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emay\OneDrive\Desktop\Guiding Tech Media\Images\3 Dynamic Array Formulas That Make Your Old Workbooks Look Like Antiques\"/>
    </mc:Choice>
  </mc:AlternateContent>
  <xr:revisionPtr revIDLastSave="0" documentId="13_ncr:1_{D160E4B8-E49C-4342-8938-9AF1FE12A4AC}" xr6:coauthVersionLast="47" xr6:coauthVersionMax="47" xr10:uidLastSave="{00000000-0000-0000-0000-000000000000}"/>
  <bookViews>
    <workbookView xWindow="-120" yWindow="-120" windowWidth="20730" windowHeight="11040" firstSheet="1" activeTab="2" xr2:uid="{4A7EEF4E-59E7-4476-A31B-D853BFE4013B}"/>
  </bookViews>
  <sheets>
    <sheet name="Sheet1" sheetId="1" state="hidden" r:id="rId1"/>
    <sheet name="SalesData" sheetId="2" r:id="rId2"/>
    <sheet name="Dashboard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3" i="3" l="1" a="1"/>
  <c r="C3" i="3" s="1"/>
  <c r="N3" i="3" a="1"/>
  <c r="N3" i="3" s="1"/>
  <c r="A2" i="3" a="1"/>
  <c r="A2" i="3" s="1"/>
  <c r="L7" i="2" a="1"/>
  <c r="L7" i="2" s="1"/>
  <c r="M4" i="2"/>
  <c r="V2" i="2" a="1"/>
  <c r="V2" i="2" s="1"/>
  <c r="AE4" i="2" a="1"/>
  <c r="AE4" i="2" s="1"/>
  <c r="AO4" i="2" a="1"/>
  <c r="AO4" i="2" s="1"/>
  <c r="W2" i="2" l="1" a="1"/>
  <c r="W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<sst xmlns="http://schemas.openxmlformats.org/spreadsheetml/2006/main" count="1119" uniqueCount="216">
  <si>
    <t>Order ID</t>
  </si>
  <si>
    <t>Date</t>
  </si>
  <si>
    <t>Region</t>
  </si>
  <si>
    <t>Salesperson</t>
  </si>
  <si>
    <t>Product</t>
  </si>
  <si>
    <t>Category</t>
  </si>
  <si>
    <t>Sales Amount</t>
  </si>
  <si>
    <t>East</t>
  </si>
  <si>
    <t>Emma</t>
  </si>
  <si>
    <t>Laptop</t>
  </si>
  <si>
    <t>Electronics</t>
  </si>
  <si>
    <t>West</t>
  </si>
  <si>
    <t>Noah</t>
  </si>
  <si>
    <t>Chair</t>
  </si>
  <si>
    <t>Furniture</t>
  </si>
  <si>
    <t>Olivia</t>
  </si>
  <si>
    <t>Monitor</t>
  </si>
  <si>
    <t>South</t>
  </si>
  <si>
    <t>Liam</t>
  </si>
  <si>
    <t>Desk</t>
  </si>
  <si>
    <t>North</t>
  </si>
  <si>
    <t>Ava</t>
  </si>
  <si>
    <t>Printer</t>
  </si>
  <si>
    <t>Keyboard</t>
  </si>
  <si>
    <t>Table</t>
  </si>
  <si>
    <t>Sophia</t>
  </si>
  <si>
    <t>Mouse</t>
  </si>
  <si>
    <t>Sofa</t>
  </si>
  <si>
    <t>James</t>
  </si>
  <si>
    <t>Order Date</t>
  </si>
  <si>
    <t>Product Name</t>
  </si>
  <si>
    <t>Quantity</t>
  </si>
  <si>
    <t>UnitPrice</t>
  </si>
  <si>
    <t>Discount</t>
  </si>
  <si>
    <t>2025-02-09</t>
  </si>
  <si>
    <t>Logitech MX Master 3 Mouse</t>
  </si>
  <si>
    <t>Bob</t>
  </si>
  <si>
    <t>2025-12-10</t>
  </si>
  <si>
    <t>iPhone 14</t>
  </si>
  <si>
    <t>Charlie</t>
  </si>
  <si>
    <t>2025-12-18</t>
  </si>
  <si>
    <t>Fitbit Charge 6</t>
  </si>
  <si>
    <t>Toys</t>
  </si>
  <si>
    <t>Eve</t>
  </si>
  <si>
    <t>2025-10-07</t>
  </si>
  <si>
    <t>Dell XPS 13</t>
  </si>
  <si>
    <t>2025-12-25</t>
  </si>
  <si>
    <t>2025-01-06</t>
  </si>
  <si>
    <t>HP OfficeJet Printer</t>
  </si>
  <si>
    <t>Clothing</t>
  </si>
  <si>
    <t>2025-03-10</t>
  </si>
  <si>
    <t>Samsung Galaxy S23</t>
  </si>
  <si>
    <t>2025-04-25</t>
  </si>
  <si>
    <t>Samsung QLED TV 55"</t>
  </si>
  <si>
    <t>2025-03-22</t>
  </si>
  <si>
    <t>Sony WH-1000XM5 Headphones</t>
  </si>
  <si>
    <t>2025-01-20</t>
  </si>
  <si>
    <t>Nintendo Switch OLED</t>
  </si>
  <si>
    <t>Diana</t>
  </si>
  <si>
    <t>2025-04-26</t>
  </si>
  <si>
    <t>Books</t>
  </si>
  <si>
    <t>2025-11-16</t>
  </si>
  <si>
    <t>2025-09-04</t>
  </si>
  <si>
    <t>Alice</t>
  </si>
  <si>
    <t>2025-06-07</t>
  </si>
  <si>
    <t>Dyson V15 Vacuum</t>
  </si>
  <si>
    <t>2025-12-31</t>
  </si>
  <si>
    <t>2025-04-23</t>
  </si>
  <si>
    <t>Bose QuietComfort Earbuds</t>
  </si>
  <si>
    <t>2025-12-07</t>
  </si>
  <si>
    <t>2025-01-07</t>
  </si>
  <si>
    <t>2025-04-02</t>
  </si>
  <si>
    <t>2025-12-30</t>
  </si>
  <si>
    <t>2025-11-24</t>
  </si>
  <si>
    <t>2025-09-30</t>
  </si>
  <si>
    <t>Apple Watch Series 9</t>
  </si>
  <si>
    <t>2025-10-15</t>
  </si>
  <si>
    <t>2025-12-21</t>
  </si>
  <si>
    <t>2025-01-08</t>
  </si>
  <si>
    <t>2025-06-18</t>
  </si>
  <si>
    <t>2025-01-30</t>
  </si>
  <si>
    <t>2025-10-02</t>
  </si>
  <si>
    <t>Kindle Paperwhite</t>
  </si>
  <si>
    <t>2025-07-14</t>
  </si>
  <si>
    <t>2025-05-18</t>
  </si>
  <si>
    <t>2025-05-25</t>
  </si>
  <si>
    <t>2025-06-11</t>
  </si>
  <si>
    <t>2025-05-13</t>
  </si>
  <si>
    <t>2025-03-27</t>
  </si>
  <si>
    <t>2025-06-30</t>
  </si>
  <si>
    <t>2025-10-29</t>
  </si>
  <si>
    <t>2025-01-11</t>
  </si>
  <si>
    <t>Canon EOS R6 Camera</t>
  </si>
  <si>
    <t>2025-10-13</t>
  </si>
  <si>
    <t>2025-05-21</t>
  </si>
  <si>
    <t>2025-04-18</t>
  </si>
  <si>
    <t>2025-06-15</t>
  </si>
  <si>
    <t>2025-05-24</t>
  </si>
  <si>
    <t>2025-09-17</t>
  </si>
  <si>
    <t>2025-07-28</t>
  </si>
  <si>
    <t>2025-02-21</t>
  </si>
  <si>
    <t>MacBook Pro 16"</t>
  </si>
  <si>
    <t>2025-04-14</t>
  </si>
  <si>
    <t>2025-08-27</t>
  </si>
  <si>
    <t>2025-10-10</t>
  </si>
  <si>
    <t>2025-01-13</t>
  </si>
  <si>
    <t>2025-08-24</t>
  </si>
  <si>
    <t>2025-02-16</t>
  </si>
  <si>
    <t>2025-05-09</t>
  </si>
  <si>
    <t>2025-01-10</t>
  </si>
  <si>
    <t>2025-01-01</t>
  </si>
  <si>
    <t>2025-08-07</t>
  </si>
  <si>
    <t>2025-02-08</t>
  </si>
  <si>
    <t>2025-02-22</t>
  </si>
  <si>
    <t>2025-01-18</t>
  </si>
  <si>
    <t>2025-03-14</t>
  </si>
  <si>
    <t>2025-02-27</t>
  </si>
  <si>
    <t>2025-03-24</t>
  </si>
  <si>
    <t>2025-03-19</t>
  </si>
  <si>
    <t>2025-07-25</t>
  </si>
  <si>
    <t>2025-08-13</t>
  </si>
  <si>
    <t>2025-07-31</t>
  </si>
  <si>
    <t>2025-02-28</t>
  </si>
  <si>
    <t>2025-01-24</t>
  </si>
  <si>
    <t>2025-06-21</t>
  </si>
  <si>
    <t>2025-11-01</t>
  </si>
  <si>
    <t>2025-03-15</t>
  </si>
  <si>
    <t>2025-05-01</t>
  </si>
  <si>
    <t>2025-10-28</t>
  </si>
  <si>
    <t>2025-08-21</t>
  </si>
  <si>
    <t>2025-03-23</t>
  </si>
  <si>
    <t>2025-02-23</t>
  </si>
  <si>
    <t>2025-01-28</t>
  </si>
  <si>
    <t>2025-06-10</t>
  </si>
  <si>
    <t>2025-09-26</t>
  </si>
  <si>
    <t>2025-04-21</t>
  </si>
  <si>
    <t>2025-10-01</t>
  </si>
  <si>
    <t>2025-01-14</t>
  </si>
  <si>
    <t>2025-08-23</t>
  </si>
  <si>
    <t>2025-07-16</t>
  </si>
  <si>
    <t>2025-02-15</t>
  </si>
  <si>
    <t>2025-05-12</t>
  </si>
  <si>
    <t>2025-07-24</t>
  </si>
  <si>
    <t>2025-03-20</t>
  </si>
  <si>
    <t>2025-08-09</t>
  </si>
  <si>
    <t>2025-11-27</t>
  </si>
  <si>
    <t>2025-09-12</t>
  </si>
  <si>
    <t>2025-04-27</t>
  </si>
  <si>
    <t>2025-03-30</t>
  </si>
  <si>
    <t>2025-02-02</t>
  </si>
  <si>
    <t>2025-09-22</t>
  </si>
  <si>
    <t>2025-06-27</t>
  </si>
  <si>
    <t>2025-01-16</t>
  </si>
  <si>
    <t>2025-08-05</t>
  </si>
  <si>
    <t>2025-04-06</t>
  </si>
  <si>
    <t>2025-02-06</t>
  </si>
  <si>
    <t>2025-11-07</t>
  </si>
  <si>
    <t>2025-03-04</t>
  </si>
  <si>
    <t>2025-07-08</t>
  </si>
  <si>
    <t>2025-12-01</t>
  </si>
  <si>
    <t>2025-10-12</t>
  </si>
  <si>
    <t>2025-04-15</t>
  </si>
  <si>
    <t>2025-10-24</t>
  </si>
  <si>
    <t>2025-09-11</t>
  </si>
  <si>
    <t>2025-05-27</t>
  </si>
  <si>
    <t>2025-04-13</t>
  </si>
  <si>
    <t>2025-12-28</t>
  </si>
  <si>
    <t>2025-09-08</t>
  </si>
  <si>
    <t>2025-02-12</t>
  </si>
  <si>
    <t>2025-11-06</t>
  </si>
  <si>
    <t>2025-08-22</t>
  </si>
  <si>
    <t>2025-07-07</t>
  </si>
  <si>
    <t>2025-02-10</t>
  </si>
  <si>
    <t>2025-03-17</t>
  </si>
  <si>
    <t>2025-11-23</t>
  </si>
  <si>
    <t>2025-11-30</t>
  </si>
  <si>
    <t>2025-08-01</t>
  </si>
  <si>
    <t>2025-09-01</t>
  </si>
  <si>
    <t>2025-03-02</t>
  </si>
  <si>
    <t>2025-11-14</t>
  </si>
  <si>
    <t>2025-12-06</t>
  </si>
  <si>
    <t>2025-04-20</t>
  </si>
  <si>
    <t>2025-11-04</t>
  </si>
  <si>
    <t>2025-05-03</t>
  </si>
  <si>
    <t>2025-05-19</t>
  </si>
  <si>
    <t>2025-04-05</t>
  </si>
  <si>
    <t>2025-10-05</t>
  </si>
  <si>
    <t>2025-04-29</t>
  </si>
  <si>
    <t>2025-07-05</t>
  </si>
  <si>
    <t>2025-06-24</t>
  </si>
  <si>
    <t>2025-02-24</t>
  </si>
  <si>
    <t>2025-11-10</t>
  </si>
  <si>
    <t>2025-10-18</t>
  </si>
  <si>
    <t>2025-01-02</t>
  </si>
  <si>
    <t>2025-12-04</t>
  </si>
  <si>
    <t>2025-04-17</t>
  </si>
  <si>
    <t>2025-03-16</t>
  </si>
  <si>
    <t>2025-12-24</t>
  </si>
  <si>
    <t>2025-01-26</t>
  </si>
  <si>
    <t>2025-10-21</t>
  </si>
  <si>
    <t>2025-02-07</t>
  </si>
  <si>
    <t>2025-10-14</t>
  </si>
  <si>
    <t>2025-12-13</t>
  </si>
  <si>
    <t>2025-07-21</t>
  </si>
  <si>
    <t>2025-03-28</t>
  </si>
  <si>
    <t>2025-12-16</t>
  </si>
  <si>
    <t>2025-11-02</t>
  </si>
  <si>
    <t>2025-05-31</t>
  </si>
  <si>
    <t>2025-04-19</t>
  </si>
  <si>
    <t>2025-04-08</t>
  </si>
  <si>
    <t>Sales Report for a Single Region: East</t>
  </si>
  <si>
    <t>Multiple Conditions:  North region Sales &gt;5000</t>
  </si>
  <si>
    <t>Unique Product List</t>
  </si>
  <si>
    <t>Sales</t>
  </si>
  <si>
    <t>Basic Lookup:</t>
  </si>
  <si>
    <t>OrderID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</si>
</sst>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5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E4C31-7D48-4C12-8AB7-41192D49A196}">
  <dimension ref="A1:G13"/>
  <sheetViews>
    <sheetView workbookViewId="0">
      <selection activeCell="C7" sqref="C7"/>
    </sheetView>
  </sheetViews>
  <sheetFormatPr defaultRowHeight="15" x14ac:dyDescent="0.25"/>
  <cols>
    <col min="1" max="1" width="8.28515625" bestFit="1" customWidth="1"/>
    <col min="2" max="2" width="9.42578125" bestFit="1" customWidth="1"/>
    <col min="3" max="3" width="7" bestFit="1" customWidth="1"/>
    <col min="4" max="4" width="11.85546875" bestFit="1" customWidth="1"/>
    <col min="5" max="5" width="9.28515625" bestFit="1" customWidth="1"/>
    <col min="6" max="6" width="10.7109375" bestFit="1" customWidth="1"/>
    <col min="7" max="7" width="13.140625" bestFit="1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>
        <v>1001</v>
      </c>
      <c r="B2" s="1">
        <v>46023</v>
      </c>
      <c r="C2" t="s">
        <v>7</v>
      </c>
      <c r="D2" t="s">
        <v>8</v>
      </c>
      <c r="E2" t="s">
        <v>9</v>
      </c>
      <c r="F2" t="s">
        <v>10</v>
      </c>
      <c r="G2">
        <v>1200</v>
      </c>
    </row>
    <row r="3" spans="1:7" x14ac:dyDescent="0.25">
      <c r="A3">
        <v>1002</v>
      </c>
      <c r="B3" s="1">
        <v>46024</v>
      </c>
      <c r="C3" t="s">
        <v>11</v>
      </c>
      <c r="D3" t="s">
        <v>12</v>
      </c>
      <c r="E3" t="s">
        <v>13</v>
      </c>
      <c r="F3" t="s">
        <v>14</v>
      </c>
      <c r="G3">
        <v>250</v>
      </c>
    </row>
    <row r="4" spans="1:7" x14ac:dyDescent="0.25">
      <c r="A4">
        <v>1003</v>
      </c>
      <c r="B4" s="1">
        <v>46025</v>
      </c>
      <c r="C4" t="s">
        <v>7</v>
      </c>
      <c r="D4" t="s">
        <v>15</v>
      </c>
      <c r="E4" t="s">
        <v>16</v>
      </c>
      <c r="F4" t="s">
        <v>10</v>
      </c>
      <c r="G4">
        <v>400</v>
      </c>
    </row>
    <row r="5" spans="1:7" x14ac:dyDescent="0.25">
      <c r="A5">
        <v>1004</v>
      </c>
      <c r="B5" s="1">
        <v>46026</v>
      </c>
      <c r="C5" t="s">
        <v>17</v>
      </c>
      <c r="D5" t="s">
        <v>18</v>
      </c>
      <c r="E5" t="s">
        <v>19</v>
      </c>
      <c r="F5" t="s">
        <v>14</v>
      </c>
      <c r="G5">
        <v>550</v>
      </c>
    </row>
    <row r="6" spans="1:7" x14ac:dyDescent="0.25">
      <c r="A6">
        <v>1005</v>
      </c>
      <c r="B6" s="1">
        <v>46027</v>
      </c>
      <c r="C6" t="s">
        <v>20</v>
      </c>
      <c r="D6" t="s">
        <v>21</v>
      </c>
      <c r="E6" t="s">
        <v>22</v>
      </c>
      <c r="F6" t="s">
        <v>10</v>
      </c>
      <c r="G6">
        <v>300</v>
      </c>
    </row>
    <row r="7" spans="1:7" x14ac:dyDescent="0.25">
      <c r="A7">
        <v>1006</v>
      </c>
      <c r="B7" s="1">
        <v>46028</v>
      </c>
      <c r="C7" t="s">
        <v>7</v>
      </c>
      <c r="D7" t="s">
        <v>8</v>
      </c>
      <c r="E7" t="s">
        <v>23</v>
      </c>
      <c r="F7" t="s">
        <v>10</v>
      </c>
      <c r="G7">
        <v>80</v>
      </c>
    </row>
    <row r="8" spans="1:7" x14ac:dyDescent="0.25">
      <c r="A8">
        <v>1007</v>
      </c>
      <c r="B8" s="1">
        <v>46029</v>
      </c>
      <c r="C8" t="s">
        <v>11</v>
      </c>
      <c r="D8" t="s">
        <v>12</v>
      </c>
      <c r="E8" t="s">
        <v>24</v>
      </c>
      <c r="F8" t="s">
        <v>14</v>
      </c>
      <c r="G8">
        <v>700</v>
      </c>
    </row>
    <row r="9" spans="1:7" x14ac:dyDescent="0.25">
      <c r="A9">
        <v>1008</v>
      </c>
      <c r="B9" s="1">
        <v>46030</v>
      </c>
      <c r="C9" t="s">
        <v>17</v>
      </c>
      <c r="D9" t="s">
        <v>25</v>
      </c>
      <c r="E9" t="s">
        <v>26</v>
      </c>
      <c r="F9" t="s">
        <v>10</v>
      </c>
      <c r="G9">
        <v>45</v>
      </c>
    </row>
    <row r="10" spans="1:7" x14ac:dyDescent="0.25">
      <c r="A10">
        <v>1009</v>
      </c>
      <c r="B10" s="1">
        <v>46031</v>
      </c>
      <c r="C10" t="s">
        <v>20</v>
      </c>
      <c r="D10" t="s">
        <v>21</v>
      </c>
      <c r="E10" t="s">
        <v>27</v>
      </c>
      <c r="F10" t="s">
        <v>14</v>
      </c>
      <c r="G10">
        <v>900</v>
      </c>
    </row>
    <row r="11" spans="1:7" x14ac:dyDescent="0.25">
      <c r="A11">
        <v>1010</v>
      </c>
      <c r="B11" s="1">
        <v>46032</v>
      </c>
      <c r="C11" t="s">
        <v>7</v>
      </c>
      <c r="D11" t="s">
        <v>15</v>
      </c>
      <c r="E11" t="s">
        <v>9</v>
      </c>
      <c r="F11" t="s">
        <v>10</v>
      </c>
      <c r="G11">
        <v>1250</v>
      </c>
    </row>
    <row r="12" spans="1:7" x14ac:dyDescent="0.25">
      <c r="A12">
        <v>1011</v>
      </c>
      <c r="B12" s="1">
        <v>46033</v>
      </c>
      <c r="C12" t="s">
        <v>11</v>
      </c>
      <c r="D12" t="s">
        <v>28</v>
      </c>
      <c r="E12" t="s">
        <v>22</v>
      </c>
      <c r="F12" t="s">
        <v>10</v>
      </c>
      <c r="G12">
        <v>320</v>
      </c>
    </row>
    <row r="13" spans="1:7" x14ac:dyDescent="0.25">
      <c r="A13">
        <v>1012</v>
      </c>
      <c r="B13" s="1">
        <v>46034</v>
      </c>
      <c r="C13" t="s">
        <v>17</v>
      </c>
      <c r="D13" t="s">
        <v>18</v>
      </c>
      <c r="E13" t="s">
        <v>13</v>
      </c>
      <c r="F13" t="s">
        <v>14</v>
      </c>
      <c r="G13">
        <v>230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61ADC-E783-4D1E-B9A7-0D432BDBCEE5}">
  <dimension ref="A1:AW201"/>
  <sheetViews>
    <sheetView workbookViewId="0">
      <selection activeCell="V1" sqref="V1:V1048576"/>
    </sheetView>
  </sheetViews>
  <sheetFormatPr defaultRowHeight="15" x14ac:dyDescent="0.25"/>
  <cols>
    <col min="2" max="2" width="10.42578125" bestFit="1" customWidth="1"/>
    <col min="3" max="3" width="8.7109375" customWidth="1"/>
    <col min="4" max="4" width="25.85546875" customWidth="1"/>
    <col min="5" max="5" width="10.7109375" bestFit="1" customWidth="1"/>
    <col min="6" max="6" width="11.85546875" bestFit="1" customWidth="1"/>
    <col min="7" max="7" width="8.42578125" bestFit="1" customWidth="1"/>
    <col min="8" max="8" width="9" bestFit="1" customWidth="1"/>
    <col min="9" max="9" width="8.85546875" bestFit="1" customWidth="1"/>
    <col min="10" max="10" width="13.140625" bestFit="1" customWidth="1"/>
    <col min="11" max="11" width="4.85546875" customWidth="1"/>
    <col min="12" max="12" width="13.42578125" customWidth="1"/>
    <col min="13" max="13" width="13.42578125" bestFit="1" customWidth="1"/>
    <col min="14" max="14" width="13.85546875" bestFit="1" customWidth="1"/>
    <col min="15" max="15" width="10.7109375" bestFit="1" customWidth="1"/>
    <col min="16" max="16" width="12.140625" bestFit="1" customWidth="1"/>
    <col min="17" max="17" width="8.7109375" bestFit="1" customWidth="1"/>
    <col min="18" max="18" width="9.28515625" bestFit="1" customWidth="1"/>
    <col min="19" max="19" width="9.140625" bestFit="1" customWidth="1"/>
    <col min="20" max="20" width="13.42578125" bestFit="1" customWidth="1"/>
    <col min="21" max="21" width="7.28515625" customWidth="1"/>
    <col min="22" max="22" width="29.140625" bestFit="1" customWidth="1"/>
    <col min="23" max="30" width="7.28515625" customWidth="1"/>
    <col min="31" max="31" width="13" customWidth="1"/>
    <col min="33" max="33" width="29.140625" bestFit="1" customWidth="1"/>
    <col min="39" max="39" width="13.42578125" bestFit="1" customWidth="1"/>
    <col min="40" max="40" width="7.140625" customWidth="1"/>
    <col min="41" max="41" width="10.85546875" bestFit="1" customWidth="1"/>
    <col min="49" max="49" width="13.42578125" bestFit="1" customWidth="1"/>
  </cols>
  <sheetData>
    <row r="1" spans="1:49" x14ac:dyDescent="0.25">
      <c r="A1" s="2" t="s">
        <v>215</v>
      </c>
      <c r="B1" s="2" t="s">
        <v>29</v>
      </c>
      <c r="C1" s="2" t="s">
        <v>2</v>
      </c>
      <c r="D1" s="2" t="s">
        <v>30</v>
      </c>
      <c r="E1" s="2" t="s">
        <v>5</v>
      </c>
      <c r="F1" s="2" t="s">
        <v>3</v>
      </c>
      <c r="G1" s="2" t="s">
        <v>31</v>
      </c>
      <c r="H1" s="2" t="s">
        <v>32</v>
      </c>
      <c r="I1" s="2" t="s">
        <v>33</v>
      </c>
      <c r="J1" s="2" t="s">
        <v>6</v>
      </c>
      <c r="L1" s="2" t="s">
        <v>214</v>
      </c>
      <c r="V1" s="2" t="s">
        <v>212</v>
      </c>
      <c r="W1" s="2" t="s">
        <v>213</v>
      </c>
      <c r="AE1" s="2" t="s">
        <v>210</v>
      </c>
      <c r="AO1" s="2" t="s">
        <v>211</v>
      </c>
    </row>
    <row r="2" spans="1:49" x14ac:dyDescent="0.25">
      <c r="A2">
        <v>1001</v>
      </c>
      <c r="B2" t="s">
        <v>34</v>
      </c>
      <c r="C2" t="s">
        <v>11</v>
      </c>
      <c r="D2" t="s">
        <v>35</v>
      </c>
      <c r="E2" t="s">
        <v>10</v>
      </c>
      <c r="F2" t="s">
        <v>36</v>
      </c>
      <c r="G2">
        <v>9</v>
      </c>
      <c r="H2">
        <v>218.38</v>
      </c>
      <c r="I2">
        <v>0.14000000000000001</v>
      </c>
      <c r="J2">
        <v>1690.26</v>
      </c>
      <c r="V2" t="str" cm="1">
        <f t="array" ref="V2:V16">_xlfn._xlws.SORT(_xlfn.UNIQUE(D2:D201))</f>
        <v>Apple Watch Series 9</v>
      </c>
      <c r="W2" cm="1">
        <f t="array" ref="W2:W16">SUMIF(D2:D201,_xlfn.ANCHORARRAY( V2), J2:J201)</f>
        <v>29507.489999999998</v>
      </c>
    </row>
    <row r="3" spans="1:49" x14ac:dyDescent="0.25">
      <c r="A3">
        <v>1002</v>
      </c>
      <c r="B3" t="s">
        <v>37</v>
      </c>
      <c r="C3" t="s">
        <v>20</v>
      </c>
      <c r="D3" t="s">
        <v>38</v>
      </c>
      <c r="E3" t="s">
        <v>10</v>
      </c>
      <c r="F3" t="s">
        <v>39</v>
      </c>
      <c r="G3">
        <v>6</v>
      </c>
      <c r="H3">
        <v>285.33999999999997</v>
      </c>
      <c r="I3">
        <v>0.08</v>
      </c>
      <c r="J3">
        <v>1575.08</v>
      </c>
      <c r="L3" s="2" t="s">
        <v>215</v>
      </c>
      <c r="M3" s="2" t="s">
        <v>6</v>
      </c>
      <c r="V3" t="str">
        <v>Bose QuietComfort Earbuds</v>
      </c>
      <c r="W3">
        <v>28465.18</v>
      </c>
      <c r="AE3" s="2" t="s">
        <v>29</v>
      </c>
      <c r="AF3" s="2" t="s">
        <v>2</v>
      </c>
      <c r="AG3" s="2" t="s">
        <v>30</v>
      </c>
      <c r="AH3" s="2" t="s">
        <v>5</v>
      </c>
      <c r="AI3" s="2" t="s">
        <v>3</v>
      </c>
      <c r="AJ3" s="2" t="s">
        <v>31</v>
      </c>
      <c r="AK3" s="2" t="s">
        <v>32</v>
      </c>
      <c r="AL3" s="2" t="s">
        <v>33</v>
      </c>
      <c r="AM3" s="2" t="s">
        <v>6</v>
      </c>
      <c r="AO3" s="2" t="s">
        <v>29</v>
      </c>
      <c r="AP3" s="2" t="s">
        <v>2</v>
      </c>
      <c r="AQ3" s="2" t="s">
        <v>30</v>
      </c>
      <c r="AR3" s="2" t="s">
        <v>5</v>
      </c>
      <c r="AS3" s="2" t="s">
        <v>3</v>
      </c>
      <c r="AT3" s="2" t="s">
        <v>31</v>
      </c>
      <c r="AU3" s="2" t="s">
        <v>32</v>
      </c>
      <c r="AV3" s="2" t="s">
        <v>33</v>
      </c>
      <c r="AW3" s="2" t="s">
        <v>6</v>
      </c>
    </row>
    <row r="4" spans="1:49" x14ac:dyDescent="0.25">
      <c r="A4">
        <v>1003</v>
      </c>
      <c r="B4" t="s">
        <v>40</v>
      </c>
      <c r="C4" t="s">
        <v>20</v>
      </c>
      <c r="D4" t="s">
        <v>41</v>
      </c>
      <c r="E4" t="s">
        <v>42</v>
      </c>
      <c r="F4" t="s">
        <v>43</v>
      </c>
      <c r="G4">
        <v>19</v>
      </c>
      <c r="H4">
        <v>331</v>
      </c>
      <c r="I4">
        <v>0.02</v>
      </c>
      <c r="J4">
        <v>6163.22</v>
      </c>
      <c r="L4">
        <v>1005</v>
      </c>
      <c r="M4">
        <f>_xlfn.XLOOKUP(L4,A2:A201, J2:J201,"Not found")</f>
        <v>112.44</v>
      </c>
      <c r="V4" t="str">
        <v>Canon EOS R6 Camera</v>
      </c>
      <c r="W4">
        <v>12777.26</v>
      </c>
      <c r="AE4" t="str" cm="1">
        <f t="array" ref="AE4:AM51">_xlfn._xlws.SORT(_xlfn._xlws.FILTER(B2:J201, C2:C201="East", "No results found"), 9, -1)</f>
        <v>2025-06-24</v>
      </c>
      <c r="AF4" t="str">
        <v>East</v>
      </c>
      <c r="AG4" t="str">
        <v>Fitbit Charge 6</v>
      </c>
      <c r="AH4" t="str">
        <v>Books</v>
      </c>
      <c r="AI4" t="str">
        <v>Alice</v>
      </c>
      <c r="AJ4">
        <v>17</v>
      </c>
      <c r="AK4">
        <v>487.81</v>
      </c>
      <c r="AL4">
        <v>0.21</v>
      </c>
      <c r="AM4">
        <v>6551.29</v>
      </c>
      <c r="AO4" t="str" cm="1">
        <f t="array" ref="AO4:AW10">_xlfn._xlws.FILTER(B2:J201, (C2:C201="North") * (J2:J201&gt;5000), "No results")</f>
        <v>2025-12-18</v>
      </c>
      <c r="AP4" t="str">
        <v>North</v>
      </c>
      <c r="AQ4" t="str">
        <v>Fitbit Charge 6</v>
      </c>
      <c r="AR4" t="str">
        <v>Toys</v>
      </c>
      <c r="AS4" t="str">
        <v>Eve</v>
      </c>
      <c r="AT4">
        <v>19</v>
      </c>
      <c r="AU4">
        <v>331</v>
      </c>
      <c r="AV4">
        <v>0.02</v>
      </c>
      <c r="AW4">
        <v>6163.22</v>
      </c>
    </row>
    <row r="5" spans="1:49" x14ac:dyDescent="0.25">
      <c r="A5">
        <v>1004</v>
      </c>
      <c r="B5" t="s">
        <v>44</v>
      </c>
      <c r="C5" t="s">
        <v>20</v>
      </c>
      <c r="D5" t="s">
        <v>45</v>
      </c>
      <c r="E5" t="s">
        <v>10</v>
      </c>
      <c r="F5" t="s">
        <v>39</v>
      </c>
      <c r="G5">
        <v>20</v>
      </c>
      <c r="H5">
        <v>260.73</v>
      </c>
      <c r="I5">
        <v>0.15</v>
      </c>
      <c r="J5">
        <v>4432.41</v>
      </c>
      <c r="V5" t="str">
        <v>Dell XPS 13</v>
      </c>
      <c r="W5">
        <v>33023.370000000003</v>
      </c>
      <c r="AE5" t="str">
        <v>2025-06-15</v>
      </c>
      <c r="AF5" t="str">
        <v>East</v>
      </c>
      <c r="AG5" t="str">
        <v>iPhone 14</v>
      </c>
      <c r="AH5" t="str">
        <v>Clothing</v>
      </c>
      <c r="AI5" t="str">
        <v>Charlie</v>
      </c>
      <c r="AJ5">
        <v>20</v>
      </c>
      <c r="AK5">
        <v>366.49</v>
      </c>
      <c r="AL5">
        <v>0.11</v>
      </c>
      <c r="AM5">
        <v>6523.52</v>
      </c>
      <c r="AO5" t="str">
        <v>2025-09-17</v>
      </c>
      <c r="AP5" t="str">
        <v>North</v>
      </c>
      <c r="AQ5" t="str">
        <v>HP OfficeJet Printer</v>
      </c>
      <c r="AR5" t="str">
        <v>Books</v>
      </c>
      <c r="AS5" t="str">
        <v>Bob</v>
      </c>
      <c r="AT5">
        <v>16</v>
      </c>
      <c r="AU5">
        <v>385.89</v>
      </c>
      <c r="AV5">
        <v>0.12</v>
      </c>
      <c r="AW5">
        <v>5433.33</v>
      </c>
    </row>
    <row r="6" spans="1:49" x14ac:dyDescent="0.25">
      <c r="A6">
        <v>1005</v>
      </c>
      <c r="B6" t="s">
        <v>46</v>
      </c>
      <c r="C6" t="s">
        <v>17</v>
      </c>
      <c r="D6" t="s">
        <v>38</v>
      </c>
      <c r="E6" t="s">
        <v>10</v>
      </c>
      <c r="F6" t="s">
        <v>43</v>
      </c>
      <c r="G6">
        <v>7</v>
      </c>
      <c r="H6">
        <v>22.31</v>
      </c>
      <c r="I6">
        <v>0.28000000000000003</v>
      </c>
      <c r="J6">
        <v>112.44</v>
      </c>
      <c r="L6" s="2" t="s">
        <v>29</v>
      </c>
      <c r="M6" s="2" t="s">
        <v>2</v>
      </c>
      <c r="N6" s="2" t="s">
        <v>30</v>
      </c>
      <c r="O6" s="2" t="s">
        <v>5</v>
      </c>
      <c r="P6" s="2" t="s">
        <v>3</v>
      </c>
      <c r="Q6" s="2" t="s">
        <v>31</v>
      </c>
      <c r="R6" s="2" t="s">
        <v>32</v>
      </c>
      <c r="S6" s="2" t="s">
        <v>33</v>
      </c>
      <c r="T6" s="2" t="s">
        <v>6</v>
      </c>
      <c r="V6" t="str">
        <v>Dyson V15 Vacuum</v>
      </c>
      <c r="W6">
        <v>23146.300000000003</v>
      </c>
      <c r="AE6" t="str">
        <v>2025-01-26</v>
      </c>
      <c r="AF6" t="str">
        <v>East</v>
      </c>
      <c r="AG6" t="str">
        <v>Samsung QLED TV 55"</v>
      </c>
      <c r="AH6" t="str">
        <v>Electronics</v>
      </c>
      <c r="AI6" t="str">
        <v>Bob</v>
      </c>
      <c r="AJ6">
        <v>19</v>
      </c>
      <c r="AK6">
        <v>334.92</v>
      </c>
      <c r="AL6">
        <v>0.02</v>
      </c>
      <c r="AM6">
        <v>6236.21</v>
      </c>
      <c r="AO6" t="str">
        <v>2025-10-05</v>
      </c>
      <c r="AP6" t="str">
        <v>North</v>
      </c>
      <c r="AQ6" t="str">
        <v>Bose QuietComfort Earbuds</v>
      </c>
      <c r="AR6" t="str">
        <v>Clothing</v>
      </c>
      <c r="AS6" t="str">
        <v>Bob</v>
      </c>
      <c r="AT6">
        <v>16</v>
      </c>
      <c r="AU6">
        <v>448.64</v>
      </c>
      <c r="AV6">
        <v>0.25</v>
      </c>
      <c r="AW6">
        <v>5383.68</v>
      </c>
    </row>
    <row r="7" spans="1:49" x14ac:dyDescent="0.25">
      <c r="A7">
        <v>1006</v>
      </c>
      <c r="B7" t="s">
        <v>47</v>
      </c>
      <c r="C7" t="s">
        <v>7</v>
      </c>
      <c r="D7" t="s">
        <v>48</v>
      </c>
      <c r="E7" t="s">
        <v>49</v>
      </c>
      <c r="F7" t="s">
        <v>36</v>
      </c>
      <c r="G7">
        <v>14</v>
      </c>
      <c r="H7">
        <v>36.840000000000003</v>
      </c>
      <c r="I7">
        <v>0.2</v>
      </c>
      <c r="J7">
        <v>412.61</v>
      </c>
      <c r="L7" t="str" cm="1">
        <f t="array" ref="L7:T7">_xlfn.XLOOKUP(L4, A2:A201, B2:J201, "Not found")</f>
        <v>2025-12-25</v>
      </c>
      <c r="M7" t="str">
        <v>South</v>
      </c>
      <c r="N7" t="str">
        <v>iPhone 14</v>
      </c>
      <c r="O7" t="str">
        <v>Electronics</v>
      </c>
      <c r="P7" t="str">
        <v>Eve</v>
      </c>
      <c r="Q7">
        <v>7</v>
      </c>
      <c r="R7">
        <v>22.31</v>
      </c>
      <c r="S7">
        <v>0.28000000000000003</v>
      </c>
      <c r="T7">
        <v>112.44</v>
      </c>
      <c r="V7" t="str">
        <v>Fitbit Charge 6</v>
      </c>
      <c r="W7">
        <v>46987.460000000006</v>
      </c>
      <c r="AE7" t="str">
        <v>2025-03-14</v>
      </c>
      <c r="AF7" t="str">
        <v>East</v>
      </c>
      <c r="AG7" t="str">
        <v>iPhone 14</v>
      </c>
      <c r="AH7" t="str">
        <v>Books</v>
      </c>
      <c r="AI7" t="str">
        <v>Diana</v>
      </c>
      <c r="AJ7">
        <v>15</v>
      </c>
      <c r="AK7">
        <v>459.29</v>
      </c>
      <c r="AL7">
        <v>0.17</v>
      </c>
      <c r="AM7">
        <v>5718.16</v>
      </c>
      <c r="AO7" t="str">
        <v>2025-09-17</v>
      </c>
      <c r="AP7" t="str">
        <v>North</v>
      </c>
      <c r="AQ7" t="str">
        <v>Sony WH-1000XM5 Headphones</v>
      </c>
      <c r="AR7" t="str">
        <v>Furniture</v>
      </c>
      <c r="AS7" t="str">
        <v>Eve</v>
      </c>
      <c r="AT7">
        <v>16</v>
      </c>
      <c r="AU7">
        <v>446.68</v>
      </c>
      <c r="AV7">
        <v>0.22</v>
      </c>
      <c r="AW7">
        <v>5574.57</v>
      </c>
    </row>
    <row r="8" spans="1:49" x14ac:dyDescent="0.25">
      <c r="A8">
        <v>1007</v>
      </c>
      <c r="B8" t="s">
        <v>50</v>
      </c>
      <c r="C8" t="s">
        <v>11</v>
      </c>
      <c r="D8" t="s">
        <v>51</v>
      </c>
      <c r="E8" t="s">
        <v>49</v>
      </c>
      <c r="F8" t="s">
        <v>36</v>
      </c>
      <c r="G8">
        <v>17</v>
      </c>
      <c r="H8">
        <v>11.17</v>
      </c>
      <c r="I8">
        <v>0.19</v>
      </c>
      <c r="J8">
        <v>153.81</v>
      </c>
      <c r="V8" t="str">
        <v>HP OfficeJet Printer</v>
      </c>
      <c r="W8">
        <v>42975.130000000005</v>
      </c>
      <c r="AE8" t="str">
        <v>2025-07-31</v>
      </c>
      <c r="AF8" t="str">
        <v>East</v>
      </c>
      <c r="AG8" t="str">
        <v>Kindle Paperwhite</v>
      </c>
      <c r="AH8" t="str">
        <v>Furniture</v>
      </c>
      <c r="AI8" t="str">
        <v>Bob</v>
      </c>
      <c r="AJ8">
        <v>17</v>
      </c>
      <c r="AK8">
        <v>419.29</v>
      </c>
      <c r="AL8">
        <v>0.22</v>
      </c>
      <c r="AM8">
        <v>5559.79</v>
      </c>
      <c r="AO8" t="str">
        <v>2025-11-14</v>
      </c>
      <c r="AP8" t="str">
        <v>North</v>
      </c>
      <c r="AQ8" t="str">
        <v>MacBook Pro 16"</v>
      </c>
      <c r="AR8" t="str">
        <v>Toys</v>
      </c>
      <c r="AS8" t="str">
        <v>Alice</v>
      </c>
      <c r="AT8">
        <v>16</v>
      </c>
      <c r="AU8">
        <v>388.96</v>
      </c>
      <c r="AV8">
        <v>0.04</v>
      </c>
      <c r="AW8">
        <v>5974.43</v>
      </c>
    </row>
    <row r="9" spans="1:49" x14ac:dyDescent="0.25">
      <c r="A9">
        <v>1008</v>
      </c>
      <c r="B9" t="s">
        <v>52</v>
      </c>
      <c r="C9" t="s">
        <v>17</v>
      </c>
      <c r="D9" t="s">
        <v>53</v>
      </c>
      <c r="E9" t="s">
        <v>10</v>
      </c>
      <c r="F9" t="s">
        <v>36</v>
      </c>
      <c r="G9">
        <v>18</v>
      </c>
      <c r="H9">
        <v>211.77</v>
      </c>
      <c r="I9">
        <v>0.11</v>
      </c>
      <c r="J9">
        <v>3392.56</v>
      </c>
      <c r="V9" t="str">
        <v>iPhone 14</v>
      </c>
      <c r="W9">
        <v>33947.250000000007</v>
      </c>
      <c r="AE9" t="str">
        <v>2025-03-27</v>
      </c>
      <c r="AF9" t="str">
        <v>East</v>
      </c>
      <c r="AG9" t="str">
        <v>Fitbit Charge 6</v>
      </c>
      <c r="AH9" t="str">
        <v>Books</v>
      </c>
      <c r="AI9" t="str">
        <v>Charlie</v>
      </c>
      <c r="AJ9">
        <v>20</v>
      </c>
      <c r="AK9">
        <v>250.3</v>
      </c>
      <c r="AL9">
        <v>0</v>
      </c>
      <c r="AM9">
        <v>5006</v>
      </c>
      <c r="AO9" t="str">
        <v>2025-11-02</v>
      </c>
      <c r="AP9" t="str">
        <v>North</v>
      </c>
      <c r="AQ9" t="str">
        <v>Dell XPS 13</v>
      </c>
      <c r="AR9" t="str">
        <v>Books</v>
      </c>
      <c r="AS9" t="str">
        <v>Alice</v>
      </c>
      <c r="AT9">
        <v>17</v>
      </c>
      <c r="AU9">
        <v>391.22</v>
      </c>
      <c r="AV9">
        <v>0.16</v>
      </c>
      <c r="AW9">
        <v>5586.62</v>
      </c>
    </row>
    <row r="10" spans="1:49" x14ac:dyDescent="0.25">
      <c r="A10">
        <v>1009</v>
      </c>
      <c r="B10" t="s">
        <v>54</v>
      </c>
      <c r="C10" t="s">
        <v>11</v>
      </c>
      <c r="D10" t="s">
        <v>55</v>
      </c>
      <c r="E10" t="s">
        <v>10</v>
      </c>
      <c r="F10" t="s">
        <v>36</v>
      </c>
      <c r="G10">
        <v>17</v>
      </c>
      <c r="H10">
        <v>235.04</v>
      </c>
      <c r="I10">
        <v>0.02</v>
      </c>
      <c r="J10">
        <v>3915.77</v>
      </c>
      <c r="V10" t="str">
        <v>Kindle Paperwhite</v>
      </c>
      <c r="W10">
        <v>24988.25</v>
      </c>
      <c r="AE10" t="str">
        <v>2025-06-30</v>
      </c>
      <c r="AF10" t="str">
        <v>East</v>
      </c>
      <c r="AG10" t="str">
        <v>Fitbit Charge 6</v>
      </c>
      <c r="AH10" t="str">
        <v>Electronics</v>
      </c>
      <c r="AI10" t="str">
        <v>Alice</v>
      </c>
      <c r="AJ10">
        <v>14</v>
      </c>
      <c r="AK10">
        <v>472.64</v>
      </c>
      <c r="AL10">
        <v>0.28999999999999998</v>
      </c>
      <c r="AM10">
        <v>4698.04</v>
      </c>
      <c r="AO10" t="str">
        <v>2025-09-22</v>
      </c>
      <c r="AP10" t="str">
        <v>North</v>
      </c>
      <c r="AQ10" t="str">
        <v>Fitbit Charge 6</v>
      </c>
      <c r="AR10" t="str">
        <v>Toys</v>
      </c>
      <c r="AS10" t="str">
        <v>Diana</v>
      </c>
      <c r="AT10">
        <v>17</v>
      </c>
      <c r="AU10">
        <v>385.83</v>
      </c>
      <c r="AV10">
        <v>0.12</v>
      </c>
      <c r="AW10">
        <v>5772.02</v>
      </c>
    </row>
    <row r="11" spans="1:49" x14ac:dyDescent="0.25">
      <c r="A11">
        <v>1010</v>
      </c>
      <c r="B11" t="s">
        <v>56</v>
      </c>
      <c r="C11" t="s">
        <v>20</v>
      </c>
      <c r="D11" t="s">
        <v>57</v>
      </c>
      <c r="E11" t="s">
        <v>42</v>
      </c>
      <c r="F11" t="s">
        <v>58</v>
      </c>
      <c r="G11">
        <v>12</v>
      </c>
      <c r="H11">
        <v>162.52000000000001</v>
      </c>
      <c r="I11">
        <v>0.08</v>
      </c>
      <c r="J11">
        <v>1794.22</v>
      </c>
      <c r="V11" t="str">
        <v>Logitech MX Master 3 Mouse</v>
      </c>
      <c r="W11">
        <v>40434.30999999999</v>
      </c>
      <c r="AE11" t="str">
        <v>2025-04-05</v>
      </c>
      <c r="AF11" t="str">
        <v>East</v>
      </c>
      <c r="AG11" t="str">
        <v>MacBook Pro 16"</v>
      </c>
      <c r="AH11" t="str">
        <v>Electronics</v>
      </c>
      <c r="AI11" t="str">
        <v>Bob</v>
      </c>
      <c r="AJ11">
        <v>12</v>
      </c>
      <c r="AK11">
        <v>446.3</v>
      </c>
      <c r="AL11">
        <v>0.17</v>
      </c>
      <c r="AM11">
        <v>4445.1499999999996</v>
      </c>
    </row>
    <row r="12" spans="1:49" x14ac:dyDescent="0.25">
      <c r="A12">
        <v>1011</v>
      </c>
      <c r="B12" t="s">
        <v>59</v>
      </c>
      <c r="C12" t="s">
        <v>20</v>
      </c>
      <c r="D12" t="s">
        <v>55</v>
      </c>
      <c r="E12" t="s">
        <v>60</v>
      </c>
      <c r="F12" t="s">
        <v>39</v>
      </c>
      <c r="G12">
        <v>6</v>
      </c>
      <c r="H12">
        <v>422.92</v>
      </c>
      <c r="I12">
        <v>0.26</v>
      </c>
      <c r="J12">
        <v>1877.76</v>
      </c>
      <c r="V12" t="str">
        <v>MacBook Pro 16"</v>
      </c>
      <c r="W12">
        <v>27891.16</v>
      </c>
      <c r="AE12" t="str">
        <v>2025-07-21</v>
      </c>
      <c r="AF12" t="str">
        <v>East</v>
      </c>
      <c r="AG12" t="str">
        <v>Kindle Paperwhite</v>
      </c>
      <c r="AH12" t="str">
        <v>Clothing</v>
      </c>
      <c r="AI12" t="str">
        <v>Charlie</v>
      </c>
      <c r="AJ12">
        <v>18</v>
      </c>
      <c r="AK12">
        <v>281.12</v>
      </c>
      <c r="AL12">
        <v>0.21</v>
      </c>
      <c r="AM12">
        <v>3997.53</v>
      </c>
    </row>
    <row r="13" spans="1:49" x14ac:dyDescent="0.25">
      <c r="A13">
        <v>1012</v>
      </c>
      <c r="B13" t="s">
        <v>61</v>
      </c>
      <c r="C13" t="s">
        <v>20</v>
      </c>
      <c r="D13" t="s">
        <v>35</v>
      </c>
      <c r="E13" t="s">
        <v>10</v>
      </c>
      <c r="F13" t="s">
        <v>36</v>
      </c>
      <c r="G13">
        <v>9</v>
      </c>
      <c r="H13">
        <v>36.25</v>
      </c>
      <c r="I13">
        <v>0.08</v>
      </c>
      <c r="J13">
        <v>300.14999999999998</v>
      </c>
      <c r="V13" t="str">
        <v>Nintendo Switch OLED</v>
      </c>
      <c r="W13">
        <v>6336.8700000000008</v>
      </c>
      <c r="AE13" t="str">
        <v>2025-05-01</v>
      </c>
      <c r="AF13" t="str">
        <v>East</v>
      </c>
      <c r="AG13" t="str">
        <v>iPhone 14</v>
      </c>
      <c r="AH13" t="str">
        <v>Clothing</v>
      </c>
      <c r="AI13" t="str">
        <v>Eve</v>
      </c>
      <c r="AJ13">
        <v>16</v>
      </c>
      <c r="AK13">
        <v>246.74</v>
      </c>
      <c r="AL13">
        <v>0.08</v>
      </c>
      <c r="AM13">
        <v>3632.01</v>
      </c>
    </row>
    <row r="14" spans="1:49" x14ac:dyDescent="0.25">
      <c r="A14">
        <v>1013</v>
      </c>
      <c r="B14" t="s">
        <v>62</v>
      </c>
      <c r="C14" t="s">
        <v>7</v>
      </c>
      <c r="D14" t="s">
        <v>45</v>
      </c>
      <c r="E14" t="s">
        <v>14</v>
      </c>
      <c r="F14" t="s">
        <v>63</v>
      </c>
      <c r="G14">
        <v>11</v>
      </c>
      <c r="H14">
        <v>73.099999999999994</v>
      </c>
      <c r="I14">
        <v>0.3</v>
      </c>
      <c r="J14">
        <v>562.87</v>
      </c>
      <c r="V14" t="str">
        <v>Samsung Galaxy S23</v>
      </c>
      <c r="W14">
        <v>18468.680000000004</v>
      </c>
      <c r="AE14" t="str">
        <v>2025-01-30</v>
      </c>
      <c r="AF14" t="str">
        <v>East</v>
      </c>
      <c r="AG14" t="str">
        <v>Apple Watch Series 9</v>
      </c>
      <c r="AH14" t="str">
        <v>Books</v>
      </c>
      <c r="AI14" t="str">
        <v>Alice</v>
      </c>
      <c r="AJ14">
        <v>10</v>
      </c>
      <c r="AK14">
        <v>391.92</v>
      </c>
      <c r="AL14">
        <v>0.1</v>
      </c>
      <c r="AM14">
        <v>3527.28</v>
      </c>
    </row>
    <row r="15" spans="1:49" x14ac:dyDescent="0.25">
      <c r="A15">
        <v>1014</v>
      </c>
      <c r="B15" t="s">
        <v>64</v>
      </c>
      <c r="C15" t="s">
        <v>20</v>
      </c>
      <c r="D15" t="s">
        <v>65</v>
      </c>
      <c r="E15" t="s">
        <v>49</v>
      </c>
      <c r="F15" t="s">
        <v>58</v>
      </c>
      <c r="G15">
        <v>12</v>
      </c>
      <c r="H15">
        <v>312.33999999999997</v>
      </c>
      <c r="I15">
        <v>0.04</v>
      </c>
      <c r="J15">
        <v>3598.16</v>
      </c>
      <c r="V15" t="str">
        <v>Samsung QLED TV 55"</v>
      </c>
      <c r="W15">
        <v>39124.009999999995</v>
      </c>
      <c r="AE15" t="str">
        <v>2025-05-12</v>
      </c>
      <c r="AF15" t="str">
        <v>East</v>
      </c>
      <c r="AG15" t="str">
        <v>Fitbit Charge 6</v>
      </c>
      <c r="AH15" t="str">
        <v>Books</v>
      </c>
      <c r="AI15" t="str">
        <v>Alice</v>
      </c>
      <c r="AJ15">
        <v>13</v>
      </c>
      <c r="AK15">
        <v>303.13</v>
      </c>
      <c r="AL15">
        <v>0.13</v>
      </c>
      <c r="AM15">
        <v>3428.4</v>
      </c>
    </row>
    <row r="16" spans="1:49" x14ac:dyDescent="0.25">
      <c r="A16">
        <v>1015</v>
      </c>
      <c r="B16" t="s">
        <v>66</v>
      </c>
      <c r="C16" t="s">
        <v>17</v>
      </c>
      <c r="D16" t="s">
        <v>53</v>
      </c>
      <c r="E16" t="s">
        <v>60</v>
      </c>
      <c r="F16" t="s">
        <v>36</v>
      </c>
      <c r="G16">
        <v>19</v>
      </c>
      <c r="H16">
        <v>382.73</v>
      </c>
      <c r="I16">
        <v>0.17</v>
      </c>
      <c r="J16">
        <v>6035.65</v>
      </c>
      <c r="V16" t="str">
        <v>Sony WH-1000XM5 Headphones</v>
      </c>
      <c r="W16">
        <v>31781.83</v>
      </c>
      <c r="AE16" t="str">
        <v>2025-03-23</v>
      </c>
      <c r="AF16" t="str">
        <v>East</v>
      </c>
      <c r="AG16" t="str">
        <v>Fitbit Charge 6</v>
      </c>
      <c r="AH16" t="str">
        <v>Books</v>
      </c>
      <c r="AI16" t="str">
        <v>Diana</v>
      </c>
      <c r="AJ16">
        <v>9</v>
      </c>
      <c r="AK16">
        <v>483.16</v>
      </c>
      <c r="AL16">
        <v>0.24</v>
      </c>
      <c r="AM16">
        <v>3304.81</v>
      </c>
    </row>
    <row r="17" spans="1:39" x14ac:dyDescent="0.25">
      <c r="A17">
        <v>1016</v>
      </c>
      <c r="B17" t="s">
        <v>67</v>
      </c>
      <c r="C17" t="s">
        <v>20</v>
      </c>
      <c r="D17" t="s">
        <v>68</v>
      </c>
      <c r="E17" t="s">
        <v>42</v>
      </c>
      <c r="F17" t="s">
        <v>39</v>
      </c>
      <c r="G17">
        <v>6</v>
      </c>
      <c r="H17">
        <v>119.56</v>
      </c>
      <c r="I17">
        <v>0.12</v>
      </c>
      <c r="J17">
        <v>631.28</v>
      </c>
      <c r="AE17" t="str">
        <v>2025-10-13</v>
      </c>
      <c r="AF17" t="str">
        <v>East</v>
      </c>
      <c r="AG17" t="str">
        <v>Samsung QLED TV 55"</v>
      </c>
      <c r="AH17" t="str">
        <v>Books</v>
      </c>
      <c r="AI17" t="str">
        <v>Charlie</v>
      </c>
      <c r="AJ17">
        <v>9</v>
      </c>
      <c r="AK17">
        <v>496.59</v>
      </c>
      <c r="AL17">
        <v>0.27</v>
      </c>
      <c r="AM17">
        <v>3262.6</v>
      </c>
    </row>
    <row r="18" spans="1:39" x14ac:dyDescent="0.25">
      <c r="A18">
        <v>1017</v>
      </c>
      <c r="B18" t="s">
        <v>69</v>
      </c>
      <c r="C18" t="s">
        <v>17</v>
      </c>
      <c r="D18" t="s">
        <v>55</v>
      </c>
      <c r="E18" t="s">
        <v>42</v>
      </c>
      <c r="F18" t="s">
        <v>58</v>
      </c>
      <c r="G18">
        <v>6</v>
      </c>
      <c r="H18">
        <v>464.27</v>
      </c>
      <c r="I18">
        <v>0.12</v>
      </c>
      <c r="J18">
        <v>2451.35</v>
      </c>
      <c r="AE18" t="str">
        <v>2025-08-01</v>
      </c>
      <c r="AF18" t="str">
        <v>East</v>
      </c>
      <c r="AG18" t="str">
        <v>iPhone 14</v>
      </c>
      <c r="AH18" t="str">
        <v>Furniture</v>
      </c>
      <c r="AI18" t="str">
        <v>Alice</v>
      </c>
      <c r="AJ18">
        <v>19</v>
      </c>
      <c r="AK18">
        <v>202.92</v>
      </c>
      <c r="AL18">
        <v>0.17</v>
      </c>
      <c r="AM18">
        <v>3200.05</v>
      </c>
    </row>
    <row r="19" spans="1:39" x14ac:dyDescent="0.25">
      <c r="A19">
        <v>1018</v>
      </c>
      <c r="B19" t="s">
        <v>70</v>
      </c>
      <c r="C19" t="s">
        <v>17</v>
      </c>
      <c r="D19" t="s">
        <v>35</v>
      </c>
      <c r="E19" t="s">
        <v>60</v>
      </c>
      <c r="F19" t="s">
        <v>63</v>
      </c>
      <c r="G19">
        <v>3</v>
      </c>
      <c r="H19">
        <v>190.4</v>
      </c>
      <c r="I19">
        <v>0.22</v>
      </c>
      <c r="J19">
        <v>445.54</v>
      </c>
      <c r="AE19" t="str">
        <v>2025-07-08</v>
      </c>
      <c r="AF19" t="str">
        <v>East</v>
      </c>
      <c r="AG19" t="str">
        <v>MacBook Pro 16"</v>
      </c>
      <c r="AH19" t="str">
        <v>Electronics</v>
      </c>
      <c r="AI19" t="str">
        <v>Alice</v>
      </c>
      <c r="AJ19">
        <v>13</v>
      </c>
      <c r="AK19">
        <v>251.22</v>
      </c>
      <c r="AL19">
        <v>0.13</v>
      </c>
      <c r="AM19">
        <v>2841.3</v>
      </c>
    </row>
    <row r="20" spans="1:39" x14ac:dyDescent="0.25">
      <c r="A20">
        <v>1019</v>
      </c>
      <c r="B20" t="s">
        <v>71</v>
      </c>
      <c r="C20" t="s">
        <v>11</v>
      </c>
      <c r="D20" t="s">
        <v>35</v>
      </c>
      <c r="E20" t="s">
        <v>42</v>
      </c>
      <c r="F20" t="s">
        <v>63</v>
      </c>
      <c r="G20">
        <v>5</v>
      </c>
      <c r="H20">
        <v>461.38</v>
      </c>
      <c r="I20">
        <v>0.08</v>
      </c>
      <c r="J20">
        <v>2122.35</v>
      </c>
      <c r="AE20" t="str">
        <v>2025-07-25</v>
      </c>
      <c r="AF20" t="str">
        <v>East</v>
      </c>
      <c r="AG20" t="str">
        <v>Samsung Galaxy S23</v>
      </c>
      <c r="AH20" t="str">
        <v>Electronics</v>
      </c>
      <c r="AI20" t="str">
        <v>Diana</v>
      </c>
      <c r="AJ20">
        <v>17</v>
      </c>
      <c r="AK20">
        <v>152.37</v>
      </c>
      <c r="AL20">
        <v>7.0000000000000007E-2</v>
      </c>
      <c r="AM20">
        <v>2408.9699999999998</v>
      </c>
    </row>
    <row r="21" spans="1:39" x14ac:dyDescent="0.25">
      <c r="A21">
        <v>1020</v>
      </c>
      <c r="B21" t="s">
        <v>72</v>
      </c>
      <c r="C21" t="s">
        <v>17</v>
      </c>
      <c r="D21" t="s">
        <v>48</v>
      </c>
      <c r="E21" t="s">
        <v>14</v>
      </c>
      <c r="F21" t="s">
        <v>63</v>
      </c>
      <c r="G21">
        <v>12</v>
      </c>
      <c r="H21">
        <v>49.22</v>
      </c>
      <c r="I21">
        <v>0.25</v>
      </c>
      <c r="J21">
        <v>442.98</v>
      </c>
      <c r="AE21" t="str">
        <v>2025-05-18</v>
      </c>
      <c r="AF21" t="str">
        <v>East</v>
      </c>
      <c r="AG21" t="str">
        <v>Apple Watch Series 9</v>
      </c>
      <c r="AH21" t="str">
        <v>Clothing</v>
      </c>
      <c r="AI21" t="str">
        <v>Eve</v>
      </c>
      <c r="AJ21">
        <v>12</v>
      </c>
      <c r="AK21">
        <v>244.78</v>
      </c>
      <c r="AL21">
        <v>0.22</v>
      </c>
      <c r="AM21">
        <v>2291.14</v>
      </c>
    </row>
    <row r="22" spans="1:39" x14ac:dyDescent="0.25">
      <c r="A22">
        <v>1021</v>
      </c>
      <c r="B22" t="s">
        <v>73</v>
      </c>
      <c r="C22" t="s">
        <v>11</v>
      </c>
      <c r="D22" t="s">
        <v>35</v>
      </c>
      <c r="E22" t="s">
        <v>14</v>
      </c>
      <c r="F22" t="s">
        <v>58</v>
      </c>
      <c r="G22">
        <v>3</v>
      </c>
      <c r="H22">
        <v>202.97</v>
      </c>
      <c r="I22">
        <v>0.27</v>
      </c>
      <c r="J22">
        <v>444.5</v>
      </c>
      <c r="AE22" t="str">
        <v>2025-01-14</v>
      </c>
      <c r="AF22" t="str">
        <v>East</v>
      </c>
      <c r="AG22" t="str">
        <v>Apple Watch Series 9</v>
      </c>
      <c r="AH22" t="str">
        <v>Books</v>
      </c>
      <c r="AI22" t="str">
        <v>Bob</v>
      </c>
      <c r="AJ22">
        <v>15</v>
      </c>
      <c r="AK22">
        <v>167.28</v>
      </c>
      <c r="AL22">
        <v>0.09</v>
      </c>
      <c r="AM22">
        <v>2283.37</v>
      </c>
    </row>
    <row r="23" spans="1:39" x14ac:dyDescent="0.25">
      <c r="A23">
        <v>1022</v>
      </c>
      <c r="B23" t="s">
        <v>74</v>
      </c>
      <c r="C23" t="s">
        <v>20</v>
      </c>
      <c r="D23" t="s">
        <v>75</v>
      </c>
      <c r="E23" t="s">
        <v>60</v>
      </c>
      <c r="F23" t="s">
        <v>58</v>
      </c>
      <c r="G23">
        <v>1</v>
      </c>
      <c r="H23">
        <v>258.81</v>
      </c>
      <c r="I23">
        <v>0.26</v>
      </c>
      <c r="J23">
        <v>191.52</v>
      </c>
      <c r="AE23" t="str">
        <v>2025-01-02</v>
      </c>
      <c r="AF23" t="str">
        <v>East</v>
      </c>
      <c r="AG23" t="str">
        <v>MacBook Pro 16"</v>
      </c>
      <c r="AH23" t="str">
        <v>Books</v>
      </c>
      <c r="AI23" t="str">
        <v>Diana</v>
      </c>
      <c r="AJ23">
        <v>9</v>
      </c>
      <c r="AK23">
        <v>258.94</v>
      </c>
      <c r="AL23">
        <v>0.16</v>
      </c>
      <c r="AM23">
        <v>1957.59</v>
      </c>
    </row>
    <row r="24" spans="1:39" x14ac:dyDescent="0.25">
      <c r="A24">
        <v>1023</v>
      </c>
      <c r="B24" t="s">
        <v>76</v>
      </c>
      <c r="C24" t="s">
        <v>7</v>
      </c>
      <c r="D24" t="s">
        <v>65</v>
      </c>
      <c r="E24" t="s">
        <v>42</v>
      </c>
      <c r="F24" t="s">
        <v>36</v>
      </c>
      <c r="G24">
        <v>20</v>
      </c>
      <c r="H24">
        <v>52.59</v>
      </c>
      <c r="I24">
        <v>7.0000000000000007E-2</v>
      </c>
      <c r="J24">
        <v>978.17</v>
      </c>
      <c r="AE24" t="str">
        <v>2025-11-07</v>
      </c>
      <c r="AF24" t="str">
        <v>East</v>
      </c>
      <c r="AG24" t="str">
        <v>HP OfficeJet Printer</v>
      </c>
      <c r="AH24" t="str">
        <v>Toys</v>
      </c>
      <c r="AI24" t="str">
        <v>Bob</v>
      </c>
      <c r="AJ24">
        <v>9</v>
      </c>
      <c r="AK24">
        <v>301.45</v>
      </c>
      <c r="AL24">
        <v>0.28000000000000003</v>
      </c>
      <c r="AM24">
        <v>1953.4</v>
      </c>
    </row>
    <row r="25" spans="1:39" x14ac:dyDescent="0.25">
      <c r="A25">
        <v>1024</v>
      </c>
      <c r="B25" t="s">
        <v>77</v>
      </c>
      <c r="C25" t="s">
        <v>7</v>
      </c>
      <c r="D25" t="s">
        <v>65</v>
      </c>
      <c r="E25" t="s">
        <v>10</v>
      </c>
      <c r="F25" t="s">
        <v>39</v>
      </c>
      <c r="G25">
        <v>12</v>
      </c>
      <c r="H25">
        <v>124.77</v>
      </c>
      <c r="I25">
        <v>0.12</v>
      </c>
      <c r="J25">
        <v>1317.57</v>
      </c>
      <c r="AE25" t="str">
        <v>2025-07-16</v>
      </c>
      <c r="AF25" t="str">
        <v>East</v>
      </c>
      <c r="AG25" t="str">
        <v>Dyson V15 Vacuum</v>
      </c>
      <c r="AH25" t="str">
        <v>Toys</v>
      </c>
      <c r="AI25" t="str">
        <v>Charlie</v>
      </c>
      <c r="AJ25">
        <v>18</v>
      </c>
      <c r="AK25">
        <v>111.19</v>
      </c>
      <c r="AL25">
        <v>0.06</v>
      </c>
      <c r="AM25">
        <v>1881.33</v>
      </c>
    </row>
    <row r="26" spans="1:39" x14ac:dyDescent="0.25">
      <c r="A26">
        <v>1025</v>
      </c>
      <c r="B26" t="s">
        <v>78</v>
      </c>
      <c r="C26" t="s">
        <v>20</v>
      </c>
      <c r="D26" t="s">
        <v>48</v>
      </c>
      <c r="E26" t="s">
        <v>60</v>
      </c>
      <c r="F26" t="s">
        <v>43</v>
      </c>
      <c r="G26">
        <v>20</v>
      </c>
      <c r="H26">
        <v>277.05</v>
      </c>
      <c r="I26">
        <v>0.26</v>
      </c>
      <c r="J26">
        <v>4100.34</v>
      </c>
      <c r="AE26" t="str">
        <v>2025-06-07</v>
      </c>
      <c r="AF26" t="str">
        <v>East</v>
      </c>
      <c r="AG26" t="str">
        <v>Dyson V15 Vacuum</v>
      </c>
      <c r="AH26" t="str">
        <v>Toys</v>
      </c>
      <c r="AI26" t="str">
        <v>Diana</v>
      </c>
      <c r="AJ26">
        <v>15</v>
      </c>
      <c r="AK26">
        <v>173.36</v>
      </c>
      <c r="AL26">
        <v>0.28999999999999998</v>
      </c>
      <c r="AM26">
        <v>1846.28</v>
      </c>
    </row>
    <row r="27" spans="1:39" x14ac:dyDescent="0.25">
      <c r="A27">
        <v>1026</v>
      </c>
      <c r="B27" t="s">
        <v>79</v>
      </c>
      <c r="C27" t="s">
        <v>17</v>
      </c>
      <c r="D27" t="s">
        <v>68</v>
      </c>
      <c r="E27" t="s">
        <v>14</v>
      </c>
      <c r="F27" t="s">
        <v>43</v>
      </c>
      <c r="G27">
        <v>8</v>
      </c>
      <c r="H27">
        <v>129.19999999999999</v>
      </c>
      <c r="I27">
        <v>0.28000000000000003</v>
      </c>
      <c r="J27">
        <v>744.19</v>
      </c>
      <c r="AE27" t="str">
        <v>2025-04-29</v>
      </c>
      <c r="AF27" t="str">
        <v>East</v>
      </c>
      <c r="AG27" t="str">
        <v>Samsung Galaxy S23</v>
      </c>
      <c r="AH27" t="str">
        <v>Electronics</v>
      </c>
      <c r="AI27" t="str">
        <v>Bob</v>
      </c>
      <c r="AJ27">
        <v>12</v>
      </c>
      <c r="AK27">
        <v>189.11</v>
      </c>
      <c r="AL27">
        <v>0.22</v>
      </c>
      <c r="AM27">
        <v>1770.07</v>
      </c>
    </row>
    <row r="28" spans="1:39" x14ac:dyDescent="0.25">
      <c r="A28">
        <v>1027</v>
      </c>
      <c r="B28" t="s">
        <v>80</v>
      </c>
      <c r="C28" t="s">
        <v>11</v>
      </c>
      <c r="D28" t="s">
        <v>57</v>
      </c>
      <c r="E28" t="s">
        <v>49</v>
      </c>
      <c r="F28" t="s">
        <v>43</v>
      </c>
      <c r="G28">
        <v>3</v>
      </c>
      <c r="H28">
        <v>334.99</v>
      </c>
      <c r="I28">
        <v>0.16</v>
      </c>
      <c r="J28">
        <v>844.17</v>
      </c>
      <c r="AE28" t="str">
        <v>2025-12-01</v>
      </c>
      <c r="AF28" t="str">
        <v>East</v>
      </c>
      <c r="AG28" t="str">
        <v>Sony WH-1000XM5 Headphones</v>
      </c>
      <c r="AH28" t="str">
        <v>Electronics</v>
      </c>
      <c r="AI28" t="str">
        <v>Alice</v>
      </c>
      <c r="AJ28">
        <v>4</v>
      </c>
      <c r="AK28">
        <v>456.68</v>
      </c>
      <c r="AL28">
        <v>0.13</v>
      </c>
      <c r="AM28">
        <v>1589.25</v>
      </c>
    </row>
    <row r="29" spans="1:39" x14ac:dyDescent="0.25">
      <c r="A29">
        <v>1028</v>
      </c>
      <c r="B29" t="s">
        <v>81</v>
      </c>
      <c r="C29" t="s">
        <v>17</v>
      </c>
      <c r="D29" t="s">
        <v>82</v>
      </c>
      <c r="E29" t="s">
        <v>60</v>
      </c>
      <c r="F29" t="s">
        <v>63</v>
      </c>
      <c r="G29">
        <v>16</v>
      </c>
      <c r="H29">
        <v>411.47</v>
      </c>
      <c r="I29">
        <v>0.21</v>
      </c>
      <c r="J29">
        <v>5200.9799999999996</v>
      </c>
      <c r="AE29" t="str">
        <v>2025-02-10</v>
      </c>
      <c r="AF29" t="str">
        <v>East</v>
      </c>
      <c r="AG29" t="str">
        <v>Logitech MX Master 3 Mouse</v>
      </c>
      <c r="AH29" t="str">
        <v>Electronics</v>
      </c>
      <c r="AI29" t="str">
        <v>Eve</v>
      </c>
      <c r="AJ29">
        <v>4</v>
      </c>
      <c r="AK29">
        <v>348.59</v>
      </c>
      <c r="AL29">
        <v>0.03</v>
      </c>
      <c r="AM29">
        <v>1352.53</v>
      </c>
    </row>
    <row r="30" spans="1:39" x14ac:dyDescent="0.25">
      <c r="A30">
        <v>1029</v>
      </c>
      <c r="B30" t="s">
        <v>83</v>
      </c>
      <c r="C30" t="s">
        <v>20</v>
      </c>
      <c r="D30" t="s">
        <v>82</v>
      </c>
      <c r="E30" t="s">
        <v>49</v>
      </c>
      <c r="F30" t="s">
        <v>58</v>
      </c>
      <c r="G30">
        <v>1</v>
      </c>
      <c r="H30">
        <v>177.8</v>
      </c>
      <c r="I30">
        <v>0.28000000000000003</v>
      </c>
      <c r="J30">
        <v>128.02000000000001</v>
      </c>
      <c r="AE30" t="str">
        <v>2025-12-21</v>
      </c>
      <c r="AF30" t="str">
        <v>East</v>
      </c>
      <c r="AG30" t="str">
        <v>Dyson V15 Vacuum</v>
      </c>
      <c r="AH30" t="str">
        <v>Electronics</v>
      </c>
      <c r="AI30" t="str">
        <v>Charlie</v>
      </c>
      <c r="AJ30">
        <v>12</v>
      </c>
      <c r="AK30">
        <v>124.77</v>
      </c>
      <c r="AL30">
        <v>0.12</v>
      </c>
      <c r="AM30">
        <v>1317.57</v>
      </c>
    </row>
    <row r="31" spans="1:39" x14ac:dyDescent="0.25">
      <c r="A31">
        <v>1030</v>
      </c>
      <c r="B31" t="s">
        <v>84</v>
      </c>
      <c r="C31" t="s">
        <v>7</v>
      </c>
      <c r="D31" t="s">
        <v>75</v>
      </c>
      <c r="E31" t="s">
        <v>49</v>
      </c>
      <c r="F31" t="s">
        <v>43</v>
      </c>
      <c r="G31">
        <v>12</v>
      </c>
      <c r="H31">
        <v>244.78</v>
      </c>
      <c r="I31">
        <v>0.22</v>
      </c>
      <c r="J31">
        <v>2291.14</v>
      </c>
      <c r="AE31" t="str">
        <v>2025-11-30</v>
      </c>
      <c r="AF31" t="str">
        <v>East</v>
      </c>
      <c r="AG31" t="str">
        <v>Dell XPS 13</v>
      </c>
      <c r="AH31" t="str">
        <v>Furniture</v>
      </c>
      <c r="AI31" t="str">
        <v>Diana</v>
      </c>
      <c r="AJ31">
        <v>16</v>
      </c>
      <c r="AK31">
        <v>99.71</v>
      </c>
      <c r="AL31">
        <v>0.24</v>
      </c>
      <c r="AM31">
        <v>1212.47</v>
      </c>
    </row>
    <row r="32" spans="1:39" x14ac:dyDescent="0.25">
      <c r="A32">
        <v>1031</v>
      </c>
      <c r="B32" t="s">
        <v>37</v>
      </c>
      <c r="C32" t="s">
        <v>20</v>
      </c>
      <c r="D32" t="s">
        <v>68</v>
      </c>
      <c r="E32" t="s">
        <v>10</v>
      </c>
      <c r="F32" t="s">
        <v>43</v>
      </c>
      <c r="G32">
        <v>8</v>
      </c>
      <c r="H32">
        <v>254.85</v>
      </c>
      <c r="I32">
        <v>0.05</v>
      </c>
      <c r="J32">
        <v>1936.86</v>
      </c>
      <c r="AE32" t="str">
        <v>2025-04-19</v>
      </c>
      <c r="AF32" t="str">
        <v>East</v>
      </c>
      <c r="AG32" t="str">
        <v>Apple Watch Series 9</v>
      </c>
      <c r="AH32" t="str">
        <v>Electronics</v>
      </c>
      <c r="AI32" t="str">
        <v>Diana</v>
      </c>
      <c r="AJ32">
        <v>19</v>
      </c>
      <c r="AK32">
        <v>62.56</v>
      </c>
      <c r="AL32">
        <v>0.03</v>
      </c>
      <c r="AM32">
        <v>1152.98</v>
      </c>
    </row>
    <row r="33" spans="1:39" x14ac:dyDescent="0.25">
      <c r="A33">
        <v>1032</v>
      </c>
      <c r="B33" t="s">
        <v>85</v>
      </c>
      <c r="C33" t="s">
        <v>17</v>
      </c>
      <c r="D33" t="s">
        <v>57</v>
      </c>
      <c r="E33" t="s">
        <v>42</v>
      </c>
      <c r="F33" t="s">
        <v>36</v>
      </c>
      <c r="G33">
        <v>7</v>
      </c>
      <c r="H33">
        <v>268.39</v>
      </c>
      <c r="I33">
        <v>0.12</v>
      </c>
      <c r="J33">
        <v>1653.28</v>
      </c>
      <c r="AE33" t="str">
        <v>2025-02-15</v>
      </c>
      <c r="AF33" t="str">
        <v>East</v>
      </c>
      <c r="AG33" t="str">
        <v>HP OfficeJet Printer</v>
      </c>
      <c r="AH33" t="str">
        <v>Clothing</v>
      </c>
      <c r="AI33" t="str">
        <v>Bob</v>
      </c>
      <c r="AJ33">
        <v>13</v>
      </c>
      <c r="AK33">
        <v>85.86</v>
      </c>
      <c r="AL33">
        <v>0.05</v>
      </c>
      <c r="AM33">
        <v>1060.3699999999999</v>
      </c>
    </row>
    <row r="34" spans="1:39" x14ac:dyDescent="0.25">
      <c r="A34">
        <v>1033</v>
      </c>
      <c r="B34" t="s">
        <v>70</v>
      </c>
      <c r="C34" t="s">
        <v>11</v>
      </c>
      <c r="D34" t="s">
        <v>57</v>
      </c>
      <c r="E34" t="s">
        <v>10</v>
      </c>
      <c r="F34" t="s">
        <v>36</v>
      </c>
      <c r="G34">
        <v>2</v>
      </c>
      <c r="H34">
        <v>298.74</v>
      </c>
      <c r="I34">
        <v>0.06</v>
      </c>
      <c r="J34">
        <v>561.63</v>
      </c>
      <c r="AE34" t="str">
        <v>2025-10-15</v>
      </c>
      <c r="AF34" t="str">
        <v>East</v>
      </c>
      <c r="AG34" t="str">
        <v>Dyson V15 Vacuum</v>
      </c>
      <c r="AH34" t="str">
        <v>Toys</v>
      </c>
      <c r="AI34" t="str">
        <v>Bob</v>
      </c>
      <c r="AJ34">
        <v>20</v>
      </c>
      <c r="AK34">
        <v>52.59</v>
      </c>
      <c r="AL34">
        <v>7.0000000000000007E-2</v>
      </c>
      <c r="AM34">
        <v>978.17</v>
      </c>
    </row>
    <row r="35" spans="1:39" x14ac:dyDescent="0.25">
      <c r="A35">
        <v>1034</v>
      </c>
      <c r="B35" t="s">
        <v>86</v>
      </c>
      <c r="C35" t="s">
        <v>20</v>
      </c>
      <c r="D35" t="s">
        <v>35</v>
      </c>
      <c r="E35" t="s">
        <v>42</v>
      </c>
      <c r="F35" t="s">
        <v>43</v>
      </c>
      <c r="G35">
        <v>19</v>
      </c>
      <c r="H35">
        <v>26.1</v>
      </c>
      <c r="I35">
        <v>0.04</v>
      </c>
      <c r="J35">
        <v>476.06</v>
      </c>
      <c r="AE35" t="str">
        <v>2025-01-18</v>
      </c>
      <c r="AF35" t="str">
        <v>East</v>
      </c>
      <c r="AG35" t="str">
        <v>Canon EOS R6 Camera</v>
      </c>
      <c r="AH35" t="str">
        <v>Toys</v>
      </c>
      <c r="AI35" t="str">
        <v>Diana</v>
      </c>
      <c r="AJ35">
        <v>12</v>
      </c>
      <c r="AK35">
        <v>103.98</v>
      </c>
      <c r="AL35">
        <v>0.24</v>
      </c>
      <c r="AM35">
        <v>948.3</v>
      </c>
    </row>
    <row r="36" spans="1:39" x14ac:dyDescent="0.25">
      <c r="A36">
        <v>1035</v>
      </c>
      <c r="B36" t="s">
        <v>87</v>
      </c>
      <c r="C36" t="s">
        <v>17</v>
      </c>
      <c r="D36" t="s">
        <v>51</v>
      </c>
      <c r="E36" t="s">
        <v>14</v>
      </c>
      <c r="F36" t="s">
        <v>39</v>
      </c>
      <c r="G36">
        <v>3</v>
      </c>
      <c r="H36">
        <v>176.91</v>
      </c>
      <c r="I36">
        <v>0.18</v>
      </c>
      <c r="J36">
        <v>435.2</v>
      </c>
      <c r="AE36" t="str">
        <v>2025-12-04</v>
      </c>
      <c r="AF36" t="str">
        <v>East</v>
      </c>
      <c r="AG36" t="str">
        <v>Dyson V15 Vacuum</v>
      </c>
      <c r="AH36" t="str">
        <v>Electronics</v>
      </c>
      <c r="AI36" t="str">
        <v>Charlie</v>
      </c>
      <c r="AJ36">
        <v>7</v>
      </c>
      <c r="AK36">
        <v>136.16999999999999</v>
      </c>
      <c r="AL36">
        <v>0.01</v>
      </c>
      <c r="AM36">
        <v>943.66</v>
      </c>
    </row>
    <row r="37" spans="1:39" x14ac:dyDescent="0.25">
      <c r="A37">
        <v>1036</v>
      </c>
      <c r="B37" t="s">
        <v>88</v>
      </c>
      <c r="C37" t="s">
        <v>7</v>
      </c>
      <c r="D37" t="s">
        <v>41</v>
      </c>
      <c r="E37" t="s">
        <v>60</v>
      </c>
      <c r="F37" t="s">
        <v>39</v>
      </c>
      <c r="G37">
        <v>20</v>
      </c>
      <c r="H37">
        <v>250.3</v>
      </c>
      <c r="I37">
        <v>0</v>
      </c>
      <c r="J37">
        <v>5006</v>
      </c>
      <c r="AE37" t="str">
        <v>2025-01-01</v>
      </c>
      <c r="AF37" t="str">
        <v>East</v>
      </c>
      <c r="AG37" t="str">
        <v>MacBook Pro 16"</v>
      </c>
      <c r="AH37" t="str">
        <v>Electronics</v>
      </c>
      <c r="AI37" t="str">
        <v>Charlie</v>
      </c>
      <c r="AJ37">
        <v>5</v>
      </c>
      <c r="AK37">
        <v>197.4</v>
      </c>
      <c r="AL37">
        <v>0.1</v>
      </c>
      <c r="AM37">
        <v>888.3</v>
      </c>
    </row>
    <row r="38" spans="1:39" x14ac:dyDescent="0.25">
      <c r="A38">
        <v>1037</v>
      </c>
      <c r="B38" t="s">
        <v>89</v>
      </c>
      <c r="C38" t="s">
        <v>7</v>
      </c>
      <c r="D38" t="s">
        <v>41</v>
      </c>
      <c r="E38" t="s">
        <v>10</v>
      </c>
      <c r="F38" t="s">
        <v>63</v>
      </c>
      <c r="G38">
        <v>14</v>
      </c>
      <c r="H38">
        <v>472.64</v>
      </c>
      <c r="I38">
        <v>0.28999999999999998</v>
      </c>
      <c r="J38">
        <v>4698.04</v>
      </c>
      <c r="AE38" t="str">
        <v>2025-12-21</v>
      </c>
      <c r="AF38" t="str">
        <v>East</v>
      </c>
      <c r="AG38" t="str">
        <v>Dyson V15 Vacuum</v>
      </c>
      <c r="AH38" t="str">
        <v>Furniture</v>
      </c>
      <c r="AI38" t="str">
        <v>Alice</v>
      </c>
      <c r="AJ38">
        <v>3</v>
      </c>
      <c r="AK38">
        <v>344.6</v>
      </c>
      <c r="AL38">
        <v>0.25</v>
      </c>
      <c r="AM38">
        <v>775.35</v>
      </c>
    </row>
    <row r="39" spans="1:39" x14ac:dyDescent="0.25">
      <c r="A39">
        <v>1038</v>
      </c>
      <c r="B39" t="s">
        <v>80</v>
      </c>
      <c r="C39" t="s">
        <v>7</v>
      </c>
      <c r="D39" t="s">
        <v>75</v>
      </c>
      <c r="E39" t="s">
        <v>60</v>
      </c>
      <c r="F39" t="s">
        <v>63</v>
      </c>
      <c r="G39">
        <v>10</v>
      </c>
      <c r="H39">
        <v>391.92</v>
      </c>
      <c r="I39">
        <v>0.1</v>
      </c>
      <c r="J39">
        <v>3527.28</v>
      </c>
      <c r="AE39" t="str">
        <v>2025-01-13</v>
      </c>
      <c r="AF39" t="str">
        <v>East</v>
      </c>
      <c r="AG39" t="str">
        <v>Sony WH-1000XM5 Headphones</v>
      </c>
      <c r="AH39" t="str">
        <v>Electronics</v>
      </c>
      <c r="AI39" t="str">
        <v>Alice</v>
      </c>
      <c r="AJ39">
        <v>4</v>
      </c>
      <c r="AK39">
        <v>192.09</v>
      </c>
      <c r="AL39">
        <v>0.02</v>
      </c>
      <c r="AM39">
        <v>752.99</v>
      </c>
    </row>
    <row r="40" spans="1:39" x14ac:dyDescent="0.25">
      <c r="A40">
        <v>1039</v>
      </c>
      <c r="B40" t="s">
        <v>90</v>
      </c>
      <c r="C40" t="s">
        <v>11</v>
      </c>
      <c r="D40" t="s">
        <v>53</v>
      </c>
      <c r="E40" t="s">
        <v>14</v>
      </c>
      <c r="F40" t="s">
        <v>36</v>
      </c>
      <c r="G40">
        <v>19</v>
      </c>
      <c r="H40">
        <v>337.95</v>
      </c>
      <c r="I40">
        <v>0.15</v>
      </c>
      <c r="J40">
        <v>5457.89</v>
      </c>
      <c r="AE40" t="str">
        <v>2025-06-18</v>
      </c>
      <c r="AF40" t="str">
        <v>East</v>
      </c>
      <c r="AG40" t="str">
        <v>MacBook Pro 16"</v>
      </c>
      <c r="AH40" t="str">
        <v>Electronics</v>
      </c>
      <c r="AI40" t="str">
        <v>Alice</v>
      </c>
      <c r="AJ40">
        <v>3</v>
      </c>
      <c r="AK40">
        <v>306.02999999999997</v>
      </c>
      <c r="AL40">
        <v>0.23</v>
      </c>
      <c r="AM40">
        <v>706.93</v>
      </c>
    </row>
    <row r="41" spans="1:39" x14ac:dyDescent="0.25">
      <c r="A41">
        <v>1040</v>
      </c>
      <c r="B41" t="s">
        <v>91</v>
      </c>
      <c r="C41" t="s">
        <v>17</v>
      </c>
      <c r="D41" t="s">
        <v>92</v>
      </c>
      <c r="E41" t="s">
        <v>60</v>
      </c>
      <c r="F41" t="s">
        <v>43</v>
      </c>
      <c r="G41">
        <v>15</v>
      </c>
      <c r="H41">
        <v>371.97</v>
      </c>
      <c r="I41">
        <v>0.16</v>
      </c>
      <c r="J41">
        <v>4686.82</v>
      </c>
      <c r="AE41" t="str">
        <v>2025-05-03</v>
      </c>
      <c r="AF41" t="str">
        <v>East</v>
      </c>
      <c r="AG41" t="str">
        <v>Bose QuietComfort Earbuds</v>
      </c>
      <c r="AH41" t="str">
        <v>Electronics</v>
      </c>
      <c r="AI41" t="str">
        <v>Charlie</v>
      </c>
      <c r="AJ41">
        <v>2</v>
      </c>
      <c r="AK41">
        <v>433.7</v>
      </c>
      <c r="AL41">
        <v>0.26</v>
      </c>
      <c r="AM41">
        <v>641.88</v>
      </c>
    </row>
    <row r="42" spans="1:39" x14ac:dyDescent="0.25">
      <c r="A42">
        <v>1041</v>
      </c>
      <c r="B42" t="s">
        <v>93</v>
      </c>
      <c r="C42" t="s">
        <v>7</v>
      </c>
      <c r="D42" t="s">
        <v>53</v>
      </c>
      <c r="E42" t="s">
        <v>60</v>
      </c>
      <c r="F42" t="s">
        <v>39</v>
      </c>
      <c r="G42">
        <v>9</v>
      </c>
      <c r="H42">
        <v>496.59</v>
      </c>
      <c r="I42">
        <v>0.27</v>
      </c>
      <c r="J42">
        <v>3262.6</v>
      </c>
      <c r="AE42" t="str">
        <v>2025-08-01</v>
      </c>
      <c r="AF42" t="str">
        <v>East</v>
      </c>
      <c r="AG42" t="str">
        <v>Sony WH-1000XM5 Headphones</v>
      </c>
      <c r="AH42" t="str">
        <v>Books</v>
      </c>
      <c r="AI42" t="str">
        <v>Charlie</v>
      </c>
      <c r="AJ42">
        <v>7</v>
      </c>
      <c r="AK42">
        <v>83.57</v>
      </c>
      <c r="AL42">
        <v>0</v>
      </c>
      <c r="AM42">
        <v>584.99</v>
      </c>
    </row>
    <row r="43" spans="1:39" x14ac:dyDescent="0.25">
      <c r="A43">
        <v>1042</v>
      </c>
      <c r="B43" t="s">
        <v>94</v>
      </c>
      <c r="C43" t="s">
        <v>11</v>
      </c>
      <c r="D43" t="s">
        <v>82</v>
      </c>
      <c r="E43" t="s">
        <v>42</v>
      </c>
      <c r="F43" t="s">
        <v>58</v>
      </c>
      <c r="G43">
        <v>7</v>
      </c>
      <c r="H43">
        <v>424.6</v>
      </c>
      <c r="I43">
        <v>0.13</v>
      </c>
      <c r="J43">
        <v>2585.81</v>
      </c>
      <c r="AE43" t="str">
        <v>2025-09-04</v>
      </c>
      <c r="AF43" t="str">
        <v>East</v>
      </c>
      <c r="AG43" t="str">
        <v>Dell XPS 13</v>
      </c>
      <c r="AH43" t="str">
        <v>Furniture</v>
      </c>
      <c r="AI43" t="str">
        <v>Alice</v>
      </c>
      <c r="AJ43">
        <v>11</v>
      </c>
      <c r="AK43">
        <v>73.099999999999994</v>
      </c>
      <c r="AL43">
        <v>0.3</v>
      </c>
      <c r="AM43">
        <v>562.87</v>
      </c>
    </row>
    <row r="44" spans="1:39" x14ac:dyDescent="0.25">
      <c r="A44">
        <v>1043</v>
      </c>
      <c r="B44" t="s">
        <v>95</v>
      </c>
      <c r="C44" t="s">
        <v>17</v>
      </c>
      <c r="D44" t="s">
        <v>75</v>
      </c>
      <c r="E44" t="s">
        <v>14</v>
      </c>
      <c r="F44" t="s">
        <v>36</v>
      </c>
      <c r="G44">
        <v>11</v>
      </c>
      <c r="H44">
        <v>131.03</v>
      </c>
      <c r="I44">
        <v>0.22</v>
      </c>
      <c r="J44">
        <v>1124.24</v>
      </c>
      <c r="AE44" t="str">
        <v>2025-01-02</v>
      </c>
      <c r="AF44" t="str">
        <v>East</v>
      </c>
      <c r="AG44" t="str">
        <v>Dyson V15 Vacuum</v>
      </c>
      <c r="AH44" t="str">
        <v>Electronics</v>
      </c>
      <c r="AI44" t="str">
        <v>Bob</v>
      </c>
      <c r="AJ44">
        <v>1</v>
      </c>
      <c r="AK44">
        <v>479.12</v>
      </c>
      <c r="AL44">
        <v>0.02</v>
      </c>
      <c r="AM44">
        <v>469.54</v>
      </c>
    </row>
    <row r="45" spans="1:39" x14ac:dyDescent="0.25">
      <c r="A45">
        <v>1044</v>
      </c>
      <c r="B45" t="s">
        <v>96</v>
      </c>
      <c r="C45" t="s">
        <v>7</v>
      </c>
      <c r="D45" t="s">
        <v>38</v>
      </c>
      <c r="E45" t="s">
        <v>49</v>
      </c>
      <c r="F45" t="s">
        <v>39</v>
      </c>
      <c r="G45">
        <v>20</v>
      </c>
      <c r="H45">
        <v>366.49</v>
      </c>
      <c r="I45">
        <v>0.11</v>
      </c>
      <c r="J45">
        <v>6523.52</v>
      </c>
      <c r="AE45" t="str">
        <v>2025-01-06</v>
      </c>
      <c r="AF45" t="str">
        <v>East</v>
      </c>
      <c r="AG45" t="str">
        <v>HP OfficeJet Printer</v>
      </c>
      <c r="AH45" t="str">
        <v>Clothing</v>
      </c>
      <c r="AI45" t="str">
        <v>Bob</v>
      </c>
      <c r="AJ45">
        <v>14</v>
      </c>
      <c r="AK45">
        <v>36.840000000000003</v>
      </c>
      <c r="AL45">
        <v>0.2</v>
      </c>
      <c r="AM45">
        <v>412.61</v>
      </c>
    </row>
    <row r="46" spans="1:39" x14ac:dyDescent="0.25">
      <c r="A46">
        <v>1045</v>
      </c>
      <c r="B46" t="s">
        <v>97</v>
      </c>
      <c r="C46" t="s">
        <v>11</v>
      </c>
      <c r="D46" t="s">
        <v>75</v>
      </c>
      <c r="E46" t="s">
        <v>14</v>
      </c>
      <c r="F46" t="s">
        <v>36</v>
      </c>
      <c r="G46">
        <v>6</v>
      </c>
      <c r="H46">
        <v>210.38</v>
      </c>
      <c r="I46">
        <v>7.0000000000000007E-2</v>
      </c>
      <c r="J46">
        <v>1173.92</v>
      </c>
      <c r="AE46" t="str">
        <v>2025-12-06</v>
      </c>
      <c r="AF46" t="str">
        <v>East</v>
      </c>
      <c r="AG46" t="str">
        <v>MacBook Pro 16"</v>
      </c>
      <c r="AH46" t="str">
        <v>Toys</v>
      </c>
      <c r="AI46" t="str">
        <v>Diana</v>
      </c>
      <c r="AJ46">
        <v>7</v>
      </c>
      <c r="AK46">
        <v>59.19</v>
      </c>
      <c r="AL46">
        <v>0.08</v>
      </c>
      <c r="AM46">
        <v>381.18</v>
      </c>
    </row>
    <row r="47" spans="1:39" x14ac:dyDescent="0.25">
      <c r="A47">
        <v>1046</v>
      </c>
      <c r="B47" t="s">
        <v>98</v>
      </c>
      <c r="C47" t="s">
        <v>20</v>
      </c>
      <c r="D47" t="s">
        <v>48</v>
      </c>
      <c r="E47" t="s">
        <v>60</v>
      </c>
      <c r="F47" t="s">
        <v>36</v>
      </c>
      <c r="G47">
        <v>16</v>
      </c>
      <c r="H47">
        <v>385.89</v>
      </c>
      <c r="I47">
        <v>0.12</v>
      </c>
      <c r="J47">
        <v>5433.33</v>
      </c>
      <c r="AE47" t="str">
        <v>2025-10-24</v>
      </c>
      <c r="AF47" t="str">
        <v>East</v>
      </c>
      <c r="AG47" t="str">
        <v>Bose QuietComfort Earbuds</v>
      </c>
      <c r="AH47" t="str">
        <v>Toys</v>
      </c>
      <c r="AI47" t="str">
        <v>Bob</v>
      </c>
      <c r="AJ47">
        <v>5</v>
      </c>
      <c r="AK47">
        <v>71.709999999999994</v>
      </c>
      <c r="AL47">
        <v>0.21</v>
      </c>
      <c r="AM47">
        <v>283.25</v>
      </c>
    </row>
    <row r="48" spans="1:39" x14ac:dyDescent="0.25">
      <c r="A48">
        <v>1047</v>
      </c>
      <c r="B48" t="s">
        <v>99</v>
      </c>
      <c r="C48" t="s">
        <v>20</v>
      </c>
      <c r="D48" t="s">
        <v>51</v>
      </c>
      <c r="E48" t="s">
        <v>14</v>
      </c>
      <c r="F48" t="s">
        <v>58</v>
      </c>
      <c r="G48">
        <v>18</v>
      </c>
      <c r="H48">
        <v>259.48</v>
      </c>
      <c r="I48">
        <v>0.15</v>
      </c>
      <c r="J48">
        <v>3970.04</v>
      </c>
      <c r="AE48" t="str">
        <v>2025-03-17</v>
      </c>
      <c r="AF48" t="str">
        <v>East</v>
      </c>
      <c r="AG48" t="str">
        <v>Kindle Paperwhite</v>
      </c>
      <c r="AH48" t="str">
        <v>Electronics</v>
      </c>
      <c r="AI48" t="str">
        <v>Eve</v>
      </c>
      <c r="AJ48">
        <v>2</v>
      </c>
      <c r="AK48">
        <v>115.87</v>
      </c>
      <c r="AL48">
        <v>0.13</v>
      </c>
      <c r="AM48">
        <v>201.61</v>
      </c>
    </row>
    <row r="49" spans="1:39" x14ac:dyDescent="0.25">
      <c r="A49">
        <v>1048</v>
      </c>
      <c r="B49" t="s">
        <v>100</v>
      </c>
      <c r="C49" t="s">
        <v>20</v>
      </c>
      <c r="D49" t="s">
        <v>101</v>
      </c>
      <c r="E49" t="s">
        <v>10</v>
      </c>
      <c r="F49" t="s">
        <v>39</v>
      </c>
      <c r="G49">
        <v>16</v>
      </c>
      <c r="H49">
        <v>271.39</v>
      </c>
      <c r="I49">
        <v>0.22</v>
      </c>
      <c r="J49">
        <v>3386.95</v>
      </c>
      <c r="AE49" t="str">
        <v>2025-07-31</v>
      </c>
      <c r="AF49" t="str">
        <v>East</v>
      </c>
      <c r="AG49" t="str">
        <v>Logitech MX Master 3 Mouse</v>
      </c>
      <c r="AH49" t="str">
        <v>Clothing</v>
      </c>
      <c r="AI49" t="str">
        <v>Alice</v>
      </c>
      <c r="AJ49">
        <v>16</v>
      </c>
      <c r="AK49">
        <v>10.47</v>
      </c>
      <c r="AL49">
        <v>0.23</v>
      </c>
      <c r="AM49">
        <v>128.99</v>
      </c>
    </row>
    <row r="50" spans="1:39" x14ac:dyDescent="0.25">
      <c r="A50">
        <v>1049</v>
      </c>
      <c r="B50" t="s">
        <v>102</v>
      </c>
      <c r="C50" t="s">
        <v>17</v>
      </c>
      <c r="D50" t="s">
        <v>35</v>
      </c>
      <c r="E50" t="s">
        <v>42</v>
      </c>
      <c r="F50" t="s">
        <v>58</v>
      </c>
      <c r="G50">
        <v>11</v>
      </c>
      <c r="H50">
        <v>207.43</v>
      </c>
      <c r="I50">
        <v>0.2</v>
      </c>
      <c r="J50">
        <v>1825.38</v>
      </c>
      <c r="AE50" t="str">
        <v>2025-06-27</v>
      </c>
      <c r="AF50" t="str">
        <v>East</v>
      </c>
      <c r="AG50" t="str">
        <v>MacBook Pro 16"</v>
      </c>
      <c r="AH50" t="str">
        <v>Books</v>
      </c>
      <c r="AI50" t="str">
        <v>Bob</v>
      </c>
      <c r="AJ50">
        <v>2</v>
      </c>
      <c r="AK50">
        <v>27.58</v>
      </c>
      <c r="AL50">
        <v>0.15</v>
      </c>
      <c r="AM50">
        <v>46.89</v>
      </c>
    </row>
    <row r="51" spans="1:39" x14ac:dyDescent="0.25">
      <c r="A51">
        <v>1050</v>
      </c>
      <c r="B51" t="s">
        <v>64</v>
      </c>
      <c r="C51" t="s">
        <v>7</v>
      </c>
      <c r="D51" t="s">
        <v>65</v>
      </c>
      <c r="E51" t="s">
        <v>42</v>
      </c>
      <c r="F51" t="s">
        <v>58</v>
      </c>
      <c r="G51">
        <v>15</v>
      </c>
      <c r="H51">
        <v>173.36</v>
      </c>
      <c r="I51">
        <v>0.28999999999999998</v>
      </c>
      <c r="J51">
        <v>1846.28</v>
      </c>
      <c r="AE51" t="str">
        <v>2025-02-15</v>
      </c>
      <c r="AF51" t="str">
        <v>East</v>
      </c>
      <c r="AG51" t="str">
        <v>Sony WH-1000XM5 Headphones</v>
      </c>
      <c r="AH51" t="str">
        <v>Electronics</v>
      </c>
      <c r="AI51" t="str">
        <v>Alice</v>
      </c>
      <c r="AJ51">
        <v>1</v>
      </c>
      <c r="AK51">
        <v>36.119999999999997</v>
      </c>
      <c r="AL51">
        <v>0.27</v>
      </c>
      <c r="AM51">
        <v>26.37</v>
      </c>
    </row>
    <row r="52" spans="1:39" x14ac:dyDescent="0.25">
      <c r="A52">
        <v>1051</v>
      </c>
      <c r="B52" t="s">
        <v>103</v>
      </c>
      <c r="C52" t="s">
        <v>11</v>
      </c>
      <c r="D52" t="s">
        <v>48</v>
      </c>
      <c r="E52" t="s">
        <v>49</v>
      </c>
      <c r="F52" t="s">
        <v>36</v>
      </c>
      <c r="G52">
        <v>6</v>
      </c>
      <c r="H52">
        <v>304.26</v>
      </c>
      <c r="I52">
        <v>0.2</v>
      </c>
      <c r="J52">
        <v>1460.45</v>
      </c>
    </row>
    <row r="53" spans="1:39" x14ac:dyDescent="0.25">
      <c r="A53">
        <v>1052</v>
      </c>
      <c r="B53" t="s">
        <v>62</v>
      </c>
      <c r="C53" t="s">
        <v>11</v>
      </c>
      <c r="D53" t="s">
        <v>57</v>
      </c>
      <c r="E53" t="s">
        <v>10</v>
      </c>
      <c r="F53" t="s">
        <v>39</v>
      </c>
      <c r="G53">
        <v>1</v>
      </c>
      <c r="H53">
        <v>245.48</v>
      </c>
      <c r="I53">
        <v>7.0000000000000007E-2</v>
      </c>
      <c r="J53">
        <v>228.3</v>
      </c>
    </row>
    <row r="54" spans="1:39" x14ac:dyDescent="0.25">
      <c r="A54">
        <v>1053</v>
      </c>
      <c r="B54" t="s">
        <v>104</v>
      </c>
      <c r="C54" t="s">
        <v>11</v>
      </c>
      <c r="D54" t="s">
        <v>35</v>
      </c>
      <c r="E54" t="s">
        <v>10</v>
      </c>
      <c r="F54" t="s">
        <v>39</v>
      </c>
      <c r="G54">
        <v>4</v>
      </c>
      <c r="H54">
        <v>193.21</v>
      </c>
      <c r="I54">
        <v>0.12</v>
      </c>
      <c r="J54">
        <v>680.1</v>
      </c>
    </row>
    <row r="55" spans="1:39" x14ac:dyDescent="0.25">
      <c r="A55">
        <v>1054</v>
      </c>
      <c r="B55" t="s">
        <v>105</v>
      </c>
      <c r="C55" t="s">
        <v>7</v>
      </c>
      <c r="D55" t="s">
        <v>55</v>
      </c>
      <c r="E55" t="s">
        <v>10</v>
      </c>
      <c r="F55" t="s">
        <v>63</v>
      </c>
      <c r="G55">
        <v>4</v>
      </c>
      <c r="H55">
        <v>192.09</v>
      </c>
      <c r="I55">
        <v>0.02</v>
      </c>
      <c r="J55">
        <v>752.99</v>
      </c>
    </row>
    <row r="56" spans="1:39" x14ac:dyDescent="0.25">
      <c r="A56">
        <v>1055</v>
      </c>
      <c r="B56" t="s">
        <v>106</v>
      </c>
      <c r="C56" t="s">
        <v>11</v>
      </c>
      <c r="D56" t="s">
        <v>38</v>
      </c>
      <c r="E56" t="s">
        <v>60</v>
      </c>
      <c r="F56" t="s">
        <v>58</v>
      </c>
      <c r="G56">
        <v>11</v>
      </c>
      <c r="H56">
        <v>382.89</v>
      </c>
      <c r="I56">
        <v>0.23</v>
      </c>
      <c r="J56">
        <v>3243.08</v>
      </c>
    </row>
    <row r="57" spans="1:39" x14ac:dyDescent="0.25">
      <c r="A57">
        <v>1056</v>
      </c>
      <c r="B57" t="s">
        <v>107</v>
      </c>
      <c r="C57" t="s">
        <v>20</v>
      </c>
      <c r="D57" t="s">
        <v>48</v>
      </c>
      <c r="E57" t="s">
        <v>49</v>
      </c>
      <c r="F57" t="s">
        <v>36</v>
      </c>
      <c r="G57">
        <v>6</v>
      </c>
      <c r="H57">
        <v>321.29000000000002</v>
      </c>
      <c r="I57">
        <v>0.28000000000000003</v>
      </c>
      <c r="J57">
        <v>1387.97</v>
      </c>
    </row>
    <row r="58" spans="1:39" x14ac:dyDescent="0.25">
      <c r="A58">
        <v>1057</v>
      </c>
      <c r="B58" t="s">
        <v>108</v>
      </c>
      <c r="C58" t="s">
        <v>17</v>
      </c>
      <c r="D58" t="s">
        <v>65</v>
      </c>
      <c r="E58" t="s">
        <v>60</v>
      </c>
      <c r="F58" t="s">
        <v>63</v>
      </c>
      <c r="G58">
        <v>3</v>
      </c>
      <c r="H58">
        <v>73.19</v>
      </c>
      <c r="I58">
        <v>0.22</v>
      </c>
      <c r="J58">
        <v>171.26</v>
      </c>
    </row>
    <row r="59" spans="1:39" x14ac:dyDescent="0.25">
      <c r="A59">
        <v>1058</v>
      </c>
      <c r="B59" t="s">
        <v>109</v>
      </c>
      <c r="C59" t="s">
        <v>20</v>
      </c>
      <c r="D59" t="s">
        <v>68</v>
      </c>
      <c r="E59" t="s">
        <v>42</v>
      </c>
      <c r="F59" t="s">
        <v>63</v>
      </c>
      <c r="G59">
        <v>7</v>
      </c>
      <c r="H59">
        <v>107.13</v>
      </c>
      <c r="I59">
        <v>0.3</v>
      </c>
      <c r="J59">
        <v>524.94000000000005</v>
      </c>
    </row>
    <row r="60" spans="1:39" x14ac:dyDescent="0.25">
      <c r="A60">
        <v>1059</v>
      </c>
      <c r="B60" t="s">
        <v>110</v>
      </c>
      <c r="C60" t="s">
        <v>7</v>
      </c>
      <c r="D60" t="s">
        <v>101</v>
      </c>
      <c r="E60" t="s">
        <v>10</v>
      </c>
      <c r="F60" t="s">
        <v>39</v>
      </c>
      <c r="G60">
        <v>5</v>
      </c>
      <c r="H60">
        <v>197.4</v>
      </c>
      <c r="I60">
        <v>0.1</v>
      </c>
      <c r="J60">
        <v>888.3</v>
      </c>
    </row>
    <row r="61" spans="1:39" x14ac:dyDescent="0.25">
      <c r="A61">
        <v>1060</v>
      </c>
      <c r="B61" t="s">
        <v>111</v>
      </c>
      <c r="C61" t="s">
        <v>20</v>
      </c>
      <c r="D61" t="s">
        <v>38</v>
      </c>
      <c r="E61" t="s">
        <v>14</v>
      </c>
      <c r="F61" t="s">
        <v>36</v>
      </c>
      <c r="G61">
        <v>7</v>
      </c>
      <c r="H61">
        <v>342.03</v>
      </c>
      <c r="I61">
        <v>0.17</v>
      </c>
      <c r="J61">
        <v>1987.19</v>
      </c>
    </row>
    <row r="62" spans="1:39" x14ac:dyDescent="0.25">
      <c r="A62">
        <v>1061</v>
      </c>
      <c r="B62" t="s">
        <v>112</v>
      </c>
      <c r="C62" t="s">
        <v>20</v>
      </c>
      <c r="D62" t="s">
        <v>35</v>
      </c>
      <c r="E62" t="s">
        <v>14</v>
      </c>
      <c r="F62" t="s">
        <v>39</v>
      </c>
      <c r="G62">
        <v>15</v>
      </c>
      <c r="H62">
        <v>209.54</v>
      </c>
      <c r="I62">
        <v>0.22</v>
      </c>
      <c r="J62">
        <v>2451.62</v>
      </c>
    </row>
    <row r="63" spans="1:39" x14ac:dyDescent="0.25">
      <c r="A63">
        <v>1062</v>
      </c>
      <c r="B63" t="s">
        <v>46</v>
      </c>
      <c r="C63" t="s">
        <v>11</v>
      </c>
      <c r="D63" t="s">
        <v>75</v>
      </c>
      <c r="E63" t="s">
        <v>42</v>
      </c>
      <c r="F63" t="s">
        <v>63</v>
      </c>
      <c r="G63">
        <v>2</v>
      </c>
      <c r="H63">
        <v>347.72</v>
      </c>
      <c r="I63">
        <v>0.12</v>
      </c>
      <c r="J63">
        <v>611.99</v>
      </c>
    </row>
    <row r="64" spans="1:39" x14ac:dyDescent="0.25">
      <c r="A64">
        <v>1063</v>
      </c>
      <c r="B64" t="s">
        <v>113</v>
      </c>
      <c r="C64" t="s">
        <v>11</v>
      </c>
      <c r="D64" t="s">
        <v>68</v>
      </c>
      <c r="E64" t="s">
        <v>60</v>
      </c>
      <c r="F64" t="s">
        <v>58</v>
      </c>
      <c r="G64">
        <v>12</v>
      </c>
      <c r="H64">
        <v>309.25</v>
      </c>
      <c r="I64">
        <v>0.03</v>
      </c>
      <c r="J64">
        <v>3599.67</v>
      </c>
    </row>
    <row r="65" spans="1:10" x14ac:dyDescent="0.25">
      <c r="A65">
        <v>1064</v>
      </c>
      <c r="B65" t="s">
        <v>114</v>
      </c>
      <c r="C65" t="s">
        <v>11</v>
      </c>
      <c r="D65" t="s">
        <v>38</v>
      </c>
      <c r="E65" t="s">
        <v>60</v>
      </c>
      <c r="F65" t="s">
        <v>39</v>
      </c>
      <c r="G65">
        <v>3</v>
      </c>
      <c r="H65">
        <v>375.35</v>
      </c>
      <c r="I65">
        <v>0.04</v>
      </c>
      <c r="J65">
        <v>1081.01</v>
      </c>
    </row>
    <row r="66" spans="1:10" x14ac:dyDescent="0.25">
      <c r="A66">
        <v>1065</v>
      </c>
      <c r="B66" t="s">
        <v>115</v>
      </c>
      <c r="C66" t="s">
        <v>7</v>
      </c>
      <c r="D66" t="s">
        <v>38</v>
      </c>
      <c r="E66" t="s">
        <v>60</v>
      </c>
      <c r="F66" t="s">
        <v>58</v>
      </c>
      <c r="G66">
        <v>15</v>
      </c>
      <c r="H66">
        <v>459.29</v>
      </c>
      <c r="I66">
        <v>0.17</v>
      </c>
      <c r="J66">
        <v>5718.16</v>
      </c>
    </row>
    <row r="67" spans="1:10" x14ac:dyDescent="0.25">
      <c r="A67">
        <v>1066</v>
      </c>
      <c r="B67" t="s">
        <v>116</v>
      </c>
      <c r="C67" t="s">
        <v>11</v>
      </c>
      <c r="D67" t="s">
        <v>68</v>
      </c>
      <c r="E67" t="s">
        <v>10</v>
      </c>
      <c r="F67" t="s">
        <v>58</v>
      </c>
      <c r="G67">
        <v>8</v>
      </c>
      <c r="H67">
        <v>378.1</v>
      </c>
      <c r="I67">
        <v>0.18</v>
      </c>
      <c r="J67">
        <v>2480.34</v>
      </c>
    </row>
    <row r="68" spans="1:10" x14ac:dyDescent="0.25">
      <c r="A68">
        <v>1067</v>
      </c>
      <c r="B68" t="s">
        <v>117</v>
      </c>
      <c r="C68" t="s">
        <v>20</v>
      </c>
      <c r="D68" t="s">
        <v>101</v>
      </c>
      <c r="E68" t="s">
        <v>14</v>
      </c>
      <c r="F68" t="s">
        <v>43</v>
      </c>
      <c r="G68">
        <v>10</v>
      </c>
      <c r="H68">
        <v>41.52</v>
      </c>
      <c r="I68">
        <v>0.18</v>
      </c>
      <c r="J68">
        <v>340.46</v>
      </c>
    </row>
    <row r="69" spans="1:10" x14ac:dyDescent="0.25">
      <c r="A69">
        <v>1068</v>
      </c>
      <c r="B69" t="s">
        <v>118</v>
      </c>
      <c r="C69" t="s">
        <v>11</v>
      </c>
      <c r="D69" t="s">
        <v>65</v>
      </c>
      <c r="E69" t="s">
        <v>49</v>
      </c>
      <c r="F69" t="s">
        <v>43</v>
      </c>
      <c r="G69">
        <v>18</v>
      </c>
      <c r="H69">
        <v>112.45</v>
      </c>
      <c r="I69">
        <v>0.18</v>
      </c>
      <c r="J69">
        <v>1659.76</v>
      </c>
    </row>
    <row r="70" spans="1:10" x14ac:dyDescent="0.25">
      <c r="A70">
        <v>1069</v>
      </c>
      <c r="B70" t="s">
        <v>106</v>
      </c>
      <c r="C70" t="s">
        <v>17</v>
      </c>
      <c r="D70" t="s">
        <v>45</v>
      </c>
      <c r="E70" t="s">
        <v>10</v>
      </c>
      <c r="F70" t="s">
        <v>63</v>
      </c>
      <c r="G70">
        <v>9</v>
      </c>
      <c r="H70">
        <v>217.44</v>
      </c>
      <c r="I70">
        <v>0.12</v>
      </c>
      <c r="J70">
        <v>1722.12</v>
      </c>
    </row>
    <row r="71" spans="1:10" x14ac:dyDescent="0.25">
      <c r="A71">
        <v>1070</v>
      </c>
      <c r="B71" t="s">
        <v>119</v>
      </c>
      <c r="C71" t="s">
        <v>7</v>
      </c>
      <c r="D71" t="s">
        <v>51</v>
      </c>
      <c r="E71" t="s">
        <v>10</v>
      </c>
      <c r="F71" t="s">
        <v>58</v>
      </c>
      <c r="G71">
        <v>17</v>
      </c>
      <c r="H71">
        <v>152.37</v>
      </c>
      <c r="I71">
        <v>7.0000000000000007E-2</v>
      </c>
      <c r="J71">
        <v>2408.9699999999998</v>
      </c>
    </row>
    <row r="72" spans="1:10" x14ac:dyDescent="0.25">
      <c r="A72">
        <v>1071</v>
      </c>
      <c r="B72" t="s">
        <v>120</v>
      </c>
      <c r="C72" t="s">
        <v>20</v>
      </c>
      <c r="D72" t="s">
        <v>101</v>
      </c>
      <c r="E72" t="s">
        <v>10</v>
      </c>
      <c r="F72" t="s">
        <v>39</v>
      </c>
      <c r="G72">
        <v>16</v>
      </c>
      <c r="H72">
        <v>339.18</v>
      </c>
      <c r="I72">
        <v>0.1</v>
      </c>
      <c r="J72">
        <v>4884.1899999999996</v>
      </c>
    </row>
    <row r="73" spans="1:10" x14ac:dyDescent="0.25">
      <c r="A73">
        <v>1072</v>
      </c>
      <c r="B73" t="s">
        <v>121</v>
      </c>
      <c r="C73" t="s">
        <v>20</v>
      </c>
      <c r="D73" t="s">
        <v>92</v>
      </c>
      <c r="E73" t="s">
        <v>42</v>
      </c>
      <c r="F73" t="s">
        <v>43</v>
      </c>
      <c r="G73">
        <v>6</v>
      </c>
      <c r="H73">
        <v>376.09</v>
      </c>
      <c r="I73">
        <v>0.21</v>
      </c>
      <c r="J73">
        <v>1782.67</v>
      </c>
    </row>
    <row r="74" spans="1:10" x14ac:dyDescent="0.25">
      <c r="A74">
        <v>1073</v>
      </c>
      <c r="B74" t="s">
        <v>122</v>
      </c>
      <c r="C74" t="s">
        <v>17</v>
      </c>
      <c r="D74" t="s">
        <v>41</v>
      </c>
      <c r="E74" t="s">
        <v>49</v>
      </c>
      <c r="F74" t="s">
        <v>39</v>
      </c>
      <c r="G74">
        <v>14</v>
      </c>
      <c r="H74">
        <v>287.85000000000002</v>
      </c>
      <c r="I74">
        <v>0.1</v>
      </c>
      <c r="J74">
        <v>3626.91</v>
      </c>
    </row>
    <row r="75" spans="1:10" x14ac:dyDescent="0.25">
      <c r="A75">
        <v>1074</v>
      </c>
      <c r="B75" t="s">
        <v>123</v>
      </c>
      <c r="C75" t="s">
        <v>20</v>
      </c>
      <c r="D75" t="s">
        <v>92</v>
      </c>
      <c r="E75" t="s">
        <v>60</v>
      </c>
      <c r="F75" t="s">
        <v>39</v>
      </c>
      <c r="G75">
        <v>10</v>
      </c>
      <c r="H75">
        <v>176.18</v>
      </c>
      <c r="I75">
        <v>0.08</v>
      </c>
      <c r="J75">
        <v>1620.86</v>
      </c>
    </row>
    <row r="76" spans="1:10" x14ac:dyDescent="0.25">
      <c r="A76">
        <v>1075</v>
      </c>
      <c r="B76" t="s">
        <v>124</v>
      </c>
      <c r="C76" t="s">
        <v>11</v>
      </c>
      <c r="D76" t="s">
        <v>45</v>
      </c>
      <c r="E76" t="s">
        <v>10</v>
      </c>
      <c r="F76" t="s">
        <v>63</v>
      </c>
      <c r="G76">
        <v>15</v>
      </c>
      <c r="H76">
        <v>295.79000000000002</v>
      </c>
      <c r="I76">
        <v>7.0000000000000007E-2</v>
      </c>
      <c r="J76">
        <v>4126.2700000000004</v>
      </c>
    </row>
    <row r="77" spans="1:10" x14ac:dyDescent="0.25">
      <c r="A77">
        <v>1076</v>
      </c>
      <c r="B77" t="s">
        <v>125</v>
      </c>
      <c r="C77" t="s">
        <v>17</v>
      </c>
      <c r="D77" t="s">
        <v>65</v>
      </c>
      <c r="E77" t="s">
        <v>10</v>
      </c>
      <c r="F77" t="s">
        <v>43</v>
      </c>
      <c r="G77">
        <v>10</v>
      </c>
      <c r="H77">
        <v>38.549999999999997</v>
      </c>
      <c r="I77">
        <v>0.15</v>
      </c>
      <c r="J77">
        <v>327.68</v>
      </c>
    </row>
    <row r="78" spans="1:10" x14ac:dyDescent="0.25">
      <c r="A78">
        <v>1077</v>
      </c>
      <c r="B78" t="s">
        <v>126</v>
      </c>
      <c r="C78" t="s">
        <v>17</v>
      </c>
      <c r="D78" t="s">
        <v>92</v>
      </c>
      <c r="E78" t="s">
        <v>60</v>
      </c>
      <c r="F78" t="s">
        <v>58</v>
      </c>
      <c r="G78">
        <v>10</v>
      </c>
      <c r="H78">
        <v>212.4</v>
      </c>
      <c r="I78">
        <v>0.05</v>
      </c>
      <c r="J78">
        <v>2017.8</v>
      </c>
    </row>
    <row r="79" spans="1:10" x14ac:dyDescent="0.25">
      <c r="A79">
        <v>1078</v>
      </c>
      <c r="B79" t="s">
        <v>127</v>
      </c>
      <c r="C79" t="s">
        <v>7</v>
      </c>
      <c r="D79" t="s">
        <v>38</v>
      </c>
      <c r="E79" t="s">
        <v>49</v>
      </c>
      <c r="F79" t="s">
        <v>43</v>
      </c>
      <c r="G79">
        <v>16</v>
      </c>
      <c r="H79">
        <v>246.74</v>
      </c>
      <c r="I79">
        <v>0.08</v>
      </c>
      <c r="J79">
        <v>3632.01</v>
      </c>
    </row>
    <row r="80" spans="1:10" x14ac:dyDescent="0.25">
      <c r="A80">
        <v>1079</v>
      </c>
      <c r="B80" t="s">
        <v>128</v>
      </c>
      <c r="C80" t="s">
        <v>11</v>
      </c>
      <c r="D80" t="s">
        <v>65</v>
      </c>
      <c r="E80" t="s">
        <v>60</v>
      </c>
      <c r="F80" t="s">
        <v>58</v>
      </c>
      <c r="G80">
        <v>11</v>
      </c>
      <c r="H80">
        <v>271.05</v>
      </c>
      <c r="I80">
        <v>0.1</v>
      </c>
      <c r="J80">
        <v>2683.4</v>
      </c>
    </row>
    <row r="81" spans="1:10" x14ac:dyDescent="0.25">
      <c r="A81">
        <v>1080</v>
      </c>
      <c r="B81" t="s">
        <v>129</v>
      </c>
      <c r="C81" t="s">
        <v>20</v>
      </c>
      <c r="D81" t="s">
        <v>65</v>
      </c>
      <c r="E81" t="s">
        <v>14</v>
      </c>
      <c r="F81" t="s">
        <v>58</v>
      </c>
      <c r="G81">
        <v>7</v>
      </c>
      <c r="H81">
        <v>312.68</v>
      </c>
      <c r="I81">
        <v>0.27</v>
      </c>
      <c r="J81">
        <v>1597.79</v>
      </c>
    </row>
    <row r="82" spans="1:10" x14ac:dyDescent="0.25">
      <c r="A82">
        <v>1081</v>
      </c>
      <c r="B82" t="s">
        <v>61</v>
      </c>
      <c r="C82" t="s">
        <v>20</v>
      </c>
      <c r="D82" t="s">
        <v>35</v>
      </c>
      <c r="E82" t="s">
        <v>14</v>
      </c>
      <c r="F82" t="s">
        <v>43</v>
      </c>
      <c r="G82">
        <v>11</v>
      </c>
      <c r="H82">
        <v>338.19</v>
      </c>
      <c r="I82">
        <v>0.01</v>
      </c>
      <c r="J82">
        <v>3682.89</v>
      </c>
    </row>
    <row r="83" spans="1:10" x14ac:dyDescent="0.25">
      <c r="A83">
        <v>1082</v>
      </c>
      <c r="B83" t="s">
        <v>130</v>
      </c>
      <c r="C83" t="s">
        <v>7</v>
      </c>
      <c r="D83" t="s">
        <v>41</v>
      </c>
      <c r="E83" t="s">
        <v>60</v>
      </c>
      <c r="F83" t="s">
        <v>58</v>
      </c>
      <c r="G83">
        <v>9</v>
      </c>
      <c r="H83">
        <v>483.16</v>
      </c>
      <c r="I83">
        <v>0.24</v>
      </c>
      <c r="J83">
        <v>3304.81</v>
      </c>
    </row>
    <row r="84" spans="1:10" x14ac:dyDescent="0.25">
      <c r="A84">
        <v>1083</v>
      </c>
      <c r="B84" t="s">
        <v>131</v>
      </c>
      <c r="C84" t="s">
        <v>17</v>
      </c>
      <c r="D84" t="s">
        <v>35</v>
      </c>
      <c r="E84" t="s">
        <v>14</v>
      </c>
      <c r="F84" t="s">
        <v>39</v>
      </c>
      <c r="G84">
        <v>6</v>
      </c>
      <c r="H84">
        <v>74.88</v>
      </c>
      <c r="I84">
        <v>0.06</v>
      </c>
      <c r="J84">
        <v>422.32</v>
      </c>
    </row>
    <row r="85" spans="1:10" x14ac:dyDescent="0.25">
      <c r="A85">
        <v>1084</v>
      </c>
      <c r="B85" t="s">
        <v>132</v>
      </c>
      <c r="C85" t="s">
        <v>17</v>
      </c>
      <c r="D85" t="s">
        <v>101</v>
      </c>
      <c r="E85" t="s">
        <v>42</v>
      </c>
      <c r="F85" t="s">
        <v>39</v>
      </c>
      <c r="G85">
        <v>2</v>
      </c>
      <c r="H85">
        <v>52.19</v>
      </c>
      <c r="I85">
        <v>0.28000000000000003</v>
      </c>
      <c r="J85">
        <v>75.150000000000006</v>
      </c>
    </row>
    <row r="86" spans="1:10" x14ac:dyDescent="0.25">
      <c r="A86">
        <v>1085</v>
      </c>
      <c r="B86" t="s">
        <v>133</v>
      </c>
      <c r="C86" t="s">
        <v>17</v>
      </c>
      <c r="D86" t="s">
        <v>41</v>
      </c>
      <c r="E86" t="s">
        <v>10</v>
      </c>
      <c r="F86" t="s">
        <v>36</v>
      </c>
      <c r="G86">
        <v>14</v>
      </c>
      <c r="H86">
        <v>362.42</v>
      </c>
      <c r="I86">
        <v>7.0000000000000007E-2</v>
      </c>
      <c r="J86">
        <v>4718.71</v>
      </c>
    </row>
    <row r="87" spans="1:10" x14ac:dyDescent="0.25">
      <c r="A87">
        <v>1086</v>
      </c>
      <c r="B87" t="s">
        <v>134</v>
      </c>
      <c r="C87" t="s">
        <v>17</v>
      </c>
      <c r="D87" t="s">
        <v>48</v>
      </c>
      <c r="E87" t="s">
        <v>10</v>
      </c>
      <c r="F87" t="s">
        <v>36</v>
      </c>
      <c r="G87">
        <v>1</v>
      </c>
      <c r="H87">
        <v>176.52</v>
      </c>
      <c r="I87">
        <v>0.14000000000000001</v>
      </c>
      <c r="J87">
        <v>151.81</v>
      </c>
    </row>
    <row r="88" spans="1:10" x14ac:dyDescent="0.25">
      <c r="A88">
        <v>1087</v>
      </c>
      <c r="B88" t="s">
        <v>135</v>
      </c>
      <c r="C88" t="s">
        <v>20</v>
      </c>
      <c r="D88" t="s">
        <v>55</v>
      </c>
      <c r="E88" t="s">
        <v>42</v>
      </c>
      <c r="F88" t="s">
        <v>58</v>
      </c>
      <c r="G88">
        <v>20</v>
      </c>
      <c r="H88">
        <v>208.65</v>
      </c>
      <c r="I88">
        <v>0.03</v>
      </c>
      <c r="J88">
        <v>4047.81</v>
      </c>
    </row>
    <row r="89" spans="1:10" x14ac:dyDescent="0.25">
      <c r="A89">
        <v>1088</v>
      </c>
      <c r="B89" t="s">
        <v>136</v>
      </c>
      <c r="C89" t="s">
        <v>11</v>
      </c>
      <c r="D89" t="s">
        <v>48</v>
      </c>
      <c r="E89" t="s">
        <v>49</v>
      </c>
      <c r="F89" t="s">
        <v>43</v>
      </c>
      <c r="G89">
        <v>3</v>
      </c>
      <c r="H89">
        <v>83.55</v>
      </c>
      <c r="I89">
        <v>0.12</v>
      </c>
      <c r="J89">
        <v>220.57</v>
      </c>
    </row>
    <row r="90" spans="1:10" x14ac:dyDescent="0.25">
      <c r="A90">
        <v>1089</v>
      </c>
      <c r="B90" t="s">
        <v>137</v>
      </c>
      <c r="C90" t="s">
        <v>7</v>
      </c>
      <c r="D90" t="s">
        <v>75</v>
      </c>
      <c r="E90" t="s">
        <v>60</v>
      </c>
      <c r="F90" t="s">
        <v>36</v>
      </c>
      <c r="G90">
        <v>15</v>
      </c>
      <c r="H90">
        <v>167.28</v>
      </c>
      <c r="I90">
        <v>0.09</v>
      </c>
      <c r="J90">
        <v>2283.37</v>
      </c>
    </row>
    <row r="91" spans="1:10" x14ac:dyDescent="0.25">
      <c r="A91">
        <v>1090</v>
      </c>
      <c r="B91" t="s">
        <v>138</v>
      </c>
      <c r="C91" t="s">
        <v>11</v>
      </c>
      <c r="D91" t="s">
        <v>68</v>
      </c>
      <c r="E91" t="s">
        <v>14</v>
      </c>
      <c r="F91" t="s">
        <v>63</v>
      </c>
      <c r="G91">
        <v>11</v>
      </c>
      <c r="H91">
        <v>175.81</v>
      </c>
      <c r="I91">
        <v>0.09</v>
      </c>
      <c r="J91">
        <v>1759.86</v>
      </c>
    </row>
    <row r="92" spans="1:10" x14ac:dyDescent="0.25">
      <c r="A92">
        <v>1091</v>
      </c>
      <c r="B92" t="s">
        <v>139</v>
      </c>
      <c r="C92" t="s">
        <v>11</v>
      </c>
      <c r="D92" t="s">
        <v>82</v>
      </c>
      <c r="E92" t="s">
        <v>10</v>
      </c>
      <c r="F92" t="s">
        <v>36</v>
      </c>
      <c r="G92">
        <v>16</v>
      </c>
      <c r="H92">
        <v>242.09</v>
      </c>
      <c r="I92">
        <v>0.14000000000000001</v>
      </c>
      <c r="J92">
        <v>3331.16</v>
      </c>
    </row>
    <row r="93" spans="1:10" x14ac:dyDescent="0.25">
      <c r="A93">
        <v>1092</v>
      </c>
      <c r="B93" t="s">
        <v>127</v>
      </c>
      <c r="C93" t="s">
        <v>11</v>
      </c>
      <c r="D93" t="s">
        <v>41</v>
      </c>
      <c r="E93" t="s">
        <v>10</v>
      </c>
      <c r="F93" t="s">
        <v>43</v>
      </c>
      <c r="G93">
        <v>5</v>
      </c>
      <c r="H93">
        <v>128.03</v>
      </c>
      <c r="I93">
        <v>0.01</v>
      </c>
      <c r="J93">
        <v>633.75</v>
      </c>
    </row>
    <row r="94" spans="1:10" x14ac:dyDescent="0.25">
      <c r="A94">
        <v>1093</v>
      </c>
      <c r="B94" t="s">
        <v>140</v>
      </c>
      <c r="C94" t="s">
        <v>7</v>
      </c>
      <c r="D94" t="s">
        <v>55</v>
      </c>
      <c r="E94" t="s">
        <v>10</v>
      </c>
      <c r="F94" t="s">
        <v>63</v>
      </c>
      <c r="G94">
        <v>1</v>
      </c>
      <c r="H94">
        <v>36.119999999999997</v>
      </c>
      <c r="I94">
        <v>0.27</v>
      </c>
      <c r="J94">
        <v>26.37</v>
      </c>
    </row>
    <row r="95" spans="1:10" x14ac:dyDescent="0.25">
      <c r="A95">
        <v>1094</v>
      </c>
      <c r="B95" t="s">
        <v>141</v>
      </c>
      <c r="C95" t="s">
        <v>7</v>
      </c>
      <c r="D95" t="s">
        <v>41</v>
      </c>
      <c r="E95" t="s">
        <v>60</v>
      </c>
      <c r="F95" t="s">
        <v>63</v>
      </c>
      <c r="G95">
        <v>13</v>
      </c>
      <c r="H95">
        <v>303.13</v>
      </c>
      <c r="I95">
        <v>0.13</v>
      </c>
      <c r="J95">
        <v>3428.4</v>
      </c>
    </row>
    <row r="96" spans="1:10" x14ac:dyDescent="0.25">
      <c r="A96">
        <v>1095</v>
      </c>
      <c r="B96" t="s">
        <v>142</v>
      </c>
      <c r="C96" t="s">
        <v>11</v>
      </c>
      <c r="D96" t="s">
        <v>35</v>
      </c>
      <c r="E96" t="s">
        <v>14</v>
      </c>
      <c r="F96" t="s">
        <v>39</v>
      </c>
      <c r="G96">
        <v>4</v>
      </c>
      <c r="H96">
        <v>343.59</v>
      </c>
      <c r="I96">
        <v>0.08</v>
      </c>
      <c r="J96">
        <v>1264.4100000000001</v>
      </c>
    </row>
    <row r="97" spans="1:10" x14ac:dyDescent="0.25">
      <c r="A97">
        <v>1096</v>
      </c>
      <c r="B97" t="s">
        <v>143</v>
      </c>
      <c r="C97" t="s">
        <v>11</v>
      </c>
      <c r="D97" t="s">
        <v>35</v>
      </c>
      <c r="E97" t="s">
        <v>14</v>
      </c>
      <c r="F97" t="s">
        <v>39</v>
      </c>
      <c r="G97">
        <v>15</v>
      </c>
      <c r="H97">
        <v>277.58</v>
      </c>
      <c r="I97">
        <v>0.26</v>
      </c>
      <c r="J97">
        <v>3081.14</v>
      </c>
    </row>
    <row r="98" spans="1:10" x14ac:dyDescent="0.25">
      <c r="A98">
        <v>1097</v>
      </c>
      <c r="B98" t="s">
        <v>144</v>
      </c>
      <c r="C98" t="s">
        <v>20</v>
      </c>
      <c r="D98" t="s">
        <v>92</v>
      </c>
      <c r="E98" t="s">
        <v>14</v>
      </c>
      <c r="F98" t="s">
        <v>58</v>
      </c>
      <c r="G98">
        <v>10</v>
      </c>
      <c r="H98">
        <v>103.21</v>
      </c>
      <c r="I98">
        <v>0.28000000000000003</v>
      </c>
      <c r="J98">
        <v>743.11</v>
      </c>
    </row>
    <row r="99" spans="1:10" x14ac:dyDescent="0.25">
      <c r="A99">
        <v>1098</v>
      </c>
      <c r="B99" t="s">
        <v>131</v>
      </c>
      <c r="C99" t="s">
        <v>20</v>
      </c>
      <c r="D99" t="s">
        <v>55</v>
      </c>
      <c r="E99" t="s">
        <v>14</v>
      </c>
      <c r="F99" t="s">
        <v>58</v>
      </c>
      <c r="G99">
        <v>11</v>
      </c>
      <c r="H99">
        <v>449.06</v>
      </c>
      <c r="I99">
        <v>0.11</v>
      </c>
      <c r="J99">
        <v>4396.3</v>
      </c>
    </row>
    <row r="100" spans="1:10" x14ac:dyDescent="0.25">
      <c r="A100">
        <v>1099</v>
      </c>
      <c r="B100" t="s">
        <v>145</v>
      </c>
      <c r="C100" t="s">
        <v>11</v>
      </c>
      <c r="D100" t="s">
        <v>101</v>
      </c>
      <c r="E100" t="s">
        <v>10</v>
      </c>
      <c r="F100" t="s">
        <v>63</v>
      </c>
      <c r="G100">
        <v>9</v>
      </c>
      <c r="H100">
        <v>41.93</v>
      </c>
      <c r="I100">
        <v>0.14000000000000001</v>
      </c>
      <c r="J100">
        <v>324.54000000000002</v>
      </c>
    </row>
    <row r="101" spans="1:10" x14ac:dyDescent="0.25">
      <c r="A101">
        <v>1100</v>
      </c>
      <c r="B101" t="s">
        <v>146</v>
      </c>
      <c r="C101" t="s">
        <v>20</v>
      </c>
      <c r="D101" t="s">
        <v>68</v>
      </c>
      <c r="E101" t="s">
        <v>60</v>
      </c>
      <c r="F101" t="s">
        <v>43</v>
      </c>
      <c r="G101">
        <v>15</v>
      </c>
      <c r="H101">
        <v>17.59</v>
      </c>
      <c r="I101">
        <v>0.22</v>
      </c>
      <c r="J101">
        <v>205.8</v>
      </c>
    </row>
    <row r="102" spans="1:10" x14ac:dyDescent="0.25">
      <c r="A102">
        <v>1101</v>
      </c>
      <c r="B102" t="s">
        <v>117</v>
      </c>
      <c r="C102" t="s">
        <v>20</v>
      </c>
      <c r="D102" t="s">
        <v>35</v>
      </c>
      <c r="E102" t="s">
        <v>49</v>
      </c>
      <c r="F102" t="s">
        <v>58</v>
      </c>
      <c r="G102">
        <v>7</v>
      </c>
      <c r="H102">
        <v>388.82</v>
      </c>
      <c r="I102">
        <v>0.27</v>
      </c>
      <c r="J102">
        <v>1986.87</v>
      </c>
    </row>
    <row r="103" spans="1:10" x14ac:dyDescent="0.25">
      <c r="A103">
        <v>1102</v>
      </c>
      <c r="B103" t="s">
        <v>147</v>
      </c>
      <c r="C103" t="s">
        <v>20</v>
      </c>
      <c r="D103" t="s">
        <v>48</v>
      </c>
      <c r="E103" t="s">
        <v>10</v>
      </c>
      <c r="F103" t="s">
        <v>63</v>
      </c>
      <c r="G103">
        <v>20</v>
      </c>
      <c r="H103">
        <v>319.83999999999997</v>
      </c>
      <c r="I103">
        <v>0.26</v>
      </c>
      <c r="J103">
        <v>4733.63</v>
      </c>
    </row>
    <row r="104" spans="1:10" x14ac:dyDescent="0.25">
      <c r="A104">
        <v>1103</v>
      </c>
      <c r="B104" t="s">
        <v>98</v>
      </c>
      <c r="C104" t="s">
        <v>11</v>
      </c>
      <c r="D104" t="s">
        <v>68</v>
      </c>
      <c r="E104" t="s">
        <v>60</v>
      </c>
      <c r="F104" t="s">
        <v>58</v>
      </c>
      <c r="G104">
        <v>10</v>
      </c>
      <c r="H104">
        <v>123.47</v>
      </c>
      <c r="I104">
        <v>0.28000000000000003</v>
      </c>
      <c r="J104">
        <v>888.98</v>
      </c>
    </row>
    <row r="105" spans="1:10" x14ac:dyDescent="0.25">
      <c r="A105">
        <v>1104</v>
      </c>
      <c r="B105" t="s">
        <v>135</v>
      </c>
      <c r="C105" t="s">
        <v>20</v>
      </c>
      <c r="D105" t="s">
        <v>53</v>
      </c>
      <c r="E105" t="s">
        <v>60</v>
      </c>
      <c r="F105" t="s">
        <v>36</v>
      </c>
      <c r="G105">
        <v>1</v>
      </c>
      <c r="H105">
        <v>41.37</v>
      </c>
      <c r="I105">
        <v>0.19</v>
      </c>
      <c r="J105">
        <v>33.51</v>
      </c>
    </row>
    <row r="106" spans="1:10" x14ac:dyDescent="0.25">
      <c r="A106">
        <v>1105</v>
      </c>
      <c r="B106" t="s">
        <v>148</v>
      </c>
      <c r="C106" t="s">
        <v>20</v>
      </c>
      <c r="D106" t="s">
        <v>48</v>
      </c>
      <c r="E106" t="s">
        <v>49</v>
      </c>
      <c r="F106" t="s">
        <v>36</v>
      </c>
      <c r="G106">
        <v>18</v>
      </c>
      <c r="H106">
        <v>70.41</v>
      </c>
      <c r="I106">
        <v>0.12</v>
      </c>
      <c r="J106">
        <v>1115.29</v>
      </c>
    </row>
    <row r="107" spans="1:10" x14ac:dyDescent="0.25">
      <c r="A107">
        <v>1106</v>
      </c>
      <c r="B107" t="s">
        <v>59</v>
      </c>
      <c r="C107" t="s">
        <v>20</v>
      </c>
      <c r="D107" t="s">
        <v>35</v>
      </c>
      <c r="E107" t="s">
        <v>42</v>
      </c>
      <c r="F107" t="s">
        <v>43</v>
      </c>
      <c r="G107">
        <v>6</v>
      </c>
      <c r="H107">
        <v>493.15</v>
      </c>
      <c r="I107">
        <v>0.09</v>
      </c>
      <c r="J107">
        <v>2692.6</v>
      </c>
    </row>
    <row r="108" spans="1:10" x14ac:dyDescent="0.25">
      <c r="A108">
        <v>1107</v>
      </c>
      <c r="B108" t="s">
        <v>149</v>
      </c>
      <c r="C108" t="s">
        <v>11</v>
      </c>
      <c r="D108" t="s">
        <v>55</v>
      </c>
      <c r="E108" t="s">
        <v>42</v>
      </c>
      <c r="F108" t="s">
        <v>36</v>
      </c>
      <c r="G108">
        <v>9</v>
      </c>
      <c r="H108">
        <v>94.38</v>
      </c>
      <c r="I108">
        <v>0.13</v>
      </c>
      <c r="J108">
        <v>739</v>
      </c>
    </row>
    <row r="109" spans="1:10" x14ac:dyDescent="0.25">
      <c r="A109">
        <v>1108</v>
      </c>
      <c r="B109" t="s">
        <v>150</v>
      </c>
      <c r="C109" t="s">
        <v>11</v>
      </c>
      <c r="D109" t="s">
        <v>38</v>
      </c>
      <c r="E109" t="s">
        <v>60</v>
      </c>
      <c r="F109" t="s">
        <v>39</v>
      </c>
      <c r="G109">
        <v>6</v>
      </c>
      <c r="H109">
        <v>491.13</v>
      </c>
      <c r="I109">
        <v>0.13</v>
      </c>
      <c r="J109">
        <v>2563.6999999999998</v>
      </c>
    </row>
    <row r="110" spans="1:10" x14ac:dyDescent="0.25">
      <c r="A110">
        <v>1109</v>
      </c>
      <c r="B110" t="s">
        <v>151</v>
      </c>
      <c r="C110" t="s">
        <v>7</v>
      </c>
      <c r="D110" t="s">
        <v>101</v>
      </c>
      <c r="E110" t="s">
        <v>60</v>
      </c>
      <c r="F110" t="s">
        <v>36</v>
      </c>
      <c r="G110">
        <v>2</v>
      </c>
      <c r="H110">
        <v>27.58</v>
      </c>
      <c r="I110">
        <v>0.15</v>
      </c>
      <c r="J110">
        <v>46.89</v>
      </c>
    </row>
    <row r="111" spans="1:10" x14ac:dyDescent="0.25">
      <c r="A111">
        <v>1110</v>
      </c>
      <c r="B111" t="s">
        <v>152</v>
      </c>
      <c r="C111" t="s">
        <v>11</v>
      </c>
      <c r="D111" t="s">
        <v>82</v>
      </c>
      <c r="E111" t="s">
        <v>49</v>
      </c>
      <c r="F111" t="s">
        <v>39</v>
      </c>
      <c r="G111">
        <v>11</v>
      </c>
      <c r="H111">
        <v>10.5</v>
      </c>
      <c r="I111">
        <v>0.21</v>
      </c>
      <c r="J111">
        <v>91.25</v>
      </c>
    </row>
    <row r="112" spans="1:10" x14ac:dyDescent="0.25">
      <c r="A112">
        <v>1111</v>
      </c>
      <c r="B112" t="s">
        <v>153</v>
      </c>
      <c r="C112" t="s">
        <v>11</v>
      </c>
      <c r="D112" t="s">
        <v>41</v>
      </c>
      <c r="E112" t="s">
        <v>60</v>
      </c>
      <c r="F112" t="s">
        <v>43</v>
      </c>
      <c r="G112">
        <v>13</v>
      </c>
      <c r="H112">
        <v>129.72</v>
      </c>
      <c r="I112">
        <v>0.23</v>
      </c>
      <c r="J112">
        <v>1298.5</v>
      </c>
    </row>
    <row r="113" spans="1:10" x14ac:dyDescent="0.25">
      <c r="A113">
        <v>1112</v>
      </c>
      <c r="B113" t="s">
        <v>154</v>
      </c>
      <c r="C113" t="s">
        <v>11</v>
      </c>
      <c r="D113" t="s">
        <v>75</v>
      </c>
      <c r="E113" t="s">
        <v>60</v>
      </c>
      <c r="F113" t="s">
        <v>36</v>
      </c>
      <c r="G113">
        <v>2</v>
      </c>
      <c r="H113">
        <v>105.03</v>
      </c>
      <c r="I113">
        <v>0.27</v>
      </c>
      <c r="J113">
        <v>153.34</v>
      </c>
    </row>
    <row r="114" spans="1:10" x14ac:dyDescent="0.25">
      <c r="A114">
        <v>1113</v>
      </c>
      <c r="B114" t="s">
        <v>155</v>
      </c>
      <c r="C114" t="s">
        <v>20</v>
      </c>
      <c r="D114" t="s">
        <v>75</v>
      </c>
      <c r="E114" t="s">
        <v>60</v>
      </c>
      <c r="F114" t="s">
        <v>39</v>
      </c>
      <c r="G114">
        <v>11</v>
      </c>
      <c r="H114">
        <v>216.52</v>
      </c>
      <c r="I114">
        <v>0.28999999999999998</v>
      </c>
      <c r="J114">
        <v>1691.02</v>
      </c>
    </row>
    <row r="115" spans="1:10" x14ac:dyDescent="0.25">
      <c r="A115">
        <v>1114</v>
      </c>
      <c r="B115" t="s">
        <v>156</v>
      </c>
      <c r="C115" t="s">
        <v>7</v>
      </c>
      <c r="D115" t="s">
        <v>48</v>
      </c>
      <c r="E115" t="s">
        <v>42</v>
      </c>
      <c r="F115" t="s">
        <v>36</v>
      </c>
      <c r="G115">
        <v>9</v>
      </c>
      <c r="H115">
        <v>301.45</v>
      </c>
      <c r="I115">
        <v>0.28000000000000003</v>
      </c>
      <c r="J115">
        <v>1953.4</v>
      </c>
    </row>
    <row r="116" spans="1:10" x14ac:dyDescent="0.25">
      <c r="A116">
        <v>1115</v>
      </c>
      <c r="B116" t="s">
        <v>139</v>
      </c>
      <c r="C116" t="s">
        <v>7</v>
      </c>
      <c r="D116" t="s">
        <v>65</v>
      </c>
      <c r="E116" t="s">
        <v>42</v>
      </c>
      <c r="F116" t="s">
        <v>39</v>
      </c>
      <c r="G116">
        <v>18</v>
      </c>
      <c r="H116">
        <v>111.19</v>
      </c>
      <c r="I116">
        <v>0.06</v>
      </c>
      <c r="J116">
        <v>1881.33</v>
      </c>
    </row>
    <row r="117" spans="1:10" x14ac:dyDescent="0.25">
      <c r="A117">
        <v>1116</v>
      </c>
      <c r="B117" t="s">
        <v>157</v>
      </c>
      <c r="C117" t="s">
        <v>20</v>
      </c>
      <c r="D117" t="s">
        <v>68</v>
      </c>
      <c r="E117" t="s">
        <v>60</v>
      </c>
      <c r="F117" t="s">
        <v>39</v>
      </c>
      <c r="G117">
        <v>9</v>
      </c>
      <c r="H117">
        <v>68.790000000000006</v>
      </c>
      <c r="I117">
        <v>0.08</v>
      </c>
      <c r="J117">
        <v>569.58000000000004</v>
      </c>
    </row>
    <row r="118" spans="1:10" x14ac:dyDescent="0.25">
      <c r="A118">
        <v>1117</v>
      </c>
      <c r="B118" t="s">
        <v>96</v>
      </c>
      <c r="C118" t="s">
        <v>17</v>
      </c>
      <c r="D118" t="s">
        <v>75</v>
      </c>
      <c r="E118" t="s">
        <v>42</v>
      </c>
      <c r="F118" t="s">
        <v>39</v>
      </c>
      <c r="G118">
        <v>6</v>
      </c>
      <c r="H118">
        <v>131.38</v>
      </c>
      <c r="I118">
        <v>0.21</v>
      </c>
      <c r="J118">
        <v>622.74</v>
      </c>
    </row>
    <row r="119" spans="1:10" x14ac:dyDescent="0.25">
      <c r="A119">
        <v>1118</v>
      </c>
      <c r="B119" t="s">
        <v>158</v>
      </c>
      <c r="C119" t="s">
        <v>7</v>
      </c>
      <c r="D119" t="s">
        <v>101</v>
      </c>
      <c r="E119" t="s">
        <v>10</v>
      </c>
      <c r="F119" t="s">
        <v>63</v>
      </c>
      <c r="G119">
        <v>13</v>
      </c>
      <c r="H119">
        <v>251.22</v>
      </c>
      <c r="I119">
        <v>0.13</v>
      </c>
      <c r="J119">
        <v>2841.3</v>
      </c>
    </row>
    <row r="120" spans="1:10" x14ac:dyDescent="0.25">
      <c r="A120">
        <v>1119</v>
      </c>
      <c r="B120" t="s">
        <v>159</v>
      </c>
      <c r="C120" t="s">
        <v>7</v>
      </c>
      <c r="D120" t="s">
        <v>55</v>
      </c>
      <c r="E120" t="s">
        <v>10</v>
      </c>
      <c r="F120" t="s">
        <v>63</v>
      </c>
      <c r="G120">
        <v>4</v>
      </c>
      <c r="H120">
        <v>456.68</v>
      </c>
      <c r="I120">
        <v>0.13</v>
      </c>
      <c r="J120">
        <v>1589.25</v>
      </c>
    </row>
    <row r="121" spans="1:10" x14ac:dyDescent="0.25">
      <c r="A121">
        <v>1120</v>
      </c>
      <c r="B121" t="s">
        <v>77</v>
      </c>
      <c r="C121" t="s">
        <v>7</v>
      </c>
      <c r="D121" t="s">
        <v>65</v>
      </c>
      <c r="E121" t="s">
        <v>14</v>
      </c>
      <c r="F121" t="s">
        <v>63</v>
      </c>
      <c r="G121">
        <v>3</v>
      </c>
      <c r="H121">
        <v>344.6</v>
      </c>
      <c r="I121">
        <v>0.25</v>
      </c>
      <c r="J121">
        <v>775.35</v>
      </c>
    </row>
    <row r="122" spans="1:10" x14ac:dyDescent="0.25">
      <c r="A122">
        <v>1121</v>
      </c>
      <c r="B122" t="s">
        <v>160</v>
      </c>
      <c r="C122" t="s">
        <v>20</v>
      </c>
      <c r="D122" t="s">
        <v>68</v>
      </c>
      <c r="E122" t="s">
        <v>49</v>
      </c>
      <c r="F122" t="s">
        <v>43</v>
      </c>
      <c r="G122">
        <v>7</v>
      </c>
      <c r="H122">
        <v>468.52</v>
      </c>
      <c r="I122">
        <v>0.24</v>
      </c>
      <c r="J122">
        <v>2492.5300000000002</v>
      </c>
    </row>
    <row r="123" spans="1:10" x14ac:dyDescent="0.25">
      <c r="A123">
        <v>1122</v>
      </c>
      <c r="B123" t="s">
        <v>161</v>
      </c>
      <c r="C123" t="s">
        <v>17</v>
      </c>
      <c r="D123" t="s">
        <v>82</v>
      </c>
      <c r="E123" t="s">
        <v>49</v>
      </c>
      <c r="F123" t="s">
        <v>39</v>
      </c>
      <c r="G123">
        <v>20</v>
      </c>
      <c r="H123">
        <v>239.03</v>
      </c>
      <c r="I123">
        <v>0.2</v>
      </c>
      <c r="J123">
        <v>3824.48</v>
      </c>
    </row>
    <row r="124" spans="1:10" x14ac:dyDescent="0.25">
      <c r="A124">
        <v>1123</v>
      </c>
      <c r="B124" t="s">
        <v>162</v>
      </c>
      <c r="C124" t="s">
        <v>7</v>
      </c>
      <c r="D124" t="s">
        <v>68</v>
      </c>
      <c r="E124" t="s">
        <v>42</v>
      </c>
      <c r="F124" t="s">
        <v>36</v>
      </c>
      <c r="G124">
        <v>5</v>
      </c>
      <c r="H124">
        <v>71.709999999999994</v>
      </c>
      <c r="I124">
        <v>0.21</v>
      </c>
      <c r="J124">
        <v>283.25</v>
      </c>
    </row>
    <row r="125" spans="1:10" x14ac:dyDescent="0.25">
      <c r="A125">
        <v>1124</v>
      </c>
      <c r="B125" t="s">
        <v>163</v>
      </c>
      <c r="C125" t="s">
        <v>17</v>
      </c>
      <c r="D125" t="s">
        <v>48</v>
      </c>
      <c r="E125" t="s">
        <v>14</v>
      </c>
      <c r="F125" t="s">
        <v>36</v>
      </c>
      <c r="G125">
        <v>13</v>
      </c>
      <c r="H125">
        <v>302.48</v>
      </c>
      <c r="I125">
        <v>0.19</v>
      </c>
      <c r="J125">
        <v>3185.11</v>
      </c>
    </row>
    <row r="126" spans="1:10" x14ac:dyDescent="0.25">
      <c r="A126">
        <v>1125</v>
      </c>
      <c r="B126" t="s">
        <v>164</v>
      </c>
      <c r="C126" t="s">
        <v>17</v>
      </c>
      <c r="D126" t="s">
        <v>51</v>
      </c>
      <c r="E126" t="s">
        <v>10</v>
      </c>
      <c r="F126" t="s">
        <v>43</v>
      </c>
      <c r="G126">
        <v>15</v>
      </c>
      <c r="H126">
        <v>156.25</v>
      </c>
      <c r="I126">
        <v>0.15</v>
      </c>
      <c r="J126">
        <v>1992.19</v>
      </c>
    </row>
    <row r="127" spans="1:10" x14ac:dyDescent="0.25">
      <c r="A127">
        <v>1126</v>
      </c>
      <c r="B127" t="s">
        <v>79</v>
      </c>
      <c r="C127" t="s">
        <v>7</v>
      </c>
      <c r="D127" t="s">
        <v>101</v>
      </c>
      <c r="E127" t="s">
        <v>10</v>
      </c>
      <c r="F127" t="s">
        <v>63</v>
      </c>
      <c r="G127">
        <v>3</v>
      </c>
      <c r="H127">
        <v>306.02999999999997</v>
      </c>
      <c r="I127">
        <v>0.23</v>
      </c>
      <c r="J127">
        <v>706.93</v>
      </c>
    </row>
    <row r="128" spans="1:10" x14ac:dyDescent="0.25">
      <c r="A128">
        <v>1127</v>
      </c>
      <c r="B128" t="s">
        <v>165</v>
      </c>
      <c r="C128" t="s">
        <v>11</v>
      </c>
      <c r="D128" t="s">
        <v>92</v>
      </c>
      <c r="E128" t="s">
        <v>14</v>
      </c>
      <c r="F128" t="s">
        <v>58</v>
      </c>
      <c r="G128">
        <v>17</v>
      </c>
      <c r="H128">
        <v>72.8</v>
      </c>
      <c r="I128">
        <v>0.21</v>
      </c>
      <c r="J128">
        <v>977.7</v>
      </c>
    </row>
    <row r="129" spans="1:10" x14ac:dyDescent="0.25">
      <c r="A129">
        <v>1128</v>
      </c>
      <c r="B129" t="s">
        <v>166</v>
      </c>
      <c r="C129" t="s">
        <v>20</v>
      </c>
      <c r="D129" t="s">
        <v>35</v>
      </c>
      <c r="E129" t="s">
        <v>49</v>
      </c>
      <c r="F129" t="s">
        <v>39</v>
      </c>
      <c r="G129">
        <v>7</v>
      </c>
      <c r="H129">
        <v>305.86</v>
      </c>
      <c r="I129">
        <v>0.03</v>
      </c>
      <c r="J129">
        <v>2076.79</v>
      </c>
    </row>
    <row r="130" spans="1:10" x14ac:dyDescent="0.25">
      <c r="A130">
        <v>1129</v>
      </c>
      <c r="B130" t="s">
        <v>167</v>
      </c>
      <c r="C130" t="s">
        <v>17</v>
      </c>
      <c r="D130" t="s">
        <v>48</v>
      </c>
      <c r="E130" t="s">
        <v>60</v>
      </c>
      <c r="F130" t="s">
        <v>43</v>
      </c>
      <c r="G130">
        <v>6</v>
      </c>
      <c r="H130">
        <v>375.64</v>
      </c>
      <c r="I130">
        <v>0.08</v>
      </c>
      <c r="J130">
        <v>2073.5300000000002</v>
      </c>
    </row>
    <row r="131" spans="1:10" x14ac:dyDescent="0.25">
      <c r="A131">
        <v>1130</v>
      </c>
      <c r="B131" t="s">
        <v>168</v>
      </c>
      <c r="C131" t="s">
        <v>20</v>
      </c>
      <c r="D131" t="s">
        <v>75</v>
      </c>
      <c r="E131" t="s">
        <v>10</v>
      </c>
      <c r="F131" t="s">
        <v>63</v>
      </c>
      <c r="G131">
        <v>6</v>
      </c>
      <c r="H131">
        <v>50.75</v>
      </c>
      <c r="I131">
        <v>7.0000000000000007E-2</v>
      </c>
      <c r="J131">
        <v>283.19</v>
      </c>
    </row>
    <row r="132" spans="1:10" x14ac:dyDescent="0.25">
      <c r="A132">
        <v>1131</v>
      </c>
      <c r="B132" t="s">
        <v>169</v>
      </c>
      <c r="C132" t="s">
        <v>11</v>
      </c>
      <c r="D132" t="s">
        <v>68</v>
      </c>
      <c r="E132" t="s">
        <v>10</v>
      </c>
      <c r="F132" t="s">
        <v>43</v>
      </c>
      <c r="G132">
        <v>17</v>
      </c>
      <c r="H132">
        <v>98.3</v>
      </c>
      <c r="I132">
        <v>0.04</v>
      </c>
      <c r="J132">
        <v>1604.26</v>
      </c>
    </row>
    <row r="133" spans="1:10" x14ac:dyDescent="0.25">
      <c r="A133">
        <v>1132</v>
      </c>
      <c r="B133" t="s">
        <v>170</v>
      </c>
      <c r="C133" t="s">
        <v>11</v>
      </c>
      <c r="D133" t="s">
        <v>57</v>
      </c>
      <c r="E133" t="s">
        <v>60</v>
      </c>
      <c r="F133" t="s">
        <v>36</v>
      </c>
      <c r="G133">
        <v>5</v>
      </c>
      <c r="H133">
        <v>269.95</v>
      </c>
      <c r="I133">
        <v>7.0000000000000007E-2</v>
      </c>
      <c r="J133">
        <v>1255.27</v>
      </c>
    </row>
    <row r="134" spans="1:10" x14ac:dyDescent="0.25">
      <c r="A134">
        <v>1133</v>
      </c>
      <c r="B134" t="s">
        <v>171</v>
      </c>
      <c r="C134" t="s">
        <v>20</v>
      </c>
      <c r="D134" t="s">
        <v>41</v>
      </c>
      <c r="E134" t="s">
        <v>42</v>
      </c>
      <c r="F134" t="s">
        <v>36</v>
      </c>
      <c r="G134">
        <v>5</v>
      </c>
      <c r="H134">
        <v>388.94</v>
      </c>
      <c r="I134">
        <v>0.26</v>
      </c>
      <c r="J134">
        <v>1439.08</v>
      </c>
    </row>
    <row r="135" spans="1:10" x14ac:dyDescent="0.25">
      <c r="A135">
        <v>1134</v>
      </c>
      <c r="B135" t="s">
        <v>172</v>
      </c>
      <c r="C135" t="s">
        <v>7</v>
      </c>
      <c r="D135" t="s">
        <v>35</v>
      </c>
      <c r="E135" t="s">
        <v>10</v>
      </c>
      <c r="F135" t="s">
        <v>43</v>
      </c>
      <c r="G135">
        <v>4</v>
      </c>
      <c r="H135">
        <v>348.59</v>
      </c>
      <c r="I135">
        <v>0.03</v>
      </c>
      <c r="J135">
        <v>1352.53</v>
      </c>
    </row>
    <row r="136" spans="1:10" x14ac:dyDescent="0.25">
      <c r="A136">
        <v>1135</v>
      </c>
      <c r="B136" t="s">
        <v>173</v>
      </c>
      <c r="C136" t="s">
        <v>7</v>
      </c>
      <c r="D136" t="s">
        <v>82</v>
      </c>
      <c r="E136" t="s">
        <v>10</v>
      </c>
      <c r="F136" t="s">
        <v>43</v>
      </c>
      <c r="G136">
        <v>2</v>
      </c>
      <c r="H136">
        <v>115.87</v>
      </c>
      <c r="I136">
        <v>0.13</v>
      </c>
      <c r="J136">
        <v>201.61</v>
      </c>
    </row>
    <row r="137" spans="1:10" x14ac:dyDescent="0.25">
      <c r="A137">
        <v>1136</v>
      </c>
      <c r="B137" t="s">
        <v>174</v>
      </c>
      <c r="C137" t="s">
        <v>11</v>
      </c>
      <c r="D137" t="s">
        <v>65</v>
      </c>
      <c r="E137" t="s">
        <v>49</v>
      </c>
      <c r="F137" t="s">
        <v>63</v>
      </c>
      <c r="G137">
        <v>3</v>
      </c>
      <c r="H137">
        <v>206.92</v>
      </c>
      <c r="I137">
        <v>0.17</v>
      </c>
      <c r="J137">
        <v>515.23</v>
      </c>
    </row>
    <row r="138" spans="1:10" x14ac:dyDescent="0.25">
      <c r="A138">
        <v>1137</v>
      </c>
      <c r="B138" t="s">
        <v>121</v>
      </c>
      <c r="C138" t="s">
        <v>7</v>
      </c>
      <c r="D138" t="s">
        <v>35</v>
      </c>
      <c r="E138" t="s">
        <v>49</v>
      </c>
      <c r="F138" t="s">
        <v>63</v>
      </c>
      <c r="G138">
        <v>16</v>
      </c>
      <c r="H138">
        <v>10.47</v>
      </c>
      <c r="I138">
        <v>0.23</v>
      </c>
      <c r="J138">
        <v>128.99</v>
      </c>
    </row>
    <row r="139" spans="1:10" x14ac:dyDescent="0.25">
      <c r="A139">
        <v>1138</v>
      </c>
      <c r="B139" t="s">
        <v>175</v>
      </c>
      <c r="C139" t="s">
        <v>17</v>
      </c>
      <c r="D139" t="s">
        <v>51</v>
      </c>
      <c r="E139" t="s">
        <v>14</v>
      </c>
      <c r="F139" t="s">
        <v>63</v>
      </c>
      <c r="G139">
        <v>12</v>
      </c>
      <c r="H139">
        <v>385.35</v>
      </c>
      <c r="I139">
        <v>0.2</v>
      </c>
      <c r="J139">
        <v>3699.36</v>
      </c>
    </row>
    <row r="140" spans="1:10" x14ac:dyDescent="0.25">
      <c r="A140">
        <v>1139</v>
      </c>
      <c r="B140" t="s">
        <v>176</v>
      </c>
      <c r="C140" t="s">
        <v>7</v>
      </c>
      <c r="D140" t="s">
        <v>38</v>
      </c>
      <c r="E140" t="s">
        <v>14</v>
      </c>
      <c r="F140" t="s">
        <v>63</v>
      </c>
      <c r="G140">
        <v>19</v>
      </c>
      <c r="H140">
        <v>202.92</v>
      </c>
      <c r="I140">
        <v>0.17</v>
      </c>
      <c r="J140">
        <v>3200.05</v>
      </c>
    </row>
    <row r="141" spans="1:10" x14ac:dyDescent="0.25">
      <c r="A141">
        <v>1140</v>
      </c>
      <c r="B141" t="s">
        <v>177</v>
      </c>
      <c r="C141" t="s">
        <v>17</v>
      </c>
      <c r="D141" t="s">
        <v>38</v>
      </c>
      <c r="E141" t="s">
        <v>60</v>
      </c>
      <c r="F141" t="s">
        <v>39</v>
      </c>
      <c r="G141">
        <v>16</v>
      </c>
      <c r="H141">
        <v>272.16000000000003</v>
      </c>
      <c r="I141">
        <v>0.01</v>
      </c>
      <c r="J141">
        <v>4311.01</v>
      </c>
    </row>
    <row r="142" spans="1:10" x14ac:dyDescent="0.25">
      <c r="A142">
        <v>1141</v>
      </c>
      <c r="B142" t="s">
        <v>178</v>
      </c>
      <c r="C142" t="s">
        <v>11</v>
      </c>
      <c r="D142" t="s">
        <v>45</v>
      </c>
      <c r="E142" t="s">
        <v>14</v>
      </c>
      <c r="F142" t="s">
        <v>39</v>
      </c>
      <c r="G142">
        <v>9</v>
      </c>
      <c r="H142">
        <v>444</v>
      </c>
      <c r="I142">
        <v>0.24</v>
      </c>
      <c r="J142">
        <v>3036.96</v>
      </c>
    </row>
    <row r="143" spans="1:10" x14ac:dyDescent="0.25">
      <c r="A143">
        <v>1142</v>
      </c>
      <c r="B143" t="s">
        <v>179</v>
      </c>
      <c r="C143" t="s">
        <v>11</v>
      </c>
      <c r="D143" t="s">
        <v>55</v>
      </c>
      <c r="E143" t="s">
        <v>10</v>
      </c>
      <c r="F143" t="s">
        <v>43</v>
      </c>
      <c r="G143">
        <v>5</v>
      </c>
      <c r="H143">
        <v>453.63</v>
      </c>
      <c r="I143">
        <v>0.11</v>
      </c>
      <c r="J143">
        <v>2018.65</v>
      </c>
    </row>
    <row r="144" spans="1:10" x14ac:dyDescent="0.25">
      <c r="A144">
        <v>1143</v>
      </c>
      <c r="B144" t="s">
        <v>180</v>
      </c>
      <c r="C144" t="s">
        <v>7</v>
      </c>
      <c r="D144" t="s">
        <v>101</v>
      </c>
      <c r="E144" t="s">
        <v>42</v>
      </c>
      <c r="F144" t="s">
        <v>58</v>
      </c>
      <c r="G144">
        <v>7</v>
      </c>
      <c r="H144">
        <v>59.19</v>
      </c>
      <c r="I144">
        <v>0.08</v>
      </c>
      <c r="J144">
        <v>381.18</v>
      </c>
    </row>
    <row r="145" spans="1:10" x14ac:dyDescent="0.25">
      <c r="A145">
        <v>1144</v>
      </c>
      <c r="B145" t="s">
        <v>181</v>
      </c>
      <c r="C145" t="s">
        <v>17</v>
      </c>
      <c r="D145" t="s">
        <v>55</v>
      </c>
      <c r="E145" t="s">
        <v>60</v>
      </c>
      <c r="F145" t="s">
        <v>63</v>
      </c>
      <c r="G145">
        <v>16</v>
      </c>
      <c r="H145">
        <v>262.52999999999997</v>
      </c>
      <c r="I145">
        <v>0.19</v>
      </c>
      <c r="J145">
        <v>3402.39</v>
      </c>
    </row>
    <row r="146" spans="1:10" x14ac:dyDescent="0.25">
      <c r="A146">
        <v>1145</v>
      </c>
      <c r="B146" t="s">
        <v>182</v>
      </c>
      <c r="C146" t="s">
        <v>17</v>
      </c>
      <c r="D146" t="s">
        <v>101</v>
      </c>
      <c r="E146" t="s">
        <v>49</v>
      </c>
      <c r="F146" t="s">
        <v>36</v>
      </c>
      <c r="G146">
        <v>12</v>
      </c>
      <c r="H146">
        <v>101.51</v>
      </c>
      <c r="I146">
        <v>0.13</v>
      </c>
      <c r="J146">
        <v>1059.76</v>
      </c>
    </row>
    <row r="147" spans="1:10" x14ac:dyDescent="0.25">
      <c r="A147">
        <v>1146</v>
      </c>
      <c r="B147" t="s">
        <v>183</v>
      </c>
      <c r="C147" t="s">
        <v>7</v>
      </c>
      <c r="D147" t="s">
        <v>68</v>
      </c>
      <c r="E147" t="s">
        <v>10</v>
      </c>
      <c r="F147" t="s">
        <v>39</v>
      </c>
      <c r="G147">
        <v>2</v>
      </c>
      <c r="H147">
        <v>433.7</v>
      </c>
      <c r="I147">
        <v>0.26</v>
      </c>
      <c r="J147">
        <v>641.88</v>
      </c>
    </row>
    <row r="148" spans="1:10" x14ac:dyDescent="0.25">
      <c r="A148">
        <v>1147</v>
      </c>
      <c r="B148" t="s">
        <v>103</v>
      </c>
      <c r="C148" t="s">
        <v>11</v>
      </c>
      <c r="D148" t="s">
        <v>55</v>
      </c>
      <c r="E148" t="s">
        <v>10</v>
      </c>
      <c r="F148" t="s">
        <v>63</v>
      </c>
      <c r="G148">
        <v>1</v>
      </c>
      <c r="H148">
        <v>444.65</v>
      </c>
      <c r="I148">
        <v>0.09</v>
      </c>
      <c r="J148">
        <v>404.63</v>
      </c>
    </row>
    <row r="149" spans="1:10" x14ac:dyDescent="0.25">
      <c r="A149">
        <v>1148</v>
      </c>
      <c r="B149" t="s">
        <v>184</v>
      </c>
      <c r="C149" t="s">
        <v>20</v>
      </c>
      <c r="D149" t="s">
        <v>35</v>
      </c>
      <c r="E149" t="s">
        <v>49</v>
      </c>
      <c r="F149" t="s">
        <v>39</v>
      </c>
      <c r="G149">
        <v>12</v>
      </c>
      <c r="H149">
        <v>305.97000000000003</v>
      </c>
      <c r="I149">
        <v>0.14000000000000001</v>
      </c>
      <c r="J149">
        <v>3157.61</v>
      </c>
    </row>
    <row r="150" spans="1:10" x14ac:dyDescent="0.25">
      <c r="A150">
        <v>1149</v>
      </c>
      <c r="B150" t="s">
        <v>163</v>
      </c>
      <c r="C150" t="s">
        <v>17</v>
      </c>
      <c r="D150" t="s">
        <v>53</v>
      </c>
      <c r="E150" t="s">
        <v>10</v>
      </c>
      <c r="F150" t="s">
        <v>39</v>
      </c>
      <c r="G150">
        <v>19</v>
      </c>
      <c r="H150">
        <v>421.41</v>
      </c>
      <c r="I150">
        <v>7.0000000000000007E-2</v>
      </c>
      <c r="J150">
        <v>7446.31</v>
      </c>
    </row>
    <row r="151" spans="1:10" x14ac:dyDescent="0.25">
      <c r="A151">
        <v>1150</v>
      </c>
      <c r="B151" t="s">
        <v>155</v>
      </c>
      <c r="C151" t="s">
        <v>11</v>
      </c>
      <c r="D151" t="s">
        <v>75</v>
      </c>
      <c r="E151" t="s">
        <v>10</v>
      </c>
      <c r="F151" t="s">
        <v>36</v>
      </c>
      <c r="G151">
        <v>1</v>
      </c>
      <c r="H151">
        <v>407.15</v>
      </c>
      <c r="I151">
        <v>0.2</v>
      </c>
      <c r="J151">
        <v>325.72000000000003</v>
      </c>
    </row>
    <row r="152" spans="1:10" x14ac:dyDescent="0.25">
      <c r="A152">
        <v>1151</v>
      </c>
      <c r="B152" t="s">
        <v>185</v>
      </c>
      <c r="C152" t="s">
        <v>7</v>
      </c>
      <c r="D152" t="s">
        <v>101</v>
      </c>
      <c r="E152" t="s">
        <v>10</v>
      </c>
      <c r="F152" t="s">
        <v>36</v>
      </c>
      <c r="G152">
        <v>12</v>
      </c>
      <c r="H152">
        <v>446.3</v>
      </c>
      <c r="I152">
        <v>0.17</v>
      </c>
      <c r="J152">
        <v>4445.1499999999996</v>
      </c>
    </row>
    <row r="153" spans="1:10" x14ac:dyDescent="0.25">
      <c r="A153">
        <v>1152</v>
      </c>
      <c r="B153" t="s">
        <v>127</v>
      </c>
      <c r="C153" t="s">
        <v>11</v>
      </c>
      <c r="D153" t="s">
        <v>75</v>
      </c>
      <c r="E153" t="s">
        <v>14</v>
      </c>
      <c r="F153" t="s">
        <v>36</v>
      </c>
      <c r="G153">
        <v>7</v>
      </c>
      <c r="H153">
        <v>494.44</v>
      </c>
      <c r="I153">
        <v>0.09</v>
      </c>
      <c r="J153">
        <v>3149.58</v>
      </c>
    </row>
    <row r="154" spans="1:10" x14ac:dyDescent="0.25">
      <c r="A154">
        <v>1153</v>
      </c>
      <c r="B154" t="s">
        <v>170</v>
      </c>
      <c r="C154" t="s">
        <v>17</v>
      </c>
      <c r="D154" t="s">
        <v>41</v>
      </c>
      <c r="E154" t="s">
        <v>60</v>
      </c>
      <c r="F154" t="s">
        <v>36</v>
      </c>
      <c r="G154">
        <v>5</v>
      </c>
      <c r="H154">
        <v>97.67</v>
      </c>
      <c r="I154">
        <v>0.28999999999999998</v>
      </c>
      <c r="J154">
        <v>346.73</v>
      </c>
    </row>
    <row r="155" spans="1:10" x14ac:dyDescent="0.25">
      <c r="A155">
        <v>1154</v>
      </c>
      <c r="B155" t="s">
        <v>186</v>
      </c>
      <c r="C155" t="s">
        <v>20</v>
      </c>
      <c r="D155" t="s">
        <v>68</v>
      </c>
      <c r="E155" t="s">
        <v>49</v>
      </c>
      <c r="F155" t="s">
        <v>36</v>
      </c>
      <c r="G155">
        <v>16</v>
      </c>
      <c r="H155">
        <v>448.64</v>
      </c>
      <c r="I155">
        <v>0.25</v>
      </c>
      <c r="J155">
        <v>5383.68</v>
      </c>
    </row>
    <row r="156" spans="1:10" x14ac:dyDescent="0.25">
      <c r="A156">
        <v>1155</v>
      </c>
      <c r="B156" t="s">
        <v>187</v>
      </c>
      <c r="C156" t="s">
        <v>7</v>
      </c>
      <c r="D156" t="s">
        <v>51</v>
      </c>
      <c r="E156" t="s">
        <v>10</v>
      </c>
      <c r="F156" t="s">
        <v>36</v>
      </c>
      <c r="G156">
        <v>12</v>
      </c>
      <c r="H156">
        <v>189.11</v>
      </c>
      <c r="I156">
        <v>0.22</v>
      </c>
      <c r="J156">
        <v>1770.07</v>
      </c>
    </row>
    <row r="157" spans="1:10" x14ac:dyDescent="0.25">
      <c r="A157">
        <v>1156</v>
      </c>
      <c r="B157" t="s">
        <v>133</v>
      </c>
      <c r="C157" t="s">
        <v>11</v>
      </c>
      <c r="D157" t="s">
        <v>75</v>
      </c>
      <c r="E157" t="s">
        <v>42</v>
      </c>
      <c r="F157" t="s">
        <v>39</v>
      </c>
      <c r="G157">
        <v>9</v>
      </c>
      <c r="H157">
        <v>190.13</v>
      </c>
      <c r="I157">
        <v>0.19</v>
      </c>
      <c r="J157">
        <v>1386.05</v>
      </c>
    </row>
    <row r="158" spans="1:10" x14ac:dyDescent="0.25">
      <c r="A158">
        <v>1157</v>
      </c>
      <c r="B158" t="s">
        <v>188</v>
      </c>
      <c r="C158" t="s">
        <v>20</v>
      </c>
      <c r="D158" t="s">
        <v>48</v>
      </c>
      <c r="E158" t="s">
        <v>49</v>
      </c>
      <c r="F158" t="s">
        <v>39</v>
      </c>
      <c r="G158">
        <v>15</v>
      </c>
      <c r="H158">
        <v>300.39</v>
      </c>
      <c r="I158">
        <v>0.09</v>
      </c>
      <c r="J158">
        <v>4100.32</v>
      </c>
    </row>
    <row r="159" spans="1:10" x14ac:dyDescent="0.25">
      <c r="A159">
        <v>1158</v>
      </c>
      <c r="B159" t="s">
        <v>189</v>
      </c>
      <c r="C159" t="s">
        <v>7</v>
      </c>
      <c r="D159" t="s">
        <v>41</v>
      </c>
      <c r="E159" t="s">
        <v>60</v>
      </c>
      <c r="F159" t="s">
        <v>63</v>
      </c>
      <c r="G159">
        <v>17</v>
      </c>
      <c r="H159">
        <v>487.81</v>
      </c>
      <c r="I159">
        <v>0.21</v>
      </c>
      <c r="J159">
        <v>6551.29</v>
      </c>
    </row>
    <row r="160" spans="1:10" x14ac:dyDescent="0.25">
      <c r="A160">
        <v>1159</v>
      </c>
      <c r="B160" t="s">
        <v>190</v>
      </c>
      <c r="C160" t="s">
        <v>11</v>
      </c>
      <c r="D160" t="s">
        <v>51</v>
      </c>
      <c r="E160" t="s">
        <v>14</v>
      </c>
      <c r="F160" t="s">
        <v>39</v>
      </c>
      <c r="G160">
        <v>9</v>
      </c>
      <c r="H160">
        <v>455.84</v>
      </c>
      <c r="I160">
        <v>0.28999999999999998</v>
      </c>
      <c r="J160">
        <v>2912.82</v>
      </c>
    </row>
    <row r="161" spans="1:10" x14ac:dyDescent="0.25">
      <c r="A161">
        <v>1160</v>
      </c>
      <c r="B161" t="s">
        <v>191</v>
      </c>
      <c r="C161" t="s">
        <v>17</v>
      </c>
      <c r="D161" t="s">
        <v>51</v>
      </c>
      <c r="E161" t="s">
        <v>10</v>
      </c>
      <c r="F161" t="s">
        <v>63</v>
      </c>
      <c r="G161">
        <v>16</v>
      </c>
      <c r="H161">
        <v>27.72</v>
      </c>
      <c r="I161">
        <v>0.15</v>
      </c>
      <c r="J161">
        <v>376.99</v>
      </c>
    </row>
    <row r="162" spans="1:10" x14ac:dyDescent="0.25">
      <c r="A162">
        <v>1161</v>
      </c>
      <c r="B162" t="s">
        <v>162</v>
      </c>
      <c r="C162" t="s">
        <v>11</v>
      </c>
      <c r="D162" t="s">
        <v>68</v>
      </c>
      <c r="E162" t="s">
        <v>14</v>
      </c>
      <c r="F162" t="s">
        <v>63</v>
      </c>
      <c r="G162">
        <v>14</v>
      </c>
      <c r="H162">
        <v>362.99</v>
      </c>
      <c r="I162">
        <v>0.17</v>
      </c>
      <c r="J162">
        <v>4217.9399999999996</v>
      </c>
    </row>
    <row r="163" spans="1:10" x14ac:dyDescent="0.25">
      <c r="A163">
        <v>1162</v>
      </c>
      <c r="B163" t="s">
        <v>112</v>
      </c>
      <c r="C163" t="s">
        <v>17</v>
      </c>
      <c r="D163" t="s">
        <v>53</v>
      </c>
      <c r="E163" t="s">
        <v>14</v>
      </c>
      <c r="F163" t="s">
        <v>58</v>
      </c>
      <c r="G163">
        <v>6</v>
      </c>
      <c r="H163">
        <v>193.52</v>
      </c>
      <c r="I163">
        <v>0.04</v>
      </c>
      <c r="J163">
        <v>1114.68</v>
      </c>
    </row>
    <row r="164" spans="1:10" x14ac:dyDescent="0.25">
      <c r="A164">
        <v>1163</v>
      </c>
      <c r="B164" t="s">
        <v>192</v>
      </c>
      <c r="C164" t="s">
        <v>17</v>
      </c>
      <c r="D164" t="s">
        <v>51</v>
      </c>
      <c r="E164" t="s">
        <v>49</v>
      </c>
      <c r="F164" t="s">
        <v>58</v>
      </c>
      <c r="G164">
        <v>10</v>
      </c>
      <c r="H164">
        <v>85.14</v>
      </c>
      <c r="I164">
        <v>0.12</v>
      </c>
      <c r="J164">
        <v>749.23</v>
      </c>
    </row>
    <row r="165" spans="1:10" x14ac:dyDescent="0.25">
      <c r="A165">
        <v>1164</v>
      </c>
      <c r="B165" t="s">
        <v>193</v>
      </c>
      <c r="C165" t="s">
        <v>7</v>
      </c>
      <c r="D165" t="s">
        <v>65</v>
      </c>
      <c r="E165" t="s">
        <v>10</v>
      </c>
      <c r="F165" t="s">
        <v>36</v>
      </c>
      <c r="G165">
        <v>1</v>
      </c>
      <c r="H165">
        <v>479.12</v>
      </c>
      <c r="I165">
        <v>0.02</v>
      </c>
      <c r="J165">
        <v>469.54</v>
      </c>
    </row>
    <row r="166" spans="1:10" x14ac:dyDescent="0.25">
      <c r="A166">
        <v>1165</v>
      </c>
      <c r="B166" t="s">
        <v>194</v>
      </c>
      <c r="C166" t="s">
        <v>7</v>
      </c>
      <c r="D166" t="s">
        <v>65</v>
      </c>
      <c r="E166" t="s">
        <v>10</v>
      </c>
      <c r="F166" t="s">
        <v>39</v>
      </c>
      <c r="G166">
        <v>7</v>
      </c>
      <c r="H166">
        <v>136.16999999999999</v>
      </c>
      <c r="I166">
        <v>0.01</v>
      </c>
      <c r="J166">
        <v>943.66</v>
      </c>
    </row>
    <row r="167" spans="1:10" x14ac:dyDescent="0.25">
      <c r="A167">
        <v>1166</v>
      </c>
      <c r="B167" t="s">
        <v>195</v>
      </c>
      <c r="C167" t="s">
        <v>17</v>
      </c>
      <c r="D167" t="s">
        <v>45</v>
      </c>
      <c r="E167" t="s">
        <v>60</v>
      </c>
      <c r="F167" t="s">
        <v>43</v>
      </c>
      <c r="G167">
        <v>10</v>
      </c>
      <c r="H167">
        <v>19.899999999999999</v>
      </c>
      <c r="I167">
        <v>0.12</v>
      </c>
      <c r="J167">
        <v>175.12</v>
      </c>
    </row>
    <row r="168" spans="1:10" x14ac:dyDescent="0.25">
      <c r="A168">
        <v>1167</v>
      </c>
      <c r="B168" t="s">
        <v>175</v>
      </c>
      <c r="C168" t="s">
        <v>7</v>
      </c>
      <c r="D168" t="s">
        <v>45</v>
      </c>
      <c r="E168" t="s">
        <v>14</v>
      </c>
      <c r="F168" t="s">
        <v>58</v>
      </c>
      <c r="G168">
        <v>16</v>
      </c>
      <c r="H168">
        <v>99.71</v>
      </c>
      <c r="I168">
        <v>0.24</v>
      </c>
      <c r="J168">
        <v>1212.47</v>
      </c>
    </row>
    <row r="169" spans="1:10" x14ac:dyDescent="0.25">
      <c r="A169">
        <v>1168</v>
      </c>
      <c r="B169" t="s">
        <v>196</v>
      </c>
      <c r="C169" t="s">
        <v>11</v>
      </c>
      <c r="D169" t="s">
        <v>65</v>
      </c>
      <c r="E169" t="s">
        <v>10</v>
      </c>
      <c r="F169" t="s">
        <v>36</v>
      </c>
      <c r="G169">
        <v>16</v>
      </c>
      <c r="H169">
        <v>36.630000000000003</v>
      </c>
      <c r="I169">
        <v>0.19</v>
      </c>
      <c r="J169">
        <v>474.72</v>
      </c>
    </row>
    <row r="170" spans="1:10" x14ac:dyDescent="0.25">
      <c r="A170">
        <v>1169</v>
      </c>
      <c r="B170" t="s">
        <v>197</v>
      </c>
      <c r="C170" t="s">
        <v>11</v>
      </c>
      <c r="D170" t="s">
        <v>45</v>
      </c>
      <c r="E170" t="s">
        <v>10</v>
      </c>
      <c r="F170" t="s">
        <v>39</v>
      </c>
      <c r="G170">
        <v>17</v>
      </c>
      <c r="H170">
        <v>369.23</v>
      </c>
      <c r="I170">
        <v>0.06</v>
      </c>
      <c r="J170">
        <v>5900.3</v>
      </c>
    </row>
    <row r="171" spans="1:10" x14ac:dyDescent="0.25">
      <c r="A171">
        <v>1170</v>
      </c>
      <c r="B171" t="s">
        <v>198</v>
      </c>
      <c r="C171" t="s">
        <v>7</v>
      </c>
      <c r="D171" t="s">
        <v>53</v>
      </c>
      <c r="E171" t="s">
        <v>10</v>
      </c>
      <c r="F171" t="s">
        <v>36</v>
      </c>
      <c r="G171">
        <v>19</v>
      </c>
      <c r="H171">
        <v>334.92</v>
      </c>
      <c r="I171">
        <v>0.02</v>
      </c>
      <c r="J171">
        <v>6236.21</v>
      </c>
    </row>
    <row r="172" spans="1:10" x14ac:dyDescent="0.25">
      <c r="A172">
        <v>1171</v>
      </c>
      <c r="B172" t="s">
        <v>199</v>
      </c>
      <c r="C172" t="s">
        <v>11</v>
      </c>
      <c r="D172" t="s">
        <v>48</v>
      </c>
      <c r="E172" t="s">
        <v>14</v>
      </c>
      <c r="F172" t="s">
        <v>36</v>
      </c>
      <c r="G172">
        <v>17</v>
      </c>
      <c r="H172">
        <v>80.8</v>
      </c>
      <c r="I172">
        <v>0.09</v>
      </c>
      <c r="J172">
        <v>1249.98</v>
      </c>
    </row>
    <row r="173" spans="1:10" x14ac:dyDescent="0.25">
      <c r="A173">
        <v>1172</v>
      </c>
      <c r="B173" t="s">
        <v>119</v>
      </c>
      <c r="C173" t="s">
        <v>11</v>
      </c>
      <c r="D173" t="s">
        <v>101</v>
      </c>
      <c r="E173" t="s">
        <v>10</v>
      </c>
      <c r="F173" t="s">
        <v>63</v>
      </c>
      <c r="G173">
        <v>4</v>
      </c>
      <c r="H173">
        <v>183.02</v>
      </c>
      <c r="I173">
        <v>0.21</v>
      </c>
      <c r="J173">
        <v>578.34</v>
      </c>
    </row>
    <row r="174" spans="1:10" x14ac:dyDescent="0.25">
      <c r="A174">
        <v>1173</v>
      </c>
      <c r="B174" t="s">
        <v>168</v>
      </c>
      <c r="C174" t="s">
        <v>17</v>
      </c>
      <c r="D174" t="s">
        <v>48</v>
      </c>
      <c r="E174" t="s">
        <v>60</v>
      </c>
      <c r="F174" t="s">
        <v>63</v>
      </c>
      <c r="G174">
        <v>15</v>
      </c>
      <c r="H174">
        <v>347.19</v>
      </c>
      <c r="I174">
        <v>0.18</v>
      </c>
      <c r="J174">
        <v>4270.4399999999996</v>
      </c>
    </row>
    <row r="175" spans="1:10" x14ac:dyDescent="0.25">
      <c r="A175">
        <v>1174</v>
      </c>
      <c r="B175" t="s">
        <v>111</v>
      </c>
      <c r="C175" t="s">
        <v>17</v>
      </c>
      <c r="D175" t="s">
        <v>35</v>
      </c>
      <c r="E175" t="s">
        <v>60</v>
      </c>
      <c r="F175" t="s">
        <v>36</v>
      </c>
      <c r="G175">
        <v>15</v>
      </c>
      <c r="H175">
        <v>90.82</v>
      </c>
      <c r="I175">
        <v>0.24</v>
      </c>
      <c r="J175">
        <v>1035.3499999999999</v>
      </c>
    </row>
    <row r="176" spans="1:10" x14ac:dyDescent="0.25">
      <c r="A176">
        <v>1175</v>
      </c>
      <c r="B176" t="s">
        <v>196</v>
      </c>
      <c r="C176" t="s">
        <v>11</v>
      </c>
      <c r="D176" t="s">
        <v>75</v>
      </c>
      <c r="E176" t="s">
        <v>42</v>
      </c>
      <c r="F176" t="s">
        <v>58</v>
      </c>
      <c r="G176">
        <v>20</v>
      </c>
      <c r="H176">
        <v>221.66</v>
      </c>
      <c r="I176">
        <v>0.16</v>
      </c>
      <c r="J176">
        <v>3723.89</v>
      </c>
    </row>
    <row r="177" spans="1:10" x14ac:dyDescent="0.25">
      <c r="A177">
        <v>1176</v>
      </c>
      <c r="B177" t="s">
        <v>163</v>
      </c>
      <c r="C177" t="s">
        <v>20</v>
      </c>
      <c r="D177" t="s">
        <v>75</v>
      </c>
      <c r="E177" t="s">
        <v>60</v>
      </c>
      <c r="F177" t="s">
        <v>58</v>
      </c>
      <c r="G177">
        <v>14</v>
      </c>
      <c r="H177">
        <v>266.23</v>
      </c>
      <c r="I177">
        <v>0.01</v>
      </c>
      <c r="J177">
        <v>3689.95</v>
      </c>
    </row>
    <row r="178" spans="1:10" x14ac:dyDescent="0.25">
      <c r="A178">
        <v>1177</v>
      </c>
      <c r="B178" t="s">
        <v>200</v>
      </c>
      <c r="C178" t="s">
        <v>11</v>
      </c>
      <c r="D178" t="s">
        <v>53</v>
      </c>
      <c r="E178" t="s">
        <v>14</v>
      </c>
      <c r="F178" t="s">
        <v>63</v>
      </c>
      <c r="G178">
        <v>15</v>
      </c>
      <c r="H178">
        <v>418</v>
      </c>
      <c r="I178">
        <v>0.02</v>
      </c>
      <c r="J178">
        <v>6144.6</v>
      </c>
    </row>
    <row r="179" spans="1:10" x14ac:dyDescent="0.25">
      <c r="A179">
        <v>1178</v>
      </c>
      <c r="B179" t="s">
        <v>201</v>
      </c>
      <c r="C179" t="s">
        <v>20</v>
      </c>
      <c r="D179" t="s">
        <v>45</v>
      </c>
      <c r="E179" t="s">
        <v>10</v>
      </c>
      <c r="F179" t="s">
        <v>36</v>
      </c>
      <c r="G179">
        <v>10</v>
      </c>
      <c r="H179">
        <v>267.62</v>
      </c>
      <c r="I179">
        <v>0.27</v>
      </c>
      <c r="J179">
        <v>1953.63</v>
      </c>
    </row>
    <row r="180" spans="1:10" x14ac:dyDescent="0.25">
      <c r="A180">
        <v>1179</v>
      </c>
      <c r="B180" t="s">
        <v>98</v>
      </c>
      <c r="C180" t="s">
        <v>20</v>
      </c>
      <c r="D180" t="s">
        <v>55</v>
      </c>
      <c r="E180" t="s">
        <v>14</v>
      </c>
      <c r="F180" t="s">
        <v>43</v>
      </c>
      <c r="G180">
        <v>16</v>
      </c>
      <c r="H180">
        <v>446.68</v>
      </c>
      <c r="I180">
        <v>0.22</v>
      </c>
      <c r="J180">
        <v>5574.57</v>
      </c>
    </row>
    <row r="181" spans="1:10" x14ac:dyDescent="0.25">
      <c r="A181">
        <v>1180</v>
      </c>
      <c r="B181" t="s">
        <v>180</v>
      </c>
      <c r="C181" t="s">
        <v>20</v>
      </c>
      <c r="D181" t="s">
        <v>45</v>
      </c>
      <c r="E181" t="s">
        <v>49</v>
      </c>
      <c r="F181" t="s">
        <v>36</v>
      </c>
      <c r="G181">
        <v>15</v>
      </c>
      <c r="H181">
        <v>285.7</v>
      </c>
      <c r="I181">
        <v>0.1</v>
      </c>
      <c r="J181">
        <v>3856.95</v>
      </c>
    </row>
    <row r="182" spans="1:10" x14ac:dyDescent="0.25">
      <c r="A182">
        <v>1181</v>
      </c>
      <c r="B182" t="s">
        <v>77</v>
      </c>
      <c r="C182" t="s">
        <v>11</v>
      </c>
      <c r="D182" t="s">
        <v>65</v>
      </c>
      <c r="E182" t="s">
        <v>60</v>
      </c>
      <c r="F182" t="s">
        <v>63</v>
      </c>
      <c r="G182">
        <v>6</v>
      </c>
      <c r="H182">
        <v>414.2</v>
      </c>
      <c r="I182">
        <v>0.25</v>
      </c>
      <c r="J182">
        <v>1863.9</v>
      </c>
    </row>
    <row r="183" spans="1:10" x14ac:dyDescent="0.25">
      <c r="A183">
        <v>1182</v>
      </c>
      <c r="B183" t="s">
        <v>202</v>
      </c>
      <c r="C183" t="s">
        <v>11</v>
      </c>
      <c r="D183" t="s">
        <v>65</v>
      </c>
      <c r="E183" t="s">
        <v>60</v>
      </c>
      <c r="F183" t="s">
        <v>36</v>
      </c>
      <c r="G183">
        <v>5</v>
      </c>
      <c r="H183">
        <v>430</v>
      </c>
      <c r="I183">
        <v>0.05</v>
      </c>
      <c r="J183">
        <v>2042.5</v>
      </c>
    </row>
    <row r="184" spans="1:10" x14ac:dyDescent="0.25">
      <c r="A184">
        <v>1183</v>
      </c>
      <c r="B184" t="s">
        <v>203</v>
      </c>
      <c r="C184" t="s">
        <v>7</v>
      </c>
      <c r="D184" t="s">
        <v>82</v>
      </c>
      <c r="E184" t="s">
        <v>49</v>
      </c>
      <c r="F184" t="s">
        <v>39</v>
      </c>
      <c r="G184">
        <v>18</v>
      </c>
      <c r="H184">
        <v>281.12</v>
      </c>
      <c r="I184">
        <v>0.21</v>
      </c>
      <c r="J184">
        <v>3997.53</v>
      </c>
    </row>
    <row r="185" spans="1:10" x14ac:dyDescent="0.25">
      <c r="A185">
        <v>1184</v>
      </c>
      <c r="B185" t="s">
        <v>121</v>
      </c>
      <c r="C185" t="s">
        <v>7</v>
      </c>
      <c r="D185" t="s">
        <v>82</v>
      </c>
      <c r="E185" t="s">
        <v>14</v>
      </c>
      <c r="F185" t="s">
        <v>36</v>
      </c>
      <c r="G185">
        <v>17</v>
      </c>
      <c r="H185">
        <v>419.29</v>
      </c>
      <c r="I185">
        <v>0.22</v>
      </c>
      <c r="J185">
        <v>5559.79</v>
      </c>
    </row>
    <row r="186" spans="1:10" x14ac:dyDescent="0.25">
      <c r="A186">
        <v>1185</v>
      </c>
      <c r="B186" t="s">
        <v>161</v>
      </c>
      <c r="C186" t="s">
        <v>11</v>
      </c>
      <c r="D186" t="s">
        <v>45</v>
      </c>
      <c r="E186" t="s">
        <v>14</v>
      </c>
      <c r="F186" t="s">
        <v>36</v>
      </c>
      <c r="G186">
        <v>7</v>
      </c>
      <c r="H186">
        <v>67.400000000000006</v>
      </c>
      <c r="I186">
        <v>0.03</v>
      </c>
      <c r="J186">
        <v>457.65</v>
      </c>
    </row>
    <row r="187" spans="1:10" x14ac:dyDescent="0.25">
      <c r="A187">
        <v>1186</v>
      </c>
      <c r="B187" t="s">
        <v>162</v>
      </c>
      <c r="C187" t="s">
        <v>17</v>
      </c>
      <c r="D187" t="s">
        <v>35</v>
      </c>
      <c r="E187" t="s">
        <v>10</v>
      </c>
      <c r="F187" t="s">
        <v>43</v>
      </c>
      <c r="G187">
        <v>19</v>
      </c>
      <c r="H187">
        <v>492.25</v>
      </c>
      <c r="I187">
        <v>0.05</v>
      </c>
      <c r="J187">
        <v>8885.11</v>
      </c>
    </row>
    <row r="188" spans="1:10" x14ac:dyDescent="0.25">
      <c r="A188">
        <v>1187</v>
      </c>
      <c r="B188" t="s">
        <v>204</v>
      </c>
      <c r="C188" t="s">
        <v>11</v>
      </c>
      <c r="D188" t="s">
        <v>75</v>
      </c>
      <c r="E188" t="s">
        <v>42</v>
      </c>
      <c r="F188" t="s">
        <v>63</v>
      </c>
      <c r="G188">
        <v>18</v>
      </c>
      <c r="H188">
        <v>157.44999999999999</v>
      </c>
      <c r="I188">
        <v>0.25</v>
      </c>
      <c r="J188">
        <v>2125.5700000000002</v>
      </c>
    </row>
    <row r="189" spans="1:10" x14ac:dyDescent="0.25">
      <c r="A189">
        <v>1188</v>
      </c>
      <c r="B189" t="s">
        <v>140</v>
      </c>
      <c r="C189" t="s">
        <v>7</v>
      </c>
      <c r="D189" t="s">
        <v>48</v>
      </c>
      <c r="E189" t="s">
        <v>49</v>
      </c>
      <c r="F189" t="s">
        <v>36</v>
      </c>
      <c r="G189">
        <v>13</v>
      </c>
      <c r="H189">
        <v>85.86</v>
      </c>
      <c r="I189">
        <v>0.05</v>
      </c>
      <c r="J189">
        <v>1060.3699999999999</v>
      </c>
    </row>
    <row r="190" spans="1:10" x14ac:dyDescent="0.25">
      <c r="A190">
        <v>1189</v>
      </c>
      <c r="B190" t="s">
        <v>179</v>
      </c>
      <c r="C190" t="s">
        <v>20</v>
      </c>
      <c r="D190" t="s">
        <v>101</v>
      </c>
      <c r="E190" t="s">
        <v>42</v>
      </c>
      <c r="F190" t="s">
        <v>63</v>
      </c>
      <c r="G190">
        <v>16</v>
      </c>
      <c r="H190">
        <v>388.96</v>
      </c>
      <c r="I190">
        <v>0.04</v>
      </c>
      <c r="J190">
        <v>5974.43</v>
      </c>
    </row>
    <row r="191" spans="1:10" x14ac:dyDescent="0.25">
      <c r="A191">
        <v>1190</v>
      </c>
      <c r="B191" t="s">
        <v>205</v>
      </c>
      <c r="C191" t="s">
        <v>11</v>
      </c>
      <c r="D191" t="s">
        <v>48</v>
      </c>
      <c r="E191" t="s">
        <v>14</v>
      </c>
      <c r="F191" t="s">
        <v>39</v>
      </c>
      <c r="G191">
        <v>16</v>
      </c>
      <c r="H191">
        <v>119.05</v>
      </c>
      <c r="I191">
        <v>0.05</v>
      </c>
      <c r="J191">
        <v>1809.56</v>
      </c>
    </row>
    <row r="192" spans="1:10" x14ac:dyDescent="0.25">
      <c r="A192">
        <v>1191</v>
      </c>
      <c r="B192" t="s">
        <v>193</v>
      </c>
      <c r="C192" t="s">
        <v>7</v>
      </c>
      <c r="D192" t="s">
        <v>101</v>
      </c>
      <c r="E192" t="s">
        <v>60</v>
      </c>
      <c r="F192" t="s">
        <v>58</v>
      </c>
      <c r="G192">
        <v>9</v>
      </c>
      <c r="H192">
        <v>258.94</v>
      </c>
      <c r="I192">
        <v>0.16</v>
      </c>
      <c r="J192">
        <v>1957.59</v>
      </c>
    </row>
    <row r="193" spans="1:10" x14ac:dyDescent="0.25">
      <c r="A193">
        <v>1192</v>
      </c>
      <c r="B193" t="s">
        <v>206</v>
      </c>
      <c r="C193" t="s">
        <v>20</v>
      </c>
      <c r="D193" t="s">
        <v>45</v>
      </c>
      <c r="E193" t="s">
        <v>60</v>
      </c>
      <c r="F193" t="s">
        <v>63</v>
      </c>
      <c r="G193">
        <v>17</v>
      </c>
      <c r="H193">
        <v>391.22</v>
      </c>
      <c r="I193">
        <v>0.16</v>
      </c>
      <c r="J193">
        <v>5586.62</v>
      </c>
    </row>
    <row r="194" spans="1:10" x14ac:dyDescent="0.25">
      <c r="A194">
        <v>1193</v>
      </c>
      <c r="B194" t="s">
        <v>207</v>
      </c>
      <c r="C194" t="s">
        <v>17</v>
      </c>
      <c r="D194" t="s">
        <v>82</v>
      </c>
      <c r="E194" t="s">
        <v>42</v>
      </c>
      <c r="F194" t="s">
        <v>63</v>
      </c>
      <c r="G194">
        <v>1</v>
      </c>
      <c r="H194">
        <v>90.16</v>
      </c>
      <c r="I194">
        <v>0.25</v>
      </c>
      <c r="J194">
        <v>67.62</v>
      </c>
    </row>
    <row r="195" spans="1:10" x14ac:dyDescent="0.25">
      <c r="A195">
        <v>1194</v>
      </c>
      <c r="B195" t="s">
        <v>208</v>
      </c>
      <c r="C195" t="s">
        <v>7</v>
      </c>
      <c r="D195" t="s">
        <v>75</v>
      </c>
      <c r="E195" t="s">
        <v>10</v>
      </c>
      <c r="F195" t="s">
        <v>58</v>
      </c>
      <c r="G195">
        <v>19</v>
      </c>
      <c r="H195">
        <v>62.56</v>
      </c>
      <c r="I195">
        <v>0.03</v>
      </c>
      <c r="J195">
        <v>1152.98</v>
      </c>
    </row>
    <row r="196" spans="1:10" x14ac:dyDescent="0.25">
      <c r="A196">
        <v>1195</v>
      </c>
      <c r="B196" t="s">
        <v>150</v>
      </c>
      <c r="C196" t="s">
        <v>20</v>
      </c>
      <c r="D196" t="s">
        <v>41</v>
      </c>
      <c r="E196" t="s">
        <v>42</v>
      </c>
      <c r="F196" t="s">
        <v>58</v>
      </c>
      <c r="G196">
        <v>17</v>
      </c>
      <c r="H196">
        <v>385.83</v>
      </c>
      <c r="I196">
        <v>0.12</v>
      </c>
      <c r="J196">
        <v>5772.02</v>
      </c>
    </row>
    <row r="197" spans="1:10" x14ac:dyDescent="0.25">
      <c r="A197">
        <v>1196</v>
      </c>
      <c r="B197" t="s">
        <v>176</v>
      </c>
      <c r="C197" t="s">
        <v>7</v>
      </c>
      <c r="D197" t="s">
        <v>55</v>
      </c>
      <c r="E197" t="s">
        <v>60</v>
      </c>
      <c r="F197" t="s">
        <v>39</v>
      </c>
      <c r="G197">
        <v>7</v>
      </c>
      <c r="H197">
        <v>83.57</v>
      </c>
      <c r="I197">
        <v>0</v>
      </c>
      <c r="J197">
        <v>584.99</v>
      </c>
    </row>
    <row r="198" spans="1:10" x14ac:dyDescent="0.25">
      <c r="A198">
        <v>1197</v>
      </c>
      <c r="B198" t="s">
        <v>209</v>
      </c>
      <c r="C198" t="s">
        <v>17</v>
      </c>
      <c r="D198" t="s">
        <v>48</v>
      </c>
      <c r="E198" t="s">
        <v>14</v>
      </c>
      <c r="F198" t="s">
        <v>58</v>
      </c>
      <c r="G198">
        <v>15</v>
      </c>
      <c r="H198">
        <v>267.61</v>
      </c>
      <c r="I198">
        <v>0.05</v>
      </c>
      <c r="J198">
        <v>3813.44</v>
      </c>
    </row>
    <row r="199" spans="1:10" x14ac:dyDescent="0.25">
      <c r="A199">
        <v>1198</v>
      </c>
      <c r="B199" t="s">
        <v>153</v>
      </c>
      <c r="C199" t="s">
        <v>20</v>
      </c>
      <c r="D199" t="s">
        <v>35</v>
      </c>
      <c r="E199" t="s">
        <v>49</v>
      </c>
      <c r="F199" t="s">
        <v>39</v>
      </c>
      <c r="G199">
        <v>14</v>
      </c>
      <c r="H199">
        <v>22.07</v>
      </c>
      <c r="I199">
        <v>0.25</v>
      </c>
      <c r="J199">
        <v>231.74</v>
      </c>
    </row>
    <row r="200" spans="1:10" x14ac:dyDescent="0.25">
      <c r="A200">
        <v>1199</v>
      </c>
      <c r="B200" t="s">
        <v>186</v>
      </c>
      <c r="C200" t="s">
        <v>20</v>
      </c>
      <c r="D200" t="s">
        <v>68</v>
      </c>
      <c r="E200" t="s">
        <v>10</v>
      </c>
      <c r="F200" t="s">
        <v>58</v>
      </c>
      <c r="G200">
        <v>3</v>
      </c>
      <c r="H200">
        <v>183.2</v>
      </c>
      <c r="I200">
        <v>0.09</v>
      </c>
      <c r="J200">
        <v>500.14</v>
      </c>
    </row>
    <row r="201" spans="1:10" x14ac:dyDescent="0.25">
      <c r="A201">
        <v>1200</v>
      </c>
      <c r="B201" t="s">
        <v>114</v>
      </c>
      <c r="C201" t="s">
        <v>7</v>
      </c>
      <c r="D201" t="s">
        <v>92</v>
      </c>
      <c r="E201" t="s">
        <v>42</v>
      </c>
      <c r="F201" t="s">
        <v>58</v>
      </c>
      <c r="G201">
        <v>12</v>
      </c>
      <c r="H201">
        <v>103.98</v>
      </c>
      <c r="I201">
        <v>0.24</v>
      </c>
      <c r="J201">
        <v>948.3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AEF4A-6985-4322-A23E-80E4781FF23D}">
  <dimension ref="A1:T59"/>
  <sheetViews>
    <sheetView tabSelected="1" zoomScale="90" zoomScaleNormal="90" workbookViewId="0">
      <selection activeCell="P9" sqref="P9"/>
    </sheetView>
  </sheetViews>
  <sheetFormatPr defaultRowHeight="15" x14ac:dyDescent="0.25"/>
  <cols>
    <col min="3" max="4" width="8.140625" bestFit="1" customWidth="1"/>
    <col min="5" max="5" width="10.85546875" bestFit="1" customWidth="1"/>
    <col min="6" max="6" width="7.28515625" bestFit="1" customWidth="1"/>
    <col min="7" max="8" width="10.7109375" bestFit="1" customWidth="1"/>
    <col min="9" max="10" width="8.7109375" bestFit="1" customWidth="1"/>
    <col min="11" max="11" width="9.28515625" bestFit="1" customWidth="1"/>
    <col min="12" max="12" width="13.42578125" bestFit="1" customWidth="1"/>
    <col min="13" max="13" width="5" customWidth="1"/>
    <col min="14" max="14" width="13.85546875" bestFit="1" customWidth="1"/>
    <col min="15" max="15" width="10.7109375" bestFit="1" customWidth="1"/>
    <col min="16" max="16" width="12.140625" bestFit="1" customWidth="1"/>
    <col min="17" max="17" width="8.7109375" bestFit="1" customWidth="1"/>
    <col min="18" max="18" width="9.28515625" bestFit="1" customWidth="1"/>
    <col min="20" max="20" width="13.42578125" bestFit="1" customWidth="1"/>
  </cols>
  <sheetData>
    <row r="1" spans="1:20" x14ac:dyDescent="0.25">
      <c r="A1" s="2" t="s">
        <v>2</v>
      </c>
      <c r="B1" t="s">
        <v>11</v>
      </c>
      <c r="N1" s="2" t="s">
        <v>0</v>
      </c>
      <c r="O1">
        <v>1005</v>
      </c>
    </row>
    <row r="2" spans="1:20" x14ac:dyDescent="0.25">
      <c r="A2" t="str" cm="1">
        <f t="array" ref="A2:A5">_xlfn._xlws.SORT(_xlfn.UNIQUE(SalesData!C2:C201))</f>
        <v>East</v>
      </c>
      <c r="C2" s="2" t="s">
        <v>215</v>
      </c>
      <c r="D2" s="2" t="s">
        <v>29</v>
      </c>
      <c r="E2" s="2" t="s">
        <v>2</v>
      </c>
      <c r="F2" s="2" t="s">
        <v>30</v>
      </c>
      <c r="G2" s="2" t="s">
        <v>5</v>
      </c>
      <c r="H2" s="2" t="s">
        <v>3</v>
      </c>
      <c r="I2" s="2" t="s">
        <v>31</v>
      </c>
      <c r="J2" s="2" t="s">
        <v>32</v>
      </c>
      <c r="K2" s="2" t="s">
        <v>33</v>
      </c>
      <c r="L2" s="2" t="s">
        <v>6</v>
      </c>
      <c r="N2" s="2" t="s">
        <v>30</v>
      </c>
      <c r="O2" s="2" t="s">
        <v>5</v>
      </c>
      <c r="P2" s="2" t="s">
        <v>3</v>
      </c>
      <c r="Q2" s="2" t="s">
        <v>31</v>
      </c>
      <c r="R2" s="2" t="s">
        <v>32</v>
      </c>
      <c r="S2" s="2" t="s">
        <v>33</v>
      </c>
      <c r="T2" s="2" t="s">
        <v>6</v>
      </c>
    </row>
    <row r="3" spans="1:20" x14ac:dyDescent="0.25">
      <c r="A3" t="str">
        <v>North</v>
      </c>
      <c r="C3" cm="1">
        <f t="array" ref="C3:L59">_xlfn._xlws.FILTER(SalesData!A2:J201, SalesData!C2:C201=B1, "No Sales Found")</f>
        <v>1001</v>
      </c>
      <c r="D3" t="str">
        <v>2025-02-09</v>
      </c>
      <c r="E3" t="str">
        <v>West</v>
      </c>
      <c r="F3" t="str">
        <v>Logitech MX Master 3 Mouse</v>
      </c>
      <c r="G3" t="str">
        <v>Electronics</v>
      </c>
      <c r="H3" t="str">
        <v>Bob</v>
      </c>
      <c r="I3">
        <v>9</v>
      </c>
      <c r="J3">
        <v>218.38</v>
      </c>
      <c r="K3">
        <v>0.14000000000000001</v>
      </c>
      <c r="L3">
        <v>1690.26</v>
      </c>
      <c r="N3" t="str" cm="1">
        <f t="array" ref="N3:T3">_xlfn.XLOOKUP(O1,SalesData!A2:A201,SalesData!D2:D201:'SalesData'!J2:J201,"Order not found")</f>
        <v>iPhone 14</v>
      </c>
      <c r="O3" t="str">
        <v>Electronics</v>
      </c>
      <c r="P3" t="str">
        <v>Eve</v>
      </c>
      <c r="Q3">
        <v>7</v>
      </c>
      <c r="R3">
        <v>22.31</v>
      </c>
      <c r="S3">
        <v>0.28000000000000003</v>
      </c>
      <c r="T3">
        <v>112.44</v>
      </c>
    </row>
    <row r="4" spans="1:20" x14ac:dyDescent="0.25">
      <c r="A4" t="str">
        <v>South</v>
      </c>
      <c r="C4">
        <v>1007</v>
      </c>
      <c r="D4" t="str">
        <v>2025-03-10</v>
      </c>
      <c r="E4" t="str">
        <v>West</v>
      </c>
      <c r="F4" t="str">
        <v>Samsung Galaxy S23</v>
      </c>
      <c r="G4" t="str">
        <v>Clothing</v>
      </c>
      <c r="H4" t="str">
        <v>Bob</v>
      </c>
      <c r="I4">
        <v>17</v>
      </c>
      <c r="J4">
        <v>11.17</v>
      </c>
      <c r="K4">
        <v>0.19</v>
      </c>
      <c r="L4">
        <v>153.81</v>
      </c>
    </row>
    <row r="5" spans="1:20" x14ac:dyDescent="0.25">
      <c r="A5" t="str">
        <v>West</v>
      </c>
      <c r="C5">
        <v>1009</v>
      </c>
      <c r="D5" t="str">
        <v>2025-03-22</v>
      </c>
      <c r="E5" t="str">
        <v>West</v>
      </c>
      <c r="F5" t="str">
        <v>Sony WH-1000XM5 Headphones</v>
      </c>
      <c r="G5" t="str">
        <v>Electronics</v>
      </c>
      <c r="H5" t="str">
        <v>Bob</v>
      </c>
      <c r="I5">
        <v>17</v>
      </c>
      <c r="J5">
        <v>235.04</v>
      </c>
      <c r="K5">
        <v>0.02</v>
      </c>
      <c r="L5">
        <v>3915.77</v>
      </c>
    </row>
    <row r="6" spans="1:20" x14ac:dyDescent="0.25">
      <c r="C6">
        <v>1019</v>
      </c>
      <c r="D6" t="str">
        <v>2025-04-02</v>
      </c>
      <c r="E6" t="str">
        <v>West</v>
      </c>
      <c r="F6" t="str">
        <v>Logitech MX Master 3 Mouse</v>
      </c>
      <c r="G6" t="str">
        <v>Toys</v>
      </c>
      <c r="H6" t="str">
        <v>Alice</v>
      </c>
      <c r="I6">
        <v>5</v>
      </c>
      <c r="J6">
        <v>461.38</v>
      </c>
      <c r="K6">
        <v>0.08</v>
      </c>
      <c r="L6">
        <v>2122.35</v>
      </c>
    </row>
    <row r="7" spans="1:20" x14ac:dyDescent="0.25">
      <c r="C7">
        <v>1021</v>
      </c>
      <c r="D7" t="str">
        <v>2025-11-24</v>
      </c>
      <c r="E7" t="str">
        <v>West</v>
      </c>
      <c r="F7" t="str">
        <v>Logitech MX Master 3 Mouse</v>
      </c>
      <c r="G7" t="str">
        <v>Furniture</v>
      </c>
      <c r="H7" t="str">
        <v>Diana</v>
      </c>
      <c r="I7">
        <v>3</v>
      </c>
      <c r="J7">
        <v>202.97</v>
      </c>
      <c r="K7">
        <v>0.27</v>
      </c>
      <c r="L7">
        <v>444.5</v>
      </c>
    </row>
    <row r="8" spans="1:20" x14ac:dyDescent="0.25">
      <c r="C8">
        <v>1027</v>
      </c>
      <c r="D8" t="str">
        <v>2025-01-30</v>
      </c>
      <c r="E8" t="str">
        <v>West</v>
      </c>
      <c r="F8" t="str">
        <v>Nintendo Switch OLED</v>
      </c>
      <c r="G8" t="str">
        <v>Clothing</v>
      </c>
      <c r="H8" t="str">
        <v>Eve</v>
      </c>
      <c r="I8">
        <v>3</v>
      </c>
      <c r="J8">
        <v>334.99</v>
      </c>
      <c r="K8">
        <v>0.16</v>
      </c>
      <c r="L8">
        <v>844.17</v>
      </c>
    </row>
    <row r="9" spans="1:20" x14ac:dyDescent="0.25">
      <c r="C9">
        <v>1033</v>
      </c>
      <c r="D9" t="str">
        <v>2025-01-07</v>
      </c>
      <c r="E9" t="str">
        <v>West</v>
      </c>
      <c r="F9" t="str">
        <v>Nintendo Switch OLED</v>
      </c>
      <c r="G9" t="str">
        <v>Electronics</v>
      </c>
      <c r="H9" t="str">
        <v>Bob</v>
      </c>
      <c r="I9">
        <v>2</v>
      </c>
      <c r="J9">
        <v>298.74</v>
      </c>
      <c r="K9">
        <v>0.06</v>
      </c>
      <c r="L9">
        <v>561.63</v>
      </c>
    </row>
    <row r="10" spans="1:20" x14ac:dyDescent="0.25">
      <c r="C10">
        <v>1039</v>
      </c>
      <c r="D10" t="str">
        <v>2025-10-29</v>
      </c>
      <c r="E10" t="str">
        <v>West</v>
      </c>
      <c r="F10" t="str">
        <v>Samsung QLED TV 55"</v>
      </c>
      <c r="G10" t="str">
        <v>Furniture</v>
      </c>
      <c r="H10" t="str">
        <v>Bob</v>
      </c>
      <c r="I10">
        <v>19</v>
      </c>
      <c r="J10">
        <v>337.95</v>
      </c>
      <c r="K10">
        <v>0.15</v>
      </c>
      <c r="L10">
        <v>5457.89</v>
      </c>
    </row>
    <row r="11" spans="1:20" x14ac:dyDescent="0.25">
      <c r="C11">
        <v>1042</v>
      </c>
      <c r="D11" t="str">
        <v>2025-05-21</v>
      </c>
      <c r="E11" t="str">
        <v>West</v>
      </c>
      <c r="F11" t="str">
        <v>Kindle Paperwhite</v>
      </c>
      <c r="G11" t="str">
        <v>Toys</v>
      </c>
      <c r="H11" t="str">
        <v>Diana</v>
      </c>
      <c r="I11">
        <v>7</v>
      </c>
      <c r="J11">
        <v>424.6</v>
      </c>
      <c r="K11">
        <v>0.13</v>
      </c>
      <c r="L11">
        <v>2585.81</v>
      </c>
    </row>
    <row r="12" spans="1:20" x14ac:dyDescent="0.25">
      <c r="C12">
        <v>1045</v>
      </c>
      <c r="D12" t="str">
        <v>2025-05-24</v>
      </c>
      <c r="E12" t="str">
        <v>West</v>
      </c>
      <c r="F12" t="str">
        <v>Apple Watch Series 9</v>
      </c>
      <c r="G12" t="str">
        <v>Furniture</v>
      </c>
      <c r="H12" t="str">
        <v>Bob</v>
      </c>
      <c r="I12">
        <v>6</v>
      </c>
      <c r="J12">
        <v>210.38</v>
      </c>
      <c r="K12">
        <v>7.0000000000000007E-2</v>
      </c>
      <c r="L12">
        <v>1173.92</v>
      </c>
    </row>
    <row r="13" spans="1:20" x14ac:dyDescent="0.25">
      <c r="C13">
        <v>1051</v>
      </c>
      <c r="D13" t="str">
        <v>2025-08-27</v>
      </c>
      <c r="E13" t="str">
        <v>West</v>
      </c>
      <c r="F13" t="str">
        <v>HP OfficeJet Printer</v>
      </c>
      <c r="G13" t="str">
        <v>Clothing</v>
      </c>
      <c r="H13" t="str">
        <v>Bob</v>
      </c>
      <c r="I13">
        <v>6</v>
      </c>
      <c r="J13">
        <v>304.26</v>
      </c>
      <c r="K13">
        <v>0.2</v>
      </c>
      <c r="L13">
        <v>1460.45</v>
      </c>
    </row>
    <row r="14" spans="1:20" x14ac:dyDescent="0.25">
      <c r="C14">
        <v>1052</v>
      </c>
      <c r="D14" t="str">
        <v>2025-09-04</v>
      </c>
      <c r="E14" t="str">
        <v>West</v>
      </c>
      <c r="F14" t="str">
        <v>Nintendo Switch OLED</v>
      </c>
      <c r="G14" t="str">
        <v>Electronics</v>
      </c>
      <c r="H14" t="str">
        <v>Charlie</v>
      </c>
      <c r="I14">
        <v>1</v>
      </c>
      <c r="J14">
        <v>245.48</v>
      </c>
      <c r="K14">
        <v>7.0000000000000007E-2</v>
      </c>
      <c r="L14">
        <v>228.3</v>
      </c>
    </row>
    <row r="15" spans="1:20" x14ac:dyDescent="0.25">
      <c r="C15">
        <v>1053</v>
      </c>
      <c r="D15" t="str">
        <v>2025-10-10</v>
      </c>
      <c r="E15" t="str">
        <v>West</v>
      </c>
      <c r="F15" t="str">
        <v>Logitech MX Master 3 Mouse</v>
      </c>
      <c r="G15" t="str">
        <v>Electronics</v>
      </c>
      <c r="H15" t="str">
        <v>Charlie</v>
      </c>
      <c r="I15">
        <v>4</v>
      </c>
      <c r="J15">
        <v>193.21</v>
      </c>
      <c r="K15">
        <v>0.12</v>
      </c>
      <c r="L15">
        <v>680.1</v>
      </c>
    </row>
    <row r="16" spans="1:20" x14ac:dyDescent="0.25">
      <c r="C16">
        <v>1055</v>
      </c>
      <c r="D16" t="str">
        <v>2025-08-24</v>
      </c>
      <c r="E16" t="str">
        <v>West</v>
      </c>
      <c r="F16" t="str">
        <v>iPhone 14</v>
      </c>
      <c r="G16" t="str">
        <v>Books</v>
      </c>
      <c r="H16" t="str">
        <v>Diana</v>
      </c>
      <c r="I16">
        <v>11</v>
      </c>
      <c r="J16">
        <v>382.89</v>
      </c>
      <c r="K16">
        <v>0.23</v>
      </c>
      <c r="L16">
        <v>3243.08</v>
      </c>
    </row>
    <row r="17" spans="3:12" x14ac:dyDescent="0.25">
      <c r="C17">
        <v>1062</v>
      </c>
      <c r="D17" t="str">
        <v>2025-12-25</v>
      </c>
      <c r="E17" t="str">
        <v>West</v>
      </c>
      <c r="F17" t="str">
        <v>Apple Watch Series 9</v>
      </c>
      <c r="G17" t="str">
        <v>Toys</v>
      </c>
      <c r="H17" t="str">
        <v>Alice</v>
      </c>
      <c r="I17">
        <v>2</v>
      </c>
      <c r="J17">
        <v>347.72</v>
      </c>
      <c r="K17">
        <v>0.12</v>
      </c>
      <c r="L17">
        <v>611.99</v>
      </c>
    </row>
    <row r="18" spans="3:12" x14ac:dyDescent="0.25">
      <c r="C18">
        <v>1063</v>
      </c>
      <c r="D18" t="str">
        <v>2025-02-22</v>
      </c>
      <c r="E18" t="str">
        <v>West</v>
      </c>
      <c r="F18" t="str">
        <v>Bose QuietComfort Earbuds</v>
      </c>
      <c r="G18" t="str">
        <v>Books</v>
      </c>
      <c r="H18" t="str">
        <v>Diana</v>
      </c>
      <c r="I18">
        <v>12</v>
      </c>
      <c r="J18">
        <v>309.25</v>
      </c>
      <c r="K18">
        <v>0.03</v>
      </c>
      <c r="L18">
        <v>3599.67</v>
      </c>
    </row>
    <row r="19" spans="3:12" x14ac:dyDescent="0.25">
      <c r="C19">
        <v>1064</v>
      </c>
      <c r="D19" t="str">
        <v>2025-01-18</v>
      </c>
      <c r="E19" t="str">
        <v>West</v>
      </c>
      <c r="F19" t="str">
        <v>iPhone 14</v>
      </c>
      <c r="G19" t="str">
        <v>Books</v>
      </c>
      <c r="H19" t="str">
        <v>Charlie</v>
      </c>
      <c r="I19">
        <v>3</v>
      </c>
      <c r="J19">
        <v>375.35</v>
      </c>
      <c r="K19">
        <v>0.04</v>
      </c>
      <c r="L19">
        <v>1081.01</v>
      </c>
    </row>
    <row r="20" spans="3:12" x14ac:dyDescent="0.25">
      <c r="C20">
        <v>1066</v>
      </c>
      <c r="D20" t="str">
        <v>2025-02-27</v>
      </c>
      <c r="E20" t="str">
        <v>West</v>
      </c>
      <c r="F20" t="str">
        <v>Bose QuietComfort Earbuds</v>
      </c>
      <c r="G20" t="str">
        <v>Electronics</v>
      </c>
      <c r="H20" t="str">
        <v>Diana</v>
      </c>
      <c r="I20">
        <v>8</v>
      </c>
      <c r="J20">
        <v>378.1</v>
      </c>
      <c r="K20">
        <v>0.18</v>
      </c>
      <c r="L20">
        <v>2480.34</v>
      </c>
    </row>
    <row r="21" spans="3:12" x14ac:dyDescent="0.25">
      <c r="C21">
        <v>1068</v>
      </c>
      <c r="D21" t="str">
        <v>2025-03-19</v>
      </c>
      <c r="E21" t="str">
        <v>West</v>
      </c>
      <c r="F21" t="str">
        <v>Dyson V15 Vacuum</v>
      </c>
      <c r="G21" t="str">
        <v>Clothing</v>
      </c>
      <c r="H21" t="str">
        <v>Eve</v>
      </c>
      <c r="I21">
        <v>18</v>
      </c>
      <c r="J21">
        <v>112.45</v>
      </c>
      <c r="K21">
        <v>0.18</v>
      </c>
      <c r="L21">
        <v>1659.76</v>
      </c>
    </row>
    <row r="22" spans="3:12" x14ac:dyDescent="0.25">
      <c r="C22">
        <v>1075</v>
      </c>
      <c r="D22" t="str">
        <v>2025-06-21</v>
      </c>
      <c r="E22" t="str">
        <v>West</v>
      </c>
      <c r="F22" t="str">
        <v>Dell XPS 13</v>
      </c>
      <c r="G22" t="str">
        <v>Electronics</v>
      </c>
      <c r="H22" t="str">
        <v>Alice</v>
      </c>
      <c r="I22">
        <v>15</v>
      </c>
      <c r="J22">
        <v>295.79000000000002</v>
      </c>
      <c r="K22">
        <v>7.0000000000000007E-2</v>
      </c>
      <c r="L22">
        <v>4126.2700000000004</v>
      </c>
    </row>
    <row r="23" spans="3:12" x14ac:dyDescent="0.25">
      <c r="C23">
        <v>1079</v>
      </c>
      <c r="D23" t="str">
        <v>2025-10-28</v>
      </c>
      <c r="E23" t="str">
        <v>West</v>
      </c>
      <c r="F23" t="str">
        <v>Dyson V15 Vacuum</v>
      </c>
      <c r="G23" t="str">
        <v>Books</v>
      </c>
      <c r="H23" t="str">
        <v>Diana</v>
      </c>
      <c r="I23">
        <v>11</v>
      </c>
      <c r="J23">
        <v>271.05</v>
      </c>
      <c r="K23">
        <v>0.1</v>
      </c>
      <c r="L23">
        <v>2683.4</v>
      </c>
    </row>
    <row r="24" spans="3:12" x14ac:dyDescent="0.25">
      <c r="C24">
        <v>1088</v>
      </c>
      <c r="D24" t="str">
        <v>2025-10-01</v>
      </c>
      <c r="E24" t="str">
        <v>West</v>
      </c>
      <c r="F24" t="str">
        <v>HP OfficeJet Printer</v>
      </c>
      <c r="G24" t="str">
        <v>Clothing</v>
      </c>
      <c r="H24" t="str">
        <v>Eve</v>
      </c>
      <c r="I24">
        <v>3</v>
      </c>
      <c r="J24">
        <v>83.55</v>
      </c>
      <c r="K24">
        <v>0.12</v>
      </c>
      <c r="L24">
        <v>220.57</v>
      </c>
    </row>
    <row r="25" spans="3:12" x14ac:dyDescent="0.25">
      <c r="C25">
        <v>1090</v>
      </c>
      <c r="D25" t="str">
        <v>2025-08-23</v>
      </c>
      <c r="E25" t="str">
        <v>West</v>
      </c>
      <c r="F25" t="str">
        <v>Bose QuietComfort Earbuds</v>
      </c>
      <c r="G25" t="str">
        <v>Furniture</v>
      </c>
      <c r="H25" t="str">
        <v>Alice</v>
      </c>
      <c r="I25">
        <v>11</v>
      </c>
      <c r="J25">
        <v>175.81</v>
      </c>
      <c r="K25">
        <v>0.09</v>
      </c>
      <c r="L25">
        <v>1759.86</v>
      </c>
    </row>
    <row r="26" spans="3:12" x14ac:dyDescent="0.25">
      <c r="C26">
        <v>1091</v>
      </c>
      <c r="D26" t="str">
        <v>2025-07-16</v>
      </c>
      <c r="E26" t="str">
        <v>West</v>
      </c>
      <c r="F26" t="str">
        <v>Kindle Paperwhite</v>
      </c>
      <c r="G26" t="str">
        <v>Electronics</v>
      </c>
      <c r="H26" t="str">
        <v>Bob</v>
      </c>
      <c r="I26">
        <v>16</v>
      </c>
      <c r="J26">
        <v>242.09</v>
      </c>
      <c r="K26">
        <v>0.14000000000000001</v>
      </c>
      <c r="L26">
        <v>3331.16</v>
      </c>
    </row>
    <row r="27" spans="3:12" x14ac:dyDescent="0.25">
      <c r="C27">
        <v>1092</v>
      </c>
      <c r="D27" t="str">
        <v>2025-05-01</v>
      </c>
      <c r="E27" t="str">
        <v>West</v>
      </c>
      <c r="F27" t="str">
        <v>Fitbit Charge 6</v>
      </c>
      <c r="G27" t="str">
        <v>Electronics</v>
      </c>
      <c r="H27" t="str">
        <v>Eve</v>
      </c>
      <c r="I27">
        <v>5</v>
      </c>
      <c r="J27">
        <v>128.03</v>
      </c>
      <c r="K27">
        <v>0.01</v>
      </c>
      <c r="L27">
        <v>633.75</v>
      </c>
    </row>
    <row r="28" spans="3:12" x14ac:dyDescent="0.25">
      <c r="C28">
        <v>1095</v>
      </c>
      <c r="D28" t="str">
        <v>2025-07-24</v>
      </c>
      <c r="E28" t="str">
        <v>West</v>
      </c>
      <c r="F28" t="str">
        <v>Logitech MX Master 3 Mouse</v>
      </c>
      <c r="G28" t="str">
        <v>Furniture</v>
      </c>
      <c r="H28" t="str">
        <v>Charlie</v>
      </c>
      <c r="I28">
        <v>4</v>
      </c>
      <c r="J28">
        <v>343.59</v>
      </c>
      <c r="K28">
        <v>0.08</v>
      </c>
      <c r="L28">
        <v>1264.4100000000001</v>
      </c>
    </row>
    <row r="29" spans="3:12" x14ac:dyDescent="0.25">
      <c r="C29">
        <v>1096</v>
      </c>
      <c r="D29" t="str">
        <v>2025-03-20</v>
      </c>
      <c r="E29" t="str">
        <v>West</v>
      </c>
      <c r="F29" t="str">
        <v>Logitech MX Master 3 Mouse</v>
      </c>
      <c r="G29" t="str">
        <v>Furniture</v>
      </c>
      <c r="H29" t="str">
        <v>Charlie</v>
      </c>
      <c r="I29">
        <v>15</v>
      </c>
      <c r="J29">
        <v>277.58</v>
      </c>
      <c r="K29">
        <v>0.26</v>
      </c>
      <c r="L29">
        <v>3081.14</v>
      </c>
    </row>
    <row r="30" spans="3:12" x14ac:dyDescent="0.25">
      <c r="C30">
        <v>1099</v>
      </c>
      <c r="D30" t="str">
        <v>2025-11-27</v>
      </c>
      <c r="E30" t="str">
        <v>West</v>
      </c>
      <c r="F30" t="str">
        <v>MacBook Pro 16"</v>
      </c>
      <c r="G30" t="str">
        <v>Electronics</v>
      </c>
      <c r="H30" t="str">
        <v>Alice</v>
      </c>
      <c r="I30">
        <v>9</v>
      </c>
      <c r="J30">
        <v>41.93</v>
      </c>
      <c r="K30">
        <v>0.14000000000000001</v>
      </c>
      <c r="L30">
        <v>324.54000000000002</v>
      </c>
    </row>
    <row r="31" spans="3:12" x14ac:dyDescent="0.25">
      <c r="C31">
        <v>1103</v>
      </c>
      <c r="D31" t="str">
        <v>2025-09-17</v>
      </c>
      <c r="E31" t="str">
        <v>West</v>
      </c>
      <c r="F31" t="str">
        <v>Bose QuietComfort Earbuds</v>
      </c>
      <c r="G31" t="str">
        <v>Books</v>
      </c>
      <c r="H31" t="str">
        <v>Diana</v>
      </c>
      <c r="I31">
        <v>10</v>
      </c>
      <c r="J31">
        <v>123.47</v>
      </c>
      <c r="K31">
        <v>0.28000000000000003</v>
      </c>
      <c r="L31">
        <v>888.98</v>
      </c>
    </row>
    <row r="32" spans="3:12" x14ac:dyDescent="0.25">
      <c r="C32">
        <v>1107</v>
      </c>
      <c r="D32" t="str">
        <v>2025-02-02</v>
      </c>
      <c r="E32" t="str">
        <v>West</v>
      </c>
      <c r="F32" t="str">
        <v>Sony WH-1000XM5 Headphones</v>
      </c>
      <c r="G32" t="str">
        <v>Toys</v>
      </c>
      <c r="H32" t="str">
        <v>Bob</v>
      </c>
      <c r="I32">
        <v>9</v>
      </c>
      <c r="J32">
        <v>94.38</v>
      </c>
      <c r="K32">
        <v>0.13</v>
      </c>
      <c r="L32">
        <v>739</v>
      </c>
    </row>
    <row r="33" spans="3:12" x14ac:dyDescent="0.25">
      <c r="C33">
        <v>1108</v>
      </c>
      <c r="D33" t="str">
        <v>2025-09-22</v>
      </c>
      <c r="E33" t="str">
        <v>West</v>
      </c>
      <c r="F33" t="str">
        <v>iPhone 14</v>
      </c>
      <c r="G33" t="str">
        <v>Books</v>
      </c>
      <c r="H33" t="str">
        <v>Charlie</v>
      </c>
      <c r="I33">
        <v>6</v>
      </c>
      <c r="J33">
        <v>491.13</v>
      </c>
      <c r="K33">
        <v>0.13</v>
      </c>
      <c r="L33">
        <v>2563.6999999999998</v>
      </c>
    </row>
    <row r="34" spans="3:12" x14ac:dyDescent="0.25">
      <c r="C34">
        <v>1110</v>
      </c>
      <c r="D34" t="str">
        <v>2025-01-16</v>
      </c>
      <c r="E34" t="str">
        <v>West</v>
      </c>
      <c r="F34" t="str">
        <v>Kindle Paperwhite</v>
      </c>
      <c r="G34" t="str">
        <v>Clothing</v>
      </c>
      <c r="H34" t="str">
        <v>Charlie</v>
      </c>
      <c r="I34">
        <v>11</v>
      </c>
      <c r="J34">
        <v>10.5</v>
      </c>
      <c r="K34">
        <v>0.21</v>
      </c>
      <c r="L34">
        <v>91.25</v>
      </c>
    </row>
    <row r="35" spans="3:12" x14ac:dyDescent="0.25">
      <c r="C35">
        <v>1111</v>
      </c>
      <c r="D35" t="str">
        <v>2025-08-05</v>
      </c>
      <c r="E35" t="str">
        <v>West</v>
      </c>
      <c r="F35" t="str">
        <v>Fitbit Charge 6</v>
      </c>
      <c r="G35" t="str">
        <v>Books</v>
      </c>
      <c r="H35" t="str">
        <v>Eve</v>
      </c>
      <c r="I35">
        <v>13</v>
      </c>
      <c r="J35">
        <v>129.72</v>
      </c>
      <c r="K35">
        <v>0.23</v>
      </c>
      <c r="L35">
        <v>1298.5</v>
      </c>
    </row>
    <row r="36" spans="3:12" x14ac:dyDescent="0.25">
      <c r="C36">
        <v>1112</v>
      </c>
      <c r="D36" t="str">
        <v>2025-04-06</v>
      </c>
      <c r="E36" t="str">
        <v>West</v>
      </c>
      <c r="F36" t="str">
        <v>Apple Watch Series 9</v>
      </c>
      <c r="G36" t="str">
        <v>Books</v>
      </c>
      <c r="H36" t="str">
        <v>Bob</v>
      </c>
      <c r="I36">
        <v>2</v>
      </c>
      <c r="J36">
        <v>105.03</v>
      </c>
      <c r="K36">
        <v>0.27</v>
      </c>
      <c r="L36">
        <v>153.34</v>
      </c>
    </row>
    <row r="37" spans="3:12" x14ac:dyDescent="0.25">
      <c r="C37">
        <v>1127</v>
      </c>
      <c r="D37" t="str">
        <v>2025-04-13</v>
      </c>
      <c r="E37" t="str">
        <v>West</v>
      </c>
      <c r="F37" t="str">
        <v>Canon EOS R6 Camera</v>
      </c>
      <c r="G37" t="str">
        <v>Furniture</v>
      </c>
      <c r="H37" t="str">
        <v>Diana</v>
      </c>
      <c r="I37">
        <v>17</v>
      </c>
      <c r="J37">
        <v>72.8</v>
      </c>
      <c r="K37">
        <v>0.21</v>
      </c>
      <c r="L37">
        <v>977.7</v>
      </c>
    </row>
    <row r="38" spans="3:12" x14ac:dyDescent="0.25">
      <c r="C38">
        <v>1131</v>
      </c>
      <c r="D38" t="str">
        <v>2025-11-06</v>
      </c>
      <c r="E38" t="str">
        <v>West</v>
      </c>
      <c r="F38" t="str">
        <v>Bose QuietComfort Earbuds</v>
      </c>
      <c r="G38" t="str">
        <v>Electronics</v>
      </c>
      <c r="H38" t="str">
        <v>Eve</v>
      </c>
      <c r="I38">
        <v>17</v>
      </c>
      <c r="J38">
        <v>98.3</v>
      </c>
      <c r="K38">
        <v>0.04</v>
      </c>
      <c r="L38">
        <v>1604.26</v>
      </c>
    </row>
    <row r="39" spans="3:12" x14ac:dyDescent="0.25">
      <c r="C39">
        <v>1132</v>
      </c>
      <c r="D39" t="str">
        <v>2025-08-22</v>
      </c>
      <c r="E39" t="str">
        <v>West</v>
      </c>
      <c r="F39" t="str">
        <v>Nintendo Switch OLED</v>
      </c>
      <c r="G39" t="str">
        <v>Books</v>
      </c>
      <c r="H39" t="str">
        <v>Bob</v>
      </c>
      <c r="I39">
        <v>5</v>
      </c>
      <c r="J39">
        <v>269.95</v>
      </c>
      <c r="K39">
        <v>7.0000000000000007E-2</v>
      </c>
      <c r="L39">
        <v>1255.27</v>
      </c>
    </row>
    <row r="40" spans="3:12" x14ac:dyDescent="0.25">
      <c r="C40">
        <v>1136</v>
      </c>
      <c r="D40" t="str">
        <v>2025-11-23</v>
      </c>
      <c r="E40" t="str">
        <v>West</v>
      </c>
      <c r="F40" t="str">
        <v>Dyson V15 Vacuum</v>
      </c>
      <c r="G40" t="str">
        <v>Clothing</v>
      </c>
      <c r="H40" t="str">
        <v>Alice</v>
      </c>
      <c r="I40">
        <v>3</v>
      </c>
      <c r="J40">
        <v>206.92</v>
      </c>
      <c r="K40">
        <v>0.17</v>
      </c>
      <c r="L40">
        <v>515.23</v>
      </c>
    </row>
    <row r="41" spans="3:12" x14ac:dyDescent="0.25">
      <c r="C41">
        <v>1141</v>
      </c>
      <c r="D41" t="str">
        <v>2025-03-02</v>
      </c>
      <c r="E41" t="str">
        <v>West</v>
      </c>
      <c r="F41" t="str">
        <v>Dell XPS 13</v>
      </c>
      <c r="G41" t="str">
        <v>Furniture</v>
      </c>
      <c r="H41" t="str">
        <v>Charlie</v>
      </c>
      <c r="I41">
        <v>9</v>
      </c>
      <c r="J41">
        <v>444</v>
      </c>
      <c r="K41">
        <v>0.24</v>
      </c>
      <c r="L41">
        <v>3036.96</v>
      </c>
    </row>
    <row r="42" spans="3:12" x14ac:dyDescent="0.25">
      <c r="C42">
        <v>1142</v>
      </c>
      <c r="D42" t="str">
        <v>2025-11-14</v>
      </c>
      <c r="E42" t="str">
        <v>West</v>
      </c>
      <c r="F42" t="str">
        <v>Sony WH-1000XM5 Headphones</v>
      </c>
      <c r="G42" t="str">
        <v>Electronics</v>
      </c>
      <c r="H42" t="str">
        <v>Eve</v>
      </c>
      <c r="I42">
        <v>5</v>
      </c>
      <c r="J42">
        <v>453.63</v>
      </c>
      <c r="K42">
        <v>0.11</v>
      </c>
      <c r="L42">
        <v>2018.65</v>
      </c>
    </row>
    <row r="43" spans="3:12" x14ac:dyDescent="0.25">
      <c r="C43">
        <v>1147</v>
      </c>
      <c r="D43" t="str">
        <v>2025-08-27</v>
      </c>
      <c r="E43" t="str">
        <v>West</v>
      </c>
      <c r="F43" t="str">
        <v>Sony WH-1000XM5 Headphones</v>
      </c>
      <c r="G43" t="str">
        <v>Electronics</v>
      </c>
      <c r="H43" t="str">
        <v>Alice</v>
      </c>
      <c r="I43">
        <v>1</v>
      </c>
      <c r="J43">
        <v>444.65</v>
      </c>
      <c r="K43">
        <v>0.09</v>
      </c>
      <c r="L43">
        <v>404.63</v>
      </c>
    </row>
    <row r="44" spans="3:12" x14ac:dyDescent="0.25">
      <c r="C44">
        <v>1150</v>
      </c>
      <c r="D44" t="str">
        <v>2025-02-06</v>
      </c>
      <c r="E44" t="str">
        <v>West</v>
      </c>
      <c r="F44" t="str">
        <v>Apple Watch Series 9</v>
      </c>
      <c r="G44" t="str">
        <v>Electronics</v>
      </c>
      <c r="H44" t="str">
        <v>Bob</v>
      </c>
      <c r="I44">
        <v>1</v>
      </c>
      <c r="J44">
        <v>407.15</v>
      </c>
      <c r="K44">
        <v>0.2</v>
      </c>
      <c r="L44">
        <v>325.72000000000003</v>
      </c>
    </row>
    <row r="45" spans="3:12" x14ac:dyDescent="0.25">
      <c r="C45">
        <v>1152</v>
      </c>
      <c r="D45" t="str">
        <v>2025-05-01</v>
      </c>
      <c r="E45" t="str">
        <v>West</v>
      </c>
      <c r="F45" t="str">
        <v>Apple Watch Series 9</v>
      </c>
      <c r="G45" t="str">
        <v>Furniture</v>
      </c>
      <c r="H45" t="str">
        <v>Bob</v>
      </c>
      <c r="I45">
        <v>7</v>
      </c>
      <c r="J45">
        <v>494.44</v>
      </c>
      <c r="K45">
        <v>0.09</v>
      </c>
      <c r="L45">
        <v>3149.58</v>
      </c>
    </row>
    <row r="46" spans="3:12" x14ac:dyDescent="0.25">
      <c r="C46">
        <v>1156</v>
      </c>
      <c r="D46" t="str">
        <v>2025-06-10</v>
      </c>
      <c r="E46" t="str">
        <v>West</v>
      </c>
      <c r="F46" t="str">
        <v>Apple Watch Series 9</v>
      </c>
      <c r="G46" t="str">
        <v>Toys</v>
      </c>
      <c r="H46" t="str">
        <v>Charlie</v>
      </c>
      <c r="I46">
        <v>9</v>
      </c>
      <c r="J46">
        <v>190.13</v>
      </c>
      <c r="K46">
        <v>0.19</v>
      </c>
      <c r="L46">
        <v>1386.05</v>
      </c>
    </row>
    <row r="47" spans="3:12" x14ac:dyDescent="0.25">
      <c r="C47">
        <v>1159</v>
      </c>
      <c r="D47" t="str">
        <v>2025-02-24</v>
      </c>
      <c r="E47" t="str">
        <v>West</v>
      </c>
      <c r="F47" t="str">
        <v>Samsung Galaxy S23</v>
      </c>
      <c r="G47" t="str">
        <v>Furniture</v>
      </c>
      <c r="H47" t="str">
        <v>Charlie</v>
      </c>
      <c r="I47">
        <v>9</v>
      </c>
      <c r="J47">
        <v>455.84</v>
      </c>
      <c r="K47">
        <v>0.28999999999999998</v>
      </c>
      <c r="L47">
        <v>2912.82</v>
      </c>
    </row>
    <row r="48" spans="3:12" x14ac:dyDescent="0.25">
      <c r="C48">
        <v>1161</v>
      </c>
      <c r="D48" t="str">
        <v>2025-10-24</v>
      </c>
      <c r="E48" t="str">
        <v>West</v>
      </c>
      <c r="F48" t="str">
        <v>Bose QuietComfort Earbuds</v>
      </c>
      <c r="G48" t="str">
        <v>Furniture</v>
      </c>
      <c r="H48" t="str">
        <v>Alice</v>
      </c>
      <c r="I48">
        <v>14</v>
      </c>
      <c r="J48">
        <v>362.99</v>
      </c>
      <c r="K48">
        <v>0.17</v>
      </c>
      <c r="L48">
        <v>4217.9399999999996</v>
      </c>
    </row>
    <row r="49" spans="3:12" x14ac:dyDescent="0.25">
      <c r="C49">
        <v>1168</v>
      </c>
      <c r="D49" t="str">
        <v>2025-03-16</v>
      </c>
      <c r="E49" t="str">
        <v>West</v>
      </c>
      <c r="F49" t="str">
        <v>Dyson V15 Vacuum</v>
      </c>
      <c r="G49" t="str">
        <v>Electronics</v>
      </c>
      <c r="H49" t="str">
        <v>Bob</v>
      </c>
      <c r="I49">
        <v>16</v>
      </c>
      <c r="J49">
        <v>36.630000000000003</v>
      </c>
      <c r="K49">
        <v>0.19</v>
      </c>
      <c r="L49">
        <v>474.72</v>
      </c>
    </row>
    <row r="50" spans="3:12" x14ac:dyDescent="0.25">
      <c r="C50">
        <v>1169</v>
      </c>
      <c r="D50" t="str">
        <v>2025-12-24</v>
      </c>
      <c r="E50" t="str">
        <v>West</v>
      </c>
      <c r="F50" t="str">
        <v>Dell XPS 13</v>
      </c>
      <c r="G50" t="str">
        <v>Electronics</v>
      </c>
      <c r="H50" t="str">
        <v>Charlie</v>
      </c>
      <c r="I50">
        <v>17</v>
      </c>
      <c r="J50">
        <v>369.23</v>
      </c>
      <c r="K50">
        <v>0.06</v>
      </c>
      <c r="L50">
        <v>5900.3</v>
      </c>
    </row>
    <row r="51" spans="3:12" x14ac:dyDescent="0.25">
      <c r="C51">
        <v>1171</v>
      </c>
      <c r="D51" t="str">
        <v>2025-10-21</v>
      </c>
      <c r="E51" t="str">
        <v>West</v>
      </c>
      <c r="F51" t="str">
        <v>HP OfficeJet Printer</v>
      </c>
      <c r="G51" t="str">
        <v>Furniture</v>
      </c>
      <c r="H51" t="str">
        <v>Bob</v>
      </c>
      <c r="I51">
        <v>17</v>
      </c>
      <c r="J51">
        <v>80.8</v>
      </c>
      <c r="K51">
        <v>0.09</v>
      </c>
      <c r="L51">
        <v>1249.98</v>
      </c>
    </row>
    <row r="52" spans="3:12" x14ac:dyDescent="0.25">
      <c r="C52">
        <v>1172</v>
      </c>
      <c r="D52" t="str">
        <v>2025-07-25</v>
      </c>
      <c r="E52" t="str">
        <v>West</v>
      </c>
      <c r="F52" t="str">
        <v>MacBook Pro 16"</v>
      </c>
      <c r="G52" t="str">
        <v>Electronics</v>
      </c>
      <c r="H52" t="str">
        <v>Alice</v>
      </c>
      <c r="I52">
        <v>4</v>
      </c>
      <c r="J52">
        <v>183.02</v>
      </c>
      <c r="K52">
        <v>0.21</v>
      </c>
      <c r="L52">
        <v>578.34</v>
      </c>
    </row>
    <row r="53" spans="3:12" x14ac:dyDescent="0.25">
      <c r="C53">
        <v>1175</v>
      </c>
      <c r="D53" t="str">
        <v>2025-03-16</v>
      </c>
      <c r="E53" t="str">
        <v>West</v>
      </c>
      <c r="F53" t="str">
        <v>Apple Watch Series 9</v>
      </c>
      <c r="G53" t="str">
        <v>Toys</v>
      </c>
      <c r="H53" t="str">
        <v>Diana</v>
      </c>
      <c r="I53">
        <v>20</v>
      </c>
      <c r="J53">
        <v>221.66</v>
      </c>
      <c r="K53">
        <v>0.16</v>
      </c>
      <c r="L53">
        <v>3723.89</v>
      </c>
    </row>
    <row r="54" spans="3:12" x14ac:dyDescent="0.25">
      <c r="C54">
        <v>1177</v>
      </c>
      <c r="D54" t="str">
        <v>2025-02-07</v>
      </c>
      <c r="E54" t="str">
        <v>West</v>
      </c>
      <c r="F54" t="str">
        <v>Samsung QLED TV 55"</v>
      </c>
      <c r="G54" t="str">
        <v>Furniture</v>
      </c>
      <c r="H54" t="str">
        <v>Alice</v>
      </c>
      <c r="I54">
        <v>15</v>
      </c>
      <c r="J54">
        <v>418</v>
      </c>
      <c r="K54">
        <v>0.02</v>
      </c>
      <c r="L54">
        <v>6144.6</v>
      </c>
    </row>
    <row r="55" spans="3:12" x14ac:dyDescent="0.25">
      <c r="C55">
        <v>1181</v>
      </c>
      <c r="D55" t="str">
        <v>2025-12-21</v>
      </c>
      <c r="E55" t="str">
        <v>West</v>
      </c>
      <c r="F55" t="str">
        <v>Dyson V15 Vacuum</v>
      </c>
      <c r="G55" t="str">
        <v>Books</v>
      </c>
      <c r="H55" t="str">
        <v>Alice</v>
      </c>
      <c r="I55">
        <v>6</v>
      </c>
      <c r="J55">
        <v>414.2</v>
      </c>
      <c r="K55">
        <v>0.25</v>
      </c>
      <c r="L55">
        <v>1863.9</v>
      </c>
    </row>
    <row r="56" spans="3:12" x14ac:dyDescent="0.25">
      <c r="C56">
        <v>1182</v>
      </c>
      <c r="D56" t="str">
        <v>2025-12-13</v>
      </c>
      <c r="E56" t="str">
        <v>West</v>
      </c>
      <c r="F56" t="str">
        <v>Dyson V15 Vacuum</v>
      </c>
      <c r="G56" t="str">
        <v>Books</v>
      </c>
      <c r="H56" t="str">
        <v>Bob</v>
      </c>
      <c r="I56">
        <v>5</v>
      </c>
      <c r="J56">
        <v>430</v>
      </c>
      <c r="K56">
        <v>0.05</v>
      </c>
      <c r="L56">
        <v>2042.5</v>
      </c>
    </row>
    <row r="57" spans="3:12" x14ac:dyDescent="0.25">
      <c r="C57">
        <v>1185</v>
      </c>
      <c r="D57" t="str">
        <v>2025-04-15</v>
      </c>
      <c r="E57" t="str">
        <v>West</v>
      </c>
      <c r="F57" t="str">
        <v>Dell XPS 13</v>
      </c>
      <c r="G57" t="str">
        <v>Furniture</v>
      </c>
      <c r="H57" t="str">
        <v>Bob</v>
      </c>
      <c r="I57">
        <v>7</v>
      </c>
      <c r="J57">
        <v>67.400000000000006</v>
      </c>
      <c r="K57">
        <v>0.03</v>
      </c>
      <c r="L57">
        <v>457.65</v>
      </c>
    </row>
    <row r="58" spans="3:12" x14ac:dyDescent="0.25">
      <c r="C58">
        <v>1187</v>
      </c>
      <c r="D58" t="str">
        <v>2025-03-28</v>
      </c>
      <c r="E58" t="str">
        <v>West</v>
      </c>
      <c r="F58" t="str">
        <v>Apple Watch Series 9</v>
      </c>
      <c r="G58" t="str">
        <v>Toys</v>
      </c>
      <c r="H58" t="str">
        <v>Alice</v>
      </c>
      <c r="I58">
        <v>18</v>
      </c>
      <c r="J58">
        <v>157.44999999999999</v>
      </c>
      <c r="K58">
        <v>0.25</v>
      </c>
      <c r="L58">
        <v>2125.5700000000002</v>
      </c>
    </row>
    <row r="59" spans="3:12" x14ac:dyDescent="0.25">
      <c r="C59">
        <v>1190</v>
      </c>
      <c r="D59" t="str">
        <v>2025-12-16</v>
      </c>
      <c r="E59" t="str">
        <v>West</v>
      </c>
      <c r="F59" t="str">
        <v>HP OfficeJet Printer</v>
      </c>
      <c r="G59" t="str">
        <v>Furniture</v>
      </c>
      <c r="H59" t="str">
        <v>Charlie</v>
      </c>
      <c r="I59">
        <v>16</v>
      </c>
      <c r="J59">
        <v>119.05</v>
      </c>
      <c r="K59">
        <v>0.05</v>
      </c>
      <c r="L59">
        <v>1809.56</v>
      </c>
    </row>
  </sheetData>
  <dataValidations count="1">
    <dataValidation type="list" allowBlank="1" showInputMessage="1" showErrorMessage="1" sqref="B1" xr:uid="{BA178090-CB1E-4216-80C0-24DEBBF0FDE5}">
      <formula1>_xlfn.ANCHORARRAY(A2)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AB1D10-FE02-4110-B9F7-18F19B7B527C}">
          <x14:formula1>
            <xm:f>SalesData!$A$2:$A$201</xm:f>
          </x14:formula1>
          <xm:sqref>O1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SalesData</vt:lpstr>
      <vt:lpstr>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GTM Publishing</dc:creator>
  <cp:lastModifiedBy>GTM Publishing</cp:lastModifiedBy>
  <dcterms:created xsi:type="dcterms:W3CDTF">2026-06-03T16:15:21Z</dcterms:created>
  <dcterms:modified xsi:type="dcterms:W3CDTF">2026-06-10T16:12:52Z</dcterms:modified>
</cp:coreProperties>
</file>