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85FDAB84-29C9-465B-9ECB-9F1068C11667}" xr6:coauthVersionLast="47" xr6:coauthVersionMax="47" xr10:uidLastSave="{00000000-0000-0000-0000-000000000000}"/>
  <workbookProtection lockStructure="1"/>
  <bookViews>
    <workbookView xWindow="-108" yWindow="-108" windowWidth="23256" windowHeight="12456" xr2:uid="{00000000-000D-0000-FFFF-FFFF00000000}"/>
  </bookViews>
  <sheets>
    <sheet name="Calculate Loan Payment" sheetId="12" r:id="rId1"/>
    <sheet name="Calculate from Payment" sheetId="14" r:id="rId2"/>
    <sheet name="Named Ranges" sheetId="4" state="hidden" r:id="rId3"/>
  </sheets>
  <definedNames>
    <definedName name="apr" localSheetId="1">'Calculate from Payment'!$C$8</definedName>
    <definedName name="apr" localSheetId="0">'Calculate Loan Payment'!$E$7</definedName>
    <definedName name="array" localSheetId="0">'Calculate Loan Payment'!$B$19:$B$1645</definedName>
    <definedName name="BD" localSheetId="0">'Calculate Loan Payment'!$N$11</definedName>
    <definedName name="Bi_monthly_ep">'Named Ranges'!$P$2:$P$4</definedName>
    <definedName name="Bi_monthly_table">'Named Ranges'!$T$11:$U$13</definedName>
    <definedName name="Bi_weekly_ep">'Named Ranges'!$M$2</definedName>
    <definedName name="Bi_weekly_table">'Named Ranges'!$N$11:$O$11</definedName>
    <definedName name="dates" localSheetId="0">'Calculate Loan Payment'!$C$19:$C$1645</definedName>
    <definedName name="first_payment_date" localSheetId="0">'Calculate Loan Payment'!$E$8</definedName>
    <definedName name="first_payment_date">#REF!</definedName>
    <definedName name="interest_compounded" localSheetId="1">'Calculate from Payment'!$C$12</definedName>
    <definedName name="interest_compounded" localSheetId="0">'Calculate Loan Payment'!$E$11</definedName>
    <definedName name="interest_compounded">#REF!</definedName>
    <definedName name="interest_paid" localSheetId="0">'Calculate Loan Payment'!$E$19:$E$1645</definedName>
    <definedName name="interest_paid">#REF!</definedName>
    <definedName name="loan" localSheetId="1">'Calculate from Payment'!$C$7</definedName>
    <definedName name="loan">'Calculate Loan Payment'!$E$6</definedName>
    <definedName name="Monthly">'Named Ranges'!$J$1:$J$9</definedName>
    <definedName name="Monthly_ep">'Named Ranges'!$O$2:$O$6</definedName>
    <definedName name="Monthly_table">'Named Ranges'!$R$11:$S$15</definedName>
    <definedName name="nper" localSheetId="1">'Calculate from Payment'!$C$14</definedName>
    <definedName name="nper" localSheetId="0">'Calculate Loan Payment'!$E$13</definedName>
    <definedName name="nper">#REF!</definedName>
    <definedName name="payment" localSheetId="0">'Calculate Loan Payment'!$D$15</definedName>
    <definedName name="payment">#REF!</definedName>
    <definedName name="payment_due">'Named Ranges'!$A$2:$A$9</definedName>
    <definedName name="payment_frequency" localSheetId="1">'Calculate from Payment'!$C$11</definedName>
    <definedName name="payment_frequency" localSheetId="0">'Calculate Loan Payment'!$E$10</definedName>
    <definedName name="payment_frequency">#REF!</definedName>
    <definedName name="payment_type" localSheetId="1">'Calculate from Payment'!$C$13</definedName>
    <definedName name="payment_type" localSheetId="0">'Calculate Loan Payment'!$E$12</definedName>
    <definedName name="payment_type">#REF!</definedName>
    <definedName name="payment_types">'Named Ranges'!$G$1:$G$2</definedName>
    <definedName name="periodic_table">'Named Ranges'!$A$1:$E$9</definedName>
    <definedName name="principal_paid" localSheetId="0">'Calculate Loan Payment'!$F$19:$F$1645</definedName>
    <definedName name="principal_paid">#REF!</definedName>
    <definedName name="Quarterly_ep">'Named Ranges'!$Q$2:$Q$4</definedName>
    <definedName name="Quarterly_table">'Named Ranges'!$V$11:$W$13</definedName>
    <definedName name="rate" localSheetId="0">'Calculate Loan Payment'!$I$5</definedName>
    <definedName name="rate">#REF!</definedName>
    <definedName name="recurring_payment_frequency">#REF!</definedName>
    <definedName name="Semi_annually_ep">'Named Ranges'!$R$2:$R$3</definedName>
    <definedName name="Semi_annually_table">'Named Ranges'!$X$11:$Y$12</definedName>
    <definedName name="Semi_monthly_ep">'Named Ranges'!$N$2:$N$7</definedName>
    <definedName name="Semi_monthly_table">'Named Ranges'!$P$11:$Q$16</definedName>
    <definedName name="term" localSheetId="1">'Calculate from Payment'!$C$6</definedName>
    <definedName name="term" localSheetId="0">'Calculate Loan Payment'!$E$5</definedName>
    <definedName name="term">#REF!</definedName>
    <definedName name="weekly">'Named Ranges'!$I$1:$I$9</definedName>
    <definedName name="Weekly_ep">'Named Ranges'!$L$2:$L$3</definedName>
    <definedName name="Weekly_table">'Named Ranges'!$L$11:$M$12</definedName>
    <definedName name="Yearly_ep">'Named Ranges'!$S$2</definedName>
    <definedName name="Yearly_table">'Named Ranges'!$Z$11:$AA$11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4" l="1"/>
  <c r="I16" i="14" s="1"/>
  <c r="I17" i="14" s="1"/>
  <c r="I13" i="14"/>
  <c r="F14" i="14"/>
  <c r="F16" i="14" s="1"/>
  <c r="F13" i="14"/>
  <c r="G18" i="12"/>
  <c r="C9" i="14"/>
  <c r="C14" i="14"/>
  <c r="C13" i="14"/>
  <c r="I5" i="12"/>
  <c r="D15" i="12" s="1"/>
  <c r="B15" i="12"/>
  <c r="E13" i="12"/>
  <c r="E12" i="12"/>
  <c r="F17" i="14" l="1"/>
  <c r="C16" i="14"/>
  <c r="C17" i="14" s="1"/>
  <c r="B19" i="12"/>
  <c r="E19" i="12" l="1"/>
  <c r="D19" i="12"/>
  <c r="C19" i="12"/>
  <c r="F19" i="12" l="1"/>
  <c r="G19" i="12" s="1"/>
  <c r="B20" i="12" l="1"/>
  <c r="E20" i="12" l="1"/>
  <c r="C20" i="12"/>
  <c r="D20" i="12"/>
  <c r="F20" i="12" l="1"/>
  <c r="G20" i="12" s="1"/>
  <c r="B21" i="12" l="1"/>
  <c r="D21" i="12" l="1"/>
  <c r="C21" i="12"/>
  <c r="E21" i="12"/>
  <c r="F21" i="12" l="1"/>
  <c r="G21" i="12" s="1"/>
  <c r="B22" i="12" l="1"/>
  <c r="E22" i="12" l="1"/>
  <c r="D22" i="12"/>
  <c r="C22" i="12"/>
  <c r="F22" i="12" l="1"/>
  <c r="G22" i="12" s="1"/>
  <c r="B23" i="12" l="1"/>
  <c r="D23" i="12" l="1"/>
  <c r="C23" i="12"/>
  <c r="E23" i="12"/>
  <c r="F23" i="12" l="1"/>
  <c r="G23" i="12" s="1"/>
  <c r="B24" i="12" s="1"/>
  <c r="D24" i="12" l="1"/>
  <c r="C24" i="12"/>
  <c r="E24" i="12"/>
  <c r="F24" i="12" l="1"/>
  <c r="G24" i="12" s="1"/>
  <c r="B25" i="12" l="1"/>
  <c r="D25" i="12" l="1"/>
  <c r="E25" i="12"/>
  <c r="C25" i="12"/>
  <c r="F25" i="12" l="1"/>
  <c r="G25" i="12" s="1"/>
  <c r="B26" i="12" s="1"/>
  <c r="E26" i="12" l="1"/>
  <c r="D26" i="12"/>
  <c r="C26" i="12"/>
  <c r="F26" i="12" l="1"/>
  <c r="G26" i="12" s="1"/>
  <c r="B27" i="12" l="1"/>
  <c r="E27" i="12" l="1"/>
  <c r="D27" i="12"/>
  <c r="C27" i="12"/>
  <c r="F27" i="12" l="1"/>
  <c r="G27" i="12" s="1"/>
  <c r="B28" i="12" l="1"/>
  <c r="D28" i="12" l="1"/>
  <c r="C28" i="12"/>
  <c r="E28" i="12"/>
  <c r="F28" i="12" l="1"/>
  <c r="G28" i="12" s="1"/>
  <c r="B29" i="12" s="1"/>
  <c r="D29" i="12" l="1"/>
  <c r="C29" i="12"/>
  <c r="E29" i="12"/>
  <c r="F29" i="12" l="1"/>
  <c r="G29" i="12" s="1"/>
  <c r="B30" i="12" l="1"/>
  <c r="C30" i="12" l="1"/>
  <c r="E30" i="12"/>
  <c r="D30" i="12"/>
  <c r="F30" i="12" l="1"/>
  <c r="G30" i="12" s="1"/>
  <c r="B31" i="12" l="1"/>
  <c r="E31" i="12" l="1"/>
  <c r="D31" i="12"/>
  <c r="C31" i="12"/>
  <c r="F31" i="12" l="1"/>
  <c r="G31" i="12" s="1"/>
  <c r="B32" i="12" l="1"/>
  <c r="C32" i="12" l="1"/>
  <c r="E32" i="12"/>
  <c r="D32" i="12"/>
  <c r="F32" i="12" l="1"/>
  <c r="G32" i="12" s="1"/>
  <c r="B33" i="12" l="1"/>
  <c r="D33" i="12" l="1"/>
  <c r="C33" i="12"/>
  <c r="E33" i="12"/>
  <c r="F33" i="12" l="1"/>
  <c r="G33" i="12" s="1"/>
  <c r="B34" i="12" l="1"/>
  <c r="E34" i="12" l="1"/>
  <c r="D34" i="12"/>
  <c r="C34" i="12"/>
  <c r="F34" i="12" l="1"/>
  <c r="G34" i="12" s="1"/>
  <c r="B35" i="12" l="1"/>
  <c r="D35" i="12" l="1"/>
  <c r="C35" i="12"/>
  <c r="E35" i="12"/>
  <c r="F35" i="12" l="1"/>
  <c r="G35" i="12" s="1"/>
  <c r="B36" i="12" s="1"/>
  <c r="D36" i="12" l="1"/>
  <c r="C36" i="12"/>
  <c r="E36" i="12"/>
  <c r="F36" i="12" l="1"/>
  <c r="G36" i="12" s="1"/>
  <c r="B37" i="12" l="1"/>
  <c r="D37" i="12" l="1"/>
  <c r="E37" i="12"/>
  <c r="C37" i="12"/>
  <c r="F37" i="12" l="1"/>
  <c r="G37" i="12" s="1"/>
  <c r="B38" i="12" l="1"/>
  <c r="E38" i="12" l="1"/>
  <c r="D38" i="12"/>
  <c r="C38" i="12"/>
  <c r="F38" i="12" l="1"/>
  <c r="G38" i="12" s="1"/>
  <c r="B39" i="12" l="1"/>
  <c r="E39" i="12" l="1"/>
  <c r="D39" i="12"/>
  <c r="C39" i="12"/>
  <c r="F39" i="12" l="1"/>
  <c r="G39" i="12" s="1"/>
  <c r="B40" i="12" l="1"/>
  <c r="D40" i="12" l="1"/>
  <c r="C40" i="12"/>
  <c r="E40" i="12"/>
  <c r="F40" i="12" l="1"/>
  <c r="G40" i="12" s="1"/>
  <c r="B41" i="12" s="1"/>
  <c r="D41" i="12" l="1"/>
  <c r="C41" i="12"/>
  <c r="E41" i="12"/>
  <c r="F41" i="12" l="1"/>
  <c r="G41" i="12" s="1"/>
  <c r="B42" i="12" l="1"/>
  <c r="C42" i="12" l="1"/>
  <c r="E42" i="12"/>
  <c r="D42" i="12"/>
  <c r="F42" i="12" l="1"/>
  <c r="G42" i="12" s="1"/>
  <c r="B43" i="12" l="1"/>
  <c r="E43" i="12" l="1"/>
  <c r="D43" i="12"/>
  <c r="C43" i="12"/>
  <c r="F43" i="12" l="1"/>
  <c r="G43" i="12" s="1"/>
  <c r="B44" i="12" l="1"/>
  <c r="C44" i="12" l="1"/>
  <c r="E44" i="12"/>
  <c r="D44" i="12"/>
  <c r="F44" i="12" l="1"/>
  <c r="G44" i="12" s="1"/>
  <c r="B45" i="12" l="1"/>
  <c r="D45" i="12" l="1"/>
  <c r="C45" i="12"/>
  <c r="E45" i="12"/>
  <c r="F45" i="12" l="1"/>
  <c r="G45" i="12" s="1"/>
  <c r="B46" i="12" s="1"/>
  <c r="E46" i="12" l="1"/>
  <c r="D46" i="12"/>
  <c r="C46" i="12"/>
  <c r="F46" i="12" l="1"/>
  <c r="G46" i="12" s="1"/>
  <c r="B47" i="12" l="1"/>
  <c r="D47" i="12" l="1"/>
  <c r="C47" i="12"/>
  <c r="E47" i="12"/>
  <c r="F47" i="12" l="1"/>
  <c r="G47" i="12" s="1"/>
  <c r="B48" i="12" s="1"/>
  <c r="D48" i="12" l="1"/>
  <c r="C48" i="12"/>
  <c r="E48" i="12"/>
  <c r="F48" i="12" l="1"/>
  <c r="G48" i="12" s="1"/>
  <c r="B49" i="12" l="1"/>
  <c r="E49" i="12" l="1"/>
  <c r="D49" i="12"/>
  <c r="C49" i="12"/>
  <c r="F49" i="12" l="1"/>
  <c r="G49" i="12" s="1"/>
  <c r="B50" i="12" l="1"/>
  <c r="D50" i="12" l="1"/>
  <c r="C50" i="12"/>
  <c r="E50" i="12"/>
  <c r="F50" i="12" l="1"/>
  <c r="G50" i="12" s="1"/>
  <c r="B51" i="12" l="1"/>
  <c r="D51" i="12" l="1"/>
  <c r="C51" i="12"/>
  <c r="E51" i="12"/>
  <c r="F51" i="12" l="1"/>
  <c r="G51" i="12" s="1"/>
  <c r="B52" i="12" l="1"/>
  <c r="D52" i="12" l="1"/>
  <c r="C52" i="12"/>
  <c r="E52" i="12"/>
  <c r="F52" i="12" l="1"/>
  <c r="G52" i="12" s="1"/>
  <c r="B53" i="12" s="1"/>
  <c r="D53" i="12" l="1"/>
  <c r="C53" i="12"/>
  <c r="E53" i="12"/>
  <c r="F53" i="12" l="1"/>
  <c r="G53" i="12" s="1"/>
  <c r="B54" i="12" l="1"/>
  <c r="C54" i="12" l="1"/>
  <c r="E54" i="12"/>
  <c r="D54" i="12"/>
  <c r="F54" i="12" l="1"/>
  <c r="G54" i="12" s="1"/>
  <c r="B55" i="12" l="1"/>
  <c r="E55" i="12" l="1"/>
  <c r="D55" i="12"/>
  <c r="C55" i="12"/>
  <c r="F55" i="12" l="1"/>
  <c r="G55" i="12" s="1"/>
  <c r="B56" i="12" l="1"/>
  <c r="C56" i="12" l="1"/>
  <c r="E56" i="12"/>
  <c r="D56" i="12"/>
  <c r="F56" i="12" l="1"/>
  <c r="G56" i="12" s="1"/>
  <c r="B57" i="12" l="1"/>
  <c r="D57" i="12" l="1"/>
  <c r="C57" i="12"/>
  <c r="E57" i="12"/>
  <c r="F57" i="12" l="1"/>
  <c r="G57" i="12" s="1"/>
  <c r="B58" i="12" s="1"/>
  <c r="E58" i="12" l="1"/>
  <c r="D58" i="12"/>
  <c r="C58" i="12"/>
  <c r="F58" i="12" l="1"/>
  <c r="G58" i="12" s="1"/>
  <c r="B59" i="12" l="1"/>
  <c r="D59" i="12" l="1"/>
  <c r="C59" i="12"/>
  <c r="E59" i="12"/>
  <c r="F59" i="12" l="1"/>
  <c r="G59" i="12" s="1"/>
  <c r="B60" i="12" s="1"/>
  <c r="D60" i="12" l="1"/>
  <c r="C60" i="12"/>
  <c r="E60" i="12"/>
  <c r="F60" i="12" l="1"/>
  <c r="G60" i="12" s="1"/>
  <c r="B61" i="12" l="1"/>
  <c r="E61" i="12" l="1"/>
  <c r="D61" i="12"/>
  <c r="C61" i="12"/>
  <c r="F61" i="12" l="1"/>
  <c r="G61" i="12" s="1"/>
  <c r="B62" i="12" l="1"/>
  <c r="D62" i="12" l="1"/>
  <c r="C62" i="12"/>
  <c r="E62" i="12"/>
  <c r="F62" i="12" l="1"/>
  <c r="G62" i="12" s="1"/>
  <c r="B63" i="12" l="1"/>
  <c r="D63" i="12" l="1"/>
  <c r="C63" i="12"/>
  <c r="E63" i="12"/>
  <c r="F63" i="12" l="1"/>
  <c r="G63" i="12" s="1"/>
  <c r="B64" i="12" l="1"/>
  <c r="D64" i="12" l="1"/>
  <c r="C64" i="12"/>
  <c r="E64" i="12"/>
  <c r="F64" i="12" l="1"/>
  <c r="G64" i="12" s="1"/>
  <c r="B65" i="12" s="1"/>
  <c r="D65" i="12" l="1"/>
  <c r="C65" i="12"/>
  <c r="E65" i="12"/>
  <c r="F65" i="12" s="1"/>
  <c r="G65" i="12" l="1"/>
  <c r="B66" i="12" l="1"/>
  <c r="C66" i="12" l="1"/>
  <c r="E66" i="12"/>
  <c r="D66" i="12"/>
  <c r="F66" i="12" l="1"/>
  <c r="G66" i="12" s="1"/>
  <c r="B67" i="12" l="1"/>
  <c r="E67" i="12" l="1"/>
  <c r="D67" i="12"/>
  <c r="C67" i="12"/>
  <c r="F67" i="12" l="1"/>
  <c r="G67" i="12" s="1"/>
  <c r="B68" i="12" l="1"/>
  <c r="C68" i="12" l="1"/>
  <c r="E68" i="12"/>
  <c r="D68" i="12"/>
  <c r="F68" i="12" l="1"/>
  <c r="G68" i="12" s="1"/>
  <c r="B69" i="12" l="1"/>
  <c r="D69" i="12" l="1"/>
  <c r="C69" i="12"/>
  <c r="E69" i="12"/>
  <c r="F69" i="12" l="1"/>
  <c r="G69" i="12" s="1"/>
  <c r="B70" i="12" l="1"/>
  <c r="E70" i="12" l="1"/>
  <c r="D70" i="12"/>
  <c r="C70" i="12"/>
  <c r="F70" i="12" l="1"/>
  <c r="G70" i="12" s="1"/>
  <c r="B71" i="12" l="1"/>
  <c r="D71" i="12" l="1"/>
  <c r="C71" i="12"/>
  <c r="E71" i="12"/>
  <c r="F71" i="12" l="1"/>
  <c r="G71" i="12" s="1"/>
  <c r="B72" i="12" s="1"/>
  <c r="D72" i="12" l="1"/>
  <c r="C72" i="12"/>
  <c r="E72" i="12"/>
  <c r="F72" i="12" l="1"/>
  <c r="G72" i="12" s="1"/>
  <c r="B73" i="12" l="1"/>
  <c r="D73" i="12" l="1"/>
  <c r="E73" i="12"/>
  <c r="C73" i="12"/>
  <c r="F73" i="12" l="1"/>
  <c r="G73" i="12" s="1"/>
  <c r="B74" i="12" s="1"/>
  <c r="D74" i="12" l="1"/>
  <c r="C74" i="12"/>
  <c r="E74" i="12"/>
  <c r="F74" i="12" l="1"/>
  <c r="G74" i="12" s="1"/>
  <c r="B75" i="12" l="1"/>
  <c r="D75" i="12" l="1"/>
  <c r="C75" i="12"/>
  <c r="E75" i="12"/>
  <c r="F75" i="12" l="1"/>
  <c r="G75" i="12" s="1"/>
  <c r="B76" i="12" l="1"/>
  <c r="D76" i="12" l="1"/>
  <c r="C76" i="12"/>
  <c r="E76" i="12"/>
  <c r="F76" i="12" l="1"/>
  <c r="G76" i="12" s="1"/>
  <c r="B77" i="12" s="1"/>
  <c r="D77" i="12" l="1"/>
  <c r="C77" i="12"/>
  <c r="E77" i="12"/>
  <c r="F77" i="12" l="1"/>
  <c r="G77" i="12" s="1"/>
  <c r="B78" i="12" l="1"/>
  <c r="C78" i="12" l="1"/>
  <c r="E78" i="12"/>
  <c r="D78" i="12"/>
  <c r="F78" i="12" l="1"/>
  <c r="G78" i="12" s="1"/>
  <c r="B79" i="12" l="1"/>
  <c r="E79" i="12" l="1"/>
  <c r="D79" i="12"/>
  <c r="C79" i="12"/>
  <c r="F79" i="12" l="1"/>
  <c r="G79" i="12" s="1"/>
  <c r="B80" i="12" l="1"/>
  <c r="C80" i="12" l="1"/>
  <c r="D80" i="12"/>
  <c r="E80" i="12"/>
  <c r="F80" i="12" l="1"/>
  <c r="G80" i="12" s="1"/>
  <c r="B81" i="12" l="1"/>
  <c r="D81" i="12" l="1"/>
  <c r="C81" i="12"/>
  <c r="E81" i="12"/>
  <c r="F81" i="12" l="1"/>
  <c r="G81" i="12" s="1"/>
  <c r="B82" i="12" s="1"/>
  <c r="E82" i="12" l="1"/>
  <c r="D82" i="12"/>
  <c r="C82" i="12"/>
  <c r="F82" i="12" l="1"/>
  <c r="G82" i="12" s="1"/>
  <c r="B83" i="12" s="1"/>
  <c r="D83" i="12" l="1"/>
  <c r="C83" i="12"/>
  <c r="E83" i="12"/>
  <c r="F83" i="12" l="1"/>
  <c r="G83" i="12" s="1"/>
  <c r="B84" i="12" s="1"/>
  <c r="D84" i="12" l="1"/>
  <c r="C84" i="12"/>
  <c r="E84" i="12"/>
  <c r="F84" i="12" l="1"/>
  <c r="G84" i="12" s="1"/>
  <c r="B85" i="12" l="1"/>
  <c r="D85" i="12" l="1"/>
  <c r="E85" i="12"/>
  <c r="C85" i="12"/>
  <c r="F85" i="12" l="1"/>
  <c r="G85" i="12" s="1"/>
  <c r="B86" i="12" s="1"/>
  <c r="D86" i="12" l="1"/>
  <c r="C86" i="12"/>
  <c r="E86" i="12"/>
  <c r="F86" i="12" l="1"/>
  <c r="G86" i="12" s="1"/>
  <c r="B87" i="12" s="1"/>
  <c r="D87" i="12" l="1"/>
  <c r="C87" i="12"/>
  <c r="E87" i="12"/>
  <c r="F87" i="12" l="1"/>
  <c r="G87" i="12" s="1"/>
  <c r="B88" i="12" l="1"/>
  <c r="D88" i="12" l="1"/>
  <c r="C88" i="12"/>
  <c r="E88" i="12"/>
  <c r="F88" i="12" l="1"/>
  <c r="G88" i="12" s="1"/>
  <c r="B89" i="12" s="1"/>
  <c r="D89" i="12" l="1"/>
  <c r="C89" i="12"/>
  <c r="E89" i="12"/>
  <c r="F89" i="12" l="1"/>
  <c r="G89" i="12" s="1"/>
  <c r="B90" i="12" l="1"/>
  <c r="C90" i="12" l="1"/>
  <c r="E90" i="12"/>
  <c r="D90" i="12"/>
  <c r="F90" i="12" l="1"/>
  <c r="G90" i="12" s="1"/>
  <c r="B91" i="12" l="1"/>
  <c r="D91" i="12" l="1"/>
  <c r="C91" i="12"/>
  <c r="E91" i="12"/>
  <c r="F91" i="12" l="1"/>
  <c r="G91" i="12" s="1"/>
  <c r="B92" i="12" l="1"/>
  <c r="C92" i="12" l="1"/>
  <c r="D92" i="12"/>
  <c r="E92" i="12"/>
  <c r="F92" i="12" l="1"/>
  <c r="G92" i="12" s="1"/>
  <c r="B93" i="12" l="1"/>
  <c r="D93" i="12" l="1"/>
  <c r="C93" i="12"/>
  <c r="E93" i="12"/>
  <c r="F93" i="12" l="1"/>
  <c r="G93" i="12" s="1"/>
  <c r="B94" i="12" s="1"/>
  <c r="E94" i="12" l="1"/>
  <c r="D94" i="12"/>
  <c r="C94" i="12"/>
  <c r="F94" i="12" l="1"/>
  <c r="G94" i="12" s="1"/>
  <c r="B95" i="12" l="1"/>
  <c r="D95" i="12" l="1"/>
  <c r="C95" i="12"/>
  <c r="E95" i="12"/>
  <c r="F95" i="12" l="1"/>
  <c r="G95" i="12" s="1"/>
  <c r="B96" i="12" s="1"/>
  <c r="D96" i="12" l="1"/>
  <c r="C96" i="12"/>
  <c r="E96" i="12"/>
  <c r="F96" i="12" l="1"/>
  <c r="G96" i="12" s="1"/>
  <c r="B97" i="12" l="1"/>
  <c r="D97" i="12" l="1"/>
  <c r="E97" i="12"/>
  <c r="C97" i="12"/>
  <c r="F97" i="12" l="1"/>
  <c r="G97" i="12" s="1"/>
  <c r="B98" i="12" s="1"/>
  <c r="D98" i="12" l="1"/>
  <c r="C98" i="12"/>
  <c r="E98" i="12"/>
  <c r="F98" i="12" l="1"/>
  <c r="G98" i="12" s="1"/>
  <c r="B99" i="12" l="1"/>
  <c r="D99" i="12" l="1"/>
  <c r="C99" i="12"/>
  <c r="E99" i="12"/>
  <c r="F99" i="12" l="1"/>
  <c r="G99" i="12" s="1"/>
  <c r="B100" i="12" l="1"/>
  <c r="D100" i="12" l="1"/>
  <c r="C100" i="12"/>
  <c r="E100" i="12"/>
  <c r="F100" i="12" l="1"/>
  <c r="G100" i="12" s="1"/>
  <c r="B101" i="12" s="1"/>
  <c r="D101" i="12" l="1"/>
  <c r="C101" i="12"/>
  <c r="E101" i="12"/>
  <c r="F101" i="12" l="1"/>
  <c r="G101" i="12" s="1"/>
  <c r="B102" i="12" l="1"/>
  <c r="C102" i="12" l="1"/>
  <c r="D102" i="12"/>
  <c r="E102" i="12"/>
  <c r="F102" i="12" l="1"/>
  <c r="G102" i="12" s="1"/>
  <c r="B103" i="12" l="1"/>
  <c r="D103" i="12" l="1"/>
  <c r="C103" i="12"/>
  <c r="E103" i="12"/>
  <c r="F103" i="12" l="1"/>
  <c r="G103" i="12" s="1"/>
  <c r="B104" i="12" l="1"/>
  <c r="C104" i="12" l="1"/>
  <c r="D104" i="12"/>
  <c r="E104" i="12"/>
  <c r="F104" i="12" l="1"/>
  <c r="G104" i="12" s="1"/>
  <c r="B105" i="12" l="1"/>
  <c r="D105" i="12" l="1"/>
  <c r="C105" i="12"/>
  <c r="E105" i="12"/>
  <c r="F105" i="12" l="1"/>
  <c r="G105" i="12" s="1"/>
  <c r="B106" i="12" s="1"/>
  <c r="D106" i="12" l="1"/>
  <c r="C106" i="12"/>
  <c r="E106" i="12"/>
  <c r="F106" i="12" l="1"/>
  <c r="G106" i="12" s="1"/>
  <c r="B107" i="12" l="1"/>
  <c r="D107" i="12" l="1"/>
  <c r="C107" i="12"/>
  <c r="E107" i="12"/>
  <c r="F107" i="12" l="1"/>
  <c r="G107" i="12" s="1"/>
  <c r="B108" i="12" s="1"/>
  <c r="D108" i="12" l="1"/>
  <c r="C108" i="12"/>
  <c r="E108" i="12"/>
  <c r="F108" i="12" l="1"/>
  <c r="G108" i="12" s="1"/>
  <c r="B109" i="12" l="1"/>
  <c r="D109" i="12" l="1"/>
  <c r="E109" i="12"/>
  <c r="C109" i="12"/>
  <c r="F109" i="12" l="1"/>
  <c r="G109" i="12" s="1"/>
  <c r="B110" i="12" s="1"/>
  <c r="D110" i="12" l="1"/>
  <c r="C110" i="12"/>
  <c r="E110" i="12"/>
  <c r="F110" i="12" l="1"/>
  <c r="G110" i="12" s="1"/>
  <c r="B111" i="12" l="1"/>
  <c r="D111" i="12" l="1"/>
  <c r="C111" i="12"/>
  <c r="E111" i="12"/>
  <c r="F111" i="12" l="1"/>
  <c r="G111" i="12" s="1"/>
  <c r="B112" i="12" s="1"/>
  <c r="D112" i="12" l="1"/>
  <c r="C112" i="12"/>
  <c r="E112" i="12"/>
  <c r="F112" i="12" l="1"/>
  <c r="G112" i="12" s="1"/>
  <c r="B113" i="12" s="1"/>
  <c r="D113" i="12" l="1"/>
  <c r="C113" i="12"/>
  <c r="E113" i="12"/>
  <c r="F113" i="12" l="1"/>
  <c r="G113" i="12" s="1"/>
  <c r="B114" i="12" l="1"/>
  <c r="C114" i="12" l="1"/>
  <c r="D114" i="12"/>
  <c r="E114" i="12"/>
  <c r="F114" i="12" l="1"/>
  <c r="G114" i="12" s="1"/>
  <c r="B115" i="12" l="1"/>
  <c r="D115" i="12" l="1"/>
  <c r="C115" i="12"/>
  <c r="E115" i="12"/>
  <c r="F115" i="12" l="1"/>
  <c r="G115" i="12" s="1"/>
  <c r="B116" i="12" l="1"/>
  <c r="D116" i="12" l="1"/>
  <c r="E116" i="12"/>
  <c r="C116" i="12"/>
  <c r="F116" i="12" l="1"/>
  <c r="G116" i="12" s="1"/>
  <c r="B117" i="12" s="1"/>
  <c r="D117" i="12" l="1"/>
  <c r="C117" i="12"/>
  <c r="E117" i="12"/>
  <c r="F117" i="12" l="1"/>
  <c r="G117" i="12" s="1"/>
  <c r="B118" i="12" l="1"/>
  <c r="C118" i="12" l="1"/>
  <c r="D118" i="12"/>
  <c r="E118" i="12"/>
  <c r="F118" i="12" l="1"/>
  <c r="G118" i="12" s="1"/>
  <c r="B119" i="12" l="1"/>
  <c r="D119" i="12" l="1"/>
  <c r="C119" i="12"/>
  <c r="E119" i="12"/>
  <c r="F119" i="12" l="1"/>
  <c r="G119" i="12" s="1"/>
  <c r="B120" i="12" l="1"/>
  <c r="E120" i="12" l="1"/>
  <c r="D120" i="12"/>
  <c r="C120" i="12"/>
  <c r="F120" i="12" l="1"/>
  <c r="G120" i="12" s="1"/>
  <c r="B121" i="12" l="1"/>
  <c r="C121" i="12" l="1"/>
  <c r="D121" i="12"/>
  <c r="E121" i="12"/>
  <c r="F121" i="12" l="1"/>
  <c r="G121" i="12" s="1"/>
  <c r="B122" i="12" l="1"/>
  <c r="D122" i="12" l="1"/>
  <c r="E122" i="12"/>
  <c r="C122" i="12"/>
  <c r="F122" i="12" l="1"/>
  <c r="G122" i="12" s="1"/>
  <c r="B123" i="12" s="1"/>
  <c r="D123" i="12" l="1"/>
  <c r="C123" i="12"/>
  <c r="E123" i="12"/>
  <c r="F123" i="12" l="1"/>
  <c r="G123" i="12" s="1"/>
  <c r="B124" i="12" s="1"/>
  <c r="D124" i="12" l="1"/>
  <c r="C124" i="12"/>
  <c r="E124" i="12"/>
  <c r="F124" i="12" l="1"/>
  <c r="G124" i="12" s="1"/>
  <c r="B125" i="12" l="1"/>
  <c r="D125" i="12" l="1"/>
  <c r="C125" i="12"/>
  <c r="E125" i="12"/>
  <c r="F125" i="12" l="1"/>
  <c r="G125" i="12" s="1"/>
  <c r="B126" i="12" s="1"/>
  <c r="D126" i="12" l="1"/>
  <c r="C126" i="12"/>
  <c r="E126" i="12"/>
  <c r="F126" i="12" l="1"/>
  <c r="G126" i="12" s="1"/>
  <c r="B127" i="12" l="1"/>
  <c r="D127" i="12" l="1"/>
  <c r="C127" i="12"/>
  <c r="E127" i="12"/>
  <c r="F127" i="12" l="1"/>
  <c r="G127" i="12" s="1"/>
  <c r="B128" i="12" l="1"/>
  <c r="C128" i="12" l="1"/>
  <c r="E128" i="12"/>
  <c r="D128" i="12"/>
  <c r="F128" i="12" l="1"/>
  <c r="G128" i="12" s="1"/>
  <c r="B129" i="12" l="1"/>
  <c r="D129" i="12" l="1"/>
  <c r="C129" i="12"/>
  <c r="E129" i="12"/>
  <c r="F129" i="12" l="1"/>
  <c r="G129" i="12" s="1"/>
  <c r="B130" i="12" l="1"/>
  <c r="C130" i="12" l="1"/>
  <c r="D130" i="12"/>
  <c r="E130" i="12"/>
  <c r="F130" i="12" l="1"/>
  <c r="G130" i="12" s="1"/>
  <c r="B131" i="12" s="1"/>
  <c r="D131" i="12" l="1"/>
  <c r="C131" i="12"/>
  <c r="E131" i="12"/>
  <c r="F131" i="12" l="1"/>
  <c r="G131" i="12" s="1"/>
  <c r="B132" i="12" l="1"/>
  <c r="D132" i="12" l="1"/>
  <c r="C132" i="12"/>
  <c r="E132" i="12"/>
  <c r="F132" i="12" l="1"/>
  <c r="G132" i="12" s="1"/>
  <c r="B133" i="12" s="1"/>
  <c r="C133" i="12" l="1"/>
  <c r="D133" i="12"/>
  <c r="E133" i="12"/>
  <c r="F133" i="12" l="1"/>
  <c r="G133" i="12" s="1"/>
  <c r="B134" i="12" l="1"/>
  <c r="D134" i="12" l="1"/>
  <c r="E134" i="12"/>
  <c r="C134" i="12"/>
  <c r="F134" i="12" l="1"/>
  <c r="G134" i="12" s="1"/>
  <c r="B135" i="12" s="1"/>
  <c r="D135" i="12" l="1"/>
  <c r="C135" i="12"/>
  <c r="E135" i="12"/>
  <c r="F135" i="12" l="1"/>
  <c r="G135" i="12" s="1"/>
  <c r="B136" i="12" l="1"/>
  <c r="D136" i="12" l="1"/>
  <c r="C136" i="12"/>
  <c r="E136" i="12"/>
  <c r="F136" i="12" l="1"/>
  <c r="G136" i="12" s="1"/>
  <c r="B137" i="12" s="1"/>
  <c r="D137" i="12" l="1"/>
  <c r="C137" i="12"/>
  <c r="E137" i="12"/>
  <c r="F137" i="12" l="1"/>
  <c r="G137" i="12" s="1"/>
  <c r="B138" i="12" l="1"/>
  <c r="D138" i="12" l="1"/>
  <c r="C138" i="12"/>
  <c r="E138" i="12"/>
  <c r="F138" i="12" l="1"/>
  <c r="G138" i="12" s="1"/>
  <c r="B139" i="12" l="1"/>
  <c r="D139" i="12" l="1"/>
  <c r="C139" i="12"/>
  <c r="E139" i="12"/>
  <c r="F139" i="12" l="1"/>
  <c r="G139" i="12" s="1"/>
  <c r="B140" i="12" l="1"/>
  <c r="D140" i="12" l="1"/>
  <c r="C140" i="12"/>
  <c r="E140" i="12"/>
  <c r="F140" i="12" l="1"/>
  <c r="G140" i="12" s="1"/>
  <c r="B141" i="12" s="1"/>
  <c r="D141" i="12" l="1"/>
  <c r="C141" i="12"/>
  <c r="E141" i="12"/>
  <c r="F141" i="12" l="1"/>
  <c r="G141" i="12" s="1"/>
  <c r="B142" i="12" l="1"/>
  <c r="C142" i="12" l="1"/>
  <c r="D142" i="12"/>
  <c r="E142" i="12"/>
  <c r="F142" i="12" l="1"/>
  <c r="G142" i="12" s="1"/>
  <c r="B143" i="12" s="1"/>
  <c r="D143" i="12" l="1"/>
  <c r="C143" i="12"/>
  <c r="E143" i="12"/>
  <c r="F143" i="12" l="1"/>
  <c r="G143" i="12" s="1"/>
  <c r="B144" i="12" l="1"/>
  <c r="D144" i="12" l="1"/>
  <c r="C144" i="12"/>
  <c r="E144" i="12"/>
  <c r="F144" i="12" l="1"/>
  <c r="G144" i="12" s="1"/>
  <c r="B145" i="12" s="1"/>
  <c r="C145" i="12" l="1"/>
  <c r="D145" i="12"/>
  <c r="E145" i="12"/>
  <c r="F145" i="12" l="1"/>
  <c r="G145" i="12" s="1"/>
  <c r="B146" i="12" s="1"/>
  <c r="D146" i="12" l="1"/>
  <c r="C146" i="12"/>
  <c r="E146" i="12"/>
  <c r="F146" i="12" l="1"/>
  <c r="G146" i="12" s="1"/>
  <c r="B147" i="12" s="1"/>
  <c r="D147" i="12" l="1"/>
  <c r="C147" i="12"/>
  <c r="E147" i="12"/>
  <c r="F147" i="12" l="1"/>
  <c r="G147" i="12" s="1"/>
  <c r="B148" i="12" s="1"/>
  <c r="D148" i="12" l="1"/>
  <c r="C148" i="12"/>
  <c r="E148" i="12"/>
  <c r="F148" i="12" l="1"/>
  <c r="G148" i="12" s="1"/>
  <c r="B149" i="12" l="1"/>
  <c r="C149" i="12" l="1"/>
  <c r="D149" i="12"/>
  <c r="E149" i="12"/>
  <c r="F149" i="12" l="1"/>
  <c r="G149" i="12" s="1"/>
  <c r="B150" i="12" s="1"/>
  <c r="D150" i="12" l="1"/>
  <c r="C150" i="12"/>
  <c r="E150" i="12"/>
  <c r="F150" i="12" l="1"/>
  <c r="G150" i="12" s="1"/>
  <c r="B151" i="12" l="1"/>
  <c r="C151" i="12" l="1"/>
  <c r="D151" i="12"/>
  <c r="E151" i="12"/>
  <c r="F151" i="12" l="1"/>
  <c r="G151" i="12" s="1"/>
  <c r="B152" i="12" s="1"/>
  <c r="D152" i="12" l="1"/>
  <c r="C152" i="12"/>
  <c r="E152" i="12"/>
  <c r="F152" i="12" l="1"/>
  <c r="G152" i="12" s="1"/>
  <c r="B153" i="12" l="1"/>
  <c r="C153" i="12" l="1"/>
  <c r="D153" i="12"/>
  <c r="E153" i="12"/>
  <c r="F153" i="12" l="1"/>
  <c r="G153" i="12" s="1"/>
  <c r="B154" i="12" l="1"/>
  <c r="C154" i="12" l="1"/>
  <c r="D154" i="12"/>
  <c r="E154" i="12"/>
  <c r="F154" i="12" l="1"/>
  <c r="G154" i="12" s="1"/>
  <c r="B155" i="12" l="1"/>
  <c r="C155" i="12" l="1"/>
  <c r="D155" i="12"/>
  <c r="E155" i="12"/>
  <c r="F155" i="12" l="1"/>
  <c r="G155" i="12" s="1"/>
  <c r="B156" i="12" l="1"/>
  <c r="D156" i="12" l="1"/>
  <c r="C156" i="12"/>
  <c r="E156" i="12"/>
  <c r="F156" i="12" l="1"/>
  <c r="G156" i="12" s="1"/>
  <c r="B157" i="12" l="1"/>
  <c r="C157" i="12" l="1"/>
  <c r="D157" i="12"/>
  <c r="E157" i="12"/>
  <c r="F157" i="12" l="1"/>
  <c r="G157" i="12" s="1"/>
  <c r="B158" i="12" l="1"/>
  <c r="D158" i="12" l="1"/>
  <c r="C158" i="12"/>
  <c r="E158" i="12"/>
  <c r="F158" i="12" l="1"/>
  <c r="G158" i="12" s="1"/>
  <c r="B159" i="12" l="1"/>
  <c r="D159" i="12" l="1"/>
  <c r="C159" i="12"/>
  <c r="E159" i="12"/>
  <c r="F159" i="12" l="1"/>
  <c r="G159" i="12" s="1"/>
  <c r="B160" i="12" s="1"/>
  <c r="D160" i="12" l="1"/>
  <c r="C160" i="12"/>
  <c r="E160" i="12"/>
  <c r="F160" i="12" l="1"/>
  <c r="G160" i="12" s="1"/>
  <c r="B161" i="12" l="1"/>
  <c r="C161" i="12" l="1"/>
  <c r="D161" i="12"/>
  <c r="E161" i="12"/>
  <c r="F161" i="12" l="1"/>
  <c r="G161" i="12" s="1"/>
  <c r="B162" i="12" l="1"/>
  <c r="D162" i="12" l="1"/>
  <c r="C162" i="12"/>
  <c r="E162" i="12"/>
  <c r="F162" i="12" l="1"/>
  <c r="G162" i="12" s="1"/>
  <c r="B163" i="12" l="1"/>
  <c r="C163" i="12" l="1"/>
  <c r="D163" i="12"/>
  <c r="E163" i="12"/>
  <c r="F163" i="12" l="1"/>
  <c r="G163" i="12" s="1"/>
  <c r="B164" i="12" l="1"/>
  <c r="D164" i="12" l="1"/>
  <c r="C164" i="12"/>
  <c r="E164" i="12"/>
  <c r="F164" i="12" l="1"/>
  <c r="G164" i="12" s="1"/>
  <c r="B165" i="12" l="1"/>
  <c r="C165" i="12" l="1"/>
  <c r="D165" i="12"/>
  <c r="E165" i="12"/>
  <c r="F165" i="12" l="1"/>
  <c r="G165" i="12" s="1"/>
  <c r="B166" i="12" l="1"/>
  <c r="C166" i="12" l="1"/>
  <c r="D166" i="12"/>
  <c r="E166" i="12"/>
  <c r="F166" i="12" l="1"/>
  <c r="G166" i="12" s="1"/>
  <c r="B167" i="12" l="1"/>
  <c r="C167" i="12" l="1"/>
  <c r="E167" i="12"/>
  <c r="D167" i="12"/>
  <c r="F167" i="12" l="1"/>
  <c r="G167" i="12" s="1"/>
  <c r="B168" i="12" l="1"/>
  <c r="D168" i="12" l="1"/>
  <c r="C168" i="12"/>
  <c r="E168" i="12"/>
  <c r="F168" i="12" l="1"/>
  <c r="G168" i="12" s="1"/>
  <c r="B169" i="12" s="1"/>
  <c r="C169" i="12" l="1"/>
  <c r="D169" i="12"/>
  <c r="E169" i="12"/>
  <c r="F169" i="12" l="1"/>
  <c r="G169" i="12" s="1"/>
  <c r="B170" i="12" l="1"/>
  <c r="D170" i="12" l="1"/>
  <c r="C170" i="12"/>
  <c r="E170" i="12"/>
  <c r="F170" i="12" l="1"/>
  <c r="G170" i="12" s="1"/>
  <c r="B171" i="12" l="1"/>
  <c r="D171" i="12" l="1"/>
  <c r="C171" i="12"/>
  <c r="E171" i="12"/>
  <c r="F171" i="12" l="1"/>
  <c r="G171" i="12" s="1"/>
  <c r="B172" i="12" s="1"/>
  <c r="D172" i="12" l="1"/>
  <c r="C172" i="12"/>
  <c r="E172" i="12"/>
  <c r="F172" i="12" l="1"/>
  <c r="G172" i="12" s="1"/>
  <c r="B173" i="12" l="1"/>
  <c r="D173" i="12" l="1"/>
  <c r="C173" i="12"/>
  <c r="E173" i="12"/>
  <c r="F173" i="12" l="1"/>
  <c r="G173" i="12" s="1"/>
  <c r="B174" i="12" s="1"/>
  <c r="D174" i="12" l="1"/>
  <c r="C174" i="12"/>
  <c r="E174" i="12"/>
  <c r="F174" i="12" l="1"/>
  <c r="G174" i="12" s="1"/>
  <c r="B175" i="12" l="1"/>
  <c r="D175" i="12" l="1"/>
  <c r="C175" i="12"/>
  <c r="E175" i="12"/>
  <c r="F175" i="12" l="1"/>
  <c r="G175" i="12" s="1"/>
  <c r="B176" i="12" s="1"/>
  <c r="D176" i="12" l="1"/>
  <c r="C176" i="12"/>
  <c r="E176" i="12"/>
  <c r="F176" i="12" l="1"/>
  <c r="G176" i="12" s="1"/>
  <c r="B177" i="12" l="1"/>
  <c r="D177" i="12" l="1"/>
  <c r="C177" i="12"/>
  <c r="E177" i="12"/>
  <c r="F177" i="12" l="1"/>
  <c r="G177" i="12" s="1"/>
  <c r="B178" i="12" l="1"/>
  <c r="C178" i="12" l="1"/>
  <c r="D178" i="12"/>
  <c r="E178" i="12"/>
  <c r="F178" i="12" l="1"/>
  <c r="G178" i="12" s="1"/>
  <c r="B179" i="12" l="1"/>
  <c r="D179" i="12" l="1"/>
  <c r="C179" i="12"/>
  <c r="E179" i="12"/>
  <c r="F179" i="12" l="1"/>
  <c r="G179" i="12" s="1"/>
  <c r="B180" i="12" s="1"/>
  <c r="D180" i="12" l="1"/>
  <c r="C180" i="12"/>
  <c r="E180" i="12"/>
  <c r="F180" i="12" l="1"/>
  <c r="G180" i="12" s="1"/>
  <c r="B181" i="12" l="1"/>
  <c r="C181" i="12" l="1"/>
  <c r="D181" i="12"/>
  <c r="E181" i="12"/>
  <c r="F181" i="12" l="1"/>
  <c r="G181" i="12" s="1"/>
  <c r="B182" i="12" l="1"/>
  <c r="D182" i="12" l="1"/>
  <c r="C182" i="12"/>
  <c r="E182" i="12"/>
  <c r="F182" i="12" l="1"/>
  <c r="G182" i="12" s="1"/>
  <c r="B183" i="12" l="1"/>
  <c r="D183" i="12" l="1"/>
  <c r="C183" i="12"/>
  <c r="E183" i="12"/>
  <c r="F183" i="12" l="1"/>
  <c r="G183" i="12" s="1"/>
  <c r="B184" i="12" s="1"/>
  <c r="D184" i="12" l="1"/>
  <c r="C184" i="12"/>
  <c r="E184" i="12"/>
  <c r="F184" i="12" l="1"/>
  <c r="G184" i="12" s="1"/>
  <c r="B185" i="12" l="1"/>
  <c r="D185" i="12" l="1"/>
  <c r="C185" i="12"/>
  <c r="E185" i="12"/>
  <c r="F185" i="12" l="1"/>
  <c r="G185" i="12" s="1"/>
  <c r="B186" i="12" s="1"/>
  <c r="D186" i="12" l="1"/>
  <c r="C186" i="12"/>
  <c r="E186" i="12"/>
  <c r="F186" i="12" l="1"/>
  <c r="G186" i="12" s="1"/>
  <c r="B187" i="12" s="1"/>
  <c r="D187" i="12" l="1"/>
  <c r="C187" i="12"/>
  <c r="E187" i="12"/>
  <c r="F187" i="12" l="1"/>
  <c r="G187" i="12" s="1"/>
  <c r="B188" i="12" s="1"/>
  <c r="C188" i="12" l="1"/>
  <c r="D188" i="12"/>
  <c r="E188" i="12"/>
  <c r="F188" i="12" l="1"/>
  <c r="G188" i="12" s="1"/>
  <c r="B189" i="12" l="1"/>
  <c r="D189" i="12" l="1"/>
  <c r="C189" i="12"/>
  <c r="E189" i="12"/>
  <c r="F189" i="12" l="1"/>
  <c r="G189" i="12" s="1"/>
  <c r="B190" i="12" l="1"/>
  <c r="C190" i="12" l="1"/>
  <c r="D190" i="12"/>
  <c r="E190" i="12"/>
  <c r="F190" i="12" l="1"/>
  <c r="G190" i="12" s="1"/>
  <c r="B191" i="12" l="1"/>
  <c r="D191" i="12" l="1"/>
  <c r="C191" i="12"/>
  <c r="E191" i="12"/>
  <c r="F191" i="12" l="1"/>
  <c r="G191" i="12" s="1"/>
  <c r="B192" i="12" l="1"/>
  <c r="D192" i="12" l="1"/>
  <c r="C192" i="12"/>
  <c r="E192" i="12"/>
  <c r="F192" i="12" l="1"/>
  <c r="G192" i="12" s="1"/>
  <c r="B193" i="12" s="1"/>
  <c r="C193" i="12" l="1"/>
  <c r="D193" i="12"/>
  <c r="E193" i="12"/>
  <c r="F193" i="12" l="1"/>
  <c r="G193" i="12" s="1"/>
  <c r="B194" i="12" l="1"/>
  <c r="D194" i="12" l="1"/>
  <c r="C194" i="12"/>
  <c r="E194" i="12"/>
  <c r="F194" i="12" l="1"/>
  <c r="G194" i="12" s="1"/>
  <c r="B195" i="12" l="1"/>
  <c r="D195" i="12" l="1"/>
  <c r="C195" i="12"/>
  <c r="E195" i="12"/>
  <c r="F195" i="12" l="1"/>
  <c r="G195" i="12" s="1"/>
  <c r="B196" i="12" s="1"/>
  <c r="D196" i="12" l="1"/>
  <c r="C196" i="12"/>
  <c r="E196" i="12"/>
  <c r="F196" i="12" l="1"/>
  <c r="G196" i="12" s="1"/>
  <c r="B197" i="12" s="1"/>
  <c r="D197" i="12" l="1"/>
  <c r="C197" i="12"/>
  <c r="E197" i="12"/>
  <c r="F197" i="12" l="1"/>
  <c r="G197" i="12" s="1"/>
  <c r="B198" i="12" l="1"/>
  <c r="D198" i="12" l="1"/>
  <c r="C198" i="12"/>
  <c r="E198" i="12"/>
  <c r="F198" i="12" l="1"/>
  <c r="G198" i="12" s="1"/>
  <c r="B199" i="12" l="1"/>
  <c r="D199" i="12" l="1"/>
  <c r="C199" i="12"/>
  <c r="E199" i="12"/>
  <c r="F199" i="12" l="1"/>
  <c r="G199" i="12" s="1"/>
  <c r="B200" i="12" l="1"/>
  <c r="D200" i="12" l="1"/>
  <c r="C200" i="12"/>
  <c r="E200" i="12"/>
  <c r="F200" i="12" l="1"/>
  <c r="G200" i="12" s="1"/>
  <c r="B201" i="12" s="1"/>
  <c r="D201" i="12" l="1"/>
  <c r="C201" i="12"/>
  <c r="E201" i="12"/>
  <c r="F201" i="12" l="1"/>
  <c r="G201" i="12" s="1"/>
  <c r="B202" i="12" l="1"/>
  <c r="C202" i="12" l="1"/>
  <c r="D202" i="12"/>
  <c r="E202" i="12"/>
  <c r="F202" i="12" l="1"/>
  <c r="G202" i="12" s="1"/>
  <c r="B203" i="12" l="1"/>
  <c r="D203" i="12" l="1"/>
  <c r="C203" i="12"/>
  <c r="E203" i="12"/>
  <c r="F203" i="12" l="1"/>
  <c r="G203" i="12" s="1"/>
  <c r="B204" i="12" l="1"/>
  <c r="D204" i="12" l="1"/>
  <c r="C204" i="12"/>
  <c r="E204" i="12"/>
  <c r="F204" i="12" l="1"/>
  <c r="G204" i="12" s="1"/>
  <c r="B205" i="12" s="1"/>
  <c r="C205" i="12" l="1"/>
  <c r="D205" i="12"/>
  <c r="E205" i="12"/>
  <c r="F205" i="12" l="1"/>
  <c r="G205" i="12" s="1"/>
  <c r="B206" i="12" l="1"/>
  <c r="D206" i="12" l="1"/>
  <c r="C206" i="12"/>
  <c r="E206" i="12"/>
  <c r="F206" i="12" l="1"/>
  <c r="G206" i="12" s="1"/>
  <c r="B207" i="12" l="1"/>
  <c r="D207" i="12" l="1"/>
  <c r="C207" i="12"/>
  <c r="E207" i="12"/>
  <c r="F207" i="12" l="1"/>
  <c r="G207" i="12" s="1"/>
  <c r="B208" i="12" s="1"/>
  <c r="C208" i="12" l="1"/>
  <c r="D208" i="12"/>
  <c r="E208" i="12"/>
  <c r="F208" i="12" l="1"/>
  <c r="G208" i="12" s="1"/>
  <c r="B209" i="12" l="1"/>
  <c r="D209" i="12" l="1"/>
  <c r="C209" i="12"/>
  <c r="E209" i="12"/>
  <c r="F209" i="12" l="1"/>
  <c r="G209" i="12" s="1"/>
  <c r="B210" i="12" l="1"/>
  <c r="D210" i="12" l="1"/>
  <c r="C210" i="12"/>
  <c r="E210" i="12"/>
  <c r="F210" i="12" l="1"/>
  <c r="G210" i="12" s="1"/>
  <c r="B211" i="12" l="1"/>
  <c r="C211" i="12" l="1"/>
  <c r="D211" i="12"/>
  <c r="E211" i="12"/>
  <c r="F211" i="12" l="1"/>
  <c r="G211" i="12" s="1"/>
  <c r="B212" i="12" l="1"/>
  <c r="D212" i="12" l="1"/>
  <c r="C212" i="12"/>
  <c r="E212" i="12"/>
  <c r="F212" i="12" l="1"/>
  <c r="G212" i="12" s="1"/>
  <c r="B213" i="12" s="1"/>
  <c r="D213" i="12" l="1"/>
  <c r="C213" i="12"/>
  <c r="E213" i="12"/>
  <c r="F213" i="12" l="1"/>
  <c r="G213" i="12" s="1"/>
  <c r="B214" i="12" l="1"/>
  <c r="C214" i="12" l="1"/>
  <c r="D214" i="12"/>
  <c r="E214" i="12"/>
  <c r="F214" i="12" l="1"/>
  <c r="G214" i="12" s="1"/>
  <c r="B215" i="12" l="1"/>
  <c r="D215" i="12" l="1"/>
  <c r="C215" i="12"/>
  <c r="E215" i="12"/>
  <c r="F215" i="12" l="1"/>
  <c r="G215" i="12" s="1"/>
  <c r="B216" i="12" s="1"/>
  <c r="C216" i="12" l="1"/>
  <c r="D216" i="12"/>
  <c r="E216" i="12"/>
  <c r="F216" i="12" l="1"/>
  <c r="G216" i="12" s="1"/>
  <c r="B217" i="12" l="1"/>
  <c r="C217" i="12" l="1"/>
  <c r="D217" i="12"/>
  <c r="E217" i="12"/>
  <c r="F217" i="12" l="1"/>
  <c r="G217" i="12" s="1"/>
  <c r="B218" i="12" l="1"/>
  <c r="D218" i="12" l="1"/>
  <c r="C218" i="12"/>
  <c r="E218" i="12"/>
  <c r="F218" i="12" l="1"/>
  <c r="G218" i="12" s="1"/>
  <c r="B219" i="12" l="1"/>
  <c r="D219" i="12" l="1"/>
  <c r="C219" i="12"/>
  <c r="E219" i="12"/>
  <c r="F219" i="12" l="1"/>
  <c r="G219" i="12" s="1"/>
  <c r="B220" i="12" s="1"/>
  <c r="D220" i="12" l="1"/>
  <c r="C220" i="12"/>
  <c r="E220" i="12"/>
  <c r="F220" i="12" l="1"/>
  <c r="G220" i="12" s="1"/>
  <c r="B221" i="12" s="1"/>
  <c r="C221" i="12" l="1"/>
  <c r="D221" i="12"/>
  <c r="E221" i="12"/>
  <c r="F221" i="12" l="1"/>
  <c r="G221" i="12" s="1"/>
  <c r="B222" i="12" l="1"/>
  <c r="D222" i="12" l="1"/>
  <c r="C222" i="12"/>
  <c r="E222" i="12"/>
  <c r="F222" i="12" l="1"/>
  <c r="G222" i="12" s="1"/>
  <c r="B223" i="12" l="1"/>
  <c r="D223" i="12" l="1"/>
  <c r="C223" i="12"/>
  <c r="E223" i="12"/>
  <c r="F223" i="12" l="1"/>
  <c r="G223" i="12" s="1"/>
  <c r="B224" i="12" l="1"/>
  <c r="D224" i="12" l="1"/>
  <c r="C224" i="12"/>
  <c r="E224" i="12"/>
  <c r="F224" i="12" l="1"/>
  <c r="G224" i="12" s="1"/>
  <c r="B225" i="12" s="1"/>
  <c r="D225" i="12" l="1"/>
  <c r="C225" i="12"/>
  <c r="E225" i="12"/>
  <c r="F225" i="12" l="1"/>
  <c r="G225" i="12" s="1"/>
  <c r="B226" i="12" l="1"/>
  <c r="C226" i="12" l="1"/>
  <c r="D226" i="12"/>
  <c r="E226" i="12"/>
  <c r="F226" i="12" l="1"/>
  <c r="G226" i="12" s="1"/>
  <c r="B227" i="12" l="1"/>
  <c r="C227" i="12" l="1"/>
  <c r="D227" i="12"/>
  <c r="E227" i="12"/>
  <c r="F227" i="12" l="1"/>
  <c r="G227" i="12" s="1"/>
  <c r="B228" i="12" l="1"/>
  <c r="C228" i="12" l="1"/>
  <c r="D228" i="12"/>
  <c r="E228" i="12"/>
  <c r="F228" i="12" l="1"/>
  <c r="G228" i="12" s="1"/>
  <c r="B229" i="12" l="1"/>
  <c r="D229" i="12" l="1"/>
  <c r="C229" i="12"/>
  <c r="E229" i="12"/>
  <c r="F229" i="12" l="1"/>
  <c r="G229" i="12" s="1"/>
  <c r="B230" i="12" s="1"/>
  <c r="D230" i="12" l="1"/>
  <c r="C230" i="12"/>
  <c r="E230" i="12"/>
  <c r="F230" i="12" l="1"/>
  <c r="G230" i="12" s="1"/>
  <c r="B231" i="12" l="1"/>
  <c r="D231" i="12" l="1"/>
  <c r="C231" i="12"/>
  <c r="E231" i="12"/>
  <c r="F231" i="12" l="1"/>
  <c r="G231" i="12" s="1"/>
  <c r="B232" i="12" l="1"/>
  <c r="D232" i="12" l="1"/>
  <c r="C232" i="12"/>
  <c r="E232" i="12"/>
  <c r="F232" i="12" l="1"/>
  <c r="G232" i="12" s="1"/>
  <c r="B233" i="12" l="1"/>
  <c r="C233" i="12" l="1"/>
  <c r="D233" i="12"/>
  <c r="E233" i="12"/>
  <c r="F233" i="12" l="1"/>
  <c r="G233" i="12" s="1"/>
  <c r="B234" i="12" l="1"/>
  <c r="D234" i="12" l="1"/>
  <c r="C234" i="12"/>
  <c r="E234" i="12"/>
  <c r="F234" i="12" l="1"/>
  <c r="G234" i="12" s="1"/>
  <c r="B235" i="12" l="1"/>
  <c r="D235" i="12" l="1"/>
  <c r="C235" i="12"/>
  <c r="E235" i="12"/>
  <c r="F235" i="12" l="1"/>
  <c r="G235" i="12" s="1"/>
  <c r="B236" i="12" l="1"/>
  <c r="D236" i="12" l="1"/>
  <c r="C236" i="12"/>
  <c r="E236" i="12"/>
  <c r="F236" i="12" l="1"/>
  <c r="G236" i="12" s="1"/>
  <c r="B237" i="12" l="1"/>
  <c r="D237" i="12" l="1"/>
  <c r="C237" i="12"/>
  <c r="E237" i="12"/>
  <c r="F237" i="12" l="1"/>
  <c r="G237" i="12" s="1"/>
  <c r="B238" i="12" l="1"/>
  <c r="C238" i="12" l="1"/>
  <c r="D238" i="12"/>
  <c r="E238" i="12"/>
  <c r="F238" i="12" l="1"/>
  <c r="G238" i="12" s="1"/>
  <c r="B239" i="12" l="1"/>
  <c r="D239" i="12" l="1"/>
  <c r="C239" i="12"/>
  <c r="E239" i="12"/>
  <c r="F239" i="12" l="1"/>
  <c r="G239" i="12" s="1"/>
  <c r="B240" i="12" l="1"/>
  <c r="D240" i="12" l="1"/>
  <c r="C240" i="12"/>
  <c r="E240" i="12"/>
  <c r="F240" i="12" l="1"/>
  <c r="G240" i="12" s="1"/>
  <c r="B241" i="12" l="1"/>
  <c r="D241" i="12" l="1"/>
  <c r="C241" i="12"/>
  <c r="E241" i="12"/>
  <c r="F241" i="12" l="1"/>
  <c r="G241" i="12" s="1"/>
  <c r="B242" i="12" s="1"/>
  <c r="D242" i="12" l="1"/>
  <c r="C242" i="12"/>
  <c r="E242" i="12"/>
  <c r="F242" i="12" l="1"/>
  <c r="G242" i="12" s="1"/>
  <c r="B243" i="12" l="1"/>
  <c r="D243" i="12" l="1"/>
  <c r="C243" i="12"/>
  <c r="E243" i="12"/>
  <c r="F243" i="12" l="1"/>
  <c r="G243" i="12" s="1"/>
  <c r="B244" i="12" s="1"/>
  <c r="D244" i="12" l="1"/>
  <c r="C244" i="12"/>
  <c r="E244" i="12"/>
  <c r="F244" i="12" l="1"/>
  <c r="G244" i="12" s="1"/>
  <c r="B245" i="12" l="1"/>
  <c r="C245" i="12" l="1"/>
  <c r="D245" i="12"/>
  <c r="E245" i="12"/>
  <c r="F245" i="12" l="1"/>
  <c r="G245" i="12" s="1"/>
  <c r="B246" i="12" l="1"/>
  <c r="D246" i="12" l="1"/>
  <c r="C246" i="12"/>
  <c r="E246" i="12"/>
  <c r="F246" i="12" l="1"/>
  <c r="G246" i="12" s="1"/>
  <c r="B247" i="12" l="1"/>
  <c r="D247" i="12" l="1"/>
  <c r="C247" i="12"/>
  <c r="E247" i="12"/>
  <c r="F247" i="12" l="1"/>
  <c r="G247" i="12" s="1"/>
  <c r="B248" i="12" l="1"/>
  <c r="D248" i="12" l="1"/>
  <c r="C248" i="12"/>
  <c r="E248" i="12"/>
  <c r="F248" i="12" l="1"/>
  <c r="G248" i="12" s="1"/>
  <c r="B249" i="12" s="1"/>
  <c r="D249" i="12" l="1"/>
  <c r="C249" i="12"/>
  <c r="E249" i="12"/>
  <c r="F249" i="12" l="1"/>
  <c r="G249" i="12" s="1"/>
  <c r="B250" i="12" l="1"/>
  <c r="C250" i="12" l="1"/>
  <c r="D250" i="12"/>
  <c r="E250" i="12"/>
  <c r="F250" i="12" l="1"/>
  <c r="G250" i="12" s="1"/>
  <c r="B251" i="12" l="1"/>
  <c r="D251" i="12" l="1"/>
  <c r="C251" i="12"/>
  <c r="E251" i="12"/>
  <c r="F251" i="12" l="1"/>
  <c r="G251" i="12" s="1"/>
  <c r="B252" i="12" l="1"/>
  <c r="D252" i="12" l="1"/>
  <c r="C252" i="12"/>
  <c r="E252" i="12"/>
  <c r="F252" i="12" l="1"/>
  <c r="G252" i="12" s="1"/>
  <c r="B253" i="12" l="1"/>
  <c r="D253" i="12" l="1"/>
  <c r="C253" i="12"/>
  <c r="E253" i="12"/>
  <c r="F253" i="12" l="1"/>
  <c r="G253" i="12" s="1"/>
  <c r="B254" i="12" s="1"/>
  <c r="D254" i="12" l="1"/>
  <c r="C254" i="12"/>
  <c r="E254" i="12"/>
  <c r="F254" i="12" l="1"/>
  <c r="G254" i="12" s="1"/>
  <c r="B255" i="12" l="1"/>
  <c r="D255" i="12" l="1"/>
  <c r="C255" i="12"/>
  <c r="E255" i="12"/>
  <c r="F255" i="12" l="1"/>
  <c r="G255" i="12" s="1"/>
  <c r="B256" i="12" s="1"/>
  <c r="D256" i="12" l="1"/>
  <c r="C256" i="12"/>
  <c r="E256" i="12"/>
  <c r="F256" i="12" l="1"/>
  <c r="G256" i="12" s="1"/>
  <c r="B257" i="12" s="1"/>
  <c r="C257" i="12" l="1"/>
  <c r="D257" i="12"/>
  <c r="E257" i="12"/>
  <c r="F257" i="12" s="1"/>
  <c r="G257" i="12" l="1"/>
  <c r="B258" i="12" s="1"/>
  <c r="D258" i="12" l="1"/>
  <c r="C258" i="12"/>
  <c r="E258" i="12"/>
  <c r="F258" i="12" l="1"/>
  <c r="G258" i="12" s="1"/>
  <c r="B259" i="12" s="1"/>
  <c r="D259" i="12" l="1"/>
  <c r="C259" i="12"/>
  <c r="E259" i="12"/>
  <c r="F259" i="12" l="1"/>
  <c r="G259" i="12" s="1"/>
  <c r="B260" i="12" s="1"/>
  <c r="D260" i="12" l="1"/>
  <c r="C260" i="12"/>
  <c r="E260" i="12"/>
  <c r="F260" i="12" l="1"/>
  <c r="G260" i="12" s="1"/>
  <c r="B261" i="12" s="1"/>
  <c r="D261" i="12" l="1"/>
  <c r="C261" i="12"/>
  <c r="E261" i="12"/>
  <c r="F261" i="12" l="1"/>
  <c r="G261" i="12" s="1"/>
  <c r="B262" i="12" s="1"/>
  <c r="C262" i="12" l="1"/>
  <c r="D262" i="12"/>
  <c r="E262" i="12"/>
  <c r="F262" i="12" l="1"/>
  <c r="G262" i="12" s="1"/>
  <c r="B263" i="12" s="1"/>
  <c r="D263" i="12" l="1"/>
  <c r="C263" i="12"/>
  <c r="E263" i="12"/>
  <c r="F263" i="12" l="1"/>
  <c r="G263" i="12" s="1"/>
  <c r="B264" i="12" s="1"/>
  <c r="D264" i="12" l="1"/>
  <c r="C264" i="12"/>
  <c r="E264" i="12"/>
  <c r="F264" i="12" l="1"/>
  <c r="G264" i="12" s="1"/>
  <c r="B265" i="12" s="1"/>
  <c r="D265" i="12" l="1"/>
  <c r="C265" i="12"/>
  <c r="E265" i="12"/>
  <c r="F265" i="12" l="1"/>
  <c r="G265" i="12" s="1"/>
  <c r="B266" i="12" s="1"/>
  <c r="D266" i="12" l="1"/>
  <c r="C266" i="12"/>
  <c r="E266" i="12"/>
  <c r="F266" i="12" l="1"/>
  <c r="G266" i="12" s="1"/>
  <c r="B267" i="12" s="1"/>
  <c r="D267" i="12" l="1"/>
  <c r="C267" i="12"/>
  <c r="E267" i="12"/>
  <c r="F267" i="12" l="1"/>
  <c r="G267" i="12" s="1"/>
  <c r="B268" i="12" s="1"/>
  <c r="D268" i="12" l="1"/>
  <c r="C268" i="12"/>
  <c r="E268" i="12"/>
  <c r="F268" i="12" l="1"/>
  <c r="G268" i="12" s="1"/>
  <c r="B269" i="12" s="1"/>
  <c r="C269" i="12" l="1"/>
  <c r="D269" i="12"/>
  <c r="E269" i="12"/>
  <c r="F269" i="12" l="1"/>
  <c r="G269" i="12" s="1"/>
  <c r="B270" i="12" s="1"/>
  <c r="D270" i="12" l="1"/>
  <c r="C270" i="12"/>
  <c r="E270" i="12"/>
  <c r="F270" i="12" l="1"/>
  <c r="G270" i="12" s="1"/>
  <c r="B271" i="12" s="1"/>
  <c r="D271" i="12" l="1"/>
  <c r="C271" i="12"/>
  <c r="E271" i="12"/>
  <c r="F271" i="12" l="1"/>
  <c r="G271" i="12" s="1"/>
  <c r="B272" i="12" s="1"/>
  <c r="D272" i="12" l="1"/>
  <c r="C272" i="12"/>
  <c r="E272" i="12"/>
  <c r="F272" i="12" l="1"/>
  <c r="G272" i="12" s="1"/>
  <c r="B273" i="12" s="1"/>
  <c r="D273" i="12" l="1"/>
  <c r="C273" i="12"/>
  <c r="E273" i="12"/>
  <c r="F273" i="12" l="1"/>
  <c r="G273" i="12" s="1"/>
  <c r="B274" i="12" s="1"/>
  <c r="C274" i="12" l="1"/>
  <c r="D274" i="12"/>
  <c r="E274" i="12"/>
  <c r="F274" i="12" l="1"/>
  <c r="G274" i="12" s="1"/>
  <c r="B275" i="12" s="1"/>
  <c r="D275" i="12" l="1"/>
  <c r="C275" i="12"/>
  <c r="E275" i="12"/>
  <c r="F275" i="12" l="1"/>
  <c r="G275" i="12" s="1"/>
  <c r="B276" i="12" s="1"/>
  <c r="D276" i="12" l="1"/>
  <c r="C276" i="12"/>
  <c r="E276" i="12"/>
  <c r="F276" i="12" l="1"/>
  <c r="G276" i="12" s="1"/>
  <c r="B277" i="12" s="1"/>
  <c r="D277" i="12" l="1"/>
  <c r="C277" i="12"/>
  <c r="E277" i="12"/>
  <c r="F277" i="12" l="1"/>
  <c r="G277" i="12" s="1"/>
  <c r="B278" i="12" s="1"/>
  <c r="D278" i="12" l="1"/>
  <c r="C278" i="12"/>
  <c r="E278" i="12"/>
  <c r="F278" i="12" l="1"/>
  <c r="G278" i="12" s="1"/>
  <c r="B279" i="12" s="1"/>
  <c r="D279" i="12" l="1"/>
  <c r="C279" i="12"/>
  <c r="E279" i="12"/>
  <c r="F279" i="12" l="1"/>
  <c r="G279" i="12" s="1"/>
  <c r="B280" i="12" s="1"/>
  <c r="D280" i="12" l="1"/>
  <c r="C280" i="12"/>
  <c r="E280" i="12"/>
  <c r="F280" i="12" l="1"/>
  <c r="G280" i="12" s="1"/>
  <c r="B281" i="12" s="1"/>
  <c r="C281" i="12" l="1"/>
  <c r="D281" i="12"/>
  <c r="E281" i="12"/>
  <c r="F281" i="12" l="1"/>
  <c r="G281" i="12" s="1"/>
  <c r="B282" i="12" s="1"/>
  <c r="D282" i="12" l="1"/>
  <c r="C282" i="12"/>
  <c r="E282" i="12"/>
  <c r="F282" i="12" l="1"/>
  <c r="G282" i="12" s="1"/>
  <c r="B283" i="12" s="1"/>
  <c r="D283" i="12" l="1"/>
  <c r="C283" i="12"/>
  <c r="E283" i="12"/>
  <c r="F283" i="12" l="1"/>
  <c r="G283" i="12" s="1"/>
  <c r="B284" i="12" s="1"/>
  <c r="D284" i="12" l="1"/>
  <c r="C284" i="12"/>
  <c r="E284" i="12"/>
  <c r="F284" i="12" l="1"/>
  <c r="G284" i="12" s="1"/>
  <c r="B285" i="12" s="1"/>
  <c r="D285" i="12" l="1"/>
  <c r="C285" i="12"/>
  <c r="E285" i="12"/>
  <c r="F285" i="12" l="1"/>
  <c r="G285" i="12" s="1"/>
  <c r="B286" i="12" s="1"/>
  <c r="C286" i="12" l="1"/>
  <c r="D286" i="12"/>
  <c r="E286" i="12"/>
  <c r="F286" i="12" l="1"/>
  <c r="G286" i="12" s="1"/>
  <c r="B287" i="12" s="1"/>
  <c r="D287" i="12" l="1"/>
  <c r="C287" i="12"/>
  <c r="E287" i="12"/>
  <c r="F287" i="12" l="1"/>
  <c r="G287" i="12" s="1"/>
  <c r="B288" i="12" s="1"/>
  <c r="D288" i="12" l="1"/>
  <c r="C288" i="12"/>
  <c r="E288" i="12"/>
  <c r="F288" i="12" l="1"/>
  <c r="G288" i="12" s="1"/>
  <c r="B289" i="12" s="1"/>
  <c r="D289" i="12" l="1"/>
  <c r="C289" i="12"/>
  <c r="E289" i="12"/>
  <c r="F289" i="12" l="1"/>
  <c r="G289" i="12" s="1"/>
  <c r="B290" i="12" s="1"/>
  <c r="D290" i="12" l="1"/>
  <c r="C290" i="12"/>
  <c r="E290" i="12"/>
  <c r="F290" i="12" l="1"/>
  <c r="G290" i="12" s="1"/>
  <c r="B291" i="12" s="1"/>
  <c r="D291" i="12" l="1"/>
  <c r="C291" i="12"/>
  <c r="E291" i="12"/>
  <c r="F291" i="12" l="1"/>
  <c r="G291" i="12" s="1"/>
  <c r="B292" i="12" s="1"/>
  <c r="D292" i="12" l="1"/>
  <c r="C292" i="12"/>
  <c r="E292" i="12"/>
  <c r="F292" i="12" l="1"/>
  <c r="G292" i="12" s="1"/>
  <c r="B293" i="12" s="1"/>
  <c r="C293" i="12" l="1"/>
  <c r="D293" i="12"/>
  <c r="E293" i="12"/>
  <c r="F293" i="12" l="1"/>
  <c r="G293" i="12" s="1"/>
  <c r="B294" i="12" s="1"/>
  <c r="D294" i="12" l="1"/>
  <c r="C294" i="12"/>
  <c r="E294" i="12"/>
  <c r="F294" i="12" l="1"/>
  <c r="G294" i="12" s="1"/>
  <c r="B295" i="12" s="1"/>
  <c r="D295" i="12" l="1"/>
  <c r="C295" i="12"/>
  <c r="E295" i="12"/>
  <c r="F295" i="12" l="1"/>
  <c r="G295" i="12" s="1"/>
  <c r="B296" i="12" s="1"/>
  <c r="D296" i="12" l="1"/>
  <c r="C296" i="12"/>
  <c r="E296" i="12"/>
  <c r="F296" i="12" l="1"/>
  <c r="G296" i="12" s="1"/>
  <c r="B297" i="12" s="1"/>
  <c r="D297" i="12" l="1"/>
  <c r="C297" i="12"/>
  <c r="E297" i="12"/>
  <c r="F297" i="12" l="1"/>
  <c r="G297" i="12" s="1"/>
  <c r="B298" i="12" s="1"/>
  <c r="C298" i="12" l="1"/>
  <c r="D298" i="12"/>
  <c r="E298" i="12"/>
  <c r="F298" i="12" l="1"/>
  <c r="G298" i="12" s="1"/>
  <c r="B299" i="12" s="1"/>
  <c r="D299" i="12" l="1"/>
  <c r="C299" i="12"/>
  <c r="E299" i="12"/>
  <c r="F299" i="12" l="1"/>
  <c r="G299" i="12" s="1"/>
  <c r="B300" i="12" s="1"/>
  <c r="D300" i="12" l="1"/>
  <c r="C300" i="12"/>
  <c r="E300" i="12"/>
  <c r="F300" i="12" l="1"/>
  <c r="G300" i="12" s="1"/>
  <c r="B301" i="12" s="1"/>
  <c r="D301" i="12" l="1"/>
  <c r="C301" i="12"/>
  <c r="E301" i="12"/>
  <c r="F301" i="12" l="1"/>
  <c r="G301" i="12" s="1"/>
  <c r="B302" i="12" s="1"/>
  <c r="D302" i="12" l="1"/>
  <c r="C302" i="12"/>
  <c r="E302" i="12"/>
  <c r="F302" i="12" l="1"/>
  <c r="G302" i="12" s="1"/>
  <c r="B303" i="12" s="1"/>
  <c r="D303" i="12" l="1"/>
  <c r="C303" i="12"/>
  <c r="E303" i="12"/>
  <c r="F303" i="12" l="1"/>
  <c r="G303" i="12" s="1"/>
  <c r="B304" i="12" s="1"/>
  <c r="D304" i="12" l="1"/>
  <c r="C304" i="12"/>
  <c r="E304" i="12"/>
  <c r="F304" i="12" l="1"/>
  <c r="G304" i="12" s="1"/>
  <c r="B305" i="12" s="1"/>
  <c r="C305" i="12" l="1"/>
  <c r="D305" i="12"/>
  <c r="E305" i="12"/>
  <c r="F305" i="12" l="1"/>
  <c r="G305" i="12" s="1"/>
  <c r="B306" i="12" s="1"/>
  <c r="D306" i="12" l="1"/>
  <c r="C306" i="12"/>
  <c r="E306" i="12"/>
  <c r="F306" i="12" l="1"/>
  <c r="G306" i="12" s="1"/>
  <c r="B307" i="12" s="1"/>
  <c r="D307" i="12" l="1"/>
  <c r="C307" i="12"/>
  <c r="E307" i="12"/>
  <c r="F307" i="12" l="1"/>
  <c r="G307" i="12" s="1"/>
  <c r="B308" i="12" s="1"/>
  <c r="D308" i="12" l="1"/>
  <c r="C308" i="12"/>
  <c r="E308" i="12"/>
  <c r="F308" i="12" l="1"/>
  <c r="G308" i="12" s="1"/>
  <c r="B309" i="12" s="1"/>
  <c r="D309" i="12" l="1"/>
  <c r="C309" i="12"/>
  <c r="E309" i="12"/>
  <c r="F309" i="12" l="1"/>
  <c r="G309" i="12" s="1"/>
  <c r="B310" i="12" s="1"/>
  <c r="C310" i="12" l="1"/>
  <c r="D310" i="12"/>
  <c r="E310" i="12"/>
  <c r="F310" i="12" l="1"/>
  <c r="G310" i="12" s="1"/>
  <c r="B311" i="12" s="1"/>
  <c r="D311" i="12" l="1"/>
  <c r="C311" i="12"/>
  <c r="E311" i="12"/>
  <c r="F311" i="12" l="1"/>
  <c r="G311" i="12" s="1"/>
  <c r="B312" i="12" s="1"/>
  <c r="D312" i="12" l="1"/>
  <c r="C312" i="12"/>
  <c r="E312" i="12"/>
  <c r="F312" i="12" l="1"/>
  <c r="G312" i="12" s="1"/>
  <c r="B313" i="12" s="1"/>
  <c r="D313" i="12" l="1"/>
  <c r="C313" i="12"/>
  <c r="E313" i="12"/>
  <c r="F313" i="12" l="1"/>
  <c r="G313" i="12" s="1"/>
  <c r="B314" i="12" s="1"/>
  <c r="D314" i="12" l="1"/>
  <c r="C314" i="12"/>
  <c r="E314" i="12"/>
  <c r="F314" i="12" l="1"/>
  <c r="G314" i="12" s="1"/>
  <c r="B315" i="12" s="1"/>
  <c r="D315" i="12" l="1"/>
  <c r="C315" i="12"/>
  <c r="E315" i="12"/>
  <c r="F315" i="12" l="1"/>
  <c r="G315" i="12" s="1"/>
  <c r="B316" i="12" s="1"/>
  <c r="D316" i="12" l="1"/>
  <c r="C316" i="12"/>
  <c r="E316" i="12"/>
  <c r="F316" i="12" l="1"/>
  <c r="G316" i="12" s="1"/>
  <c r="B317" i="12" s="1"/>
  <c r="C317" i="12" l="1"/>
  <c r="D317" i="12"/>
  <c r="E317" i="12"/>
  <c r="F317" i="12" l="1"/>
  <c r="G317" i="12" s="1"/>
  <c r="B318" i="12" s="1"/>
  <c r="D318" i="12" l="1"/>
  <c r="C318" i="12"/>
  <c r="E318" i="12"/>
  <c r="F318" i="12" l="1"/>
  <c r="G318" i="12" s="1"/>
  <c r="B319" i="12" s="1"/>
  <c r="D319" i="12" l="1"/>
  <c r="C319" i="12"/>
  <c r="E319" i="12"/>
  <c r="F319" i="12" l="1"/>
  <c r="G319" i="12" s="1"/>
  <c r="B320" i="12" s="1"/>
  <c r="D320" i="12" l="1"/>
  <c r="C320" i="12"/>
  <c r="E320" i="12"/>
  <c r="F320" i="12" l="1"/>
  <c r="G320" i="12" s="1"/>
  <c r="B321" i="12" s="1"/>
  <c r="D321" i="12" l="1"/>
  <c r="C321" i="12"/>
  <c r="E321" i="12"/>
  <c r="F321" i="12" l="1"/>
  <c r="G321" i="12" s="1"/>
  <c r="B322" i="12" s="1"/>
  <c r="C322" i="12" l="1"/>
  <c r="D322" i="12"/>
  <c r="E322" i="12"/>
  <c r="F322" i="12" l="1"/>
  <c r="G322" i="12" s="1"/>
  <c r="B323" i="12" s="1"/>
  <c r="D323" i="12" l="1"/>
  <c r="C323" i="12"/>
  <c r="E323" i="12"/>
  <c r="F323" i="12" l="1"/>
  <c r="G323" i="12" s="1"/>
  <c r="B324" i="12" s="1"/>
  <c r="D324" i="12" l="1"/>
  <c r="C324" i="12"/>
  <c r="E324" i="12"/>
  <c r="F324" i="12" l="1"/>
  <c r="G324" i="12" s="1"/>
  <c r="B325" i="12" s="1"/>
  <c r="D325" i="12" l="1"/>
  <c r="C325" i="12"/>
  <c r="E325" i="12"/>
  <c r="F325" i="12" l="1"/>
  <c r="G325" i="12" s="1"/>
  <c r="B326" i="12" s="1"/>
  <c r="D326" i="12" l="1"/>
  <c r="C326" i="12"/>
  <c r="E326" i="12"/>
  <c r="F326" i="12" l="1"/>
  <c r="G326" i="12" s="1"/>
  <c r="B327" i="12" s="1"/>
  <c r="D327" i="12" l="1"/>
  <c r="C327" i="12"/>
  <c r="E327" i="12"/>
  <c r="F327" i="12" l="1"/>
  <c r="G327" i="12" s="1"/>
  <c r="B328" i="12" s="1"/>
  <c r="D328" i="12" l="1"/>
  <c r="C328" i="12"/>
  <c r="E328" i="12"/>
  <c r="F328" i="12" l="1"/>
  <c r="G328" i="12" s="1"/>
  <c r="B329" i="12" s="1"/>
  <c r="C329" i="12" l="1"/>
  <c r="D329" i="12"/>
  <c r="E329" i="12"/>
  <c r="F329" i="12" l="1"/>
  <c r="G329" i="12" s="1"/>
  <c r="B330" i="12" s="1"/>
  <c r="D330" i="12" l="1"/>
  <c r="C330" i="12"/>
  <c r="E330" i="12"/>
  <c r="F330" i="12" l="1"/>
  <c r="G330" i="12" s="1"/>
  <c r="B331" i="12" s="1"/>
  <c r="D331" i="12" l="1"/>
  <c r="C331" i="12"/>
  <c r="E331" i="12"/>
  <c r="F331" i="12" l="1"/>
  <c r="G331" i="12" s="1"/>
  <c r="B332" i="12" s="1"/>
  <c r="D332" i="12" l="1"/>
  <c r="C332" i="12"/>
  <c r="E332" i="12"/>
  <c r="F332" i="12" l="1"/>
  <c r="G332" i="12" s="1"/>
  <c r="B333" i="12" s="1"/>
  <c r="D333" i="12" l="1"/>
  <c r="C333" i="12"/>
  <c r="E333" i="12"/>
  <c r="F333" i="12" l="1"/>
  <c r="G333" i="12" s="1"/>
  <c r="B334" i="12" s="1"/>
  <c r="C334" i="12" l="1"/>
  <c r="D334" i="12"/>
  <c r="E334" i="12"/>
  <c r="F334" i="12" l="1"/>
  <c r="G334" i="12" s="1"/>
  <c r="B335" i="12" s="1"/>
  <c r="D335" i="12" l="1"/>
  <c r="C335" i="12"/>
  <c r="E335" i="12"/>
  <c r="F335" i="12" l="1"/>
  <c r="G335" i="12" s="1"/>
  <c r="B336" i="12" s="1"/>
  <c r="D336" i="12" l="1"/>
  <c r="C336" i="12"/>
  <c r="E336" i="12"/>
  <c r="F336" i="12" l="1"/>
  <c r="G336" i="12" s="1"/>
  <c r="B337" i="12" s="1"/>
  <c r="D337" i="12" l="1"/>
  <c r="C337" i="12"/>
  <c r="E337" i="12"/>
  <c r="F337" i="12" l="1"/>
  <c r="G337" i="12" s="1"/>
  <c r="B338" i="12" s="1"/>
  <c r="D338" i="12" l="1"/>
  <c r="C338" i="12"/>
  <c r="E338" i="12"/>
  <c r="F338" i="12" l="1"/>
  <c r="G338" i="12" s="1"/>
  <c r="B339" i="12" s="1"/>
  <c r="D339" i="12" l="1"/>
  <c r="C339" i="12"/>
  <c r="E339" i="12"/>
  <c r="F339" i="12" l="1"/>
  <c r="G339" i="12" s="1"/>
  <c r="B340" i="12" s="1"/>
  <c r="D340" i="12" l="1"/>
  <c r="C340" i="12"/>
  <c r="E340" i="12"/>
  <c r="F340" i="12" l="1"/>
  <c r="G340" i="12" s="1"/>
  <c r="B341" i="12" s="1"/>
  <c r="D341" i="12" l="1"/>
  <c r="C341" i="12"/>
  <c r="E341" i="12"/>
  <c r="F341" i="12" l="1"/>
  <c r="G341" i="12" s="1"/>
  <c r="B342" i="12" s="1"/>
  <c r="D342" i="12" l="1"/>
  <c r="C342" i="12"/>
  <c r="E342" i="12"/>
  <c r="F342" i="12" l="1"/>
  <c r="G342" i="12" s="1"/>
  <c r="B343" i="12" s="1"/>
  <c r="D343" i="12" l="1"/>
  <c r="C343" i="12"/>
  <c r="E343" i="12"/>
  <c r="F343" i="12" l="1"/>
  <c r="G343" i="12" s="1"/>
  <c r="B344" i="12" s="1"/>
  <c r="D344" i="12" l="1"/>
  <c r="C344" i="12"/>
  <c r="E344" i="12"/>
  <c r="F344" i="12" l="1"/>
  <c r="G344" i="12" s="1"/>
  <c r="B345" i="12" s="1"/>
  <c r="D345" i="12" l="1"/>
  <c r="C345" i="12"/>
  <c r="E345" i="12"/>
  <c r="F345" i="12" l="1"/>
  <c r="G345" i="12" s="1"/>
  <c r="B346" i="12" s="1"/>
  <c r="D346" i="12" l="1"/>
  <c r="C346" i="12"/>
  <c r="E346" i="12"/>
  <c r="F346" i="12" l="1"/>
  <c r="G346" i="12" s="1"/>
  <c r="B347" i="12" s="1"/>
  <c r="D347" i="12" l="1"/>
  <c r="C347" i="12"/>
  <c r="E347" i="12"/>
  <c r="F347" i="12" l="1"/>
  <c r="G347" i="12" s="1"/>
  <c r="B348" i="12" s="1"/>
  <c r="D348" i="12" l="1"/>
  <c r="C348" i="12"/>
  <c r="E348" i="12"/>
  <c r="F348" i="12" l="1"/>
  <c r="G348" i="12" s="1"/>
  <c r="B349" i="12" s="1"/>
  <c r="D349" i="12" l="1"/>
  <c r="C349" i="12"/>
  <c r="E349" i="12"/>
  <c r="F349" i="12" l="1"/>
  <c r="G349" i="12" s="1"/>
  <c r="B350" i="12" s="1"/>
  <c r="C350" i="12" l="1"/>
  <c r="D350" i="12"/>
  <c r="E350" i="12"/>
  <c r="F350" i="12" l="1"/>
  <c r="G350" i="12" s="1"/>
  <c r="B351" i="12" s="1"/>
  <c r="C351" i="12" l="1"/>
  <c r="D351" i="12"/>
  <c r="E351" i="12"/>
  <c r="F351" i="12" l="1"/>
  <c r="G351" i="12" s="1"/>
  <c r="B352" i="12" s="1"/>
  <c r="D352" i="12" l="1"/>
  <c r="C352" i="12"/>
  <c r="E352" i="12"/>
  <c r="F352" i="12" l="1"/>
  <c r="G352" i="12" s="1"/>
  <c r="B353" i="12" s="1"/>
  <c r="D353" i="12" l="1"/>
  <c r="C353" i="12"/>
  <c r="E353" i="12"/>
  <c r="F353" i="12" l="1"/>
  <c r="G353" i="12" s="1"/>
  <c r="B354" i="12" s="1"/>
  <c r="C354" i="12" l="1"/>
  <c r="D354" i="12"/>
  <c r="E354" i="12"/>
  <c r="F354" i="12" l="1"/>
  <c r="G354" i="12" s="1"/>
  <c r="B355" i="12" s="1"/>
  <c r="D355" i="12" l="1"/>
  <c r="C355" i="12"/>
  <c r="E355" i="12"/>
  <c r="F355" i="12" l="1"/>
  <c r="G355" i="12" s="1"/>
  <c r="B356" i="12" s="1"/>
  <c r="D356" i="12" l="1"/>
  <c r="C356" i="12"/>
  <c r="E356" i="12"/>
  <c r="F356" i="12" l="1"/>
  <c r="G356" i="12" s="1"/>
  <c r="B357" i="12" s="1"/>
  <c r="C357" i="12" l="1"/>
  <c r="D357" i="12"/>
  <c r="E357" i="12"/>
  <c r="F357" i="12" l="1"/>
  <c r="G357" i="12" s="1"/>
  <c r="B358" i="12" s="1"/>
  <c r="D358" i="12" l="1"/>
  <c r="C358" i="12"/>
  <c r="E358" i="12"/>
  <c r="F358" i="12" l="1"/>
  <c r="G358" i="12" s="1"/>
  <c r="B359" i="12" s="1"/>
  <c r="D359" i="12" l="1"/>
  <c r="C359" i="12"/>
  <c r="E359" i="12"/>
  <c r="F359" i="12" l="1"/>
  <c r="G359" i="12" s="1"/>
  <c r="B360" i="12" s="1"/>
  <c r="D360" i="12" l="1"/>
  <c r="C360" i="12"/>
  <c r="E360" i="12"/>
  <c r="F360" i="12" l="1"/>
  <c r="G360" i="12" s="1"/>
  <c r="B361" i="12" s="1"/>
  <c r="D361" i="12" l="1"/>
  <c r="C361" i="12"/>
  <c r="E361" i="12"/>
  <c r="F361" i="12" l="1"/>
  <c r="G361" i="12" s="1"/>
  <c r="B362" i="12" s="1"/>
  <c r="C362" i="12" l="1"/>
  <c r="D362" i="12"/>
  <c r="E362" i="12"/>
  <c r="F362" i="12" l="1"/>
  <c r="G362" i="12" s="1"/>
  <c r="B363" i="12" s="1"/>
  <c r="C363" i="12" l="1"/>
  <c r="D363" i="12"/>
  <c r="E363" i="12"/>
  <c r="F363" i="12" l="1"/>
  <c r="G363" i="12" s="1"/>
  <c r="B364" i="12" s="1"/>
  <c r="D364" i="12" l="1"/>
  <c r="C364" i="12"/>
  <c r="E364" i="12"/>
  <c r="F364" i="12" l="1"/>
  <c r="G364" i="12" s="1"/>
  <c r="B365" i="12" s="1"/>
  <c r="D365" i="12" l="1"/>
  <c r="C365" i="12"/>
  <c r="E365" i="12"/>
  <c r="F365" i="12" l="1"/>
  <c r="G365" i="12" s="1"/>
  <c r="B366" i="12" s="1"/>
  <c r="D366" i="12" l="1"/>
  <c r="C366" i="12"/>
  <c r="E366" i="12"/>
  <c r="F366" i="12" l="1"/>
  <c r="G366" i="12" s="1"/>
  <c r="B367" i="12" s="1"/>
  <c r="D367" i="12" l="1"/>
  <c r="C367" i="12"/>
  <c r="E367" i="12"/>
  <c r="F367" i="12" l="1"/>
  <c r="G367" i="12" s="1"/>
  <c r="B368" i="12" s="1"/>
  <c r="D368" i="12" l="1"/>
  <c r="C368" i="12"/>
  <c r="E368" i="12"/>
  <c r="F368" i="12" l="1"/>
  <c r="G368" i="12" s="1"/>
  <c r="B369" i="12" s="1"/>
  <c r="D369" i="12" l="1"/>
  <c r="C369" i="12"/>
  <c r="E369" i="12"/>
  <c r="F369" i="12" l="1"/>
  <c r="G369" i="12" s="1"/>
  <c r="B370" i="12" s="1"/>
  <c r="D370" i="12" l="1"/>
  <c r="C370" i="12"/>
  <c r="E370" i="12"/>
  <c r="F370" i="12" l="1"/>
  <c r="G370" i="12" s="1"/>
  <c r="B371" i="12" s="1"/>
  <c r="D371" i="12" l="1"/>
  <c r="C371" i="12"/>
  <c r="E371" i="12"/>
  <c r="F371" i="12" l="1"/>
  <c r="G371" i="12" s="1"/>
  <c r="B372" i="12" s="1"/>
  <c r="D372" i="12" l="1"/>
  <c r="C372" i="12"/>
  <c r="E372" i="12"/>
  <c r="F372" i="12" l="1"/>
  <c r="G372" i="12" s="1"/>
  <c r="B373" i="12" s="1"/>
  <c r="D373" i="12" l="1"/>
  <c r="C373" i="12"/>
  <c r="E373" i="12"/>
  <c r="F373" i="12" l="1"/>
  <c r="G373" i="12" s="1"/>
  <c r="B374" i="12" s="1"/>
  <c r="C374" i="12" l="1"/>
  <c r="D374" i="12"/>
  <c r="E374" i="12"/>
  <c r="F374" i="12" l="1"/>
  <c r="G374" i="12" s="1"/>
  <c r="B375" i="12" s="1"/>
  <c r="C375" i="12" l="1"/>
  <c r="D375" i="12"/>
  <c r="E375" i="12"/>
  <c r="F375" i="12" l="1"/>
  <c r="G375" i="12" s="1"/>
  <c r="B376" i="12" s="1"/>
  <c r="D376" i="12" l="1"/>
  <c r="C376" i="12"/>
  <c r="E376" i="12"/>
  <c r="F376" i="12" l="1"/>
  <c r="G376" i="12" s="1"/>
  <c r="B377" i="12" s="1"/>
  <c r="D377" i="12" l="1"/>
  <c r="C377" i="12"/>
  <c r="E377" i="12"/>
  <c r="F377" i="12" l="1"/>
  <c r="G377" i="12" s="1"/>
  <c r="B378" i="12" s="1"/>
  <c r="D378" i="12" l="1"/>
  <c r="C378" i="12"/>
  <c r="E378" i="12"/>
  <c r="F378" i="12" l="1"/>
  <c r="G378" i="12" s="1"/>
  <c r="B379" i="12" s="1"/>
  <c r="D379" i="12" l="1"/>
  <c r="F379" i="12" s="1"/>
  <c r="C379" i="12"/>
  <c r="E379" i="12"/>
  <c r="G379" i="12" l="1"/>
  <c r="B380" i="12" s="1"/>
  <c r="D380" i="12" l="1"/>
  <c r="F380" i="12" s="1"/>
  <c r="C380" i="12"/>
  <c r="E380" i="12"/>
  <c r="G380" i="12" l="1"/>
  <c r="B381" i="12" s="1"/>
  <c r="D381" i="12" l="1"/>
  <c r="F381" i="12" s="1"/>
  <c r="C381" i="12"/>
  <c r="E381" i="12"/>
  <c r="G381" i="12" l="1"/>
  <c r="B382" i="12" s="1"/>
  <c r="D382" i="12" l="1"/>
  <c r="F382" i="12" s="1"/>
  <c r="C382" i="12"/>
  <c r="E382" i="12"/>
  <c r="G382" i="12" l="1"/>
  <c r="B383" i="12" s="1"/>
  <c r="D383" i="12" l="1"/>
  <c r="F383" i="12" s="1"/>
  <c r="C383" i="12"/>
  <c r="E383" i="12"/>
  <c r="G383" i="12" l="1"/>
  <c r="B384" i="12" s="1"/>
  <c r="D384" i="12" l="1"/>
  <c r="F384" i="12" s="1"/>
  <c r="C384" i="12"/>
  <c r="E384" i="12"/>
  <c r="G384" i="12" l="1"/>
  <c r="B385" i="12" s="1"/>
  <c r="D385" i="12" l="1"/>
  <c r="F385" i="12" s="1"/>
  <c r="C385" i="12"/>
  <c r="E385" i="12"/>
  <c r="G385" i="12" l="1"/>
  <c r="B386" i="12" s="1"/>
  <c r="C386" i="12" l="1"/>
  <c r="D386" i="12"/>
  <c r="F386" i="12" s="1"/>
  <c r="E386" i="12"/>
  <c r="G386" i="12" l="1"/>
  <c r="B387" i="12" s="1"/>
  <c r="C387" i="12" l="1"/>
  <c r="D387" i="12"/>
  <c r="F387" i="12" s="1"/>
  <c r="E387" i="12"/>
  <c r="G387" i="12" l="1"/>
  <c r="B388" i="12" s="1"/>
  <c r="D388" i="12" l="1"/>
  <c r="F388" i="12" s="1"/>
  <c r="C388" i="12"/>
  <c r="E388" i="12"/>
  <c r="G388" i="12" l="1"/>
  <c r="B389" i="12" s="1"/>
  <c r="D389" i="12" l="1"/>
  <c r="F389" i="12" s="1"/>
  <c r="C389" i="12"/>
  <c r="E389" i="12"/>
  <c r="G389" i="12" l="1"/>
  <c r="B390" i="12" s="1"/>
  <c r="C390" i="12" l="1"/>
  <c r="D390" i="12"/>
  <c r="F390" i="12" s="1"/>
  <c r="E390" i="12"/>
  <c r="G390" i="12" l="1"/>
  <c r="B391" i="12" s="1"/>
  <c r="D391" i="12" l="1"/>
  <c r="F391" i="12" s="1"/>
  <c r="C391" i="12"/>
  <c r="E391" i="12"/>
  <c r="G391" i="12" l="1"/>
  <c r="B392" i="12" s="1"/>
  <c r="D392" i="12" l="1"/>
  <c r="F392" i="12" s="1"/>
  <c r="C392" i="12"/>
  <c r="E392" i="12"/>
  <c r="G392" i="12" l="1"/>
  <c r="B393" i="12" s="1"/>
  <c r="C393" i="12" l="1"/>
  <c r="D393" i="12"/>
  <c r="F393" i="12" s="1"/>
  <c r="E393" i="12"/>
  <c r="G393" i="12" l="1"/>
  <c r="B394" i="12" s="1"/>
  <c r="D394" i="12" l="1"/>
  <c r="F394" i="12" s="1"/>
  <c r="C394" i="12"/>
  <c r="E394" i="12"/>
  <c r="G394" i="12" l="1"/>
  <c r="B395" i="12" s="1"/>
  <c r="D395" i="12" l="1"/>
  <c r="F395" i="12" s="1"/>
  <c r="C395" i="12"/>
  <c r="E395" i="12"/>
  <c r="G395" i="12" l="1"/>
  <c r="B396" i="12" s="1"/>
  <c r="D396" i="12" l="1"/>
  <c r="F396" i="12" s="1"/>
  <c r="C396" i="12"/>
  <c r="E396" i="12"/>
  <c r="G396" i="12" l="1"/>
  <c r="B397" i="12" s="1"/>
  <c r="D397" i="12" l="1"/>
  <c r="F397" i="12" s="1"/>
  <c r="C397" i="12"/>
  <c r="E397" i="12"/>
  <c r="G397" i="12" l="1"/>
  <c r="B398" i="12" s="1"/>
  <c r="C398" i="12" l="1"/>
  <c r="D398" i="12"/>
  <c r="F398" i="12" s="1"/>
  <c r="E398" i="12"/>
  <c r="G398" i="12" l="1"/>
  <c r="B399" i="12" s="1"/>
  <c r="C399" i="12" l="1"/>
  <c r="D399" i="12"/>
  <c r="F399" i="12" s="1"/>
  <c r="E399" i="12"/>
  <c r="G399" i="12" l="1"/>
  <c r="B400" i="12" s="1"/>
  <c r="D400" i="12" l="1"/>
  <c r="F400" i="12" s="1"/>
  <c r="C400" i="12"/>
  <c r="E400" i="12"/>
  <c r="G400" i="12" l="1"/>
  <c r="B401" i="12" s="1"/>
  <c r="C401" i="12" l="1"/>
  <c r="D401" i="12"/>
  <c r="F401" i="12" s="1"/>
  <c r="E401" i="12"/>
  <c r="G401" i="12" l="1"/>
  <c r="B402" i="12" s="1"/>
  <c r="D402" i="12" l="1"/>
  <c r="F402" i="12" s="1"/>
  <c r="C402" i="12"/>
  <c r="E402" i="12"/>
  <c r="G402" i="12" l="1"/>
  <c r="B403" i="12" s="1"/>
  <c r="D403" i="12" l="1"/>
  <c r="F403" i="12" s="1"/>
  <c r="C403" i="12"/>
  <c r="E403" i="12"/>
  <c r="G403" i="12" l="1"/>
  <c r="B404" i="12" s="1"/>
  <c r="D404" i="12" l="1"/>
  <c r="F404" i="12" s="1"/>
  <c r="C404" i="12"/>
  <c r="E404" i="12"/>
  <c r="G404" i="12" l="1"/>
  <c r="B405" i="12" s="1"/>
  <c r="D405" i="12" l="1"/>
  <c r="F405" i="12" s="1"/>
  <c r="C405" i="12"/>
  <c r="E405" i="12"/>
  <c r="G405" i="12" l="1"/>
  <c r="B406" i="12" s="1"/>
  <c r="D406" i="12" l="1"/>
  <c r="F406" i="12" s="1"/>
  <c r="C406" i="12"/>
  <c r="E406" i="12"/>
  <c r="G406" i="12" l="1"/>
  <c r="B407" i="12" s="1"/>
  <c r="D407" i="12" l="1"/>
  <c r="F407" i="12" s="1"/>
  <c r="C407" i="12"/>
  <c r="E407" i="12"/>
  <c r="G407" i="12" l="1"/>
  <c r="B408" i="12" s="1"/>
  <c r="D408" i="12" l="1"/>
  <c r="F408" i="12" s="1"/>
  <c r="C408" i="12"/>
  <c r="E408" i="12"/>
  <c r="G408" i="12" l="1"/>
  <c r="B409" i="12" s="1"/>
  <c r="D409" i="12" l="1"/>
  <c r="F409" i="12" s="1"/>
  <c r="C409" i="12"/>
  <c r="E409" i="12"/>
  <c r="G409" i="12" l="1"/>
  <c r="B410" i="12" s="1"/>
  <c r="C410" i="12" l="1"/>
  <c r="D410" i="12"/>
  <c r="F410" i="12" s="1"/>
  <c r="E410" i="12"/>
  <c r="G410" i="12" l="1"/>
  <c r="B411" i="12" s="1"/>
  <c r="C411" i="12" l="1"/>
  <c r="D411" i="12"/>
  <c r="F411" i="12" s="1"/>
  <c r="E411" i="12"/>
  <c r="G411" i="12" l="1"/>
  <c r="B412" i="12" s="1"/>
  <c r="D412" i="12" l="1"/>
  <c r="F412" i="12" s="1"/>
  <c r="C412" i="12"/>
  <c r="E412" i="12"/>
  <c r="G412" i="12" l="1"/>
  <c r="B413" i="12" s="1"/>
  <c r="C413" i="12" l="1"/>
  <c r="D413" i="12"/>
  <c r="F413" i="12" s="1"/>
  <c r="E413" i="12"/>
  <c r="G413" i="12" l="1"/>
  <c r="B414" i="12" s="1"/>
  <c r="D414" i="12" l="1"/>
  <c r="F414" i="12" s="1"/>
  <c r="C414" i="12"/>
  <c r="E414" i="12"/>
  <c r="G414" i="12" l="1"/>
  <c r="B415" i="12" s="1"/>
  <c r="D415" i="12" l="1"/>
  <c r="F415" i="12" s="1"/>
  <c r="C415" i="12"/>
  <c r="E415" i="12"/>
  <c r="G415" i="12" l="1"/>
  <c r="B416" i="12" s="1"/>
  <c r="D416" i="12" l="1"/>
  <c r="F416" i="12" s="1"/>
  <c r="C416" i="12"/>
  <c r="E416" i="12"/>
  <c r="G416" i="12" l="1"/>
  <c r="B417" i="12" s="1"/>
  <c r="D417" i="12" l="1"/>
  <c r="F417" i="12" s="1"/>
  <c r="C417" i="12"/>
  <c r="E417" i="12"/>
  <c r="G417" i="12" l="1"/>
  <c r="B418" i="12" s="1"/>
  <c r="D418" i="12" l="1"/>
  <c r="F418" i="12" s="1"/>
  <c r="C418" i="12"/>
  <c r="E418" i="12"/>
  <c r="G418" i="12" l="1"/>
  <c r="B419" i="12" s="1"/>
  <c r="C419" i="12" l="1"/>
  <c r="D419" i="12"/>
  <c r="F419" i="12" s="1"/>
  <c r="E419" i="12"/>
  <c r="G419" i="12" l="1"/>
  <c r="B420" i="12" s="1"/>
  <c r="D420" i="12" l="1"/>
  <c r="F420" i="12" s="1"/>
  <c r="C420" i="12"/>
  <c r="E420" i="12"/>
  <c r="G420" i="12" l="1"/>
  <c r="B421" i="12" s="1"/>
  <c r="D421" i="12" l="1"/>
  <c r="F421" i="12" s="1"/>
  <c r="C421" i="12"/>
  <c r="E421" i="12"/>
  <c r="G421" i="12" l="1"/>
  <c r="B422" i="12" s="1"/>
  <c r="C422" i="12" l="1"/>
  <c r="D422" i="12"/>
  <c r="F422" i="12" s="1"/>
  <c r="E422" i="12"/>
  <c r="G422" i="12" l="1"/>
  <c r="B423" i="12" s="1"/>
  <c r="C423" i="12" l="1"/>
  <c r="D423" i="12"/>
  <c r="F423" i="12" s="1"/>
  <c r="E423" i="12"/>
  <c r="G423" i="12" l="1"/>
  <c r="B424" i="12" s="1"/>
  <c r="D424" i="12" l="1"/>
  <c r="F424" i="12" s="1"/>
  <c r="C424" i="12"/>
  <c r="E424" i="12"/>
  <c r="G424" i="12" l="1"/>
  <c r="B425" i="12" s="1"/>
  <c r="D425" i="12" l="1"/>
  <c r="F425" i="12" s="1"/>
  <c r="C425" i="12"/>
  <c r="E425" i="12"/>
  <c r="G425" i="12" l="1"/>
  <c r="B426" i="12" s="1"/>
  <c r="D426" i="12" l="1"/>
  <c r="F426" i="12" s="1"/>
  <c r="C426" i="12"/>
  <c r="E426" i="12"/>
  <c r="G426" i="12" l="1"/>
  <c r="B427" i="12" s="1"/>
  <c r="D427" i="12" l="1"/>
  <c r="F427" i="12" s="1"/>
  <c r="C427" i="12"/>
  <c r="E427" i="12"/>
  <c r="G427" i="12" l="1"/>
  <c r="B428" i="12" s="1"/>
  <c r="D428" i="12" l="1"/>
  <c r="F428" i="12" s="1"/>
  <c r="C428" i="12"/>
  <c r="E428" i="12"/>
  <c r="G428" i="12" l="1"/>
  <c r="B429" i="12" s="1"/>
  <c r="D429" i="12" l="1"/>
  <c r="F429" i="12" s="1"/>
  <c r="C429" i="12"/>
  <c r="E429" i="12"/>
  <c r="G429" i="12" l="1"/>
  <c r="B430" i="12" s="1"/>
  <c r="D430" i="12" l="1"/>
  <c r="F430" i="12" s="1"/>
  <c r="C430" i="12"/>
  <c r="E430" i="12"/>
  <c r="G430" i="12" l="1"/>
  <c r="B431" i="12" s="1"/>
  <c r="D431" i="12" l="1"/>
  <c r="F431" i="12" s="1"/>
  <c r="C431" i="12"/>
  <c r="E431" i="12"/>
  <c r="G431" i="12" l="1"/>
  <c r="B432" i="12" s="1"/>
  <c r="D432" i="12" l="1"/>
  <c r="F432" i="12" s="1"/>
  <c r="C432" i="12"/>
  <c r="E432" i="12"/>
  <c r="G432" i="12" l="1"/>
  <c r="B433" i="12" s="1"/>
  <c r="D433" i="12" l="1"/>
  <c r="F433" i="12" s="1"/>
  <c r="C433" i="12"/>
  <c r="E433" i="12"/>
  <c r="G433" i="12" l="1"/>
  <c r="B434" i="12" s="1"/>
  <c r="C434" i="12" l="1"/>
  <c r="D434" i="12"/>
  <c r="F434" i="12" s="1"/>
  <c r="E434" i="12"/>
  <c r="G434" i="12" l="1"/>
  <c r="B435" i="12" s="1"/>
  <c r="C435" i="12" l="1"/>
  <c r="D435" i="12"/>
  <c r="F435" i="12" s="1"/>
  <c r="E435" i="12"/>
  <c r="G435" i="12" l="1"/>
  <c r="B436" i="12" s="1"/>
  <c r="D436" i="12" l="1"/>
  <c r="F436" i="12" s="1"/>
  <c r="C436" i="12"/>
  <c r="E436" i="12"/>
  <c r="G436" i="12" l="1"/>
  <c r="B437" i="12" s="1"/>
  <c r="D437" i="12" l="1"/>
  <c r="F437" i="12" s="1"/>
  <c r="C437" i="12"/>
  <c r="E437" i="12"/>
  <c r="G437" i="12" l="1"/>
  <c r="B438" i="12" s="1"/>
  <c r="D438" i="12" l="1"/>
  <c r="F438" i="12" s="1"/>
  <c r="C438" i="12"/>
  <c r="E438" i="12"/>
  <c r="G438" i="12" l="1"/>
  <c r="B439" i="12" s="1"/>
  <c r="D439" i="12" l="1"/>
  <c r="F439" i="12" s="1"/>
  <c r="C439" i="12"/>
  <c r="E439" i="12"/>
  <c r="G439" i="12" l="1"/>
  <c r="B440" i="12" s="1"/>
  <c r="D440" i="12" l="1"/>
  <c r="C440" i="12"/>
  <c r="E440" i="12"/>
  <c r="F440" i="12" l="1"/>
  <c r="G440" i="12" s="1"/>
  <c r="B441" i="12" s="1"/>
  <c r="D441" i="12" l="1"/>
  <c r="F441" i="12" s="1"/>
  <c r="C441" i="12"/>
  <c r="E441" i="12"/>
  <c r="G441" i="12" l="1"/>
  <c r="B442" i="12" s="1"/>
  <c r="D442" i="12" l="1"/>
  <c r="F442" i="12" s="1"/>
  <c r="C442" i="12"/>
  <c r="E442" i="12"/>
  <c r="G442" i="12" l="1"/>
  <c r="B443" i="12" s="1"/>
  <c r="D443" i="12" l="1"/>
  <c r="F443" i="12" s="1"/>
  <c r="C443" i="12"/>
  <c r="E443" i="12"/>
  <c r="G443" i="12" l="1"/>
  <c r="B444" i="12" s="1"/>
  <c r="D444" i="12" l="1"/>
  <c r="F444" i="12" s="1"/>
  <c r="C444" i="12"/>
  <c r="E444" i="12"/>
  <c r="G444" i="12" l="1"/>
  <c r="B445" i="12" s="1"/>
  <c r="D445" i="12" l="1"/>
  <c r="F445" i="12" s="1"/>
  <c r="C445" i="12"/>
  <c r="E445" i="12"/>
  <c r="G445" i="12" l="1"/>
  <c r="B446" i="12" s="1"/>
  <c r="C446" i="12" l="1"/>
  <c r="D446" i="12"/>
  <c r="F446" i="12" s="1"/>
  <c r="E446" i="12"/>
  <c r="G446" i="12" l="1"/>
  <c r="B447" i="12" s="1"/>
  <c r="D447" i="12" l="1"/>
  <c r="C447" i="12"/>
  <c r="E447" i="12"/>
  <c r="F447" i="12" l="1"/>
  <c r="G447" i="12" s="1"/>
  <c r="B448" i="12" s="1"/>
  <c r="D448" i="12" l="1"/>
  <c r="F448" i="12" s="1"/>
  <c r="C448" i="12"/>
  <c r="E448" i="12"/>
  <c r="G448" i="12" l="1"/>
  <c r="B449" i="12" s="1"/>
  <c r="D449" i="12" l="1"/>
  <c r="F449" i="12" s="1"/>
  <c r="C449" i="12"/>
  <c r="E449" i="12"/>
  <c r="G449" i="12" l="1"/>
  <c r="B450" i="12" s="1"/>
  <c r="D450" i="12" l="1"/>
  <c r="F450" i="12" s="1"/>
  <c r="C450" i="12"/>
  <c r="E450" i="12"/>
  <c r="G450" i="12" l="1"/>
  <c r="B451" i="12" s="1"/>
  <c r="D451" i="12" l="1"/>
  <c r="F451" i="12" s="1"/>
  <c r="C451" i="12"/>
  <c r="E451" i="12"/>
  <c r="G451" i="12" l="1"/>
  <c r="B452" i="12" s="1"/>
  <c r="D452" i="12" l="1"/>
  <c r="F452" i="12" s="1"/>
  <c r="C452" i="12"/>
  <c r="E452" i="12"/>
  <c r="G452" i="12" l="1"/>
  <c r="B453" i="12" s="1"/>
  <c r="D453" i="12" l="1"/>
  <c r="F453" i="12" s="1"/>
  <c r="C453" i="12"/>
  <c r="E453" i="12"/>
  <c r="G453" i="12" l="1"/>
  <c r="B454" i="12" s="1"/>
  <c r="D454" i="12" l="1"/>
  <c r="F454" i="12" s="1"/>
  <c r="C454" i="12"/>
  <c r="E454" i="12"/>
  <c r="G454" i="12" l="1"/>
  <c r="B455" i="12" s="1"/>
  <c r="D455" i="12" l="1"/>
  <c r="F455" i="12" s="1"/>
  <c r="C455" i="12"/>
  <c r="E455" i="12"/>
  <c r="G455" i="12" l="1"/>
  <c r="B456" i="12" s="1"/>
  <c r="D456" i="12" l="1"/>
  <c r="F456" i="12" s="1"/>
  <c r="C456" i="12"/>
  <c r="E456" i="12"/>
  <c r="G456" i="12" l="1"/>
  <c r="B457" i="12"/>
  <c r="D457" i="12" l="1"/>
  <c r="F457" i="12" s="1"/>
  <c r="C457" i="12"/>
  <c r="E457" i="12"/>
  <c r="G457" i="12" l="1"/>
  <c r="B458" i="12" s="1"/>
  <c r="C458" i="12" l="1"/>
  <c r="D458" i="12"/>
  <c r="F458" i="12" s="1"/>
  <c r="E458" i="12"/>
  <c r="G458" i="12" l="1"/>
  <c r="B459" i="12" s="1"/>
  <c r="D459" i="12" l="1"/>
  <c r="C459" i="12"/>
  <c r="E459" i="12"/>
  <c r="F459" i="12" l="1"/>
  <c r="G459" i="12" s="1"/>
  <c r="B460" i="12" s="1"/>
  <c r="D460" i="12" l="1"/>
  <c r="F460" i="12" s="1"/>
  <c r="C460" i="12"/>
  <c r="E460" i="12"/>
  <c r="G460" i="12" l="1"/>
  <c r="B461" i="12" s="1"/>
  <c r="D461" i="12" l="1"/>
  <c r="F461" i="12" s="1"/>
  <c r="C461" i="12"/>
  <c r="E461" i="12"/>
  <c r="G461" i="12" l="1"/>
  <c r="B462" i="12" s="1"/>
  <c r="D462" i="12" l="1"/>
  <c r="F462" i="12" s="1"/>
  <c r="C462" i="12"/>
  <c r="E462" i="12"/>
  <c r="G462" i="12" l="1"/>
  <c r="B463" i="12" s="1"/>
  <c r="D463" i="12" l="1"/>
  <c r="F463" i="12" s="1"/>
  <c r="C463" i="12"/>
  <c r="E463" i="12"/>
  <c r="G463" i="12" l="1"/>
  <c r="B464" i="12" s="1"/>
  <c r="D464" i="12" l="1"/>
  <c r="F464" i="12" s="1"/>
  <c r="C464" i="12"/>
  <c r="E464" i="12"/>
  <c r="G464" i="12" l="1"/>
  <c r="B465" i="12" s="1"/>
  <c r="D465" i="12" l="1"/>
  <c r="F465" i="12" s="1"/>
  <c r="C465" i="12"/>
  <c r="E465" i="12"/>
  <c r="G465" i="12" l="1"/>
  <c r="B466" i="12" s="1"/>
  <c r="D466" i="12" l="1"/>
  <c r="F466" i="12" s="1"/>
  <c r="C466" i="12"/>
  <c r="E466" i="12"/>
  <c r="G466" i="12" l="1"/>
  <c r="B467" i="12" s="1"/>
  <c r="D467" i="12" l="1"/>
  <c r="F467" i="12" s="1"/>
  <c r="C467" i="12"/>
  <c r="E467" i="12"/>
  <c r="G467" i="12" l="1"/>
  <c r="B468" i="12" s="1"/>
  <c r="D468" i="12" l="1"/>
  <c r="F468" i="12" s="1"/>
  <c r="C468" i="12"/>
  <c r="E468" i="12"/>
  <c r="G468" i="12" l="1"/>
  <c r="B469" i="12" s="1"/>
  <c r="D469" i="12" l="1"/>
  <c r="F469" i="12" s="1"/>
  <c r="C469" i="12"/>
  <c r="E469" i="12"/>
  <c r="G469" i="12" l="1"/>
  <c r="B470" i="12" s="1"/>
  <c r="C470" i="12" l="1"/>
  <c r="D470" i="12"/>
  <c r="F470" i="12" s="1"/>
  <c r="E470" i="12"/>
  <c r="G470" i="12" l="1"/>
  <c r="B471" i="12" s="1"/>
  <c r="D471" i="12" l="1"/>
  <c r="F471" i="12" s="1"/>
  <c r="C471" i="12"/>
  <c r="E471" i="12"/>
  <c r="G471" i="12" l="1"/>
  <c r="B472" i="12" s="1"/>
  <c r="D472" i="12" l="1"/>
  <c r="F472" i="12" s="1"/>
  <c r="C472" i="12"/>
  <c r="E472" i="12"/>
  <c r="G472" i="12" l="1"/>
  <c r="B473" i="12" s="1"/>
  <c r="D473" i="12" l="1"/>
  <c r="F473" i="12" s="1"/>
  <c r="C473" i="12"/>
  <c r="E473" i="12"/>
  <c r="G473" i="12" l="1"/>
  <c r="B474" i="12" s="1"/>
  <c r="D474" i="12" l="1"/>
  <c r="F474" i="12" s="1"/>
  <c r="C474" i="12"/>
  <c r="E474" i="12"/>
  <c r="G474" i="12" l="1"/>
  <c r="B475" i="12" s="1"/>
  <c r="D475" i="12" l="1"/>
  <c r="F475" i="12" s="1"/>
  <c r="C475" i="12"/>
  <c r="E475" i="12"/>
  <c r="G475" i="12" l="1"/>
  <c r="B476" i="12" s="1"/>
  <c r="D476" i="12" l="1"/>
  <c r="C476" i="12"/>
  <c r="E476" i="12"/>
  <c r="F476" i="12" s="1"/>
  <c r="G476" i="12" l="1"/>
  <c r="B477" i="12" s="1"/>
  <c r="D477" i="12" l="1"/>
  <c r="F477" i="12" s="1"/>
  <c r="C477" i="12"/>
  <c r="E477" i="12"/>
  <c r="G477" i="12" l="1"/>
  <c r="B478" i="12" s="1"/>
  <c r="D478" i="12" l="1"/>
  <c r="F478" i="12" s="1"/>
  <c r="C478" i="12"/>
  <c r="E478" i="12"/>
  <c r="G478" i="12" l="1"/>
  <c r="B479" i="12" s="1"/>
  <c r="D479" i="12" l="1"/>
  <c r="F479" i="12" s="1"/>
  <c r="C479" i="12"/>
  <c r="E479" i="12"/>
  <c r="G479" i="12" l="1"/>
  <c r="B480" i="12" s="1"/>
  <c r="D480" i="12" l="1"/>
  <c r="F480" i="12" s="1"/>
  <c r="C480" i="12"/>
  <c r="E480" i="12"/>
  <c r="G480" i="12" l="1"/>
  <c r="B481" i="12" s="1"/>
  <c r="D481" i="12" l="1"/>
  <c r="F481" i="12" s="1"/>
  <c r="C481" i="12"/>
  <c r="E481" i="12"/>
  <c r="G481" i="12" l="1"/>
  <c r="B482" i="12" s="1"/>
  <c r="C482" i="12" l="1"/>
  <c r="D482" i="12"/>
  <c r="F482" i="12" s="1"/>
  <c r="E482" i="12"/>
  <c r="G482" i="12" l="1"/>
  <c r="B483" i="12" s="1"/>
  <c r="D483" i="12" l="1"/>
  <c r="F483" i="12" s="1"/>
  <c r="C483" i="12"/>
  <c r="E483" i="12"/>
  <c r="G483" i="12" l="1"/>
  <c r="B484" i="12" s="1"/>
  <c r="D484" i="12" l="1"/>
  <c r="F484" i="12" s="1"/>
  <c r="C484" i="12"/>
  <c r="E484" i="12"/>
  <c r="G484" i="12" l="1"/>
  <c r="B485" i="12" s="1"/>
  <c r="D485" i="12" l="1"/>
  <c r="F485" i="12" s="1"/>
  <c r="C485" i="12"/>
  <c r="E485" i="12"/>
  <c r="G485" i="12" l="1"/>
  <c r="B486" i="12" s="1"/>
  <c r="D486" i="12" l="1"/>
  <c r="F486" i="12" s="1"/>
  <c r="C486" i="12"/>
  <c r="E486" i="12"/>
  <c r="G486" i="12" l="1"/>
  <c r="B487" i="12" s="1"/>
  <c r="D487" i="12" l="1"/>
  <c r="F487" i="12" s="1"/>
  <c r="C487" i="12"/>
  <c r="E487" i="12"/>
  <c r="G487" i="12" l="1"/>
  <c r="B488" i="12" s="1"/>
  <c r="D488" i="12" l="1"/>
  <c r="F488" i="12" s="1"/>
  <c r="C488" i="12"/>
  <c r="E488" i="12"/>
  <c r="G488" i="12" l="1"/>
  <c r="B489" i="12" s="1"/>
  <c r="F489" i="12" l="1"/>
  <c r="D489" i="12"/>
  <c r="C489" i="12"/>
  <c r="E489" i="12"/>
  <c r="G489" i="12" l="1"/>
  <c r="B490" i="12" s="1"/>
  <c r="F490" i="12" l="1"/>
  <c r="D490" i="12"/>
  <c r="C490" i="12"/>
  <c r="E490" i="12"/>
  <c r="G490" i="12" l="1"/>
  <c r="B491" i="12" s="1"/>
  <c r="F491" i="12" l="1"/>
  <c r="D491" i="12"/>
  <c r="C491" i="12"/>
  <c r="E491" i="12"/>
  <c r="G491" i="12" l="1"/>
  <c r="B492" i="12" s="1"/>
  <c r="D492" i="12" l="1"/>
  <c r="F492" i="12" s="1"/>
  <c r="C492" i="12"/>
  <c r="E492" i="12"/>
  <c r="G492" i="12" l="1"/>
  <c r="B493" i="12" s="1"/>
  <c r="D493" i="12" l="1"/>
  <c r="F493" i="12" s="1"/>
  <c r="C493" i="12"/>
  <c r="E493" i="12"/>
  <c r="G493" i="12" l="1"/>
  <c r="B494" i="12" s="1"/>
  <c r="C494" i="12" l="1"/>
  <c r="D494" i="12"/>
  <c r="F494" i="12" s="1"/>
  <c r="E494" i="12"/>
  <c r="G494" i="12" l="1"/>
  <c r="B495" i="12" s="1"/>
  <c r="D495" i="12" l="1"/>
  <c r="F495" i="12" s="1"/>
  <c r="C495" i="12"/>
  <c r="E495" i="12"/>
  <c r="G495" i="12" l="1"/>
  <c r="B496" i="12" s="1"/>
  <c r="D496" i="12" l="1"/>
  <c r="F496" i="12" s="1"/>
  <c r="C496" i="12"/>
  <c r="E496" i="12"/>
  <c r="G496" i="12" l="1"/>
  <c r="B497" i="12" s="1"/>
  <c r="D497" i="12" l="1"/>
  <c r="F497" i="12" s="1"/>
  <c r="C497" i="12"/>
  <c r="E497" i="12"/>
  <c r="G497" i="12" l="1"/>
  <c r="B498" i="12" s="1"/>
  <c r="D498" i="12" l="1"/>
  <c r="F498" i="12" s="1"/>
  <c r="C498" i="12"/>
  <c r="E498" i="12"/>
  <c r="G498" i="12" l="1"/>
  <c r="B499" i="12" s="1"/>
  <c r="D499" i="12" l="1"/>
  <c r="F499" i="12" s="1"/>
  <c r="C499" i="12"/>
  <c r="E499" i="12"/>
  <c r="G499" i="12" l="1"/>
  <c r="B500" i="12" s="1"/>
  <c r="D500" i="12" l="1"/>
  <c r="F500" i="12" s="1"/>
  <c r="C500" i="12"/>
  <c r="E500" i="12"/>
  <c r="G500" i="12" l="1"/>
  <c r="B501" i="12" s="1"/>
  <c r="D501" i="12" l="1"/>
  <c r="F501" i="12" s="1"/>
  <c r="C501" i="12"/>
  <c r="E501" i="12"/>
  <c r="G501" i="12" l="1"/>
  <c r="B502" i="12" s="1"/>
  <c r="D502" i="12" l="1"/>
  <c r="F502" i="12" s="1"/>
  <c r="C502" i="12"/>
  <c r="E502" i="12"/>
  <c r="G502" i="12" l="1"/>
  <c r="B503" i="12" s="1"/>
  <c r="D503" i="12" l="1"/>
  <c r="F503" i="12" s="1"/>
  <c r="C503" i="12"/>
  <c r="E503" i="12"/>
  <c r="G503" i="12" l="1"/>
  <c r="B504" i="12" s="1"/>
  <c r="D504" i="12" l="1"/>
  <c r="F504" i="12" s="1"/>
  <c r="C504" i="12"/>
  <c r="E504" i="12"/>
  <c r="G504" i="12" l="1"/>
  <c r="B505" i="12" s="1"/>
  <c r="D505" i="12" l="1"/>
  <c r="F505" i="12" s="1"/>
  <c r="C505" i="12"/>
  <c r="E505" i="12"/>
  <c r="G505" i="12" l="1"/>
  <c r="B506" i="12" s="1"/>
  <c r="C506" i="12" l="1"/>
  <c r="D506" i="12"/>
  <c r="F506" i="12" s="1"/>
  <c r="E506" i="12"/>
  <c r="G506" i="12" l="1"/>
  <c r="B507" i="12" s="1"/>
  <c r="D507" i="12" l="1"/>
  <c r="F507" i="12" s="1"/>
  <c r="C507" i="12"/>
  <c r="E507" i="12"/>
  <c r="G507" i="12" l="1"/>
  <c r="B508" i="12" s="1"/>
  <c r="D508" i="12" l="1"/>
  <c r="F508" i="12" s="1"/>
  <c r="C508" i="12"/>
  <c r="E508" i="12"/>
  <c r="G508" i="12" l="1"/>
  <c r="B509" i="12" s="1"/>
  <c r="D509" i="12" l="1"/>
  <c r="F509" i="12" s="1"/>
  <c r="C509" i="12"/>
  <c r="E509" i="12"/>
  <c r="G509" i="12" l="1"/>
  <c r="B510" i="12" s="1"/>
  <c r="D510" i="12" l="1"/>
  <c r="F510" i="12" s="1"/>
  <c r="C510" i="12"/>
  <c r="E510" i="12"/>
  <c r="G510" i="12" l="1"/>
  <c r="B511" i="12" s="1"/>
  <c r="D511" i="12" l="1"/>
  <c r="F511" i="12" s="1"/>
  <c r="C511" i="12"/>
  <c r="E511" i="12"/>
  <c r="G511" i="12" l="1"/>
  <c r="B512" i="12" s="1"/>
  <c r="D512" i="12" l="1"/>
  <c r="F512" i="12" s="1"/>
  <c r="C512" i="12"/>
  <c r="E512" i="12"/>
  <c r="G512" i="12" l="1"/>
  <c r="B513" i="12" s="1"/>
  <c r="D513" i="12" l="1"/>
  <c r="C513" i="12"/>
  <c r="E513" i="12"/>
  <c r="F513" i="12" s="1"/>
  <c r="G513" i="12" l="1"/>
  <c r="B514" i="12" s="1"/>
  <c r="C514" i="12" l="1"/>
  <c r="D514" i="12"/>
  <c r="F514" i="12" s="1"/>
  <c r="E514" i="12"/>
  <c r="G514" i="12" l="1"/>
  <c r="B515" i="12" s="1"/>
  <c r="D515" i="12" l="1"/>
  <c r="F515" i="12" s="1"/>
  <c r="C515" i="12"/>
  <c r="E515" i="12"/>
  <c r="G515" i="12" l="1"/>
  <c r="B516" i="12" s="1"/>
  <c r="D516" i="12" l="1"/>
  <c r="F516" i="12" s="1"/>
  <c r="C516" i="12"/>
  <c r="E516" i="12"/>
  <c r="G516" i="12" l="1"/>
  <c r="B517" i="12" s="1"/>
  <c r="D517" i="12" l="1"/>
  <c r="F517" i="12" s="1"/>
  <c r="C517" i="12"/>
  <c r="E517" i="12"/>
  <c r="G517" i="12" l="1"/>
  <c r="B518" i="12" s="1"/>
  <c r="D518" i="12" l="1"/>
  <c r="F518" i="12" s="1"/>
  <c r="C518" i="12"/>
  <c r="E518" i="12"/>
  <c r="G518" i="12" l="1"/>
  <c r="B519" i="12" s="1"/>
  <c r="D519" i="12" l="1"/>
  <c r="F519" i="12" s="1"/>
  <c r="C519" i="12"/>
  <c r="E519" i="12"/>
  <c r="G519" i="12" l="1"/>
  <c r="B520" i="12" s="1"/>
  <c r="C520" i="12" l="1"/>
  <c r="D520" i="12"/>
  <c r="F520" i="12" s="1"/>
  <c r="E520" i="12"/>
  <c r="G520" i="12" l="1"/>
  <c r="B521" i="12" s="1"/>
  <c r="D521" i="12" l="1"/>
  <c r="F521" i="12" s="1"/>
  <c r="C521" i="12"/>
  <c r="E521" i="12"/>
  <c r="G521" i="12" l="1"/>
  <c r="B522" i="12" s="1"/>
  <c r="D522" i="12" l="1"/>
  <c r="F522" i="12" s="1"/>
  <c r="C522" i="12"/>
  <c r="E522" i="12"/>
  <c r="G522" i="12" l="1"/>
  <c r="B523" i="12" s="1"/>
  <c r="D523" i="12" l="1"/>
  <c r="F523" i="12" s="1"/>
  <c r="C523" i="12"/>
  <c r="E523" i="12"/>
  <c r="G523" i="12" l="1"/>
  <c r="B524" i="12" s="1"/>
  <c r="D524" i="12" l="1"/>
  <c r="F524" i="12" s="1"/>
  <c r="C524" i="12"/>
  <c r="E524" i="12"/>
  <c r="G524" i="12" l="1"/>
  <c r="B525" i="12" s="1"/>
  <c r="D525" i="12" l="1"/>
  <c r="F525" i="12" s="1"/>
  <c r="C525" i="12"/>
  <c r="E525" i="12"/>
  <c r="G525" i="12" l="1"/>
  <c r="B526" i="12" s="1"/>
  <c r="C526" i="12" l="1"/>
  <c r="D526" i="12"/>
  <c r="F526" i="12" s="1"/>
  <c r="E526" i="12"/>
  <c r="G526" i="12" l="1"/>
  <c r="B527" i="12" s="1"/>
  <c r="D527" i="12" l="1"/>
  <c r="F527" i="12" s="1"/>
  <c r="C527" i="12"/>
  <c r="E527" i="12"/>
  <c r="G527" i="12" l="1"/>
  <c r="B528" i="12" s="1"/>
  <c r="D528" i="12" l="1"/>
  <c r="F528" i="12" s="1"/>
  <c r="C528" i="12"/>
  <c r="E528" i="12"/>
  <c r="G528" i="12" l="1"/>
  <c r="B529" i="12" s="1"/>
  <c r="D529" i="12" l="1"/>
  <c r="F529" i="12" s="1"/>
  <c r="C529" i="12"/>
  <c r="E529" i="12"/>
  <c r="G529" i="12" l="1"/>
  <c r="B530" i="12" s="1"/>
  <c r="D530" i="12" l="1"/>
  <c r="F530" i="12" s="1"/>
  <c r="C530" i="12"/>
  <c r="E530" i="12"/>
  <c r="G530" i="12" l="1"/>
  <c r="B531" i="12" s="1"/>
  <c r="D531" i="12" l="1"/>
  <c r="F531" i="12" s="1"/>
  <c r="C531" i="12"/>
  <c r="E531" i="12"/>
  <c r="G531" i="12" l="1"/>
  <c r="B532" i="12" s="1"/>
  <c r="C532" i="12" l="1"/>
  <c r="D532" i="12"/>
  <c r="F532" i="12" s="1"/>
  <c r="E532" i="12"/>
  <c r="G532" i="12" l="1"/>
  <c r="B533" i="12" s="1"/>
  <c r="C533" i="12" l="1"/>
  <c r="D533" i="12"/>
  <c r="F533" i="12" s="1"/>
  <c r="E533" i="12"/>
  <c r="G533" i="12" l="1"/>
  <c r="B534" i="12" s="1"/>
  <c r="D534" i="12" l="1"/>
  <c r="C534" i="12"/>
  <c r="E534" i="12"/>
  <c r="F534" i="12" l="1"/>
  <c r="G534" i="12" s="1"/>
  <c r="B535" i="12" s="1"/>
  <c r="D535" i="12" l="1"/>
  <c r="F535" i="12" s="1"/>
  <c r="C535" i="12"/>
  <c r="E535" i="12"/>
  <c r="G535" i="12" l="1"/>
  <c r="B536" i="12" s="1"/>
  <c r="D536" i="12" l="1"/>
  <c r="F536" i="12" s="1"/>
  <c r="C536" i="12"/>
  <c r="E536" i="12"/>
  <c r="G536" i="12" l="1"/>
  <c r="B537" i="12" s="1"/>
  <c r="D537" i="12" l="1"/>
  <c r="F537" i="12" s="1"/>
  <c r="C537" i="12"/>
  <c r="E537" i="12"/>
  <c r="G537" i="12" l="1"/>
  <c r="B538" i="12" s="1"/>
  <c r="C538" i="12" l="1"/>
  <c r="D538" i="12"/>
  <c r="F538" i="12" s="1"/>
  <c r="E538" i="12"/>
  <c r="G538" i="12" l="1"/>
  <c r="B539" i="12" s="1"/>
  <c r="D539" i="12" l="1"/>
  <c r="F539" i="12" s="1"/>
  <c r="C539" i="12"/>
  <c r="E539" i="12"/>
  <c r="G539" i="12" l="1"/>
  <c r="B540" i="12" s="1"/>
  <c r="D540" i="12" l="1"/>
  <c r="F540" i="12" s="1"/>
  <c r="C540" i="12"/>
  <c r="E540" i="12"/>
  <c r="G540" i="12" l="1"/>
  <c r="B541" i="12" s="1"/>
  <c r="D541" i="12" l="1"/>
  <c r="F541" i="12" s="1"/>
  <c r="C541" i="12"/>
  <c r="E541" i="12"/>
  <c r="G541" i="12" l="1"/>
  <c r="B542" i="12" s="1"/>
  <c r="D542" i="12" l="1"/>
  <c r="F542" i="12" s="1"/>
  <c r="C542" i="12"/>
  <c r="E542" i="12"/>
  <c r="G542" i="12" l="1"/>
  <c r="B543" i="12" s="1"/>
  <c r="D543" i="12" l="1"/>
  <c r="F543" i="12" s="1"/>
  <c r="C543" i="12"/>
  <c r="E543" i="12"/>
  <c r="G543" i="12" l="1"/>
  <c r="B544" i="12" s="1"/>
  <c r="C544" i="12" l="1"/>
  <c r="D544" i="12"/>
  <c r="F544" i="12" s="1"/>
  <c r="E544" i="12"/>
  <c r="G544" i="12" l="1"/>
  <c r="B545" i="12" s="1"/>
  <c r="D545" i="12" l="1"/>
  <c r="F545" i="12" s="1"/>
  <c r="C545" i="12"/>
  <c r="E545" i="12"/>
  <c r="G545" i="12" l="1"/>
  <c r="B546" i="12" s="1"/>
  <c r="C546" i="12" l="1"/>
  <c r="D546" i="12"/>
  <c r="F546" i="12" s="1"/>
  <c r="E546" i="12"/>
  <c r="G546" i="12" l="1"/>
  <c r="B547" i="12" s="1"/>
  <c r="D547" i="12" l="1"/>
  <c r="F547" i="12" s="1"/>
  <c r="C547" i="12"/>
  <c r="E547" i="12"/>
  <c r="G547" i="12" l="1"/>
  <c r="B548" i="12" s="1"/>
  <c r="D548" i="12" l="1"/>
  <c r="F548" i="12" s="1"/>
  <c r="C548" i="12"/>
  <c r="E548" i="12"/>
  <c r="G548" i="12" l="1"/>
  <c r="B549" i="12" s="1"/>
  <c r="D549" i="12" l="1"/>
  <c r="F549" i="12" s="1"/>
  <c r="C549" i="12"/>
  <c r="E549" i="12"/>
  <c r="G549" i="12" l="1"/>
  <c r="B550" i="12" s="1"/>
  <c r="C550" i="12" l="1"/>
  <c r="D550" i="12"/>
  <c r="F550" i="12" s="1"/>
  <c r="E550" i="12"/>
  <c r="G550" i="12" l="1"/>
  <c r="B551" i="12" s="1"/>
  <c r="D551" i="12" l="1"/>
  <c r="F551" i="12" s="1"/>
  <c r="C551" i="12"/>
  <c r="E551" i="12"/>
  <c r="G551" i="12" l="1"/>
  <c r="B552" i="12" s="1"/>
  <c r="D552" i="12" l="1"/>
  <c r="C552" i="12"/>
  <c r="E552" i="12"/>
  <c r="F552" i="12" l="1"/>
  <c r="G552" i="12" s="1"/>
  <c r="B553" i="12" s="1"/>
  <c r="D553" i="12" l="1"/>
  <c r="F553" i="12" s="1"/>
  <c r="C553" i="12"/>
  <c r="E553" i="12"/>
  <c r="G553" i="12" l="1"/>
  <c r="B554" i="12" s="1"/>
  <c r="D554" i="12" l="1"/>
  <c r="F554" i="12" s="1"/>
  <c r="C554" i="12"/>
  <c r="E554" i="12"/>
  <c r="G554" i="12" l="1"/>
  <c r="B555" i="12" s="1"/>
  <c r="D555" i="12" l="1"/>
  <c r="F555" i="12" s="1"/>
  <c r="C555" i="12"/>
  <c r="E555" i="12"/>
  <c r="G555" i="12" l="1"/>
  <c r="B556" i="12" s="1"/>
  <c r="C556" i="12" l="1"/>
  <c r="D556" i="12"/>
  <c r="F556" i="12" s="1"/>
  <c r="E556" i="12"/>
  <c r="G556" i="12" l="1"/>
  <c r="B557" i="12" s="1"/>
  <c r="D557" i="12" l="1"/>
  <c r="F557" i="12" s="1"/>
  <c r="C557" i="12"/>
  <c r="E557" i="12"/>
  <c r="G557" i="12" l="1"/>
  <c r="B558" i="12" s="1"/>
  <c r="D558" i="12" l="1"/>
  <c r="F558" i="12" s="1"/>
  <c r="C558" i="12"/>
  <c r="E558" i="12"/>
  <c r="G558" i="12" l="1"/>
  <c r="B559" i="12" s="1"/>
  <c r="D559" i="12" l="1"/>
  <c r="F559" i="12" s="1"/>
  <c r="C559" i="12"/>
  <c r="E559" i="12"/>
  <c r="G559" i="12" l="1"/>
  <c r="B560" i="12" s="1"/>
  <c r="D560" i="12" l="1"/>
  <c r="F560" i="12" s="1"/>
  <c r="C560" i="12"/>
  <c r="E560" i="12"/>
  <c r="G560" i="12" l="1"/>
  <c r="B561" i="12" s="1"/>
  <c r="D561" i="12" l="1"/>
  <c r="F561" i="12" s="1"/>
  <c r="C561" i="12"/>
  <c r="E561" i="12"/>
  <c r="G561" i="12" l="1"/>
  <c r="B562" i="12" s="1"/>
  <c r="C562" i="12" l="1"/>
  <c r="D562" i="12"/>
  <c r="F562" i="12" s="1"/>
  <c r="E562" i="12"/>
  <c r="G562" i="12" l="1"/>
  <c r="B563" i="12" s="1"/>
  <c r="D563" i="12" l="1"/>
  <c r="F563" i="12" s="1"/>
  <c r="C563" i="12"/>
  <c r="E563" i="12"/>
  <c r="G563" i="12" l="1"/>
  <c r="B564" i="12" s="1"/>
  <c r="D564" i="12" l="1"/>
  <c r="F564" i="12" s="1"/>
  <c r="C564" i="12"/>
  <c r="E564" i="12"/>
  <c r="G564" i="12" l="1"/>
  <c r="B565" i="12" s="1"/>
  <c r="D565" i="12" l="1"/>
  <c r="F565" i="12" s="1"/>
  <c r="C565" i="12"/>
  <c r="E565" i="12"/>
  <c r="G565" i="12" l="1"/>
  <c r="B566" i="12" s="1"/>
  <c r="D566" i="12" l="1"/>
  <c r="F566" i="12" s="1"/>
  <c r="C566" i="12"/>
  <c r="E566" i="12"/>
  <c r="G566" i="12" l="1"/>
  <c r="B567" i="12" s="1"/>
  <c r="D567" i="12" l="1"/>
  <c r="F567" i="12" s="1"/>
  <c r="C567" i="12"/>
  <c r="E567" i="12"/>
  <c r="G567" i="12" l="1"/>
  <c r="B568" i="12" s="1"/>
  <c r="C568" i="12" l="1"/>
  <c r="D568" i="12"/>
  <c r="F568" i="12" s="1"/>
  <c r="E568" i="12"/>
  <c r="G568" i="12" l="1"/>
  <c r="B569" i="12" s="1"/>
  <c r="C569" i="12" l="1"/>
  <c r="D569" i="12"/>
  <c r="F569" i="12" s="1"/>
  <c r="E569" i="12"/>
  <c r="G569" i="12" l="1"/>
  <c r="B570" i="12" s="1"/>
  <c r="D570" i="12" l="1"/>
  <c r="F570" i="12" s="1"/>
  <c r="C570" i="12"/>
  <c r="E570" i="12"/>
  <c r="G570" i="12" l="1"/>
  <c r="B571" i="12" s="1"/>
  <c r="D571" i="12" l="1"/>
  <c r="F571" i="12" s="1"/>
  <c r="C571" i="12"/>
  <c r="E571" i="12"/>
  <c r="G571" i="12" l="1"/>
  <c r="B572" i="12" s="1"/>
  <c r="D572" i="12" l="1"/>
  <c r="F572" i="12" s="1"/>
  <c r="C572" i="12"/>
  <c r="E572" i="12"/>
  <c r="G572" i="12" l="1"/>
  <c r="B573" i="12" s="1"/>
  <c r="D573" i="12" l="1"/>
  <c r="F573" i="12" s="1"/>
  <c r="C573" i="12"/>
  <c r="E573" i="12"/>
  <c r="G573" i="12" l="1"/>
  <c r="B574" i="12" s="1"/>
  <c r="C574" i="12" l="1"/>
  <c r="D574" i="12"/>
  <c r="F574" i="12" s="1"/>
  <c r="E574" i="12"/>
  <c r="G574" i="12" l="1"/>
  <c r="B575" i="12" s="1"/>
  <c r="D575" i="12" l="1"/>
  <c r="F575" i="12" s="1"/>
  <c r="C575" i="12"/>
  <c r="E575" i="12"/>
  <c r="G575" i="12" l="1"/>
  <c r="B576" i="12" s="1"/>
  <c r="D576" i="12" l="1"/>
  <c r="F576" i="12" s="1"/>
  <c r="C576" i="12"/>
  <c r="E576" i="12"/>
  <c r="G576" i="12" l="1"/>
  <c r="B577" i="12" s="1"/>
  <c r="D577" i="12" l="1"/>
  <c r="F577" i="12" s="1"/>
  <c r="C577" i="12"/>
  <c r="E577" i="12"/>
  <c r="G577" i="12" l="1"/>
  <c r="B578" i="12" s="1"/>
  <c r="D578" i="12" l="1"/>
  <c r="F578" i="12" s="1"/>
  <c r="C578" i="12"/>
  <c r="E578" i="12"/>
  <c r="G578" i="12" l="1"/>
  <c r="B579" i="12" s="1"/>
  <c r="D579" i="12" l="1"/>
  <c r="F579" i="12" s="1"/>
  <c r="C579" i="12"/>
  <c r="E579" i="12"/>
  <c r="G579" i="12" l="1"/>
  <c r="B580" i="12" s="1"/>
  <c r="C580" i="12" l="1"/>
  <c r="D580" i="12"/>
  <c r="F580" i="12" s="1"/>
  <c r="E580" i="12"/>
  <c r="G580" i="12" l="1"/>
  <c r="B581" i="12" s="1"/>
  <c r="C581" i="12" l="1"/>
  <c r="D581" i="12"/>
  <c r="F581" i="12" s="1"/>
  <c r="E581" i="12"/>
  <c r="G581" i="12" l="1"/>
  <c r="B582" i="12" s="1"/>
  <c r="C582" i="12" l="1"/>
  <c r="D582" i="12"/>
  <c r="F582" i="12" s="1"/>
  <c r="E582" i="12"/>
  <c r="G582" i="12" l="1"/>
  <c r="B583" i="12" s="1"/>
  <c r="D583" i="12" l="1"/>
  <c r="F583" i="12" s="1"/>
  <c r="C583" i="12"/>
  <c r="E583" i="12"/>
  <c r="G583" i="12" l="1"/>
  <c r="B584" i="12" s="1"/>
  <c r="D584" i="12" l="1"/>
  <c r="F584" i="12" s="1"/>
  <c r="C584" i="12"/>
  <c r="E584" i="12"/>
  <c r="G584" i="12" l="1"/>
  <c r="B585" i="12" s="1"/>
  <c r="D585" i="12" l="1"/>
  <c r="F585" i="12" s="1"/>
  <c r="C585" i="12"/>
  <c r="E585" i="12"/>
  <c r="G585" i="12" l="1"/>
  <c r="B586" i="12" s="1"/>
  <c r="D586" i="12" l="1"/>
  <c r="F586" i="12" s="1"/>
  <c r="C586" i="12"/>
  <c r="E586" i="12"/>
  <c r="G586" i="12" l="1"/>
  <c r="B587" i="12" s="1"/>
  <c r="D587" i="12" l="1"/>
  <c r="F587" i="12" s="1"/>
  <c r="C587" i="12"/>
  <c r="E587" i="12"/>
  <c r="G587" i="12" l="1"/>
  <c r="B588" i="12" s="1"/>
  <c r="D588" i="12" l="1"/>
  <c r="F588" i="12" s="1"/>
  <c r="C588" i="12"/>
  <c r="E588" i="12"/>
  <c r="G588" i="12" l="1"/>
  <c r="B589" i="12" s="1"/>
  <c r="D589" i="12" l="1"/>
  <c r="F589" i="12" s="1"/>
  <c r="C589" i="12"/>
  <c r="E589" i="12"/>
  <c r="G589" i="12" l="1"/>
  <c r="B590" i="12" s="1"/>
  <c r="D590" i="12" l="1"/>
  <c r="F590" i="12" s="1"/>
  <c r="C590" i="12"/>
  <c r="E590" i="12"/>
  <c r="G590" i="12" l="1"/>
  <c r="B591" i="12" s="1"/>
  <c r="D591" i="12" l="1"/>
  <c r="F591" i="12" s="1"/>
  <c r="C591" i="12"/>
  <c r="E591" i="12"/>
  <c r="G591" i="12" l="1"/>
  <c r="B592" i="12" s="1"/>
  <c r="D592" i="12" l="1"/>
  <c r="F592" i="12" s="1"/>
  <c r="C592" i="12"/>
  <c r="E592" i="12"/>
  <c r="G592" i="12" l="1"/>
  <c r="B593" i="12" s="1"/>
  <c r="D593" i="12" l="1"/>
  <c r="F593" i="12" s="1"/>
  <c r="C593" i="12"/>
  <c r="E593" i="12"/>
  <c r="G593" i="12" l="1"/>
  <c r="B594" i="12" s="1"/>
  <c r="C594" i="12" l="1"/>
  <c r="D594" i="12"/>
  <c r="F594" i="12" s="1"/>
  <c r="E594" i="12"/>
  <c r="G594" i="12" l="1"/>
  <c r="B595" i="12" s="1"/>
  <c r="D595" i="12" l="1"/>
  <c r="F595" i="12" s="1"/>
  <c r="C595" i="12"/>
  <c r="E595" i="12"/>
  <c r="G595" i="12" l="1"/>
  <c r="B596" i="12" s="1"/>
  <c r="D596" i="12" l="1"/>
  <c r="F596" i="12" s="1"/>
  <c r="C596" i="12"/>
  <c r="E596" i="12"/>
  <c r="G596" i="12" l="1"/>
  <c r="B597" i="12" s="1"/>
  <c r="D597" i="12" l="1"/>
  <c r="F597" i="12" s="1"/>
  <c r="C597" i="12"/>
  <c r="E597" i="12"/>
  <c r="G597" i="12" l="1"/>
  <c r="B598" i="12" s="1"/>
  <c r="D598" i="12" l="1"/>
  <c r="F598" i="12" s="1"/>
  <c r="C598" i="12"/>
  <c r="E598" i="12"/>
  <c r="G598" i="12" l="1"/>
  <c r="B599" i="12" s="1"/>
  <c r="D599" i="12" l="1"/>
  <c r="F599" i="12" s="1"/>
  <c r="C599" i="12"/>
  <c r="E599" i="12"/>
  <c r="G599" i="12" l="1"/>
  <c r="B600" i="12" s="1"/>
  <c r="D600" i="12" l="1"/>
  <c r="F600" i="12" s="1"/>
  <c r="C600" i="12"/>
  <c r="E600" i="12"/>
  <c r="G600" i="12" l="1"/>
  <c r="B601" i="12" s="1"/>
  <c r="C601" i="12" l="1"/>
  <c r="D601" i="12"/>
  <c r="F601" i="12" s="1"/>
  <c r="E601" i="12"/>
  <c r="G601" i="12" l="1"/>
  <c r="B602" i="12" s="1"/>
  <c r="D602" i="12" l="1"/>
  <c r="F602" i="12" s="1"/>
  <c r="C602" i="12"/>
  <c r="E602" i="12"/>
  <c r="G602" i="12" l="1"/>
  <c r="B603" i="12" s="1"/>
  <c r="D603" i="12" l="1"/>
  <c r="F603" i="12" s="1"/>
  <c r="C603" i="12"/>
  <c r="E603" i="12"/>
  <c r="G603" i="12" l="1"/>
  <c r="B604" i="12" s="1"/>
  <c r="D604" i="12" l="1"/>
  <c r="F604" i="12" s="1"/>
  <c r="C604" i="12"/>
  <c r="E604" i="12"/>
  <c r="G604" i="12" l="1"/>
  <c r="B605" i="12" s="1"/>
  <c r="D605" i="12" l="1"/>
  <c r="F605" i="12" s="1"/>
  <c r="C605" i="12"/>
  <c r="E605" i="12"/>
  <c r="G605" i="12" l="1"/>
  <c r="B606" i="12" s="1"/>
  <c r="C606" i="12" l="1"/>
  <c r="D606" i="12"/>
  <c r="F606" i="12" s="1"/>
  <c r="E606" i="12"/>
  <c r="G606" i="12" l="1"/>
  <c r="B607" i="12" s="1"/>
  <c r="D607" i="12" l="1"/>
  <c r="F607" i="12" s="1"/>
  <c r="C607" i="12"/>
  <c r="E607" i="12"/>
  <c r="G607" i="12" l="1"/>
  <c r="B608" i="12" s="1"/>
  <c r="D608" i="12" l="1"/>
  <c r="F608" i="12" s="1"/>
  <c r="C608" i="12"/>
  <c r="E608" i="12"/>
  <c r="G608" i="12" l="1"/>
  <c r="B609" i="12" s="1"/>
  <c r="D609" i="12" l="1"/>
  <c r="F609" i="12" s="1"/>
  <c r="C609" i="12"/>
  <c r="E609" i="12"/>
  <c r="G609" i="12" l="1"/>
  <c r="B610" i="12" s="1"/>
  <c r="D610" i="12" l="1"/>
  <c r="F610" i="12" s="1"/>
  <c r="C610" i="12"/>
  <c r="E610" i="12"/>
  <c r="G610" i="12" l="1"/>
  <c r="B611" i="12" s="1"/>
  <c r="D611" i="12" l="1"/>
  <c r="F611" i="12" s="1"/>
  <c r="C611" i="12"/>
  <c r="E611" i="12"/>
  <c r="G611" i="12" l="1"/>
  <c r="B612" i="12" s="1"/>
  <c r="D612" i="12" l="1"/>
  <c r="F612" i="12" s="1"/>
  <c r="C612" i="12"/>
  <c r="E612" i="12"/>
  <c r="G612" i="12" l="1"/>
  <c r="B613" i="12" s="1"/>
  <c r="D613" i="12" l="1"/>
  <c r="F613" i="12" s="1"/>
  <c r="C613" i="12"/>
  <c r="E613" i="12"/>
  <c r="G613" i="12" l="1"/>
  <c r="B614" i="12" s="1"/>
  <c r="D614" i="12" l="1"/>
  <c r="F614" i="12" s="1"/>
  <c r="C614" i="12"/>
  <c r="E614" i="12"/>
  <c r="G614" i="12" l="1"/>
  <c r="B615" i="12" s="1"/>
  <c r="D615" i="12" l="1"/>
  <c r="F615" i="12" s="1"/>
  <c r="C615" i="12"/>
  <c r="E615" i="12"/>
  <c r="G615" i="12" l="1"/>
  <c r="B616" i="12" s="1"/>
  <c r="D616" i="12" l="1"/>
  <c r="F616" i="12" s="1"/>
  <c r="C616" i="12"/>
  <c r="E616" i="12"/>
  <c r="G616" i="12" l="1"/>
  <c r="B617" i="12" s="1"/>
  <c r="D617" i="12" l="1"/>
  <c r="F617" i="12" s="1"/>
  <c r="C617" i="12"/>
  <c r="E617" i="12"/>
  <c r="G617" i="12" l="1"/>
  <c r="B618" i="12" s="1"/>
  <c r="D618" i="12" l="1"/>
  <c r="F618" i="12" s="1"/>
  <c r="C618" i="12"/>
  <c r="E618" i="12"/>
  <c r="G618" i="12" l="1"/>
  <c r="B619" i="12" s="1"/>
  <c r="D619" i="12" l="1"/>
  <c r="F619" i="12" s="1"/>
  <c r="C619" i="12"/>
  <c r="E619" i="12"/>
  <c r="G619" i="12" l="1"/>
  <c r="B620" i="12" s="1"/>
  <c r="D620" i="12" l="1"/>
  <c r="F620" i="12" s="1"/>
  <c r="C620" i="12"/>
  <c r="E620" i="12"/>
  <c r="G620" i="12" l="1"/>
  <c r="B621" i="12" s="1"/>
  <c r="D621" i="12" l="1"/>
  <c r="F621" i="12" s="1"/>
  <c r="C621" i="12"/>
  <c r="E621" i="12"/>
  <c r="G621" i="12" l="1"/>
  <c r="B622" i="12" s="1"/>
  <c r="D622" i="12" l="1"/>
  <c r="F622" i="12" s="1"/>
  <c r="C622" i="12"/>
  <c r="E622" i="12"/>
  <c r="G622" i="12" l="1"/>
  <c r="B623" i="12" s="1"/>
  <c r="D623" i="12" l="1"/>
  <c r="F623" i="12" s="1"/>
  <c r="C623" i="12"/>
  <c r="E623" i="12"/>
  <c r="G623" i="12" l="1"/>
  <c r="B624" i="12" s="1"/>
  <c r="D624" i="12" l="1"/>
  <c r="F624" i="12" s="1"/>
  <c r="C624" i="12"/>
  <c r="E624" i="12"/>
  <c r="G624" i="12" l="1"/>
  <c r="B625" i="12" s="1"/>
  <c r="C625" i="12" l="1"/>
  <c r="D625" i="12"/>
  <c r="F625" i="12" s="1"/>
  <c r="E625" i="12"/>
  <c r="G625" i="12" l="1"/>
  <c r="B626" i="12" s="1"/>
  <c r="D626" i="12" l="1"/>
  <c r="F626" i="12" s="1"/>
  <c r="C626" i="12"/>
  <c r="E626" i="12"/>
  <c r="G626" i="12" l="1"/>
  <c r="B627" i="12" s="1"/>
  <c r="D627" i="12" l="1"/>
  <c r="F627" i="12" s="1"/>
  <c r="C627" i="12"/>
  <c r="E627" i="12"/>
  <c r="G627" i="12" l="1"/>
  <c r="B628" i="12" s="1"/>
  <c r="D628" i="12" l="1"/>
  <c r="F628" i="12" s="1"/>
  <c r="C628" i="12"/>
  <c r="E628" i="12"/>
  <c r="G628" i="12" l="1"/>
  <c r="B629" i="12" s="1"/>
  <c r="D629" i="12" l="1"/>
  <c r="F629" i="12" s="1"/>
  <c r="C629" i="12"/>
  <c r="E629" i="12"/>
  <c r="G629" i="12" l="1"/>
  <c r="B630" i="12" s="1"/>
  <c r="D630" i="12" l="1"/>
  <c r="F630" i="12" s="1"/>
  <c r="C630" i="12"/>
  <c r="E630" i="12"/>
  <c r="G630" i="12" l="1"/>
  <c r="B631" i="12"/>
  <c r="D631" i="12" l="1"/>
  <c r="F631" i="12" s="1"/>
  <c r="C631" i="12"/>
  <c r="E631" i="12"/>
  <c r="G631" i="12" l="1"/>
  <c r="B632" i="12" s="1"/>
  <c r="D632" i="12" l="1"/>
  <c r="F632" i="12" s="1"/>
  <c r="C632" i="12"/>
  <c r="E632" i="12"/>
  <c r="G632" i="12" l="1"/>
  <c r="B633" i="12" s="1"/>
  <c r="D633" i="12" l="1"/>
  <c r="F633" i="12" s="1"/>
  <c r="C633" i="12"/>
  <c r="E633" i="12"/>
  <c r="G633" i="12" l="1"/>
  <c r="B634" i="12" s="1"/>
  <c r="D634" i="12" l="1"/>
  <c r="F634" i="12" s="1"/>
  <c r="C634" i="12"/>
  <c r="E634" i="12"/>
  <c r="G634" i="12" l="1"/>
  <c r="B635" i="12" s="1"/>
  <c r="D635" i="12" l="1"/>
  <c r="F635" i="12" s="1"/>
  <c r="C635" i="12"/>
  <c r="E635" i="12"/>
  <c r="G635" i="12" l="1"/>
  <c r="B636" i="12" s="1"/>
  <c r="D636" i="12" l="1"/>
  <c r="F636" i="12" s="1"/>
  <c r="C636" i="12"/>
  <c r="E636" i="12"/>
  <c r="G636" i="12" l="1"/>
  <c r="B637" i="12" s="1"/>
  <c r="C637" i="12" l="1"/>
  <c r="D637" i="12"/>
  <c r="F637" i="12" s="1"/>
  <c r="E637" i="12"/>
  <c r="G637" i="12" l="1"/>
  <c r="B638" i="12" s="1"/>
  <c r="D638" i="12" l="1"/>
  <c r="F638" i="12" s="1"/>
  <c r="C638" i="12"/>
  <c r="E638" i="12"/>
  <c r="G638" i="12" l="1"/>
  <c r="B639" i="12" s="1"/>
  <c r="D639" i="12" l="1"/>
  <c r="F639" i="12" s="1"/>
  <c r="C639" i="12"/>
  <c r="E639" i="12"/>
  <c r="G639" i="12" l="1"/>
  <c r="B640" i="12" s="1"/>
  <c r="D640" i="12" l="1"/>
  <c r="F640" i="12" s="1"/>
  <c r="C640" i="12"/>
  <c r="E640" i="12"/>
  <c r="G640" i="12" l="1"/>
  <c r="B641" i="12" s="1"/>
  <c r="D641" i="12" l="1"/>
  <c r="F641" i="12" s="1"/>
  <c r="C641" i="12"/>
  <c r="E641" i="12"/>
  <c r="G641" i="12" l="1"/>
  <c r="B642" i="12" s="1"/>
  <c r="D642" i="12" l="1"/>
  <c r="F642" i="12" s="1"/>
  <c r="C642" i="12"/>
  <c r="E642" i="12"/>
  <c r="G642" i="12" l="1"/>
  <c r="B643" i="12" s="1"/>
  <c r="D643" i="12" l="1"/>
  <c r="F643" i="12" s="1"/>
  <c r="C643" i="12"/>
  <c r="E643" i="12"/>
  <c r="G643" i="12" l="1"/>
  <c r="B644" i="12" s="1"/>
  <c r="D644" i="12" l="1"/>
  <c r="F644" i="12" s="1"/>
  <c r="C644" i="12"/>
  <c r="E644" i="12"/>
  <c r="G644" i="12" l="1"/>
  <c r="B645" i="12" s="1"/>
  <c r="D645" i="12" l="1"/>
  <c r="F645" i="12" s="1"/>
  <c r="C645" i="12"/>
  <c r="E645" i="12"/>
  <c r="G645" i="12" l="1"/>
  <c r="B646" i="12" s="1"/>
  <c r="D646" i="12" l="1"/>
  <c r="F646" i="12" s="1"/>
  <c r="C646" i="12"/>
  <c r="E646" i="12"/>
  <c r="G646" i="12" l="1"/>
  <c r="B647" i="12" s="1"/>
  <c r="D647" i="12" l="1"/>
  <c r="F647" i="12" s="1"/>
  <c r="C647" i="12"/>
  <c r="E647" i="12"/>
  <c r="G647" i="12" l="1"/>
  <c r="B648" i="12" s="1"/>
  <c r="D648" i="12" l="1"/>
  <c r="F648" i="12" s="1"/>
  <c r="C648" i="12"/>
  <c r="E648" i="12"/>
  <c r="G648" i="12" l="1"/>
  <c r="B649" i="12" s="1"/>
  <c r="C649" i="12" l="1"/>
  <c r="D649" i="12"/>
  <c r="F649" i="12" s="1"/>
  <c r="E649" i="12"/>
  <c r="G649" i="12" l="1"/>
  <c r="B650" i="12" s="1"/>
  <c r="D650" i="12" l="1"/>
  <c r="F650" i="12" s="1"/>
  <c r="C650" i="12"/>
  <c r="E650" i="12"/>
  <c r="G650" i="12" l="1"/>
  <c r="B651" i="12" s="1"/>
  <c r="D651" i="12" l="1"/>
  <c r="F651" i="12" s="1"/>
  <c r="C651" i="12"/>
  <c r="E651" i="12"/>
  <c r="G651" i="12" l="1"/>
  <c r="B652" i="12" s="1"/>
  <c r="D652" i="12" l="1"/>
  <c r="F652" i="12" s="1"/>
  <c r="C652" i="12"/>
  <c r="E652" i="12"/>
  <c r="G652" i="12" l="1"/>
  <c r="B653" i="12" s="1"/>
  <c r="D653" i="12" l="1"/>
  <c r="F653" i="12" s="1"/>
  <c r="C653" i="12"/>
  <c r="E653" i="12"/>
  <c r="G653" i="12" l="1"/>
  <c r="B654" i="12" s="1"/>
  <c r="D654" i="12" l="1"/>
  <c r="F654" i="12" s="1"/>
  <c r="C654" i="12"/>
  <c r="E654" i="12"/>
  <c r="G654" i="12" l="1"/>
  <c r="B655" i="12" s="1"/>
  <c r="D655" i="12" l="1"/>
  <c r="F655" i="12" s="1"/>
  <c r="C655" i="12"/>
  <c r="E655" i="12"/>
  <c r="G655" i="12" l="1"/>
  <c r="B656" i="12" s="1"/>
  <c r="D656" i="12" l="1"/>
  <c r="F656" i="12" s="1"/>
  <c r="C656" i="12"/>
  <c r="E656" i="12"/>
  <c r="G656" i="12" l="1"/>
  <c r="B657" i="12" s="1"/>
  <c r="D657" i="12" l="1"/>
  <c r="F657" i="12" s="1"/>
  <c r="C657" i="12"/>
  <c r="E657" i="12"/>
  <c r="G657" i="12" l="1"/>
  <c r="B658" i="12" s="1"/>
  <c r="D658" i="12" l="1"/>
  <c r="F658" i="12" s="1"/>
  <c r="C658" i="12"/>
  <c r="E658" i="12"/>
  <c r="G658" i="12" l="1"/>
  <c r="B659" i="12" s="1"/>
  <c r="D659" i="12" l="1"/>
  <c r="F659" i="12" s="1"/>
  <c r="C659" i="12"/>
  <c r="E659" i="12"/>
  <c r="G659" i="12" l="1"/>
  <c r="B660" i="12" s="1"/>
  <c r="D660" i="12" l="1"/>
  <c r="F660" i="12" s="1"/>
  <c r="C660" i="12"/>
  <c r="E660" i="12"/>
  <c r="G660" i="12" l="1"/>
  <c r="B661" i="12" s="1"/>
  <c r="C661" i="12" l="1"/>
  <c r="D661" i="12"/>
  <c r="F661" i="12" s="1"/>
  <c r="E661" i="12"/>
  <c r="G661" i="12" l="1"/>
  <c r="B662" i="12" s="1"/>
  <c r="D662" i="12" l="1"/>
  <c r="F662" i="12" s="1"/>
  <c r="C662" i="12"/>
  <c r="E662" i="12"/>
  <c r="G662" i="12" l="1"/>
  <c r="B663" i="12" s="1"/>
  <c r="D663" i="12" l="1"/>
  <c r="F663" i="12" s="1"/>
  <c r="C663" i="12"/>
  <c r="E663" i="12"/>
  <c r="G663" i="12" l="1"/>
  <c r="B664" i="12" s="1"/>
  <c r="D664" i="12" l="1"/>
  <c r="F664" i="12" s="1"/>
  <c r="C664" i="12"/>
  <c r="E664" i="12"/>
  <c r="G664" i="12" l="1"/>
  <c r="B665" i="12" s="1"/>
  <c r="D665" i="12" l="1"/>
  <c r="F665" i="12" s="1"/>
  <c r="C665" i="12"/>
  <c r="E665" i="12"/>
  <c r="G665" i="12" l="1"/>
  <c r="B666" i="12" s="1"/>
  <c r="D666" i="12" l="1"/>
  <c r="F666" i="12" s="1"/>
  <c r="C666" i="12"/>
  <c r="E666" i="12"/>
  <c r="G666" i="12" l="1"/>
  <c r="B667" i="12" s="1"/>
  <c r="D667" i="12" l="1"/>
  <c r="F667" i="12" s="1"/>
  <c r="C667" i="12"/>
  <c r="E667" i="12"/>
  <c r="G667" i="12" l="1"/>
  <c r="B668" i="12" s="1"/>
  <c r="D668" i="12" l="1"/>
  <c r="F668" i="12" s="1"/>
  <c r="C668" i="12"/>
  <c r="E668" i="12"/>
  <c r="G668" i="12" l="1"/>
  <c r="B669" i="12" s="1"/>
  <c r="D669" i="12" l="1"/>
  <c r="F669" i="12" s="1"/>
  <c r="C669" i="12"/>
  <c r="E669" i="12"/>
  <c r="G669" i="12" l="1"/>
  <c r="B670" i="12" s="1"/>
  <c r="D670" i="12" l="1"/>
  <c r="F670" i="12" s="1"/>
  <c r="C670" i="12"/>
  <c r="E670" i="12"/>
  <c r="G670" i="12" l="1"/>
  <c r="B671" i="12" s="1"/>
  <c r="D671" i="12" l="1"/>
  <c r="F671" i="12" s="1"/>
  <c r="C671" i="12"/>
  <c r="E671" i="12"/>
  <c r="G671" i="12" l="1"/>
  <c r="B672" i="12" s="1"/>
  <c r="D672" i="12" l="1"/>
  <c r="F672" i="12" s="1"/>
  <c r="C672" i="12"/>
  <c r="E672" i="12"/>
  <c r="G672" i="12" l="1"/>
  <c r="B673" i="12" s="1"/>
  <c r="C673" i="12" l="1"/>
  <c r="D673" i="12"/>
  <c r="F673" i="12" s="1"/>
  <c r="E673" i="12"/>
  <c r="G673" i="12" l="1"/>
  <c r="B674" i="12" s="1"/>
  <c r="D674" i="12" l="1"/>
  <c r="F674" i="12" s="1"/>
  <c r="C674" i="12"/>
  <c r="E674" i="12"/>
  <c r="G674" i="12" l="1"/>
  <c r="B675" i="12" s="1"/>
  <c r="D675" i="12" l="1"/>
  <c r="F675" i="12" s="1"/>
  <c r="C675" i="12"/>
  <c r="E675" i="12"/>
  <c r="G675" i="12" l="1"/>
  <c r="B676" i="12" s="1"/>
  <c r="D676" i="12" l="1"/>
  <c r="F676" i="12" s="1"/>
  <c r="C676" i="12"/>
  <c r="E676" i="12"/>
  <c r="G676" i="12" l="1"/>
  <c r="B677" i="12" s="1"/>
  <c r="D677" i="12" l="1"/>
  <c r="F677" i="12" s="1"/>
  <c r="C677" i="12"/>
  <c r="E677" i="12"/>
  <c r="G677" i="12" l="1"/>
  <c r="B678" i="12" s="1"/>
  <c r="D678" i="12" l="1"/>
  <c r="F678" i="12" s="1"/>
  <c r="C678" i="12"/>
  <c r="E678" i="12"/>
  <c r="G678" i="12" l="1"/>
  <c r="B679" i="12" s="1"/>
  <c r="D679" i="12" l="1"/>
  <c r="F679" i="12" s="1"/>
  <c r="C679" i="12"/>
  <c r="E679" i="12"/>
  <c r="G679" i="12" l="1"/>
  <c r="B680" i="12" s="1"/>
  <c r="C680" i="12" l="1"/>
  <c r="D680" i="12"/>
  <c r="F680" i="12" s="1"/>
  <c r="E680" i="12"/>
  <c r="G680" i="12" l="1"/>
  <c r="B681" i="12" s="1"/>
  <c r="D681" i="12" l="1"/>
  <c r="F681" i="12" s="1"/>
  <c r="C681" i="12"/>
  <c r="E681" i="12"/>
  <c r="G681" i="12" l="1"/>
  <c r="B682" i="12" s="1"/>
  <c r="D682" i="12" l="1"/>
  <c r="F682" i="12" s="1"/>
  <c r="C682" i="12"/>
  <c r="E682" i="12"/>
  <c r="G682" i="12" l="1"/>
  <c r="B683" i="12" s="1"/>
  <c r="D683" i="12" l="1"/>
  <c r="F683" i="12" s="1"/>
  <c r="C683" i="12"/>
  <c r="E683" i="12"/>
  <c r="G683" i="12" l="1"/>
  <c r="B684" i="12" s="1"/>
  <c r="D684" i="12" l="1"/>
  <c r="F684" i="12" s="1"/>
  <c r="C684" i="12"/>
  <c r="E684" i="12"/>
  <c r="G684" i="12" l="1"/>
  <c r="B685" i="12" s="1"/>
  <c r="C685" i="12" l="1"/>
  <c r="D685" i="12"/>
  <c r="F685" i="12" s="1"/>
  <c r="E685" i="12"/>
  <c r="G685" i="12" l="1"/>
  <c r="B686" i="12" s="1"/>
  <c r="D686" i="12" l="1"/>
  <c r="F686" i="12" s="1"/>
  <c r="C686" i="12"/>
  <c r="E686" i="12"/>
  <c r="G686" i="12" l="1"/>
  <c r="B687" i="12" s="1"/>
  <c r="D687" i="12" l="1"/>
  <c r="F687" i="12" s="1"/>
  <c r="C687" i="12"/>
  <c r="E687" i="12"/>
  <c r="G687" i="12" l="1"/>
  <c r="B688" i="12" s="1"/>
  <c r="D688" i="12" l="1"/>
  <c r="F688" i="12" s="1"/>
  <c r="C688" i="12"/>
  <c r="E688" i="12"/>
  <c r="G688" i="12" l="1"/>
  <c r="B689" i="12" s="1"/>
  <c r="D689" i="12" l="1"/>
  <c r="C689" i="12"/>
  <c r="E689" i="12"/>
  <c r="F689" i="12" l="1"/>
  <c r="G689" i="12" s="1"/>
  <c r="B690" i="12" s="1"/>
  <c r="D690" i="12" l="1"/>
  <c r="F690" i="12" s="1"/>
  <c r="C690" i="12"/>
  <c r="E690" i="12"/>
  <c r="G690" i="12" l="1"/>
  <c r="B691" i="12" s="1"/>
  <c r="D691" i="12" l="1"/>
  <c r="F691" i="12" s="1"/>
  <c r="C691" i="12"/>
  <c r="E691" i="12"/>
  <c r="G691" i="12" l="1"/>
  <c r="B692" i="12" s="1"/>
  <c r="C692" i="12" l="1"/>
  <c r="D692" i="12"/>
  <c r="F692" i="12" s="1"/>
  <c r="E692" i="12"/>
  <c r="G692" i="12" l="1"/>
  <c r="B693" i="12" s="1"/>
  <c r="D693" i="12" l="1"/>
  <c r="F693" i="12" s="1"/>
  <c r="C693" i="12"/>
  <c r="E693" i="12"/>
  <c r="G693" i="12" l="1"/>
  <c r="B694" i="12" s="1"/>
  <c r="D694" i="12" l="1"/>
  <c r="F694" i="12" s="1"/>
  <c r="C694" i="12"/>
  <c r="E694" i="12"/>
  <c r="G694" i="12" l="1"/>
  <c r="B695" i="12" s="1"/>
  <c r="D695" i="12" l="1"/>
  <c r="F695" i="12" s="1"/>
  <c r="C695" i="12"/>
  <c r="E695" i="12"/>
  <c r="G695" i="12" l="1"/>
  <c r="B696" i="12" s="1"/>
  <c r="D696" i="12" l="1"/>
  <c r="F696" i="12" s="1"/>
  <c r="C696" i="12"/>
  <c r="E696" i="12"/>
  <c r="G696" i="12" l="1"/>
  <c r="B697" i="12" s="1"/>
  <c r="C697" i="12" l="1"/>
  <c r="D697" i="12"/>
  <c r="F697" i="12" s="1"/>
  <c r="E697" i="12"/>
  <c r="G697" i="12" l="1"/>
  <c r="B698" i="12" s="1"/>
  <c r="D698" i="12" l="1"/>
  <c r="F698" i="12" s="1"/>
  <c r="C698" i="12"/>
  <c r="E698" i="12"/>
  <c r="G698" i="12" l="1"/>
  <c r="B699" i="12" s="1"/>
  <c r="D699" i="12" l="1"/>
  <c r="C699" i="12"/>
  <c r="E699" i="12"/>
  <c r="F699" i="12" l="1"/>
  <c r="G699" i="12" s="1"/>
  <c r="B700" i="12" s="1"/>
  <c r="D700" i="12" l="1"/>
  <c r="F700" i="12" s="1"/>
  <c r="C700" i="12"/>
  <c r="E700" i="12"/>
  <c r="G700" i="12" l="1"/>
  <c r="B701" i="12" s="1"/>
  <c r="D701" i="12" l="1"/>
  <c r="F701" i="12" s="1"/>
  <c r="C701" i="12"/>
  <c r="E701" i="12"/>
  <c r="G701" i="12" l="1"/>
  <c r="B702" i="12" s="1"/>
  <c r="D702" i="12" l="1"/>
  <c r="F702" i="12" s="1"/>
  <c r="C702" i="12"/>
  <c r="E702" i="12"/>
  <c r="G702" i="12" l="1"/>
  <c r="B703" i="12" s="1"/>
  <c r="D703" i="12" l="1"/>
  <c r="F703" i="12" s="1"/>
  <c r="C703" i="12"/>
  <c r="E703" i="12"/>
  <c r="G703" i="12" l="1"/>
  <c r="B704" i="12" s="1"/>
  <c r="C704" i="12" l="1"/>
  <c r="D704" i="12"/>
  <c r="F704" i="12" s="1"/>
  <c r="E704" i="12"/>
  <c r="G704" i="12" l="1"/>
  <c r="B705" i="12" s="1"/>
  <c r="D705" i="12" l="1"/>
  <c r="F705" i="12" s="1"/>
  <c r="C705" i="12"/>
  <c r="E705" i="12"/>
  <c r="G705" i="12" l="1"/>
  <c r="B706" i="12" s="1"/>
  <c r="D706" i="12" l="1"/>
  <c r="F706" i="12" s="1"/>
  <c r="C706" i="12"/>
  <c r="E706" i="12"/>
  <c r="G706" i="12" l="1"/>
  <c r="B707" i="12" s="1"/>
  <c r="D707" i="12" l="1"/>
  <c r="F707" i="12" s="1"/>
  <c r="C707" i="12"/>
  <c r="E707" i="12"/>
  <c r="G707" i="12" l="1"/>
  <c r="B708" i="12" s="1"/>
  <c r="D708" i="12" l="1"/>
  <c r="F708" i="12" s="1"/>
  <c r="C708" i="12"/>
  <c r="E708" i="12"/>
  <c r="G708" i="12" l="1"/>
  <c r="B709" i="12" s="1"/>
  <c r="D709" i="12" l="1"/>
  <c r="F709" i="12" s="1"/>
  <c r="C709" i="12"/>
  <c r="E709" i="12"/>
  <c r="G709" i="12" l="1"/>
  <c r="B710" i="12" s="1"/>
  <c r="D710" i="12" l="1"/>
  <c r="F710" i="12" s="1"/>
  <c r="C710" i="12"/>
  <c r="E710" i="12"/>
  <c r="G710" i="12" l="1"/>
  <c r="B711" i="12" s="1"/>
  <c r="D711" i="12" l="1"/>
  <c r="F711" i="12" s="1"/>
  <c r="C711" i="12"/>
  <c r="E711" i="12"/>
  <c r="G711" i="12" l="1"/>
  <c r="B712" i="12" s="1"/>
  <c r="C712" i="12" l="1"/>
  <c r="D712" i="12"/>
  <c r="F712" i="12" s="1"/>
  <c r="E712" i="12"/>
  <c r="G712" i="12" l="1"/>
  <c r="B713" i="12" s="1"/>
  <c r="D713" i="12" l="1"/>
  <c r="F713" i="12" s="1"/>
  <c r="C713" i="12"/>
  <c r="E713" i="12"/>
  <c r="G713" i="12" l="1"/>
  <c r="B714" i="12" s="1"/>
  <c r="D714" i="12" l="1"/>
  <c r="F714" i="12" s="1"/>
  <c r="C714" i="12"/>
  <c r="E714" i="12"/>
  <c r="G714" i="12" l="1"/>
  <c r="B715" i="12" s="1"/>
  <c r="C715" i="12" l="1"/>
  <c r="D715" i="12"/>
  <c r="F715" i="12" s="1"/>
  <c r="E715" i="12"/>
  <c r="G715" i="12" l="1"/>
  <c r="B716" i="12" s="1"/>
  <c r="D716" i="12" l="1"/>
  <c r="F716" i="12" s="1"/>
  <c r="C716" i="12"/>
  <c r="E716" i="12"/>
  <c r="G716" i="12" l="1"/>
  <c r="B717" i="12" s="1"/>
  <c r="D717" i="12" l="1"/>
  <c r="F717" i="12" s="1"/>
  <c r="C717" i="12"/>
  <c r="E717" i="12"/>
  <c r="G717" i="12" l="1"/>
  <c r="B718" i="12" s="1"/>
  <c r="D718" i="12" l="1"/>
  <c r="F718" i="12" s="1"/>
  <c r="C718" i="12"/>
  <c r="E718" i="12"/>
  <c r="G718" i="12" l="1"/>
  <c r="B719" i="12" s="1"/>
  <c r="D719" i="12" l="1"/>
  <c r="F719" i="12" s="1"/>
  <c r="C719" i="12"/>
  <c r="E719" i="12"/>
  <c r="G719" i="12" l="1"/>
  <c r="B720" i="12" s="1"/>
  <c r="D720" i="12" l="1"/>
  <c r="F720" i="12" s="1"/>
  <c r="C720" i="12"/>
  <c r="E720" i="12"/>
  <c r="G720" i="12" l="1"/>
  <c r="B721" i="12" s="1"/>
  <c r="D721" i="12" l="1"/>
  <c r="F721" i="12" s="1"/>
  <c r="C721" i="12"/>
  <c r="E721" i="12"/>
  <c r="G721" i="12" l="1"/>
  <c r="B722" i="12" s="1"/>
  <c r="D722" i="12" l="1"/>
  <c r="F722" i="12" s="1"/>
  <c r="C722" i="12"/>
  <c r="E722" i="12"/>
  <c r="G722" i="12" l="1"/>
  <c r="B723" i="12" s="1"/>
  <c r="D723" i="12" l="1"/>
  <c r="F723" i="12" s="1"/>
  <c r="C723" i="12"/>
  <c r="E723" i="12"/>
  <c r="G723" i="12" l="1"/>
  <c r="B724" i="12" s="1"/>
  <c r="C724" i="12" l="1"/>
  <c r="D724" i="12"/>
  <c r="F724" i="12" s="1"/>
  <c r="E724" i="12"/>
  <c r="G724" i="12" l="1"/>
  <c r="B725" i="12" s="1"/>
  <c r="D725" i="12" l="1"/>
  <c r="F725" i="12" s="1"/>
  <c r="C725" i="12"/>
  <c r="E725" i="12"/>
  <c r="G725" i="12" l="1"/>
  <c r="B726" i="12" s="1"/>
  <c r="D726" i="12" l="1"/>
  <c r="F726" i="12" s="1"/>
  <c r="C726" i="12"/>
  <c r="E726" i="12"/>
  <c r="G726" i="12" l="1"/>
  <c r="B727" i="12" s="1"/>
  <c r="C727" i="12" l="1"/>
  <c r="D727" i="12"/>
  <c r="F727" i="12" s="1"/>
  <c r="E727" i="12"/>
  <c r="G727" i="12" l="1"/>
  <c r="B728" i="12" s="1"/>
  <c r="D728" i="12" l="1"/>
  <c r="F728" i="12" s="1"/>
  <c r="C728" i="12"/>
  <c r="E728" i="12"/>
  <c r="G728" i="12" l="1"/>
  <c r="B729" i="12" s="1"/>
  <c r="D729" i="12" l="1"/>
  <c r="F729" i="12" s="1"/>
  <c r="C729" i="12"/>
  <c r="E729" i="12"/>
  <c r="G729" i="12" l="1"/>
  <c r="B730" i="12" s="1"/>
  <c r="D730" i="12" l="1"/>
  <c r="F730" i="12" s="1"/>
  <c r="C730" i="12"/>
  <c r="E730" i="12"/>
  <c r="G730" i="12" l="1"/>
  <c r="B731" i="12" s="1"/>
  <c r="D731" i="12" l="1"/>
  <c r="F731" i="12" s="1"/>
  <c r="C731" i="12"/>
  <c r="E731" i="12"/>
  <c r="G731" i="12" l="1"/>
  <c r="B732" i="12" s="1"/>
  <c r="D732" i="12" l="1"/>
  <c r="F732" i="12" s="1"/>
  <c r="C732" i="12"/>
  <c r="E732" i="12"/>
  <c r="G732" i="12" l="1"/>
  <c r="B733" i="12" s="1"/>
  <c r="D733" i="12" l="1"/>
  <c r="F733" i="12" s="1"/>
  <c r="C733" i="12"/>
  <c r="E733" i="12"/>
  <c r="G733" i="12" l="1"/>
  <c r="B734" i="12" s="1"/>
  <c r="D734" i="12" l="1"/>
  <c r="F734" i="12" s="1"/>
  <c r="C734" i="12"/>
  <c r="E734" i="12"/>
  <c r="G734" i="12" l="1"/>
  <c r="B735" i="12" s="1"/>
  <c r="D735" i="12" l="1"/>
  <c r="F735" i="12" s="1"/>
  <c r="C735" i="12"/>
  <c r="E735" i="12"/>
  <c r="G735" i="12" l="1"/>
  <c r="B736" i="12" s="1"/>
  <c r="C736" i="12" l="1"/>
  <c r="D736" i="12"/>
  <c r="F736" i="12" s="1"/>
  <c r="E736" i="12"/>
  <c r="G736" i="12" l="1"/>
  <c r="B737" i="12" s="1"/>
  <c r="D737" i="12" l="1"/>
  <c r="F737" i="12" s="1"/>
  <c r="C737" i="12"/>
  <c r="E737" i="12"/>
  <c r="G737" i="12" l="1"/>
  <c r="B738" i="12" s="1"/>
  <c r="D738" i="12" l="1"/>
  <c r="F738" i="12" s="1"/>
  <c r="C738" i="12"/>
  <c r="E738" i="12"/>
  <c r="G738" i="12" l="1"/>
  <c r="B739" i="12" s="1"/>
  <c r="C739" i="12" l="1"/>
  <c r="D739" i="12"/>
  <c r="F739" i="12" s="1"/>
  <c r="E739" i="12"/>
  <c r="G739" i="12" l="1"/>
  <c r="B740" i="12" s="1"/>
  <c r="D740" i="12" l="1"/>
  <c r="F740" i="12" s="1"/>
  <c r="C740" i="12"/>
  <c r="E740" i="12"/>
  <c r="G740" i="12" l="1"/>
  <c r="B741" i="12" s="1"/>
  <c r="D741" i="12" l="1"/>
  <c r="F741" i="12" s="1"/>
  <c r="C741" i="12"/>
  <c r="E741" i="12"/>
  <c r="G741" i="12" l="1"/>
  <c r="B742" i="12" s="1"/>
  <c r="D742" i="12" l="1"/>
  <c r="F742" i="12" s="1"/>
  <c r="C742" i="12"/>
  <c r="E742" i="12"/>
  <c r="G742" i="12" l="1"/>
  <c r="B743" i="12" s="1"/>
  <c r="D743" i="12" l="1"/>
  <c r="F743" i="12" s="1"/>
  <c r="C743" i="12"/>
  <c r="E743" i="12"/>
  <c r="G743" i="12" l="1"/>
  <c r="B744" i="12" s="1"/>
  <c r="D744" i="12" l="1"/>
  <c r="F744" i="12" s="1"/>
  <c r="C744" i="12"/>
  <c r="E744" i="12"/>
  <c r="G744" i="12" l="1"/>
  <c r="B745" i="12" s="1"/>
  <c r="D745" i="12" l="1"/>
  <c r="C745" i="12"/>
  <c r="E745" i="12"/>
  <c r="F745" i="12" s="1"/>
  <c r="G745" i="12" l="1"/>
  <c r="B746" i="12" s="1"/>
  <c r="D746" i="12" l="1"/>
  <c r="C746" i="12"/>
  <c r="E746" i="12"/>
  <c r="F746" i="12" s="1"/>
  <c r="G746" i="12" l="1"/>
  <c r="B747" i="12" s="1"/>
  <c r="D747" i="12" l="1"/>
  <c r="C747" i="12"/>
  <c r="E747" i="12"/>
  <c r="F747" i="12" s="1"/>
  <c r="G747" i="12" l="1"/>
  <c r="B748" i="12" s="1"/>
  <c r="C748" i="12" l="1"/>
  <c r="D748" i="12"/>
  <c r="E748" i="12"/>
  <c r="F748" i="12" s="1"/>
  <c r="G748" i="12" l="1"/>
  <c r="B749" i="12" s="1"/>
  <c r="D749" i="12" l="1"/>
  <c r="C749" i="12"/>
  <c r="E749" i="12"/>
  <c r="F749" i="12" s="1"/>
  <c r="G749" i="12" l="1"/>
  <c r="B750" i="12" s="1"/>
  <c r="D750" i="12" l="1"/>
  <c r="C750" i="12"/>
  <c r="E750" i="12"/>
  <c r="F750" i="12" s="1"/>
  <c r="G750" i="12" l="1"/>
  <c r="B751" i="12" s="1"/>
  <c r="C751" i="12" l="1"/>
  <c r="D751" i="12"/>
  <c r="F751" i="12" s="1"/>
  <c r="E751" i="12"/>
  <c r="G751" i="12" l="1"/>
  <c r="B752" i="12" s="1"/>
  <c r="D752" i="12" l="1"/>
  <c r="F752" i="12" s="1"/>
  <c r="C752" i="12"/>
  <c r="E752" i="12"/>
  <c r="G752" i="12" l="1"/>
  <c r="B753" i="12" s="1"/>
  <c r="D753" i="12" l="1"/>
  <c r="F753" i="12" s="1"/>
  <c r="C753" i="12"/>
  <c r="E753" i="12"/>
  <c r="G753" i="12" l="1"/>
  <c r="B754" i="12" s="1"/>
  <c r="C754" i="12" l="1"/>
  <c r="D754" i="12"/>
  <c r="F754" i="12" s="1"/>
  <c r="E754" i="12"/>
  <c r="G754" i="12" l="1"/>
  <c r="B755" i="12" s="1"/>
  <c r="D755" i="12" l="1"/>
  <c r="F755" i="12" s="1"/>
  <c r="C755" i="12"/>
  <c r="E755" i="12"/>
  <c r="G755" i="12" l="1"/>
  <c r="B756" i="12" s="1"/>
  <c r="D756" i="12" l="1"/>
  <c r="F756" i="12" s="1"/>
  <c r="C756" i="12"/>
  <c r="E756" i="12"/>
  <c r="G756" i="12" l="1"/>
  <c r="B757" i="12" s="1"/>
  <c r="D757" i="12" l="1"/>
  <c r="F757" i="12" s="1"/>
  <c r="C757" i="12"/>
  <c r="E757" i="12"/>
  <c r="G757" i="12" l="1"/>
  <c r="B758" i="12" s="1"/>
  <c r="D758" i="12" l="1"/>
  <c r="F758" i="12" s="1"/>
  <c r="C758" i="12"/>
  <c r="E758" i="12"/>
  <c r="G758" i="12" l="1"/>
  <c r="B759" i="12" s="1"/>
  <c r="D759" i="12" l="1"/>
  <c r="F759" i="12" s="1"/>
  <c r="C759" i="12"/>
  <c r="E759" i="12"/>
  <c r="G759" i="12" l="1"/>
  <c r="B760" i="12" s="1"/>
  <c r="C760" i="12" l="1"/>
  <c r="D760" i="12"/>
  <c r="F760" i="12" s="1"/>
  <c r="E760" i="12"/>
  <c r="G760" i="12" l="1"/>
  <c r="B761" i="12" s="1"/>
  <c r="D761" i="12" l="1"/>
  <c r="F761" i="12" s="1"/>
  <c r="C761" i="12"/>
  <c r="E761" i="12"/>
  <c r="G761" i="12" l="1"/>
  <c r="B762" i="12" s="1"/>
  <c r="D762" i="12" l="1"/>
  <c r="F762" i="12" s="1"/>
  <c r="C762" i="12"/>
  <c r="E762" i="12"/>
  <c r="G762" i="12" l="1"/>
  <c r="B763" i="12" s="1"/>
  <c r="C763" i="12" l="1"/>
  <c r="D763" i="12"/>
  <c r="F763" i="12" s="1"/>
  <c r="E763" i="12"/>
  <c r="G763" i="12" l="1"/>
  <c r="B764" i="12" s="1"/>
  <c r="C764" i="12" l="1"/>
  <c r="D764" i="12"/>
  <c r="F764" i="12" s="1"/>
  <c r="E764" i="12"/>
  <c r="G764" i="12" l="1"/>
  <c r="B765" i="12" s="1"/>
  <c r="D765" i="12" l="1"/>
  <c r="F765" i="12" s="1"/>
  <c r="C765" i="12"/>
  <c r="E765" i="12"/>
  <c r="G765" i="12" l="1"/>
  <c r="B766" i="12" s="1"/>
  <c r="C766" i="12" l="1"/>
  <c r="D766" i="12"/>
  <c r="F766" i="12" s="1"/>
  <c r="E766" i="12"/>
  <c r="G766" i="12" l="1"/>
  <c r="B767" i="12" s="1"/>
  <c r="D767" i="12" l="1"/>
  <c r="F767" i="12" s="1"/>
  <c r="C767" i="12"/>
  <c r="E767" i="12"/>
  <c r="G767" i="12" l="1"/>
  <c r="B768" i="12" s="1"/>
  <c r="D768" i="12" l="1"/>
  <c r="F768" i="12" s="1"/>
  <c r="C768" i="12"/>
  <c r="E768" i="12"/>
  <c r="G768" i="12" l="1"/>
  <c r="B769" i="12" s="1"/>
  <c r="C769" i="12" l="1"/>
  <c r="D769" i="12"/>
  <c r="F769" i="12" s="1"/>
  <c r="E769" i="12"/>
  <c r="G769" i="12" l="1"/>
  <c r="B770" i="12" s="1"/>
  <c r="D770" i="12" l="1"/>
  <c r="F770" i="12" s="1"/>
  <c r="C770" i="12"/>
  <c r="E770" i="12"/>
  <c r="G770" i="12" l="1"/>
  <c r="B771" i="12" s="1"/>
  <c r="D771" i="12" l="1"/>
  <c r="F771" i="12" s="1"/>
  <c r="C771" i="12"/>
  <c r="E771" i="12"/>
  <c r="G771" i="12" l="1"/>
  <c r="B772" i="12" s="1"/>
  <c r="C772" i="12" l="1"/>
  <c r="D772" i="12"/>
  <c r="F772" i="12" s="1"/>
  <c r="E772" i="12"/>
  <c r="G772" i="12" l="1"/>
  <c r="B773" i="12" s="1"/>
  <c r="D773" i="12" l="1"/>
  <c r="F773" i="12" s="1"/>
  <c r="C773" i="12"/>
  <c r="E773" i="12"/>
  <c r="G773" i="12" l="1"/>
  <c r="B774" i="12" s="1"/>
  <c r="D774" i="12" l="1"/>
  <c r="F774" i="12" s="1"/>
  <c r="C774" i="12"/>
  <c r="E774" i="12"/>
  <c r="G774" i="12" l="1"/>
  <c r="B775" i="12" s="1"/>
  <c r="C775" i="12" l="1"/>
  <c r="D775" i="12"/>
  <c r="F775" i="12" s="1"/>
  <c r="E775" i="12"/>
  <c r="G775" i="12" l="1"/>
  <c r="B776" i="12" s="1"/>
  <c r="D776" i="12" l="1"/>
  <c r="F776" i="12" s="1"/>
  <c r="C776" i="12"/>
  <c r="E776" i="12"/>
  <c r="G776" i="12" l="1"/>
  <c r="B777" i="12" s="1"/>
  <c r="D777" i="12" l="1"/>
  <c r="F777" i="12" s="1"/>
  <c r="C777" i="12"/>
  <c r="E777" i="12"/>
  <c r="G777" i="12" l="1"/>
  <c r="B778" i="12" s="1"/>
  <c r="C778" i="12" l="1"/>
  <c r="D778" i="12"/>
  <c r="E778" i="12"/>
  <c r="F778" i="12" l="1"/>
  <c r="G778" i="12" s="1"/>
  <c r="B779" i="12" s="1"/>
  <c r="D779" i="12" l="1"/>
  <c r="F779" i="12" s="1"/>
  <c r="C779" i="12"/>
  <c r="E779" i="12"/>
  <c r="G779" i="12" l="1"/>
  <c r="B780" i="12" s="1"/>
  <c r="D780" i="12" l="1"/>
  <c r="F780" i="12" s="1"/>
  <c r="C780" i="12"/>
  <c r="E780" i="12"/>
  <c r="G780" i="12" l="1"/>
  <c r="B781" i="12" s="1"/>
  <c r="C781" i="12" l="1"/>
  <c r="D781" i="12"/>
  <c r="F781" i="12" s="1"/>
  <c r="E781" i="12"/>
  <c r="G781" i="12" l="1"/>
  <c r="B782" i="12" s="1"/>
  <c r="D782" i="12" l="1"/>
  <c r="F782" i="12" s="1"/>
  <c r="C782" i="12"/>
  <c r="E782" i="12"/>
  <c r="G782" i="12" l="1"/>
  <c r="B783" i="12" s="1"/>
  <c r="D783" i="12" l="1"/>
  <c r="F783" i="12" s="1"/>
  <c r="C783" i="12"/>
  <c r="E783" i="12"/>
  <c r="G783" i="12" l="1"/>
  <c r="B784" i="12" s="1"/>
  <c r="C784" i="12" l="1"/>
  <c r="D784" i="12"/>
  <c r="F784" i="12" s="1"/>
  <c r="E784" i="12"/>
  <c r="G784" i="12" l="1"/>
  <c r="B785" i="12" s="1"/>
  <c r="D785" i="12" l="1"/>
  <c r="F785" i="12" s="1"/>
  <c r="C785" i="12"/>
  <c r="E785" i="12"/>
  <c r="G785" i="12" l="1"/>
  <c r="B786" i="12" s="1"/>
  <c r="D786" i="12" l="1"/>
  <c r="F786" i="12" s="1"/>
  <c r="C786" i="12"/>
  <c r="E786" i="12"/>
  <c r="G786" i="12" l="1"/>
  <c r="B787" i="12" s="1"/>
  <c r="D787" i="12" l="1"/>
  <c r="F787" i="12" s="1"/>
  <c r="C787" i="12"/>
  <c r="E787" i="12"/>
  <c r="G787" i="12" l="1"/>
  <c r="B788" i="12" s="1"/>
  <c r="C788" i="12" l="1"/>
  <c r="D788" i="12"/>
  <c r="F788" i="12" s="1"/>
  <c r="E788" i="12"/>
  <c r="G788" i="12" l="1"/>
  <c r="B789" i="12" s="1"/>
  <c r="D789" i="12" l="1"/>
  <c r="F789" i="12" s="1"/>
  <c r="C789" i="12"/>
  <c r="E789" i="12"/>
  <c r="G789" i="12" l="1"/>
  <c r="B790" i="12" s="1"/>
  <c r="C790" i="12" l="1"/>
  <c r="D790" i="12"/>
  <c r="F790" i="12" s="1"/>
  <c r="E790" i="12"/>
  <c r="G790" i="12" l="1"/>
  <c r="B791" i="12" s="1"/>
  <c r="D791" i="12" l="1"/>
  <c r="F791" i="12" s="1"/>
  <c r="C791" i="12"/>
  <c r="E791" i="12"/>
  <c r="G791" i="12" l="1"/>
  <c r="B792" i="12" s="1"/>
  <c r="D792" i="12" l="1"/>
  <c r="F792" i="12" s="1"/>
  <c r="C792" i="12"/>
  <c r="E792" i="12"/>
  <c r="G792" i="12" l="1"/>
  <c r="B793" i="12" s="1"/>
  <c r="C793" i="12" l="1"/>
  <c r="D793" i="12"/>
  <c r="F793" i="12" s="1"/>
  <c r="E793" i="12"/>
  <c r="G793" i="12" l="1"/>
  <c r="B794" i="12" s="1"/>
  <c r="D794" i="12" l="1"/>
  <c r="F794" i="12" s="1"/>
  <c r="C794" i="12"/>
  <c r="E794" i="12"/>
  <c r="G794" i="12" l="1"/>
  <c r="B795" i="12" s="1"/>
  <c r="D795" i="12" l="1"/>
  <c r="F795" i="12" s="1"/>
  <c r="C795" i="12"/>
  <c r="E795" i="12"/>
  <c r="G795" i="12" l="1"/>
  <c r="B796" i="12" s="1"/>
  <c r="C796" i="12" l="1"/>
  <c r="D796" i="12"/>
  <c r="F796" i="12" s="1"/>
  <c r="E796" i="12"/>
  <c r="G796" i="12" l="1"/>
  <c r="B797" i="12" s="1"/>
  <c r="D797" i="12" l="1"/>
  <c r="F797" i="12" s="1"/>
  <c r="C797" i="12"/>
  <c r="E797" i="12"/>
  <c r="G797" i="12" l="1"/>
  <c r="B798" i="12" s="1"/>
  <c r="D798" i="12" l="1"/>
  <c r="F798" i="12" s="1"/>
  <c r="C798" i="12"/>
  <c r="E798" i="12"/>
  <c r="G798" i="12" l="1"/>
  <c r="B799" i="12" s="1"/>
  <c r="D799" i="12" l="1"/>
  <c r="F799" i="12" s="1"/>
  <c r="C799" i="12"/>
  <c r="E799" i="12"/>
  <c r="G799" i="12" l="1"/>
  <c r="B800" i="12" s="1"/>
  <c r="D800" i="12" l="1"/>
  <c r="F800" i="12" s="1"/>
  <c r="C800" i="12"/>
  <c r="E800" i="12"/>
  <c r="G800" i="12" l="1"/>
  <c r="B801" i="12" s="1"/>
  <c r="D801" i="12" l="1"/>
  <c r="F801" i="12" s="1"/>
  <c r="C801" i="12"/>
  <c r="E801" i="12"/>
  <c r="G801" i="12" l="1"/>
  <c r="B802" i="12" s="1"/>
  <c r="D802" i="12" l="1"/>
  <c r="F802" i="12" s="1"/>
  <c r="C802" i="12"/>
  <c r="E802" i="12"/>
  <c r="G802" i="12" l="1"/>
  <c r="B803" i="12" s="1"/>
  <c r="D803" i="12" l="1"/>
  <c r="F803" i="12" s="1"/>
  <c r="C803" i="12"/>
  <c r="E803" i="12"/>
  <c r="G803" i="12" l="1"/>
  <c r="B804" i="12" s="1"/>
  <c r="D804" i="12" l="1"/>
  <c r="F804" i="12" s="1"/>
  <c r="C804" i="12"/>
  <c r="E804" i="12"/>
  <c r="G804" i="12" l="1"/>
  <c r="B805" i="12" s="1"/>
  <c r="C805" i="12" l="1"/>
  <c r="D805" i="12"/>
  <c r="F805" i="12" s="1"/>
  <c r="E805" i="12"/>
  <c r="G805" i="12" l="1"/>
  <c r="B806" i="12" s="1"/>
  <c r="D806" i="12" l="1"/>
  <c r="F806" i="12" s="1"/>
  <c r="C806" i="12"/>
  <c r="E806" i="12"/>
  <c r="G806" i="12" l="1"/>
  <c r="B807" i="12" s="1"/>
  <c r="D807" i="12" l="1"/>
  <c r="F807" i="12" s="1"/>
  <c r="C807" i="12"/>
  <c r="E807" i="12"/>
  <c r="G807" i="12" l="1"/>
  <c r="B808" i="12" s="1"/>
  <c r="C808" i="12" l="1"/>
  <c r="D808" i="12"/>
  <c r="F808" i="12" s="1"/>
  <c r="E808" i="12"/>
  <c r="G808" i="12" l="1"/>
  <c r="B809" i="12" s="1"/>
  <c r="D809" i="12" l="1"/>
  <c r="F809" i="12" s="1"/>
  <c r="C809" i="12"/>
  <c r="E809" i="12"/>
  <c r="G809" i="12" l="1"/>
  <c r="B810" i="12" s="1"/>
  <c r="D810" i="12" l="1"/>
  <c r="F810" i="12" s="1"/>
  <c r="C810" i="12"/>
  <c r="E810" i="12"/>
  <c r="G810" i="12" l="1"/>
  <c r="B811" i="12" s="1"/>
  <c r="D811" i="12" l="1"/>
  <c r="F811" i="12" s="1"/>
  <c r="C811" i="12"/>
  <c r="E811" i="12"/>
  <c r="G811" i="12" l="1"/>
  <c r="B812" i="12" s="1"/>
  <c r="D812" i="12" l="1"/>
  <c r="F812" i="12" s="1"/>
  <c r="C812" i="12"/>
  <c r="E812" i="12"/>
  <c r="G812" i="12" l="1"/>
  <c r="B813" i="12" s="1"/>
  <c r="D813" i="12" l="1"/>
  <c r="F813" i="12" s="1"/>
  <c r="C813" i="12"/>
  <c r="E813" i="12"/>
  <c r="G813" i="12" l="1"/>
  <c r="B814" i="12" s="1"/>
  <c r="D814" i="12" l="1"/>
  <c r="F814" i="12" s="1"/>
  <c r="C814" i="12"/>
  <c r="E814" i="12"/>
  <c r="G814" i="12" l="1"/>
  <c r="B815" i="12" s="1"/>
  <c r="D815" i="12" l="1"/>
  <c r="F815" i="12" s="1"/>
  <c r="C815" i="12"/>
  <c r="E815" i="12"/>
  <c r="G815" i="12" l="1"/>
  <c r="B816" i="12" s="1"/>
  <c r="D816" i="12" l="1"/>
  <c r="F816" i="12" s="1"/>
  <c r="C816" i="12"/>
  <c r="E816" i="12"/>
  <c r="G816" i="12" l="1"/>
  <c r="B817" i="12" s="1"/>
  <c r="C817" i="12" l="1"/>
  <c r="D817" i="12"/>
  <c r="F817" i="12" s="1"/>
  <c r="E817" i="12"/>
  <c r="G817" i="12" l="1"/>
  <c r="B818" i="12" s="1"/>
  <c r="D818" i="12" l="1"/>
  <c r="F818" i="12" s="1"/>
  <c r="C818" i="12"/>
  <c r="E818" i="12"/>
  <c r="G818" i="12" l="1"/>
  <c r="B819" i="12" s="1"/>
  <c r="D819" i="12" l="1"/>
  <c r="F819" i="12" s="1"/>
  <c r="C819" i="12"/>
  <c r="E819" i="12"/>
  <c r="G819" i="12" l="1"/>
  <c r="B820" i="12" s="1"/>
  <c r="C820" i="12" l="1"/>
  <c r="D820" i="12"/>
  <c r="F820" i="12" s="1"/>
  <c r="E820" i="12"/>
  <c r="G820" i="12" l="1"/>
  <c r="B821" i="12" s="1"/>
  <c r="D821" i="12" l="1"/>
  <c r="F821" i="12" s="1"/>
  <c r="C821" i="12"/>
  <c r="E821" i="12"/>
  <c r="G821" i="12" l="1"/>
  <c r="B822" i="12" s="1"/>
  <c r="D822" i="12" l="1"/>
  <c r="F822" i="12" s="1"/>
  <c r="C822" i="12"/>
  <c r="E822" i="12"/>
  <c r="G822" i="12" l="1"/>
  <c r="B823" i="12" s="1"/>
  <c r="D823" i="12" l="1"/>
  <c r="F823" i="12" s="1"/>
  <c r="C823" i="12"/>
  <c r="E823" i="12"/>
  <c r="G823" i="12" l="1"/>
  <c r="B824" i="12" s="1"/>
  <c r="D824" i="12" l="1"/>
  <c r="F824" i="12" s="1"/>
  <c r="C824" i="12"/>
  <c r="E824" i="12"/>
  <c r="G824" i="12" l="1"/>
  <c r="B825" i="12" s="1"/>
  <c r="D825" i="12" l="1"/>
  <c r="F825" i="12" s="1"/>
  <c r="C825" i="12"/>
  <c r="E825" i="12"/>
  <c r="G825" i="12" l="1"/>
  <c r="B826" i="12" s="1"/>
  <c r="D826" i="12" l="1"/>
  <c r="F826" i="12" s="1"/>
  <c r="C826" i="12"/>
  <c r="E826" i="12"/>
  <c r="G826" i="12" l="1"/>
  <c r="B827" i="12" s="1"/>
  <c r="D827" i="12" l="1"/>
  <c r="F827" i="12" s="1"/>
  <c r="C827" i="12"/>
  <c r="E827" i="12"/>
  <c r="G827" i="12" l="1"/>
  <c r="B828" i="12" s="1"/>
  <c r="D828" i="12" l="1"/>
  <c r="F828" i="12" s="1"/>
  <c r="C828" i="12"/>
  <c r="E828" i="12"/>
  <c r="G828" i="12" l="1"/>
  <c r="B829" i="12" s="1"/>
  <c r="C829" i="12" l="1"/>
  <c r="D829" i="12"/>
  <c r="F829" i="12" s="1"/>
  <c r="E829" i="12"/>
  <c r="G829" i="12" l="1"/>
  <c r="B830" i="12" s="1"/>
  <c r="D830" i="12" l="1"/>
  <c r="F830" i="12" s="1"/>
  <c r="C830" i="12"/>
  <c r="E830" i="12"/>
  <c r="G830" i="12" l="1"/>
  <c r="B831" i="12" s="1"/>
  <c r="D831" i="12" l="1"/>
  <c r="F831" i="12" s="1"/>
  <c r="C831" i="12"/>
  <c r="E831" i="12"/>
  <c r="G831" i="12" l="1"/>
  <c r="B832" i="12" s="1"/>
  <c r="C832" i="12" l="1"/>
  <c r="D832" i="12"/>
  <c r="F832" i="12" s="1"/>
  <c r="E832" i="12"/>
  <c r="G832" i="12" l="1"/>
  <c r="B833" i="12" s="1"/>
  <c r="D833" i="12" l="1"/>
  <c r="F833" i="12" s="1"/>
  <c r="C833" i="12"/>
  <c r="E833" i="12"/>
  <c r="G833" i="12" l="1"/>
  <c r="B834" i="12" s="1"/>
  <c r="D834" i="12" l="1"/>
  <c r="F834" i="12" s="1"/>
  <c r="C834" i="12"/>
  <c r="E834" i="12"/>
  <c r="G834" i="12" l="1"/>
  <c r="B835" i="12" s="1"/>
  <c r="D835" i="12" l="1"/>
  <c r="F835" i="12" s="1"/>
  <c r="C835" i="12"/>
  <c r="E835" i="12"/>
  <c r="G835" i="12" l="1"/>
  <c r="B836" i="12" s="1"/>
  <c r="D836" i="12" l="1"/>
  <c r="F836" i="12" s="1"/>
  <c r="C836" i="12"/>
  <c r="E836" i="12"/>
  <c r="G836" i="12" l="1"/>
  <c r="B837" i="12" s="1"/>
  <c r="D837" i="12" l="1"/>
  <c r="F837" i="12" s="1"/>
  <c r="C837" i="12"/>
  <c r="E837" i="12"/>
  <c r="G837" i="12" l="1"/>
  <c r="B838" i="12" s="1"/>
  <c r="D838" i="12" l="1"/>
  <c r="F838" i="12" s="1"/>
  <c r="C838" i="12"/>
  <c r="E838" i="12"/>
  <c r="G838" i="12" l="1"/>
  <c r="B839" i="12" s="1"/>
  <c r="D839" i="12" l="1"/>
  <c r="F839" i="12" s="1"/>
  <c r="C839" i="12"/>
  <c r="E839" i="12"/>
  <c r="G839" i="12" l="1"/>
  <c r="B840" i="12" s="1"/>
  <c r="D840" i="12" l="1"/>
  <c r="C840" i="12"/>
  <c r="E840" i="12"/>
  <c r="F840" i="12" l="1"/>
  <c r="G840" i="12" s="1"/>
  <c r="B841" i="12" s="1"/>
  <c r="C841" i="12" l="1"/>
  <c r="D841" i="12"/>
  <c r="F841" i="12" s="1"/>
  <c r="E841" i="12"/>
  <c r="G841" i="12" l="1"/>
  <c r="B842" i="12" s="1"/>
  <c r="D842" i="12" l="1"/>
  <c r="F842" i="12" s="1"/>
  <c r="C842" i="12"/>
  <c r="E842" i="12"/>
  <c r="G842" i="12" l="1"/>
  <c r="B843" i="12" s="1"/>
  <c r="D843" i="12" l="1"/>
  <c r="F843" i="12" s="1"/>
  <c r="C843" i="12"/>
  <c r="E843" i="12"/>
  <c r="G843" i="12" l="1"/>
  <c r="B844" i="12" s="1"/>
  <c r="C844" i="12" l="1"/>
  <c r="D844" i="12"/>
  <c r="F844" i="12" s="1"/>
  <c r="E844" i="12"/>
  <c r="G844" i="12" l="1"/>
  <c r="B845" i="12" s="1"/>
  <c r="D845" i="12" l="1"/>
  <c r="F845" i="12" s="1"/>
  <c r="C845" i="12"/>
  <c r="E845" i="12"/>
  <c r="G845" i="12" l="1"/>
  <c r="B846" i="12" s="1"/>
  <c r="D846" i="12" l="1"/>
  <c r="C846" i="12"/>
  <c r="E846" i="12"/>
  <c r="F846" i="12" l="1"/>
  <c r="G846" i="12" s="1"/>
  <c r="B847" i="12" s="1"/>
  <c r="D847" i="12" l="1"/>
  <c r="F847" i="12" s="1"/>
  <c r="C847" i="12"/>
  <c r="E847" i="12"/>
  <c r="G847" i="12" l="1"/>
  <c r="B848" i="12" s="1"/>
  <c r="D848" i="12" l="1"/>
  <c r="F848" i="12" s="1"/>
  <c r="C848" i="12"/>
  <c r="E848" i="12"/>
  <c r="G848" i="12" l="1"/>
  <c r="B849" i="12" s="1"/>
  <c r="D849" i="12" l="1"/>
  <c r="F849" i="12" s="1"/>
  <c r="C849" i="12"/>
  <c r="E849" i="12"/>
  <c r="G849" i="12" l="1"/>
  <c r="B850" i="12" s="1"/>
  <c r="D850" i="12" l="1"/>
  <c r="F850" i="12" s="1"/>
  <c r="C850" i="12"/>
  <c r="E850" i="12"/>
  <c r="G850" i="12" l="1"/>
  <c r="B851" i="12" s="1"/>
  <c r="C851" i="12" l="1"/>
  <c r="D851" i="12"/>
  <c r="F851" i="12" s="1"/>
  <c r="E851" i="12"/>
  <c r="G851" i="12" l="1"/>
  <c r="B852" i="12" s="1"/>
  <c r="D852" i="12" l="1"/>
  <c r="F852" i="12" s="1"/>
  <c r="C852" i="12"/>
  <c r="E852" i="12"/>
  <c r="G852" i="12" l="1"/>
  <c r="B853" i="12" s="1"/>
  <c r="C853" i="12" l="1"/>
  <c r="D853" i="12"/>
  <c r="F853" i="12" s="1"/>
  <c r="E853" i="12"/>
  <c r="G853" i="12" l="1"/>
  <c r="B854" i="12" s="1"/>
  <c r="D854" i="12" l="1"/>
  <c r="F854" i="12" s="1"/>
  <c r="C854" i="12"/>
  <c r="E854" i="12"/>
  <c r="G854" i="12" l="1"/>
  <c r="B855" i="12" s="1"/>
  <c r="D855" i="12" l="1"/>
  <c r="F855" i="12" s="1"/>
  <c r="C855" i="12"/>
  <c r="E855" i="12"/>
  <c r="G855" i="12" l="1"/>
  <c r="B856" i="12" s="1"/>
  <c r="C856" i="12" l="1"/>
  <c r="D856" i="12"/>
  <c r="F856" i="12" s="1"/>
  <c r="E856" i="12"/>
  <c r="G856" i="12" l="1"/>
  <c r="B857" i="12" s="1"/>
  <c r="D857" i="12" l="1"/>
  <c r="F857" i="12" s="1"/>
  <c r="C857" i="12"/>
  <c r="E857" i="12"/>
  <c r="G857" i="12" l="1"/>
  <c r="B858" i="12" s="1"/>
  <c r="D858" i="12" l="1"/>
  <c r="F858" i="12" s="1"/>
  <c r="C858" i="12"/>
  <c r="E858" i="12"/>
  <c r="G858" i="12" l="1"/>
  <c r="B859" i="12" s="1"/>
  <c r="D859" i="12" l="1"/>
  <c r="F859" i="12" s="1"/>
  <c r="C859" i="12"/>
  <c r="E859" i="12"/>
  <c r="G859" i="12" l="1"/>
  <c r="B860" i="12" s="1"/>
  <c r="D860" i="12" l="1"/>
  <c r="F860" i="12" s="1"/>
  <c r="C860" i="12"/>
  <c r="E860" i="12"/>
  <c r="G860" i="12" l="1"/>
  <c r="B861" i="12" s="1"/>
  <c r="D861" i="12" l="1"/>
  <c r="F861" i="12" s="1"/>
  <c r="C861" i="12"/>
  <c r="E861" i="12"/>
  <c r="G861" i="12" l="1"/>
  <c r="B862" i="12" s="1"/>
  <c r="D862" i="12" l="1"/>
  <c r="F862" i="12" s="1"/>
  <c r="C862" i="12"/>
  <c r="E862" i="12"/>
  <c r="G862" i="12" l="1"/>
  <c r="B863" i="12" s="1"/>
  <c r="D863" i="12" l="1"/>
  <c r="F863" i="12" s="1"/>
  <c r="C863" i="12"/>
  <c r="E863" i="12"/>
  <c r="G863" i="12" l="1"/>
  <c r="B864" i="12" s="1"/>
  <c r="D864" i="12" l="1"/>
  <c r="F864" i="12" s="1"/>
  <c r="C864" i="12"/>
  <c r="E864" i="12"/>
  <c r="G864" i="12" l="1"/>
  <c r="B865" i="12" s="1"/>
  <c r="C865" i="12" l="1"/>
  <c r="D865" i="12"/>
  <c r="F865" i="12" s="1"/>
  <c r="E865" i="12"/>
  <c r="G865" i="12" l="1"/>
  <c r="B866" i="12" s="1"/>
  <c r="D866" i="12" l="1"/>
  <c r="F866" i="12" s="1"/>
  <c r="C866" i="12"/>
  <c r="E866" i="12"/>
  <c r="G866" i="12" l="1"/>
  <c r="B867" i="12" s="1"/>
  <c r="D867" i="12" l="1"/>
  <c r="F867" i="12" s="1"/>
  <c r="C867" i="12"/>
  <c r="E867" i="12"/>
  <c r="G867" i="12" l="1"/>
  <c r="B868" i="12" s="1"/>
  <c r="C868" i="12" l="1"/>
  <c r="D868" i="12"/>
  <c r="F868" i="12" s="1"/>
  <c r="E868" i="12"/>
  <c r="G868" i="12" l="1"/>
  <c r="B869" i="12" s="1"/>
  <c r="D869" i="12" l="1"/>
  <c r="F869" i="12" s="1"/>
  <c r="C869" i="12"/>
  <c r="E869" i="12"/>
  <c r="G869" i="12" l="1"/>
  <c r="B870" i="12" s="1"/>
  <c r="D870" i="12" l="1"/>
  <c r="F870" i="12" s="1"/>
  <c r="C870" i="12"/>
  <c r="E870" i="12"/>
  <c r="G870" i="12" l="1"/>
  <c r="B871" i="12" s="1"/>
  <c r="D871" i="12" l="1"/>
  <c r="F871" i="12" s="1"/>
  <c r="C871" i="12"/>
  <c r="E871" i="12"/>
  <c r="G871" i="12" l="1"/>
  <c r="B872" i="12" s="1"/>
  <c r="D872" i="12" l="1"/>
  <c r="F872" i="12" s="1"/>
  <c r="C872" i="12"/>
  <c r="E872" i="12"/>
  <c r="G872" i="12" l="1"/>
  <c r="B873" i="12" s="1"/>
  <c r="D873" i="12" l="1"/>
  <c r="F873" i="12" s="1"/>
  <c r="C873" i="12"/>
  <c r="E873" i="12"/>
  <c r="G873" i="12" l="1"/>
  <c r="B874" i="12" s="1"/>
  <c r="D874" i="12" l="1"/>
  <c r="F874" i="12" s="1"/>
  <c r="C874" i="12"/>
  <c r="E874" i="12"/>
  <c r="G874" i="12" l="1"/>
  <c r="B875" i="12" s="1"/>
  <c r="C875" i="12" l="1"/>
  <c r="D875" i="12"/>
  <c r="F875" i="12" s="1"/>
  <c r="E875" i="12"/>
  <c r="G875" i="12" l="1"/>
  <c r="B876" i="12" s="1"/>
  <c r="D876" i="12" l="1"/>
  <c r="F876" i="12" s="1"/>
  <c r="C876" i="12"/>
  <c r="E876" i="12"/>
  <c r="G876" i="12" l="1"/>
  <c r="B877" i="12" s="1"/>
  <c r="D877" i="12" l="1"/>
  <c r="F877" i="12" s="1"/>
  <c r="C877" i="12"/>
  <c r="E877" i="12"/>
  <c r="G877" i="12" l="1"/>
  <c r="B878" i="12" s="1"/>
  <c r="D878" i="12" l="1"/>
  <c r="F878" i="12" s="1"/>
  <c r="C878" i="12"/>
  <c r="E878" i="12"/>
  <c r="G878" i="12" l="1"/>
  <c r="B879" i="12" s="1"/>
  <c r="C879" i="12" l="1"/>
  <c r="D879" i="12"/>
  <c r="F879" i="12" s="1"/>
  <c r="E879" i="12"/>
  <c r="G879" i="12" l="1"/>
  <c r="B880" i="12" s="1"/>
  <c r="D880" i="12" l="1"/>
  <c r="F880" i="12" s="1"/>
  <c r="C880" i="12"/>
  <c r="E880" i="12"/>
  <c r="G880" i="12" l="1"/>
  <c r="B881" i="12" s="1"/>
  <c r="D881" i="12" l="1"/>
  <c r="F881" i="12" s="1"/>
  <c r="C881" i="12"/>
  <c r="E881" i="12"/>
  <c r="G881" i="12" l="1"/>
  <c r="B882" i="12" s="1"/>
  <c r="D882" i="12" l="1"/>
  <c r="F882" i="12" s="1"/>
  <c r="C882" i="12"/>
  <c r="E882" i="12"/>
  <c r="G882" i="12" l="1"/>
  <c r="B883" i="12" s="1"/>
  <c r="C883" i="12" l="1"/>
  <c r="D883" i="12"/>
  <c r="F883" i="12" s="1"/>
  <c r="E883" i="12"/>
  <c r="G883" i="12" l="1"/>
  <c r="B884" i="12" s="1"/>
  <c r="D884" i="12" l="1"/>
  <c r="F884" i="12" s="1"/>
  <c r="C884" i="12"/>
  <c r="E884" i="12"/>
  <c r="G884" i="12" l="1"/>
  <c r="B885" i="12" s="1"/>
  <c r="C885" i="12" l="1"/>
  <c r="D885" i="12"/>
  <c r="F885" i="12" s="1"/>
  <c r="E885" i="12"/>
  <c r="G885" i="12" l="1"/>
  <c r="B886" i="12" s="1"/>
  <c r="D886" i="12" l="1"/>
  <c r="F886" i="12" s="1"/>
  <c r="C886" i="12"/>
  <c r="E886" i="12"/>
  <c r="G886" i="12" l="1"/>
  <c r="B887" i="12" s="1"/>
  <c r="D887" i="12" l="1"/>
  <c r="F887" i="12" s="1"/>
  <c r="C887" i="12"/>
  <c r="E887" i="12"/>
  <c r="G887" i="12" l="1"/>
  <c r="B888" i="12" s="1"/>
  <c r="D888" i="12" l="1"/>
  <c r="F888" i="12" s="1"/>
  <c r="C888" i="12"/>
  <c r="E888" i="12"/>
  <c r="G888" i="12" l="1"/>
  <c r="B889" i="12" s="1"/>
  <c r="D889" i="12" l="1"/>
  <c r="F889" i="12" s="1"/>
  <c r="C889" i="12"/>
  <c r="E889" i="12"/>
  <c r="G889" i="12" l="1"/>
  <c r="B890" i="12" s="1"/>
  <c r="D890" i="12" l="1"/>
  <c r="F890" i="12" s="1"/>
  <c r="C890" i="12"/>
  <c r="E890" i="12"/>
  <c r="G890" i="12" l="1"/>
  <c r="B891" i="12" s="1"/>
  <c r="C891" i="12" l="1"/>
  <c r="D891" i="12"/>
  <c r="F891" i="12" s="1"/>
  <c r="E891" i="12"/>
  <c r="G891" i="12" l="1"/>
  <c r="B892" i="12" s="1"/>
  <c r="D892" i="12" l="1"/>
  <c r="F892" i="12" s="1"/>
  <c r="C892" i="12"/>
  <c r="E892" i="12"/>
  <c r="G892" i="12" l="1"/>
  <c r="B893" i="12" s="1"/>
  <c r="D893" i="12" l="1"/>
  <c r="F893" i="12" s="1"/>
  <c r="C893" i="12"/>
  <c r="E893" i="12"/>
  <c r="G893" i="12" l="1"/>
  <c r="B894" i="12" s="1"/>
  <c r="C894" i="12" l="1"/>
  <c r="D894" i="12"/>
  <c r="F894" i="12" s="1"/>
  <c r="E894" i="12"/>
  <c r="G894" i="12" l="1"/>
  <c r="B895" i="12" s="1"/>
  <c r="D895" i="12" l="1"/>
  <c r="F895" i="12" s="1"/>
  <c r="C895" i="12"/>
  <c r="E895" i="12"/>
  <c r="G895" i="12" l="1"/>
  <c r="B896" i="12" s="1"/>
  <c r="D896" i="12" l="1"/>
  <c r="F896" i="12" s="1"/>
  <c r="C896" i="12"/>
  <c r="E896" i="12"/>
  <c r="G896" i="12" l="1"/>
  <c r="B897" i="12" s="1"/>
  <c r="D897" i="12" l="1"/>
  <c r="F897" i="12" s="1"/>
  <c r="C897" i="12"/>
  <c r="E897" i="12"/>
  <c r="G897" i="12" l="1"/>
  <c r="B898" i="12" s="1"/>
  <c r="D898" i="12" l="1"/>
  <c r="F898" i="12" s="1"/>
  <c r="C898" i="12"/>
  <c r="E898" i="12"/>
  <c r="G898" i="12" l="1"/>
  <c r="B899" i="12" s="1"/>
  <c r="D899" i="12" l="1"/>
  <c r="F899" i="12" s="1"/>
  <c r="C899" i="12"/>
  <c r="E899" i="12"/>
  <c r="G899" i="12" l="1"/>
  <c r="B900" i="12" s="1"/>
  <c r="D900" i="12" l="1"/>
  <c r="F900" i="12" s="1"/>
  <c r="C900" i="12"/>
  <c r="E900" i="12"/>
  <c r="G900" i="12" l="1"/>
  <c r="B901" i="12" s="1"/>
  <c r="D901" i="12" l="1"/>
  <c r="F901" i="12" s="1"/>
  <c r="C901" i="12"/>
  <c r="E901" i="12"/>
  <c r="G901" i="12" l="1"/>
  <c r="B902" i="12" s="1"/>
  <c r="D902" i="12" l="1"/>
  <c r="F902" i="12" s="1"/>
  <c r="C902" i="12"/>
  <c r="E902" i="12"/>
  <c r="G902" i="12" l="1"/>
  <c r="B903" i="12" s="1"/>
  <c r="C903" i="12" l="1"/>
  <c r="D903" i="12"/>
  <c r="F903" i="12" s="1"/>
  <c r="E903" i="12"/>
  <c r="G903" i="12" l="1"/>
  <c r="B904" i="12" s="1"/>
  <c r="D904" i="12" l="1"/>
  <c r="F904" i="12" s="1"/>
  <c r="C904" i="12"/>
  <c r="E904" i="12"/>
  <c r="G904" i="12" l="1"/>
  <c r="B905" i="12" s="1"/>
  <c r="D905" i="12" l="1"/>
  <c r="F905" i="12" s="1"/>
  <c r="C905" i="12"/>
  <c r="E905" i="12"/>
  <c r="G905" i="12" l="1"/>
  <c r="B906" i="12" s="1"/>
  <c r="D906" i="12" l="1"/>
  <c r="F906" i="12" s="1"/>
  <c r="C906" i="12"/>
  <c r="E906" i="12"/>
  <c r="G906" i="12" l="1"/>
  <c r="B907" i="12" s="1"/>
  <c r="D907" i="12" l="1"/>
  <c r="C907" i="12"/>
  <c r="E907" i="12"/>
  <c r="F907" i="12" s="1"/>
  <c r="G907" i="12" l="1"/>
  <c r="B908" i="12" s="1"/>
  <c r="D908" i="12" l="1"/>
  <c r="F908" i="12" s="1"/>
  <c r="C908" i="12"/>
  <c r="E908" i="12"/>
  <c r="G908" i="12" l="1"/>
  <c r="B909" i="12" s="1"/>
  <c r="C909" i="12" l="1"/>
  <c r="D909" i="12"/>
  <c r="F909" i="12" s="1"/>
  <c r="E909" i="12"/>
  <c r="G909" i="12" l="1"/>
  <c r="B910" i="12" s="1"/>
  <c r="D910" i="12" l="1"/>
  <c r="F910" i="12" s="1"/>
  <c r="C910" i="12"/>
  <c r="E910" i="12"/>
  <c r="G910" i="12" l="1"/>
  <c r="B911" i="12" s="1"/>
  <c r="D911" i="12" l="1"/>
  <c r="F911" i="12" s="1"/>
  <c r="C911" i="12"/>
  <c r="E911" i="12"/>
  <c r="G911" i="12" l="1"/>
  <c r="B912" i="12" s="1"/>
  <c r="D912" i="12" l="1"/>
  <c r="F912" i="12" s="1"/>
  <c r="C912" i="12"/>
  <c r="E912" i="12"/>
  <c r="G912" i="12" l="1"/>
  <c r="B913" i="12" s="1"/>
  <c r="D913" i="12" l="1"/>
  <c r="F913" i="12" s="1"/>
  <c r="C913" i="12"/>
  <c r="E913" i="12"/>
  <c r="G913" i="12" l="1"/>
  <c r="B914" i="12" s="1"/>
  <c r="D914" i="12" l="1"/>
  <c r="F914" i="12" s="1"/>
  <c r="C914" i="12"/>
  <c r="E914" i="12"/>
  <c r="G914" i="12" l="1"/>
  <c r="B915" i="12" s="1"/>
  <c r="C915" i="12" l="1"/>
  <c r="D915" i="12"/>
  <c r="F915" i="12" s="1"/>
  <c r="E915" i="12"/>
  <c r="G915" i="12" l="1"/>
  <c r="B916" i="12" s="1"/>
  <c r="C916" i="12" l="1"/>
  <c r="D916" i="12"/>
  <c r="F916" i="12" s="1"/>
  <c r="E916" i="12"/>
  <c r="G916" i="12" l="1"/>
  <c r="B917" i="12" s="1"/>
  <c r="C917" i="12" l="1"/>
  <c r="D917" i="12"/>
  <c r="F917" i="12" s="1"/>
  <c r="E917" i="12"/>
  <c r="G917" i="12" l="1"/>
  <c r="B918" i="12" s="1"/>
  <c r="D918" i="12" l="1"/>
  <c r="C918" i="12"/>
  <c r="E918" i="12"/>
  <c r="F918" i="12" l="1"/>
  <c r="G918" i="12" s="1"/>
  <c r="B919" i="12" s="1"/>
  <c r="D919" i="12" l="1"/>
  <c r="C919" i="12"/>
  <c r="E919" i="12"/>
  <c r="F919" i="12" l="1"/>
  <c r="G919" i="12" s="1"/>
  <c r="B920" i="12" s="1"/>
  <c r="D920" i="12" l="1"/>
  <c r="F920" i="12" s="1"/>
  <c r="C920" i="12"/>
  <c r="E920" i="12"/>
  <c r="G920" i="12" l="1"/>
  <c r="B921" i="12" s="1"/>
  <c r="D921" i="12" l="1"/>
  <c r="F921" i="12" s="1"/>
  <c r="C921" i="12"/>
  <c r="E921" i="12"/>
  <c r="G921" i="12" l="1"/>
  <c r="B922" i="12" s="1"/>
  <c r="D922" i="12" l="1"/>
  <c r="F922" i="12" s="1"/>
  <c r="C922" i="12"/>
  <c r="E922" i="12"/>
  <c r="G922" i="12" l="1"/>
  <c r="B923" i="12" s="1"/>
  <c r="D923" i="12" l="1"/>
  <c r="F923" i="12" s="1"/>
  <c r="C923" i="12"/>
  <c r="E923" i="12"/>
  <c r="G923" i="12" l="1"/>
  <c r="B924" i="12" s="1"/>
  <c r="C924" i="12" l="1"/>
  <c r="D924" i="12"/>
  <c r="F924" i="12" s="1"/>
  <c r="E924" i="12"/>
  <c r="G924" i="12" l="1"/>
  <c r="B925" i="12" s="1"/>
  <c r="D925" i="12" l="1"/>
  <c r="F925" i="12" s="1"/>
  <c r="C925" i="12"/>
  <c r="E925" i="12"/>
  <c r="G925" i="12" l="1"/>
  <c r="B926" i="12" s="1"/>
  <c r="D926" i="12" l="1"/>
  <c r="F926" i="12" s="1"/>
  <c r="C926" i="12"/>
  <c r="E926" i="12"/>
  <c r="G926" i="12" l="1"/>
  <c r="B927" i="12" s="1"/>
  <c r="C927" i="12" l="1"/>
  <c r="D927" i="12"/>
  <c r="F927" i="12" s="1"/>
  <c r="E927" i="12"/>
  <c r="G927" i="12" l="1"/>
  <c r="B928" i="12" s="1"/>
  <c r="D928" i="12" l="1"/>
  <c r="F928" i="12" s="1"/>
  <c r="C928" i="12"/>
  <c r="E928" i="12"/>
  <c r="G928" i="12" l="1"/>
  <c r="B929" i="12" s="1"/>
  <c r="D929" i="12" l="1"/>
  <c r="F929" i="12" s="1"/>
  <c r="C929" i="12"/>
  <c r="E929" i="12"/>
  <c r="G929" i="12" l="1"/>
  <c r="B930" i="12" s="1"/>
  <c r="D930" i="12" l="1"/>
  <c r="F930" i="12" s="1"/>
  <c r="C930" i="12"/>
  <c r="E930" i="12"/>
  <c r="G930" i="12" l="1"/>
  <c r="B931" i="12" s="1"/>
  <c r="D931" i="12" l="1"/>
  <c r="F931" i="12" s="1"/>
  <c r="C931" i="12"/>
  <c r="E931" i="12"/>
  <c r="G931" i="12" l="1"/>
  <c r="B932" i="12" s="1"/>
  <c r="D932" i="12" l="1"/>
  <c r="F932" i="12" s="1"/>
  <c r="C932" i="12"/>
  <c r="E932" i="12"/>
  <c r="G932" i="12" l="1"/>
  <c r="B933" i="12" s="1"/>
  <c r="D933" i="12" l="1"/>
  <c r="F933" i="12" s="1"/>
  <c r="C933" i="12"/>
  <c r="E933" i="12"/>
  <c r="G933" i="12" l="1"/>
  <c r="B934" i="12" s="1"/>
  <c r="D934" i="12" l="1"/>
  <c r="F934" i="12" s="1"/>
  <c r="C934" i="12"/>
  <c r="E934" i="12"/>
  <c r="G934" i="12" l="1"/>
  <c r="B935" i="12"/>
  <c r="D935" i="12" l="1"/>
  <c r="F935" i="12" s="1"/>
  <c r="C935" i="12"/>
  <c r="E935" i="12"/>
  <c r="G935" i="12" l="1"/>
  <c r="B936" i="12" s="1"/>
  <c r="D936" i="12" l="1"/>
  <c r="F936" i="12" s="1"/>
  <c r="C936" i="12"/>
  <c r="E936" i="12"/>
  <c r="G936" i="12" l="1"/>
  <c r="B937" i="12" s="1"/>
  <c r="D937" i="12" l="1"/>
  <c r="F937" i="12" s="1"/>
  <c r="C937" i="12"/>
  <c r="E937" i="12"/>
  <c r="G937" i="12" l="1"/>
  <c r="B938" i="12" s="1"/>
  <c r="D938" i="12" l="1"/>
  <c r="F938" i="12" s="1"/>
  <c r="C938" i="12"/>
  <c r="E938" i="12"/>
  <c r="G938" i="12" l="1"/>
  <c r="B939" i="12" s="1"/>
  <c r="C939" i="12" l="1"/>
  <c r="D939" i="12"/>
  <c r="F939" i="12" s="1"/>
  <c r="E939" i="12"/>
  <c r="G939" i="12" l="1"/>
  <c r="B940" i="12" s="1"/>
  <c r="D940" i="12" l="1"/>
  <c r="F940" i="12" s="1"/>
  <c r="C940" i="12"/>
  <c r="E940" i="12"/>
  <c r="G940" i="12" l="1"/>
  <c r="B941" i="12" s="1"/>
  <c r="D941" i="12" l="1"/>
  <c r="F941" i="12" s="1"/>
  <c r="C941" i="12"/>
  <c r="E941" i="12"/>
  <c r="G941" i="12" l="1"/>
  <c r="B942" i="12" s="1"/>
  <c r="D942" i="12" l="1"/>
  <c r="F942" i="12" s="1"/>
  <c r="C942" i="12"/>
  <c r="E942" i="12"/>
  <c r="G942" i="12" l="1"/>
  <c r="B943" i="12" s="1"/>
  <c r="D943" i="12" l="1"/>
  <c r="F943" i="12" s="1"/>
  <c r="C943" i="12"/>
  <c r="E943" i="12"/>
  <c r="G943" i="12" l="1"/>
  <c r="B944" i="12" s="1"/>
  <c r="D944" i="12" l="1"/>
  <c r="F944" i="12" s="1"/>
  <c r="C944" i="12"/>
  <c r="E944" i="12"/>
  <c r="G944" i="12" l="1"/>
  <c r="B945" i="12" s="1"/>
  <c r="C945" i="12" l="1"/>
  <c r="D945" i="12"/>
  <c r="F945" i="12" s="1"/>
  <c r="E945" i="12"/>
  <c r="G945" i="12" l="1"/>
  <c r="B946" i="12" s="1"/>
  <c r="D946" i="12" l="1"/>
  <c r="F946" i="12" s="1"/>
  <c r="C946" i="12"/>
  <c r="E946" i="12"/>
  <c r="G946" i="12" l="1"/>
  <c r="B947" i="12" s="1"/>
  <c r="D947" i="12" l="1"/>
  <c r="F947" i="12" s="1"/>
  <c r="C947" i="12"/>
  <c r="E947" i="12"/>
  <c r="G947" i="12" l="1"/>
  <c r="B948" i="12" s="1"/>
  <c r="D948" i="12" l="1"/>
  <c r="F948" i="12" s="1"/>
  <c r="C948" i="12"/>
  <c r="E948" i="12"/>
  <c r="G948" i="12" l="1"/>
  <c r="B949" i="12" s="1"/>
  <c r="D949" i="12" l="1"/>
  <c r="F949" i="12" s="1"/>
  <c r="C949" i="12"/>
  <c r="E949" i="12"/>
  <c r="G949" i="12" l="1"/>
  <c r="B950" i="12" s="1"/>
  <c r="D950" i="12" l="1"/>
  <c r="F950" i="12" s="1"/>
  <c r="C950" i="12"/>
  <c r="E950" i="12"/>
  <c r="G950" i="12" l="1"/>
  <c r="B951" i="12" s="1"/>
  <c r="C951" i="12" l="1"/>
  <c r="D951" i="12"/>
  <c r="F951" i="12" s="1"/>
  <c r="E951" i="12"/>
  <c r="G951" i="12" l="1"/>
  <c r="B952" i="12" s="1"/>
  <c r="C952" i="12" l="1"/>
  <c r="D952" i="12"/>
  <c r="F952" i="12" s="1"/>
  <c r="E952" i="12"/>
  <c r="G952" i="12" l="1"/>
  <c r="B953" i="12" s="1"/>
  <c r="D953" i="12" l="1"/>
  <c r="F953" i="12" s="1"/>
  <c r="C953" i="12"/>
  <c r="E953" i="12"/>
  <c r="G953" i="12" l="1"/>
  <c r="B954" i="12" s="1"/>
  <c r="D954" i="12" l="1"/>
  <c r="F954" i="12" s="1"/>
  <c r="C954" i="12"/>
  <c r="E954" i="12"/>
  <c r="G954" i="12" l="1"/>
  <c r="B955" i="12" s="1"/>
  <c r="D955" i="12" l="1"/>
  <c r="F955" i="12" s="1"/>
  <c r="C955" i="12"/>
  <c r="E955" i="12"/>
  <c r="G955" i="12" l="1"/>
  <c r="B956" i="12" s="1"/>
  <c r="D956" i="12" l="1"/>
  <c r="F956" i="12" s="1"/>
  <c r="C956" i="12"/>
  <c r="E956" i="12"/>
  <c r="G956" i="12" l="1"/>
  <c r="B957" i="12" s="1"/>
  <c r="D957" i="12" l="1"/>
  <c r="F957" i="12" s="1"/>
  <c r="C957" i="12"/>
  <c r="E957" i="12"/>
  <c r="G957" i="12" l="1"/>
  <c r="B958" i="12" s="1"/>
  <c r="D958" i="12" l="1"/>
  <c r="F958" i="12" s="1"/>
  <c r="C958" i="12"/>
  <c r="E958" i="12"/>
  <c r="G958" i="12" l="1"/>
  <c r="B959" i="12" s="1"/>
  <c r="D959" i="12" l="1"/>
  <c r="F959" i="12" s="1"/>
  <c r="C959" i="12"/>
  <c r="E959" i="12"/>
  <c r="G959" i="12" l="1"/>
  <c r="B960" i="12" s="1"/>
  <c r="D960" i="12" l="1"/>
  <c r="F960" i="12" s="1"/>
  <c r="C960" i="12"/>
  <c r="E960" i="12"/>
  <c r="G960" i="12" l="1"/>
  <c r="B961" i="12" s="1"/>
  <c r="D961" i="12" l="1"/>
  <c r="F961" i="12" s="1"/>
  <c r="C961" i="12"/>
  <c r="E961" i="12"/>
  <c r="G961" i="12" l="1"/>
  <c r="B962" i="12" s="1"/>
  <c r="D962" i="12" l="1"/>
  <c r="F962" i="12" s="1"/>
  <c r="C962" i="12"/>
  <c r="E962" i="12"/>
  <c r="G962" i="12" l="1"/>
  <c r="B963" i="12" s="1"/>
  <c r="C963" i="12" l="1"/>
  <c r="D963" i="12"/>
  <c r="F963" i="12" s="1"/>
  <c r="E963" i="12"/>
  <c r="G963" i="12" l="1"/>
  <c r="B964" i="12" s="1"/>
  <c r="C964" i="12" l="1"/>
  <c r="D964" i="12"/>
  <c r="F964" i="12" s="1"/>
  <c r="E964" i="12"/>
  <c r="G964" i="12" l="1"/>
  <c r="B965" i="12" s="1"/>
  <c r="D965" i="12" l="1"/>
  <c r="F965" i="12" s="1"/>
  <c r="C965" i="12"/>
  <c r="E965" i="12"/>
  <c r="G965" i="12" l="1"/>
  <c r="B966" i="12" s="1"/>
  <c r="D966" i="12" l="1"/>
  <c r="F966" i="12" s="1"/>
  <c r="C966" i="12"/>
  <c r="E966" i="12"/>
  <c r="G966" i="12" l="1"/>
  <c r="B967" i="12" s="1"/>
  <c r="D967" i="12" l="1"/>
  <c r="F967" i="12" s="1"/>
  <c r="C967" i="12"/>
  <c r="E967" i="12"/>
  <c r="G967" i="12" l="1"/>
  <c r="B968" i="12" s="1"/>
  <c r="D968" i="12" l="1"/>
  <c r="F968" i="12" s="1"/>
  <c r="C968" i="12"/>
  <c r="E968" i="12"/>
  <c r="G968" i="12" l="1"/>
  <c r="B969" i="12" s="1"/>
  <c r="D969" i="12" l="1"/>
  <c r="F969" i="12" s="1"/>
  <c r="C969" i="12"/>
  <c r="E969" i="12"/>
  <c r="G969" i="12" l="1"/>
  <c r="B970" i="12" s="1"/>
  <c r="D970" i="12" l="1"/>
  <c r="F970" i="12" s="1"/>
  <c r="C970" i="12"/>
  <c r="E970" i="12"/>
  <c r="G970" i="12" l="1"/>
  <c r="B971" i="12" s="1"/>
  <c r="D971" i="12" l="1"/>
  <c r="F971" i="12" s="1"/>
  <c r="C971" i="12"/>
  <c r="E971" i="12"/>
  <c r="G971" i="12" l="1"/>
  <c r="B972" i="12" s="1"/>
  <c r="D972" i="12" l="1"/>
  <c r="F972" i="12" s="1"/>
  <c r="C972" i="12"/>
  <c r="E972" i="12"/>
  <c r="G972" i="12" l="1"/>
  <c r="B973" i="12" s="1"/>
  <c r="D973" i="12" l="1"/>
  <c r="F973" i="12" s="1"/>
  <c r="C973" i="12"/>
  <c r="E973" i="12"/>
  <c r="G973" i="12" l="1"/>
  <c r="B974" i="12" s="1"/>
  <c r="D974" i="12" l="1"/>
  <c r="F974" i="12" s="1"/>
  <c r="C974" i="12"/>
  <c r="E974" i="12"/>
  <c r="G974" i="12" l="1"/>
  <c r="B975" i="12" s="1"/>
  <c r="C975" i="12" l="1"/>
  <c r="D975" i="12"/>
  <c r="F975" i="12" s="1"/>
  <c r="E975" i="12"/>
  <c r="G975" i="12" l="1"/>
  <c r="B976" i="12" s="1"/>
  <c r="C976" i="12" l="1"/>
  <c r="D976" i="12"/>
  <c r="F976" i="12" s="1"/>
  <c r="E976" i="12"/>
  <c r="G976" i="12" l="1"/>
  <c r="B977" i="12" s="1"/>
  <c r="D977" i="12" l="1"/>
  <c r="F977" i="12" s="1"/>
  <c r="C977" i="12"/>
  <c r="E977" i="12"/>
  <c r="G977" i="12" l="1"/>
  <c r="B978" i="12" s="1"/>
  <c r="D978" i="12" l="1"/>
  <c r="F978" i="12" s="1"/>
  <c r="C978" i="12"/>
  <c r="E978" i="12"/>
  <c r="G978" i="12" l="1"/>
  <c r="B979" i="12" s="1"/>
  <c r="D979" i="12" l="1"/>
  <c r="F979" i="12" s="1"/>
  <c r="C979" i="12"/>
  <c r="E979" i="12"/>
  <c r="G979" i="12" l="1"/>
  <c r="B980" i="12" s="1"/>
  <c r="D980" i="12" l="1"/>
  <c r="F980" i="12" s="1"/>
  <c r="C980" i="12"/>
  <c r="E980" i="12"/>
  <c r="G980" i="12" l="1"/>
  <c r="B981" i="12" s="1"/>
  <c r="D981" i="12" l="1"/>
  <c r="F981" i="12" s="1"/>
  <c r="C981" i="12"/>
  <c r="E981" i="12"/>
  <c r="G981" i="12" l="1"/>
  <c r="B982" i="12" s="1"/>
  <c r="C982" i="12" l="1"/>
  <c r="D982" i="12"/>
  <c r="F982" i="12" s="1"/>
  <c r="E982" i="12"/>
  <c r="G982" i="12" l="1"/>
  <c r="B983" i="12" s="1"/>
  <c r="D983" i="12" l="1"/>
  <c r="F983" i="12" s="1"/>
  <c r="C983" i="12"/>
  <c r="E983" i="12"/>
  <c r="G983" i="12" l="1"/>
  <c r="B984" i="12" s="1"/>
  <c r="D984" i="12" l="1"/>
  <c r="F984" i="12" s="1"/>
  <c r="C984" i="12"/>
  <c r="E984" i="12"/>
  <c r="G984" i="12" l="1"/>
  <c r="B985" i="12" s="1"/>
  <c r="D985" i="12" l="1"/>
  <c r="F985" i="12" s="1"/>
  <c r="C985" i="12"/>
  <c r="E985" i="12"/>
  <c r="G985" i="12" l="1"/>
  <c r="B986" i="12" s="1"/>
  <c r="D986" i="12" l="1"/>
  <c r="F986" i="12" s="1"/>
  <c r="C986" i="12"/>
  <c r="E986" i="12"/>
  <c r="G986" i="12" l="1"/>
  <c r="B987" i="12" s="1"/>
  <c r="C987" i="12" l="1"/>
  <c r="D987" i="12"/>
  <c r="F987" i="12" s="1"/>
  <c r="E987" i="12"/>
  <c r="G987" i="12" l="1"/>
  <c r="B988" i="12" s="1"/>
  <c r="C988" i="12" l="1"/>
  <c r="D988" i="12"/>
  <c r="F988" i="12" s="1"/>
  <c r="E988" i="12"/>
  <c r="G988" i="12" l="1"/>
  <c r="B989" i="12" s="1"/>
  <c r="D989" i="12" l="1"/>
  <c r="F989" i="12" s="1"/>
  <c r="C989" i="12"/>
  <c r="E989" i="12"/>
  <c r="G989" i="12" l="1"/>
  <c r="B990" i="12" s="1"/>
  <c r="D990" i="12" l="1"/>
  <c r="F990" i="12" s="1"/>
  <c r="C990" i="12"/>
  <c r="E990" i="12"/>
  <c r="G990" i="12" l="1"/>
  <c r="B991" i="12" s="1"/>
  <c r="D991" i="12" l="1"/>
  <c r="F991" i="12" s="1"/>
  <c r="C991" i="12"/>
  <c r="E991" i="12"/>
  <c r="G991" i="12" l="1"/>
  <c r="B992" i="12" s="1"/>
  <c r="D992" i="12" l="1"/>
  <c r="F992" i="12" s="1"/>
  <c r="C992" i="12"/>
  <c r="E992" i="12"/>
  <c r="G992" i="12" l="1"/>
  <c r="B993" i="12" s="1"/>
  <c r="D993" i="12" l="1"/>
  <c r="F993" i="12" s="1"/>
  <c r="C993" i="12"/>
  <c r="E993" i="12"/>
  <c r="G993" i="12" l="1"/>
  <c r="B994" i="12" s="1"/>
  <c r="D994" i="12" l="1"/>
  <c r="F994" i="12" s="1"/>
  <c r="C994" i="12"/>
  <c r="E994" i="12"/>
  <c r="G994" i="12" l="1"/>
  <c r="B995" i="12" s="1"/>
  <c r="D995" i="12" l="1"/>
  <c r="F995" i="12" s="1"/>
  <c r="C995" i="12"/>
  <c r="E995" i="12"/>
  <c r="G995" i="12" l="1"/>
  <c r="B996" i="12" s="1"/>
  <c r="D996" i="12" l="1"/>
  <c r="F996" i="12" s="1"/>
  <c r="C996" i="12"/>
  <c r="E996" i="12"/>
  <c r="G996" i="12" l="1"/>
  <c r="B997" i="12" s="1"/>
  <c r="D997" i="12" l="1"/>
  <c r="F997" i="12" s="1"/>
  <c r="C997" i="12"/>
  <c r="E997" i="12"/>
  <c r="G997" i="12" l="1"/>
  <c r="B998" i="12" s="1"/>
  <c r="D998" i="12" l="1"/>
  <c r="F998" i="12" s="1"/>
  <c r="C998" i="12"/>
  <c r="E998" i="12"/>
  <c r="G998" i="12" l="1"/>
  <c r="B999" i="12" s="1"/>
  <c r="C999" i="12" l="1"/>
  <c r="D999" i="12"/>
  <c r="F999" i="12" s="1"/>
  <c r="E999" i="12"/>
  <c r="G999" i="12" l="1"/>
  <c r="B1000" i="12" s="1"/>
  <c r="C1000" i="12" l="1"/>
  <c r="D1000" i="12"/>
  <c r="F1000" i="12" s="1"/>
  <c r="E1000" i="12"/>
  <c r="G1000" i="12" l="1"/>
  <c r="B1001" i="12" s="1"/>
  <c r="D1001" i="12" l="1"/>
  <c r="F1001" i="12" s="1"/>
  <c r="C1001" i="12"/>
  <c r="E1001" i="12"/>
  <c r="G1001" i="12" l="1"/>
  <c r="B1002" i="12" s="1"/>
  <c r="D1002" i="12" l="1"/>
  <c r="F1002" i="12" s="1"/>
  <c r="C1002" i="12"/>
  <c r="E1002" i="12"/>
  <c r="G1002" i="12" l="1"/>
  <c r="B1003" i="12" s="1"/>
  <c r="D1003" i="12" l="1"/>
  <c r="F1003" i="12" s="1"/>
  <c r="C1003" i="12"/>
  <c r="E1003" i="12"/>
  <c r="G1003" i="12" l="1"/>
  <c r="B1004" i="12" s="1"/>
  <c r="D1004" i="12" l="1"/>
  <c r="F1004" i="12" s="1"/>
  <c r="C1004" i="12"/>
  <c r="E1004" i="12"/>
  <c r="G1004" i="12" l="1"/>
  <c r="B1005" i="12"/>
  <c r="D1005" i="12" l="1"/>
  <c r="F1005" i="12" s="1"/>
  <c r="C1005" i="12"/>
  <c r="E1005" i="12"/>
  <c r="G1005" i="12" l="1"/>
  <c r="B1006" i="12" s="1"/>
  <c r="D1006" i="12" l="1"/>
  <c r="F1006" i="12" s="1"/>
  <c r="C1006" i="12"/>
  <c r="E1006" i="12"/>
  <c r="G1006" i="12" l="1"/>
  <c r="B1007" i="12" s="1"/>
  <c r="D1007" i="12" l="1"/>
  <c r="F1007" i="12" s="1"/>
  <c r="C1007" i="12"/>
  <c r="E1007" i="12"/>
  <c r="G1007" i="12" l="1"/>
  <c r="B1008" i="12" s="1"/>
  <c r="D1008" i="12" l="1"/>
  <c r="F1008" i="12" s="1"/>
  <c r="C1008" i="12"/>
  <c r="E1008" i="12"/>
  <c r="G1008" i="12" l="1"/>
  <c r="B1009" i="12" s="1"/>
  <c r="D1009" i="12" l="1"/>
  <c r="F1009" i="12" s="1"/>
  <c r="C1009" i="12"/>
  <c r="E1009" i="12"/>
  <c r="G1009" i="12" l="1"/>
  <c r="B1010" i="12" s="1"/>
  <c r="D1010" i="12" l="1"/>
  <c r="F1010" i="12" s="1"/>
  <c r="C1010" i="12"/>
  <c r="E1010" i="12"/>
  <c r="G1010" i="12" l="1"/>
  <c r="B1011" i="12" s="1"/>
  <c r="C1011" i="12" l="1"/>
  <c r="D1011" i="12"/>
  <c r="F1011" i="12" s="1"/>
  <c r="E1011" i="12"/>
  <c r="G1011" i="12" l="1"/>
  <c r="B1012" i="12" s="1"/>
  <c r="D1012" i="12" l="1"/>
  <c r="F1012" i="12" s="1"/>
  <c r="C1012" i="12"/>
  <c r="E1012" i="12"/>
  <c r="G1012" i="12" l="1"/>
  <c r="B1013" i="12" s="1"/>
  <c r="D1013" i="12" l="1"/>
  <c r="F1013" i="12" s="1"/>
  <c r="C1013" i="12"/>
  <c r="E1013" i="12"/>
  <c r="G1013" i="12" l="1"/>
  <c r="B1014" i="12" s="1"/>
  <c r="D1014" i="12" l="1"/>
  <c r="F1014" i="12" s="1"/>
  <c r="C1014" i="12"/>
  <c r="E1014" i="12"/>
  <c r="G1014" i="12" l="1"/>
  <c r="B1015" i="12" s="1"/>
  <c r="D1015" i="12" l="1"/>
  <c r="F1015" i="12" s="1"/>
  <c r="C1015" i="12"/>
  <c r="E1015" i="12"/>
  <c r="G1015" i="12" l="1"/>
  <c r="B1016" i="12" s="1"/>
  <c r="D1016" i="12" l="1"/>
  <c r="F1016" i="12" s="1"/>
  <c r="C1016" i="12"/>
  <c r="E1016" i="12"/>
  <c r="G1016" i="12" l="1"/>
  <c r="B1017" i="12" s="1"/>
  <c r="D1017" i="12" l="1"/>
  <c r="F1017" i="12" s="1"/>
  <c r="C1017" i="12"/>
  <c r="E1017" i="12"/>
  <c r="G1017" i="12" l="1"/>
  <c r="B1018" i="12" s="1"/>
  <c r="D1018" i="12" l="1"/>
  <c r="F1018" i="12" s="1"/>
  <c r="C1018" i="12"/>
  <c r="E1018" i="12"/>
  <c r="G1018" i="12" l="1"/>
  <c r="B1019" i="12" s="1"/>
  <c r="D1019" i="12" l="1"/>
  <c r="F1019" i="12" s="1"/>
  <c r="C1019" i="12"/>
  <c r="E1019" i="12"/>
  <c r="G1019" i="12" l="1"/>
  <c r="B1020" i="12" s="1"/>
  <c r="D1020" i="12" l="1"/>
  <c r="F1020" i="12" s="1"/>
  <c r="C1020" i="12"/>
  <c r="E1020" i="12"/>
  <c r="G1020" i="12" l="1"/>
  <c r="B1021" i="12" s="1"/>
  <c r="D1021" i="12" l="1"/>
  <c r="F1021" i="12" s="1"/>
  <c r="C1021" i="12"/>
  <c r="E1021" i="12"/>
  <c r="G1021" i="12" l="1"/>
  <c r="B1022" i="12" s="1"/>
  <c r="D1022" i="12" l="1"/>
  <c r="F1022" i="12" s="1"/>
  <c r="C1022" i="12"/>
  <c r="E1022" i="12"/>
  <c r="G1022" i="12" l="1"/>
  <c r="B1023" i="12" s="1"/>
  <c r="C1023" i="12" l="1"/>
  <c r="D1023" i="12"/>
  <c r="F1023" i="12" s="1"/>
  <c r="E1023" i="12"/>
  <c r="G1023" i="12" l="1"/>
  <c r="B1024" i="12" s="1"/>
  <c r="D1024" i="12" l="1"/>
  <c r="F1024" i="12" s="1"/>
  <c r="C1024" i="12"/>
  <c r="E1024" i="12"/>
  <c r="G1024" i="12" l="1"/>
  <c r="B1025" i="12" s="1"/>
  <c r="C1025" i="12" l="1"/>
  <c r="D1025" i="12"/>
  <c r="F1025" i="12" s="1"/>
  <c r="E1025" i="12"/>
  <c r="G1025" i="12" l="1"/>
  <c r="B1026" i="12" s="1"/>
  <c r="D1026" i="12" l="1"/>
  <c r="F1026" i="12" s="1"/>
  <c r="C1026" i="12"/>
  <c r="E1026" i="12"/>
  <c r="G1026" i="12" l="1"/>
  <c r="B1027" i="12" s="1"/>
  <c r="D1027" i="12" l="1"/>
  <c r="F1027" i="12" s="1"/>
  <c r="C1027" i="12"/>
  <c r="E1027" i="12"/>
  <c r="G1027" i="12" l="1"/>
  <c r="B1028" i="12" s="1"/>
  <c r="D1028" i="12" l="1"/>
  <c r="F1028" i="12" s="1"/>
  <c r="C1028" i="12"/>
  <c r="E1028" i="12"/>
  <c r="G1028" i="12" l="1"/>
  <c r="B1029" i="12" s="1"/>
  <c r="D1029" i="12" l="1"/>
  <c r="F1029" i="12" s="1"/>
  <c r="C1029" i="12"/>
  <c r="E1029" i="12"/>
  <c r="G1029" i="12" l="1"/>
  <c r="B1030" i="12" s="1"/>
  <c r="D1030" i="12" l="1"/>
  <c r="F1030" i="12" s="1"/>
  <c r="C1030" i="12"/>
  <c r="E1030" i="12"/>
  <c r="G1030" i="12" l="1"/>
  <c r="B1031" i="12" s="1"/>
  <c r="D1031" i="12" l="1"/>
  <c r="F1031" i="12" s="1"/>
  <c r="C1031" i="12"/>
  <c r="E1031" i="12"/>
  <c r="G1031" i="12" l="1"/>
  <c r="B1032" i="12" s="1"/>
  <c r="D1032" i="12" l="1"/>
  <c r="F1032" i="12" s="1"/>
  <c r="C1032" i="12"/>
  <c r="E1032" i="12"/>
  <c r="G1032" i="12" l="1"/>
  <c r="B1033" i="12" s="1"/>
  <c r="D1033" i="12" l="1"/>
  <c r="F1033" i="12" s="1"/>
  <c r="C1033" i="12"/>
  <c r="E1033" i="12"/>
  <c r="G1033" i="12" l="1"/>
  <c r="B1034" i="12" s="1"/>
  <c r="D1034" i="12" l="1"/>
  <c r="F1034" i="12" s="1"/>
  <c r="C1034" i="12"/>
  <c r="E1034" i="12"/>
  <c r="G1034" i="12" l="1"/>
  <c r="B1035" i="12" s="1"/>
  <c r="D1035" i="12" l="1"/>
  <c r="F1035" i="12" s="1"/>
  <c r="C1035" i="12"/>
  <c r="E1035" i="12"/>
  <c r="G1035" i="12" l="1"/>
  <c r="B1036" i="12" s="1"/>
  <c r="C1036" i="12" l="1"/>
  <c r="D1036" i="12"/>
  <c r="F1036" i="12" s="1"/>
  <c r="E1036" i="12"/>
  <c r="G1036" i="12" l="1"/>
  <c r="B1037" i="12" s="1"/>
  <c r="D1037" i="12" l="1"/>
  <c r="F1037" i="12" s="1"/>
  <c r="C1037" i="12"/>
  <c r="E1037" i="12"/>
  <c r="G1037" i="12" l="1"/>
  <c r="B1038" i="12" s="1"/>
  <c r="D1038" i="12" l="1"/>
  <c r="F1038" i="12" s="1"/>
  <c r="C1038" i="12"/>
  <c r="E1038" i="12"/>
  <c r="G1038" i="12" l="1"/>
  <c r="B1039" i="12" s="1"/>
  <c r="D1039" i="12" l="1"/>
  <c r="F1039" i="12" s="1"/>
  <c r="C1039" i="12"/>
  <c r="E1039" i="12"/>
  <c r="G1039" i="12" l="1"/>
  <c r="B1040" i="12" s="1"/>
  <c r="D1040" i="12" l="1"/>
  <c r="F1040" i="12" s="1"/>
  <c r="C1040" i="12"/>
  <c r="E1040" i="12"/>
  <c r="G1040" i="12" l="1"/>
  <c r="B1041" i="12" s="1"/>
  <c r="D1041" i="12" l="1"/>
  <c r="F1041" i="12" s="1"/>
  <c r="C1041" i="12"/>
  <c r="E1041" i="12"/>
  <c r="G1041" i="12" l="1"/>
  <c r="B1042" i="12" s="1"/>
  <c r="C1042" i="12" l="1"/>
  <c r="D1042" i="12"/>
  <c r="F1042" i="12" s="1"/>
  <c r="E1042" i="12"/>
  <c r="G1042" i="12" l="1"/>
  <c r="B1043" i="12" s="1"/>
  <c r="D1043" i="12" l="1"/>
  <c r="F1043" i="12" s="1"/>
  <c r="C1043" i="12"/>
  <c r="E1043" i="12"/>
  <c r="G1043" i="12" l="1"/>
  <c r="B1044" i="12" s="1"/>
  <c r="D1044" i="12" l="1"/>
  <c r="F1044" i="12" s="1"/>
  <c r="C1044" i="12"/>
  <c r="E1044" i="12"/>
  <c r="G1044" i="12" l="1"/>
  <c r="B1045" i="12" s="1"/>
  <c r="D1045" i="12" l="1"/>
  <c r="F1045" i="12" s="1"/>
  <c r="C1045" i="12"/>
  <c r="E1045" i="12"/>
  <c r="G1045" i="12" l="1"/>
  <c r="B1046" i="12" s="1"/>
  <c r="D1046" i="12" l="1"/>
  <c r="F1046" i="12" s="1"/>
  <c r="C1046" i="12"/>
  <c r="E1046" i="12"/>
  <c r="G1046" i="12" l="1"/>
  <c r="B1047" i="12" s="1"/>
  <c r="D1047" i="12" l="1"/>
  <c r="F1047" i="12" s="1"/>
  <c r="C1047" i="12"/>
  <c r="E1047" i="12"/>
  <c r="G1047" i="12" l="1"/>
  <c r="B1048" i="12" s="1"/>
  <c r="C1048" i="12" l="1"/>
  <c r="D1048" i="12"/>
  <c r="F1048" i="12" s="1"/>
  <c r="E1048" i="12"/>
  <c r="G1048" i="12" l="1"/>
  <c r="B1049" i="12" s="1"/>
  <c r="C1049" i="12" l="1"/>
  <c r="D1049" i="12"/>
  <c r="F1049" i="12" s="1"/>
  <c r="E1049" i="12"/>
  <c r="G1049" i="12" l="1"/>
  <c r="B1050" i="12" s="1"/>
  <c r="D1050" i="12" l="1"/>
  <c r="F1050" i="12" s="1"/>
  <c r="C1050" i="12"/>
  <c r="E1050" i="12"/>
  <c r="G1050" i="12" l="1"/>
  <c r="B1051" i="12" s="1"/>
  <c r="D1051" i="12" l="1"/>
  <c r="F1051" i="12" s="1"/>
  <c r="C1051" i="12"/>
  <c r="E1051" i="12"/>
  <c r="G1051" i="12" l="1"/>
  <c r="B1052" i="12" s="1"/>
  <c r="D1052" i="12" l="1"/>
  <c r="F1052" i="12" s="1"/>
  <c r="C1052" i="12"/>
  <c r="E1052" i="12"/>
  <c r="G1052" i="12" l="1"/>
  <c r="B1053" i="12" s="1"/>
  <c r="D1053" i="12" l="1"/>
  <c r="F1053" i="12" s="1"/>
  <c r="C1053" i="12"/>
  <c r="E1053" i="12"/>
  <c r="G1053" i="12" l="1"/>
  <c r="B1054" i="12" s="1"/>
  <c r="C1054" i="12" l="1"/>
  <c r="D1054" i="12"/>
  <c r="F1054" i="12" s="1"/>
  <c r="E1054" i="12"/>
  <c r="G1054" i="12" l="1"/>
  <c r="B1055" i="12" s="1"/>
  <c r="D1055" i="12" l="1"/>
  <c r="F1055" i="12" s="1"/>
  <c r="C1055" i="12"/>
  <c r="E1055" i="12"/>
  <c r="G1055" i="12" l="1"/>
  <c r="B1056" i="12" s="1"/>
  <c r="D1056" i="12" l="1"/>
  <c r="F1056" i="12" s="1"/>
  <c r="C1056" i="12"/>
  <c r="E1056" i="12"/>
  <c r="G1056" i="12" l="1"/>
  <c r="B1057" i="12" s="1"/>
  <c r="D1057" i="12" l="1"/>
  <c r="F1057" i="12" s="1"/>
  <c r="C1057" i="12"/>
  <c r="E1057" i="12"/>
  <c r="G1057" i="12" l="1"/>
  <c r="B1058" i="12" s="1"/>
  <c r="D1058" i="12" l="1"/>
  <c r="F1058" i="12" s="1"/>
  <c r="C1058" i="12"/>
  <c r="E1058" i="12"/>
  <c r="G1058" i="12" l="1"/>
  <c r="B1059" i="12" s="1"/>
  <c r="D1059" i="12" l="1"/>
  <c r="F1059" i="12" s="1"/>
  <c r="C1059" i="12"/>
  <c r="E1059" i="12"/>
  <c r="G1059" i="12" l="1"/>
  <c r="B1060" i="12" s="1"/>
  <c r="C1060" i="12" l="1"/>
  <c r="D1060" i="12"/>
  <c r="F1060" i="12" s="1"/>
  <c r="E1060" i="12"/>
  <c r="G1060" i="12" l="1"/>
  <c r="B1061" i="12" s="1"/>
  <c r="C1061" i="12" l="1"/>
  <c r="D1061" i="12"/>
  <c r="F1061" i="12" s="1"/>
  <c r="E1061" i="12"/>
  <c r="G1061" i="12" l="1"/>
  <c r="B1062" i="12" s="1"/>
  <c r="C1062" i="12" l="1"/>
  <c r="D1062" i="12"/>
  <c r="F1062" i="12" s="1"/>
  <c r="E1062" i="12"/>
  <c r="G1062" i="12" l="1"/>
  <c r="B1063" i="12" s="1"/>
  <c r="D1063" i="12" l="1"/>
  <c r="F1063" i="12" s="1"/>
  <c r="C1063" i="12"/>
  <c r="E1063" i="12"/>
  <c r="G1063" i="12" l="1"/>
  <c r="B1064" i="12" s="1"/>
  <c r="D1064" i="12" l="1"/>
  <c r="F1064" i="12" s="1"/>
  <c r="C1064" i="12"/>
  <c r="E1064" i="12"/>
  <c r="G1064" i="12" l="1"/>
  <c r="B1065" i="12" s="1"/>
  <c r="D1065" i="12" l="1"/>
  <c r="F1065" i="12" s="1"/>
  <c r="C1065" i="12"/>
  <c r="E1065" i="12"/>
  <c r="G1065" i="12" l="1"/>
  <c r="B1066" i="12" s="1"/>
  <c r="C1066" i="12" l="1"/>
  <c r="D1066" i="12"/>
  <c r="F1066" i="12" s="1"/>
  <c r="E1066" i="12"/>
  <c r="G1066" i="12" l="1"/>
  <c r="B1067" i="12" s="1"/>
  <c r="D1067" i="12" l="1"/>
  <c r="F1067" i="12" s="1"/>
  <c r="C1067" i="12"/>
  <c r="E1067" i="12"/>
  <c r="G1067" i="12" l="1"/>
  <c r="B1068" i="12" s="1"/>
  <c r="D1068" i="12" l="1"/>
  <c r="F1068" i="12" s="1"/>
  <c r="C1068" i="12"/>
  <c r="E1068" i="12"/>
  <c r="G1068" i="12" l="1"/>
  <c r="B1069" i="12" s="1"/>
  <c r="D1069" i="12" l="1"/>
  <c r="F1069" i="12" s="1"/>
  <c r="C1069" i="12"/>
  <c r="E1069" i="12"/>
  <c r="G1069" i="12" l="1"/>
  <c r="B1070" i="12" s="1"/>
  <c r="D1070" i="12" l="1"/>
  <c r="F1070" i="12" s="1"/>
  <c r="C1070" i="12"/>
  <c r="E1070" i="12"/>
  <c r="G1070" i="12" l="1"/>
  <c r="B1071" i="12" s="1"/>
  <c r="D1071" i="12" l="1"/>
  <c r="F1071" i="12" s="1"/>
  <c r="C1071" i="12"/>
  <c r="E1071" i="12"/>
  <c r="G1071" i="12" l="1"/>
  <c r="B1072" i="12" s="1"/>
  <c r="D1072" i="12" l="1"/>
  <c r="F1072" i="12" s="1"/>
  <c r="C1072" i="12"/>
  <c r="E1072" i="12"/>
  <c r="G1072" i="12" l="1"/>
  <c r="B1073" i="12" s="1"/>
  <c r="C1073" i="12" l="1"/>
  <c r="D1073" i="12"/>
  <c r="F1073" i="12" s="1"/>
  <c r="E1073" i="12"/>
  <c r="G1073" i="12" l="1"/>
  <c r="B1074" i="12" s="1"/>
  <c r="C1074" i="12" l="1"/>
  <c r="D1074" i="12"/>
  <c r="F1074" i="12" s="1"/>
  <c r="E1074" i="12"/>
  <c r="G1074" i="12" l="1"/>
  <c r="B1075" i="12" s="1"/>
  <c r="D1075" i="12" l="1"/>
  <c r="F1075" i="12" s="1"/>
  <c r="C1075" i="12"/>
  <c r="E1075" i="12"/>
  <c r="G1075" i="12" l="1"/>
  <c r="B1076" i="12" s="1"/>
  <c r="D1076" i="12" l="1"/>
  <c r="F1076" i="12" s="1"/>
  <c r="C1076" i="12"/>
  <c r="E1076" i="12"/>
  <c r="G1076" i="12" l="1"/>
  <c r="B1077" i="12" s="1"/>
  <c r="D1077" i="12" l="1"/>
  <c r="F1077" i="12" s="1"/>
  <c r="C1077" i="12"/>
  <c r="E1077" i="12"/>
  <c r="G1077" i="12" l="1"/>
  <c r="B1078" i="12" s="1"/>
  <c r="C1078" i="12" l="1"/>
  <c r="D1078" i="12"/>
  <c r="F1078" i="12" s="1"/>
  <c r="E1078" i="12"/>
  <c r="G1078" i="12" l="1"/>
  <c r="B1079" i="12" s="1"/>
  <c r="D1079" i="12" l="1"/>
  <c r="F1079" i="12" s="1"/>
  <c r="C1079" i="12"/>
  <c r="E1079" i="12"/>
  <c r="G1079" i="12" l="1"/>
  <c r="B1080" i="12" s="1"/>
  <c r="D1080" i="12" l="1"/>
  <c r="F1080" i="12" s="1"/>
  <c r="C1080" i="12"/>
  <c r="E1080" i="12"/>
  <c r="G1080" i="12" l="1"/>
  <c r="B1081" i="12" s="1"/>
  <c r="D1081" i="12" l="1"/>
  <c r="F1081" i="12" s="1"/>
  <c r="C1081" i="12"/>
  <c r="E1081" i="12"/>
  <c r="G1081" i="12" l="1"/>
  <c r="B1082" i="12" s="1"/>
  <c r="D1082" i="12" l="1"/>
  <c r="F1082" i="12" s="1"/>
  <c r="C1082" i="12"/>
  <c r="E1082" i="12"/>
  <c r="G1082" i="12" l="1"/>
  <c r="B1083" i="12" s="1"/>
  <c r="D1083" i="12" l="1"/>
  <c r="F1083" i="12" s="1"/>
  <c r="C1083" i="12"/>
  <c r="E1083" i="12"/>
  <c r="G1083" i="12" l="1"/>
  <c r="B1084" i="12" s="1"/>
  <c r="D1084" i="12" l="1"/>
  <c r="F1084" i="12" s="1"/>
  <c r="C1084" i="12"/>
  <c r="E1084" i="12"/>
  <c r="G1084" i="12" l="1"/>
  <c r="B1085" i="12" s="1"/>
  <c r="C1085" i="12" l="1"/>
  <c r="D1085" i="12"/>
  <c r="F1085" i="12" s="1"/>
  <c r="E1085" i="12"/>
  <c r="G1085" i="12" l="1"/>
  <c r="B1086" i="12" s="1"/>
  <c r="C1086" i="12" l="1"/>
  <c r="D1086" i="12"/>
  <c r="F1086" i="12" s="1"/>
  <c r="E1086" i="12"/>
  <c r="G1086" i="12" l="1"/>
  <c r="B1087" i="12" s="1"/>
  <c r="D1087" i="12" l="1"/>
  <c r="F1087" i="12" s="1"/>
  <c r="C1087" i="12"/>
  <c r="E1087" i="12"/>
  <c r="G1087" i="12" l="1"/>
  <c r="B1088" i="12" s="1"/>
  <c r="D1088" i="12" l="1"/>
  <c r="F1088" i="12" s="1"/>
  <c r="C1088" i="12"/>
  <c r="E1088" i="12"/>
  <c r="G1088" i="12" l="1"/>
  <c r="B1089" i="12" s="1"/>
  <c r="D1089" i="12" l="1"/>
  <c r="F1089" i="12" s="1"/>
  <c r="C1089" i="12"/>
  <c r="E1089" i="12"/>
  <c r="G1089" i="12" l="1"/>
  <c r="B1090" i="12" s="1"/>
  <c r="C1090" i="12" l="1"/>
  <c r="D1090" i="12"/>
  <c r="F1090" i="12" s="1"/>
  <c r="E1090" i="12"/>
  <c r="G1090" i="12" l="1"/>
  <c r="B1091" i="12" s="1"/>
  <c r="D1091" i="12" l="1"/>
  <c r="F1091" i="12" s="1"/>
  <c r="C1091" i="12"/>
  <c r="E1091" i="12"/>
  <c r="G1091" i="12" l="1"/>
  <c r="B1092" i="12" s="1"/>
  <c r="D1092" i="12" l="1"/>
  <c r="F1092" i="12" s="1"/>
  <c r="C1092" i="12"/>
  <c r="E1092" i="12"/>
  <c r="G1092" i="12" l="1"/>
  <c r="B1093" i="12" s="1"/>
  <c r="D1093" i="12" l="1"/>
  <c r="F1093" i="12" s="1"/>
  <c r="C1093" i="12"/>
  <c r="E1093" i="12"/>
  <c r="G1093" i="12" l="1"/>
  <c r="B1094" i="12" s="1"/>
  <c r="D1094" i="12" l="1"/>
  <c r="F1094" i="12" s="1"/>
  <c r="C1094" i="12"/>
  <c r="E1094" i="12"/>
  <c r="G1094" i="12" l="1"/>
  <c r="B1095" i="12" s="1"/>
  <c r="D1095" i="12" l="1"/>
  <c r="F1095" i="12" s="1"/>
  <c r="C1095" i="12"/>
  <c r="E1095" i="12"/>
  <c r="G1095" i="12" l="1"/>
  <c r="B1096" i="12" s="1"/>
  <c r="D1096" i="12" l="1"/>
  <c r="F1096" i="12" s="1"/>
  <c r="C1096" i="12"/>
  <c r="E1096" i="12"/>
  <c r="G1096" i="12" l="1"/>
  <c r="B1097" i="12" s="1"/>
  <c r="C1097" i="12" l="1"/>
  <c r="D1097" i="12"/>
  <c r="F1097" i="12" s="1"/>
  <c r="E1097" i="12"/>
  <c r="G1097" i="12" l="1"/>
  <c r="B1098" i="12" s="1"/>
  <c r="C1098" i="12" l="1"/>
  <c r="D1098" i="12"/>
  <c r="F1098" i="12" s="1"/>
  <c r="E1098" i="12"/>
  <c r="G1098" i="12" l="1"/>
  <c r="B1099" i="12" s="1"/>
  <c r="D1099" i="12" l="1"/>
  <c r="F1099" i="12" s="1"/>
  <c r="C1099" i="12"/>
  <c r="E1099" i="12"/>
  <c r="G1099" i="12" l="1"/>
  <c r="B1100" i="12" s="1"/>
  <c r="D1100" i="12" l="1"/>
  <c r="F1100" i="12" s="1"/>
  <c r="C1100" i="12"/>
  <c r="E1100" i="12"/>
  <c r="G1100" i="12" l="1"/>
  <c r="B1101" i="12" s="1"/>
  <c r="D1101" i="12" l="1"/>
  <c r="F1101" i="12" s="1"/>
  <c r="C1101" i="12"/>
  <c r="E1101" i="12"/>
  <c r="G1101" i="12" l="1"/>
  <c r="B1102" i="12" s="1"/>
  <c r="C1102" i="12" l="1"/>
  <c r="D1102" i="12"/>
  <c r="F1102" i="12" s="1"/>
  <c r="E1102" i="12"/>
  <c r="G1102" i="12" l="1"/>
  <c r="B1103" i="12" s="1"/>
  <c r="D1103" i="12" l="1"/>
  <c r="F1103" i="12" s="1"/>
  <c r="C1103" i="12"/>
  <c r="E1103" i="12"/>
  <c r="G1103" i="12" l="1"/>
  <c r="B1104" i="12" s="1"/>
  <c r="D1104" i="12" l="1"/>
  <c r="F1104" i="12" s="1"/>
  <c r="C1104" i="12"/>
  <c r="E1104" i="12"/>
  <c r="G1104" i="12" l="1"/>
  <c r="B1105" i="12" s="1"/>
  <c r="D1105" i="12" l="1"/>
  <c r="F1105" i="12" s="1"/>
  <c r="C1105" i="12"/>
  <c r="E1105" i="12"/>
  <c r="G1105" i="12" l="1"/>
  <c r="B1106" i="12" s="1"/>
  <c r="D1106" i="12" l="1"/>
  <c r="F1106" i="12" s="1"/>
  <c r="C1106" i="12"/>
  <c r="E1106" i="12"/>
  <c r="G1106" i="12" l="1"/>
  <c r="B1107" i="12" s="1"/>
  <c r="D1107" i="12" l="1"/>
  <c r="F1107" i="12" s="1"/>
  <c r="C1107" i="12"/>
  <c r="E1107" i="12"/>
  <c r="G1107" i="12" l="1"/>
  <c r="B1108" i="12" s="1"/>
  <c r="D1108" i="12" l="1"/>
  <c r="F1108" i="12" s="1"/>
  <c r="C1108" i="12"/>
  <c r="E1108" i="12"/>
  <c r="G1108" i="12" l="1"/>
  <c r="B1109" i="12" s="1"/>
  <c r="C1109" i="12" l="1"/>
  <c r="D1109" i="12"/>
  <c r="F1109" i="12" s="1"/>
  <c r="E1109" i="12"/>
  <c r="G1109" i="12" l="1"/>
  <c r="B1110" i="12" s="1"/>
  <c r="C1110" i="12" l="1"/>
  <c r="D1110" i="12"/>
  <c r="F1110" i="12" s="1"/>
  <c r="E1110" i="12"/>
  <c r="G1110" i="12" l="1"/>
  <c r="B1111" i="12" s="1"/>
  <c r="D1111" i="12" l="1"/>
  <c r="F1111" i="12" s="1"/>
  <c r="C1111" i="12"/>
  <c r="E1111" i="12"/>
  <c r="G1111" i="12" l="1"/>
  <c r="B1112" i="12" s="1"/>
  <c r="D1112" i="12" l="1"/>
  <c r="F1112" i="12" s="1"/>
  <c r="C1112" i="12"/>
  <c r="E1112" i="12"/>
  <c r="G1112" i="12" l="1"/>
  <c r="B1113" i="12" s="1"/>
  <c r="D1113" i="12" l="1"/>
  <c r="F1113" i="12" s="1"/>
  <c r="C1113" i="12"/>
  <c r="E1113" i="12"/>
  <c r="G1113" i="12" l="1"/>
  <c r="B1114" i="12" s="1"/>
  <c r="C1114" i="12" l="1"/>
  <c r="D1114" i="12"/>
  <c r="F1114" i="12" s="1"/>
  <c r="E1114" i="12"/>
  <c r="G1114" i="12" l="1"/>
  <c r="B1115" i="12" s="1"/>
  <c r="D1115" i="12" l="1"/>
  <c r="F1115" i="12" s="1"/>
  <c r="C1115" i="12"/>
  <c r="E1115" i="12"/>
  <c r="G1115" i="12" l="1"/>
  <c r="B1116" i="12" s="1"/>
  <c r="D1116" i="12" l="1"/>
  <c r="F1116" i="12" s="1"/>
  <c r="C1116" i="12"/>
  <c r="E1116" i="12"/>
  <c r="G1116" i="12" l="1"/>
  <c r="B1117" i="12" s="1"/>
  <c r="D1117" i="12" l="1"/>
  <c r="F1117" i="12" s="1"/>
  <c r="C1117" i="12"/>
  <c r="E1117" i="12"/>
  <c r="G1117" i="12" l="1"/>
  <c r="B1118" i="12" s="1"/>
  <c r="D1118" i="12" l="1"/>
  <c r="F1118" i="12" s="1"/>
  <c r="C1118" i="12"/>
  <c r="E1118" i="12"/>
  <c r="G1118" i="12" l="1"/>
  <c r="B1119" i="12" s="1"/>
  <c r="D1119" i="12" l="1"/>
  <c r="F1119" i="12" s="1"/>
  <c r="C1119" i="12"/>
  <c r="E1119" i="12"/>
  <c r="G1119" i="12" l="1"/>
  <c r="B1120" i="12" s="1"/>
  <c r="D1120" i="12" l="1"/>
  <c r="F1120" i="12" s="1"/>
  <c r="C1120" i="12"/>
  <c r="E1120" i="12"/>
  <c r="G1120" i="12" l="1"/>
  <c r="B1121" i="12" s="1"/>
  <c r="C1121" i="12" l="1"/>
  <c r="D1121" i="12"/>
  <c r="F1121" i="12" s="1"/>
  <c r="E1121" i="12"/>
  <c r="G1121" i="12" l="1"/>
  <c r="B1122" i="12" s="1"/>
  <c r="C1122" i="12" l="1"/>
  <c r="D1122" i="12"/>
  <c r="F1122" i="12" s="1"/>
  <c r="E1122" i="12"/>
  <c r="G1122" i="12" l="1"/>
  <c r="B1123" i="12" s="1"/>
  <c r="D1123" i="12" l="1"/>
  <c r="F1123" i="12" s="1"/>
  <c r="C1123" i="12"/>
  <c r="E1123" i="12"/>
  <c r="G1123" i="12" l="1"/>
  <c r="B1124" i="12" s="1"/>
  <c r="D1124" i="12" l="1"/>
  <c r="F1124" i="12" s="1"/>
  <c r="C1124" i="12"/>
  <c r="E1124" i="12"/>
  <c r="G1124" i="12" l="1"/>
  <c r="B1125" i="12" s="1"/>
  <c r="D1125" i="12" l="1"/>
  <c r="F1125" i="12" s="1"/>
  <c r="C1125" i="12"/>
  <c r="E1125" i="12"/>
  <c r="G1125" i="12" l="1"/>
  <c r="B1126" i="12" s="1"/>
  <c r="C1126" i="12" l="1"/>
  <c r="D1126" i="12"/>
  <c r="F1126" i="12" s="1"/>
  <c r="E1126" i="12"/>
  <c r="G1126" i="12" l="1"/>
  <c r="B1127" i="12" s="1"/>
  <c r="D1127" i="12" l="1"/>
  <c r="F1127" i="12" s="1"/>
  <c r="C1127" i="12"/>
  <c r="E1127" i="12"/>
  <c r="G1127" i="12" l="1"/>
  <c r="B1128" i="12" s="1"/>
  <c r="D1128" i="12" l="1"/>
  <c r="F1128" i="12" s="1"/>
  <c r="C1128" i="12"/>
  <c r="E1128" i="12"/>
  <c r="G1128" i="12" l="1"/>
  <c r="B1129" i="12" s="1"/>
  <c r="D1129" i="12" l="1"/>
  <c r="F1129" i="12" s="1"/>
  <c r="C1129" i="12"/>
  <c r="E1129" i="12"/>
  <c r="G1129" i="12" l="1"/>
  <c r="B1130" i="12" s="1"/>
  <c r="D1130" i="12" l="1"/>
  <c r="F1130" i="12" s="1"/>
  <c r="C1130" i="12"/>
  <c r="E1130" i="12"/>
  <c r="G1130" i="12" l="1"/>
  <c r="B1131" i="12" s="1"/>
  <c r="D1131" i="12" l="1"/>
  <c r="F1131" i="12" s="1"/>
  <c r="C1131" i="12"/>
  <c r="E1131" i="12"/>
  <c r="G1131" i="12" l="1"/>
  <c r="B1132" i="12" s="1"/>
  <c r="D1132" i="12" l="1"/>
  <c r="F1132" i="12" s="1"/>
  <c r="C1132" i="12"/>
  <c r="E1132" i="12"/>
  <c r="G1132" i="12" l="1"/>
  <c r="B1133" i="12" s="1"/>
  <c r="C1133" i="12" l="1"/>
  <c r="D1133" i="12"/>
  <c r="F1133" i="12" s="1"/>
  <c r="E1133" i="12"/>
  <c r="G1133" i="12" l="1"/>
  <c r="B1134" i="12" s="1"/>
  <c r="D1134" i="12" l="1"/>
  <c r="F1134" i="12" s="1"/>
  <c r="C1134" i="12"/>
  <c r="E1134" i="12"/>
  <c r="G1134" i="12" l="1"/>
  <c r="B1135" i="12" s="1"/>
  <c r="C1135" i="12" l="1"/>
  <c r="D1135" i="12"/>
  <c r="F1135" i="12" s="1"/>
  <c r="E1135" i="12"/>
  <c r="G1135" i="12" l="1"/>
  <c r="B1136" i="12" s="1"/>
  <c r="D1136" i="12" l="1"/>
  <c r="F1136" i="12" s="1"/>
  <c r="C1136" i="12"/>
  <c r="E1136" i="12"/>
  <c r="G1136" i="12" l="1"/>
  <c r="B1137" i="12" s="1"/>
  <c r="D1137" i="12" l="1"/>
  <c r="F1137" i="12" s="1"/>
  <c r="C1137" i="12"/>
  <c r="E1137" i="12"/>
  <c r="G1137" i="12" l="1"/>
  <c r="B1138" i="12" s="1"/>
  <c r="C1138" i="12" l="1"/>
  <c r="D1138" i="12"/>
  <c r="F1138" i="12" s="1"/>
  <c r="E1138" i="12"/>
  <c r="G1138" i="12" l="1"/>
  <c r="B1139" i="12" s="1"/>
  <c r="D1139" i="12" l="1"/>
  <c r="F1139" i="12" s="1"/>
  <c r="C1139" i="12"/>
  <c r="E1139" i="12"/>
  <c r="G1139" i="12" l="1"/>
  <c r="B1140" i="12" s="1"/>
  <c r="D1140" i="12" l="1"/>
  <c r="F1140" i="12" s="1"/>
  <c r="C1140" i="12"/>
  <c r="E1140" i="12"/>
  <c r="G1140" i="12" l="1"/>
  <c r="B1141" i="12" s="1"/>
  <c r="D1141" i="12" l="1"/>
  <c r="F1141" i="12" s="1"/>
  <c r="C1141" i="12"/>
  <c r="E1141" i="12"/>
  <c r="G1141" i="12" l="1"/>
  <c r="B1142" i="12" s="1"/>
  <c r="D1142" i="12" l="1"/>
  <c r="F1142" i="12" s="1"/>
  <c r="C1142" i="12"/>
  <c r="E1142" i="12"/>
  <c r="G1142" i="12" l="1"/>
  <c r="B1143" i="12" s="1"/>
  <c r="D1143" i="12" l="1"/>
  <c r="F1143" i="12" s="1"/>
  <c r="C1143" i="12"/>
  <c r="E1143" i="12"/>
  <c r="G1143" i="12" l="1"/>
  <c r="B1144" i="12" s="1"/>
  <c r="D1144" i="12" l="1"/>
  <c r="F1144" i="12" s="1"/>
  <c r="C1144" i="12"/>
  <c r="E1144" i="12"/>
  <c r="G1144" i="12" l="1"/>
  <c r="B1145" i="12" s="1"/>
  <c r="C1145" i="12" l="1"/>
  <c r="D1145" i="12"/>
  <c r="F1145" i="12" s="1"/>
  <c r="E1145" i="12"/>
  <c r="G1145" i="12" l="1"/>
  <c r="B1146" i="12" s="1"/>
  <c r="D1146" i="12" l="1"/>
  <c r="F1146" i="12" s="1"/>
  <c r="C1146" i="12"/>
  <c r="E1146" i="12"/>
  <c r="G1146" i="12" l="1"/>
  <c r="B1147" i="12" s="1"/>
  <c r="C1147" i="12" l="1"/>
  <c r="D1147" i="12"/>
  <c r="F1147" i="12" s="1"/>
  <c r="E1147" i="12"/>
  <c r="G1147" i="12" l="1"/>
  <c r="B1148" i="12" s="1"/>
  <c r="D1148" i="12" l="1"/>
  <c r="F1148" i="12" s="1"/>
  <c r="C1148" i="12"/>
  <c r="E1148" i="12"/>
  <c r="G1148" i="12" l="1"/>
  <c r="B1149" i="12" s="1"/>
  <c r="D1149" i="12" l="1"/>
  <c r="F1149" i="12" s="1"/>
  <c r="C1149" i="12"/>
  <c r="E1149" i="12"/>
  <c r="G1149" i="12" l="1"/>
  <c r="B1150" i="12" s="1"/>
  <c r="C1150" i="12" l="1"/>
  <c r="D1150" i="12"/>
  <c r="F1150" i="12" s="1"/>
  <c r="E1150" i="12"/>
  <c r="G1150" i="12" l="1"/>
  <c r="B1151" i="12" s="1"/>
  <c r="D1151" i="12" l="1"/>
  <c r="F1151" i="12" s="1"/>
  <c r="C1151" i="12"/>
  <c r="E1151" i="12"/>
  <c r="G1151" i="12" l="1"/>
  <c r="B1152" i="12" s="1"/>
  <c r="D1152" i="12" l="1"/>
  <c r="F1152" i="12" s="1"/>
  <c r="C1152" i="12"/>
  <c r="E1152" i="12"/>
  <c r="G1152" i="12" l="1"/>
  <c r="B1153" i="12" s="1"/>
  <c r="D1153" i="12" l="1"/>
  <c r="F1153" i="12" s="1"/>
  <c r="C1153" i="12"/>
  <c r="E1153" i="12"/>
  <c r="G1153" i="12" l="1"/>
  <c r="B1154" i="12" s="1"/>
  <c r="D1154" i="12" l="1"/>
  <c r="F1154" i="12" s="1"/>
  <c r="C1154" i="12"/>
  <c r="E1154" i="12"/>
  <c r="G1154" i="12" l="1"/>
  <c r="B1155" i="12" s="1"/>
  <c r="D1155" i="12" l="1"/>
  <c r="F1155" i="12" s="1"/>
  <c r="C1155" i="12"/>
  <c r="E1155" i="12"/>
  <c r="G1155" i="12" l="1"/>
  <c r="B1156" i="12" s="1"/>
  <c r="D1156" i="12" l="1"/>
  <c r="F1156" i="12" s="1"/>
  <c r="C1156" i="12"/>
  <c r="E1156" i="12"/>
  <c r="G1156" i="12" l="1"/>
  <c r="B1157" i="12" s="1"/>
  <c r="C1157" i="12" l="1"/>
  <c r="D1157" i="12"/>
  <c r="F1157" i="12" s="1"/>
  <c r="E1157" i="12"/>
  <c r="G1157" i="12" l="1"/>
  <c r="B1158" i="12" s="1"/>
  <c r="D1158" i="12" l="1"/>
  <c r="F1158" i="12" s="1"/>
  <c r="C1158" i="12"/>
  <c r="E1158" i="12"/>
  <c r="G1158" i="12" l="1"/>
  <c r="B1159" i="12" s="1"/>
  <c r="C1159" i="12" l="1"/>
  <c r="D1159" i="12"/>
  <c r="F1159" i="12" s="1"/>
  <c r="E1159" i="12"/>
  <c r="G1159" i="12" l="1"/>
  <c r="B1160" i="12" s="1"/>
  <c r="D1160" i="12" l="1"/>
  <c r="F1160" i="12" s="1"/>
  <c r="C1160" i="12"/>
  <c r="E1160" i="12"/>
  <c r="G1160" i="12" l="1"/>
  <c r="B1161" i="12" s="1"/>
  <c r="C1161" i="12" l="1"/>
  <c r="D1161" i="12"/>
  <c r="F1161" i="12" s="1"/>
  <c r="E1161" i="12"/>
  <c r="G1161" i="12" l="1"/>
  <c r="B1162" i="12" s="1"/>
  <c r="C1162" i="12" l="1"/>
  <c r="D1162" i="12"/>
  <c r="F1162" i="12" s="1"/>
  <c r="E1162" i="12"/>
  <c r="G1162" i="12" l="1"/>
  <c r="B1163" i="12" s="1"/>
  <c r="D1163" i="12" l="1"/>
  <c r="F1163" i="12" s="1"/>
  <c r="C1163" i="12"/>
  <c r="E1163" i="12"/>
  <c r="G1163" i="12" l="1"/>
  <c r="B1164" i="12" s="1"/>
  <c r="D1164" i="12" l="1"/>
  <c r="F1164" i="12" s="1"/>
  <c r="C1164" i="12"/>
  <c r="E1164" i="12"/>
  <c r="G1164" i="12" l="1"/>
  <c r="B1165" i="12" s="1"/>
  <c r="D1165" i="12" l="1"/>
  <c r="F1165" i="12" s="1"/>
  <c r="C1165" i="12"/>
  <c r="E1165" i="12"/>
  <c r="G1165" i="12" l="1"/>
  <c r="B1166" i="12" s="1"/>
  <c r="C1166" i="12" l="1"/>
  <c r="D1166" i="12"/>
  <c r="F1166" i="12" s="1"/>
  <c r="E1166" i="12"/>
  <c r="G1166" i="12" l="1"/>
  <c r="B1167" i="12" s="1"/>
  <c r="D1167" i="12" l="1"/>
  <c r="F1167" i="12" s="1"/>
  <c r="C1167" i="12"/>
  <c r="E1167" i="12"/>
  <c r="G1167" i="12" l="1"/>
  <c r="B1168" i="12" s="1"/>
  <c r="D1168" i="12" l="1"/>
  <c r="F1168" i="12" s="1"/>
  <c r="C1168" i="12"/>
  <c r="E1168" i="12"/>
  <c r="G1168" i="12" l="1"/>
  <c r="B1169" i="12" s="1"/>
  <c r="C1169" i="12" l="1"/>
  <c r="D1169" i="12"/>
  <c r="F1169" i="12" s="1"/>
  <c r="E1169" i="12"/>
  <c r="G1169" i="12" l="1"/>
  <c r="B1170" i="12" s="1"/>
  <c r="C1170" i="12" l="1"/>
  <c r="D1170" i="12"/>
  <c r="F1170" i="12" s="1"/>
  <c r="E1170" i="12"/>
  <c r="G1170" i="12" l="1"/>
  <c r="B1171" i="12" s="1"/>
  <c r="D1171" i="12" l="1"/>
  <c r="F1171" i="12" s="1"/>
  <c r="C1171" i="12"/>
  <c r="E1171" i="12"/>
  <c r="G1171" i="12" l="1"/>
  <c r="B1172" i="12" s="1"/>
  <c r="D1172" i="12" l="1"/>
  <c r="F1172" i="12" s="1"/>
  <c r="C1172" i="12"/>
  <c r="E1172" i="12"/>
  <c r="G1172" i="12" l="1"/>
  <c r="B1173" i="12" s="1"/>
  <c r="D1173" i="12" l="1"/>
  <c r="F1173" i="12" s="1"/>
  <c r="C1173" i="12"/>
  <c r="E1173" i="12"/>
  <c r="G1173" i="12" l="1"/>
  <c r="B1174" i="12" s="1"/>
  <c r="C1174" i="12" l="1"/>
  <c r="D1174" i="12"/>
  <c r="F1174" i="12" s="1"/>
  <c r="E1174" i="12"/>
  <c r="G1174" i="12" l="1"/>
  <c r="B1175" i="12" s="1"/>
  <c r="D1175" i="12" l="1"/>
  <c r="F1175" i="12" s="1"/>
  <c r="C1175" i="12"/>
  <c r="E1175" i="12"/>
  <c r="G1175" i="12" l="1"/>
  <c r="B1176" i="12" s="1"/>
  <c r="D1176" i="12" l="1"/>
  <c r="F1176" i="12" s="1"/>
  <c r="C1176" i="12"/>
  <c r="E1176" i="12"/>
  <c r="G1176" i="12" l="1"/>
  <c r="B1177" i="12" s="1"/>
  <c r="D1177" i="12" l="1"/>
  <c r="F1177" i="12" s="1"/>
  <c r="C1177" i="12"/>
  <c r="E1177" i="12"/>
  <c r="G1177" i="12" l="1"/>
  <c r="B1178" i="12" s="1"/>
  <c r="C1178" i="12" l="1"/>
  <c r="D1178" i="12"/>
  <c r="F1178" i="12" s="1"/>
  <c r="E1178" i="12"/>
  <c r="G1178" i="12" l="1"/>
  <c r="B1179" i="12" s="1"/>
  <c r="D1179" i="12" l="1"/>
  <c r="F1179" i="12" s="1"/>
  <c r="C1179" i="12"/>
  <c r="E1179" i="12"/>
  <c r="G1179" i="12" l="1"/>
  <c r="B1180" i="12" s="1"/>
  <c r="D1180" i="12" l="1"/>
  <c r="F1180" i="12" s="1"/>
  <c r="C1180" i="12"/>
  <c r="E1180" i="12"/>
  <c r="G1180" i="12" l="1"/>
  <c r="B1181" i="12" s="1"/>
  <c r="C1181" i="12" l="1"/>
  <c r="D1181" i="12"/>
  <c r="F1181" i="12" s="1"/>
  <c r="E1181" i="12"/>
  <c r="G1181" i="12" l="1"/>
  <c r="B1182" i="12" s="1"/>
  <c r="C1182" i="12" l="1"/>
  <c r="D1182" i="12"/>
  <c r="F1182" i="12" s="1"/>
  <c r="E1182" i="12"/>
  <c r="G1182" i="12" l="1"/>
  <c r="B1183" i="12" s="1"/>
  <c r="D1183" i="12" l="1"/>
  <c r="F1183" i="12" s="1"/>
  <c r="C1183" i="12"/>
  <c r="E1183" i="12"/>
  <c r="G1183" i="12" l="1"/>
  <c r="B1184" i="12" s="1"/>
  <c r="D1184" i="12" l="1"/>
  <c r="F1184" i="12" s="1"/>
  <c r="C1184" i="12"/>
  <c r="E1184" i="12"/>
  <c r="G1184" i="12" l="1"/>
  <c r="B1185" i="12" s="1"/>
  <c r="D1185" i="12" l="1"/>
  <c r="F1185" i="12" s="1"/>
  <c r="C1185" i="12"/>
  <c r="E1185" i="12"/>
  <c r="G1185" i="12" l="1"/>
  <c r="B1186" i="12" s="1"/>
  <c r="D1186" i="12" l="1"/>
  <c r="F1186" i="12" s="1"/>
  <c r="C1186" i="12"/>
  <c r="E1186" i="12"/>
  <c r="G1186" i="12" l="1"/>
  <c r="B1187" i="12" s="1"/>
  <c r="D1187" i="12" l="1"/>
  <c r="F1187" i="12" s="1"/>
  <c r="C1187" i="12"/>
  <c r="E1187" i="12"/>
  <c r="G1187" i="12" l="1"/>
  <c r="B1188" i="12" s="1"/>
  <c r="C1188" i="12" l="1"/>
  <c r="D1188" i="12"/>
  <c r="F1188" i="12" s="1"/>
  <c r="E1188" i="12"/>
  <c r="G1188" i="12" l="1"/>
  <c r="B1189" i="12" s="1"/>
  <c r="C1189" i="12" l="1"/>
  <c r="D1189" i="12"/>
  <c r="F1189" i="12" s="1"/>
  <c r="E1189" i="12"/>
  <c r="G1189" i="12" l="1"/>
  <c r="B1190" i="12" s="1"/>
  <c r="C1190" i="12" l="1"/>
  <c r="D1190" i="12"/>
  <c r="F1190" i="12" s="1"/>
  <c r="E1190" i="12"/>
  <c r="G1190" i="12" l="1"/>
  <c r="B1191" i="12" s="1"/>
  <c r="D1191" i="12" l="1"/>
  <c r="F1191" i="12" s="1"/>
  <c r="C1191" i="12"/>
  <c r="E1191" i="12"/>
  <c r="G1191" i="12" l="1"/>
  <c r="B1192" i="12" s="1"/>
  <c r="D1192" i="12" l="1"/>
  <c r="F1192" i="12" s="1"/>
  <c r="C1192" i="12"/>
  <c r="E1192" i="12"/>
  <c r="G1192" i="12" l="1"/>
  <c r="B1193" i="12" s="1"/>
  <c r="C1193" i="12" l="1"/>
  <c r="D1193" i="12"/>
  <c r="F1193" i="12" s="1"/>
  <c r="E1193" i="12"/>
  <c r="G1193" i="12" l="1"/>
  <c r="B1194" i="12" s="1"/>
  <c r="D1194" i="12" l="1"/>
  <c r="F1194" i="12" s="1"/>
  <c r="C1194" i="12"/>
  <c r="E1194" i="12"/>
  <c r="G1194" i="12" l="1"/>
  <c r="B1195" i="12" s="1"/>
  <c r="D1195" i="12" l="1"/>
  <c r="F1195" i="12" s="1"/>
  <c r="C1195" i="12"/>
  <c r="E1195" i="12"/>
  <c r="G1195" i="12" l="1"/>
  <c r="B1196" i="12" s="1"/>
  <c r="C1196" i="12" l="1"/>
  <c r="D1196" i="12"/>
  <c r="F1196" i="12" s="1"/>
  <c r="E1196" i="12"/>
  <c r="G1196" i="12" l="1"/>
  <c r="B1197" i="12" s="1"/>
  <c r="D1197" i="12" l="1"/>
  <c r="F1197" i="12" s="1"/>
  <c r="C1197" i="12"/>
  <c r="E1197" i="12"/>
  <c r="G1197" i="12" l="1"/>
  <c r="B1198" i="12" s="1"/>
  <c r="D1198" i="12" l="1"/>
  <c r="F1198" i="12" s="1"/>
  <c r="C1198" i="12"/>
  <c r="E1198" i="12"/>
  <c r="G1198" i="12" l="1"/>
  <c r="B1199" i="12" s="1"/>
  <c r="C1199" i="12" l="1"/>
  <c r="D1199" i="12"/>
  <c r="F1199" i="12" s="1"/>
  <c r="E1199" i="12"/>
  <c r="G1199" i="12" l="1"/>
  <c r="B1200" i="12" s="1"/>
  <c r="D1200" i="12" l="1"/>
  <c r="F1200" i="12" s="1"/>
  <c r="C1200" i="12"/>
  <c r="E1200" i="12"/>
  <c r="G1200" i="12" l="1"/>
  <c r="B1201" i="12" s="1"/>
  <c r="D1201" i="12" l="1"/>
  <c r="F1201" i="12" s="1"/>
  <c r="C1201" i="12"/>
  <c r="E1201" i="12"/>
  <c r="G1201" i="12" l="1"/>
  <c r="B1202" i="12" s="1"/>
  <c r="D1202" i="12" l="1"/>
  <c r="F1202" i="12" s="1"/>
  <c r="C1202" i="12"/>
  <c r="E1202" i="12"/>
  <c r="G1202" i="12" l="1"/>
  <c r="B1203" i="12" s="1"/>
  <c r="D1203" i="12" l="1"/>
  <c r="F1203" i="12" s="1"/>
  <c r="C1203" i="12"/>
  <c r="E1203" i="12"/>
  <c r="G1203" i="12" l="1"/>
  <c r="B1204" i="12" s="1"/>
  <c r="C1204" i="12" l="1"/>
  <c r="D1204" i="12"/>
  <c r="F1204" i="12" s="1"/>
  <c r="E1204" i="12"/>
  <c r="G1204" i="12" l="1"/>
  <c r="B1205" i="12" s="1"/>
  <c r="D1205" i="12" l="1"/>
  <c r="F1205" i="12" s="1"/>
  <c r="C1205" i="12"/>
  <c r="E1205" i="12"/>
  <c r="G1205" i="12" l="1"/>
  <c r="B1206" i="12" s="1"/>
  <c r="C1206" i="12" l="1"/>
  <c r="D1206" i="12"/>
  <c r="F1206" i="12" s="1"/>
  <c r="E1206" i="12"/>
  <c r="G1206" i="12" l="1"/>
  <c r="B1207" i="12" s="1"/>
  <c r="D1207" i="12" l="1"/>
  <c r="F1207" i="12" s="1"/>
  <c r="C1207" i="12"/>
  <c r="E1207" i="12"/>
  <c r="G1207" i="12" l="1"/>
  <c r="B1208" i="12" s="1"/>
  <c r="D1208" i="12" l="1"/>
  <c r="F1208" i="12" s="1"/>
  <c r="C1208" i="12"/>
  <c r="E1208" i="12"/>
  <c r="G1208" i="12" l="1"/>
  <c r="B1209" i="12" s="1"/>
  <c r="D1209" i="12" l="1"/>
  <c r="F1209" i="12" s="1"/>
  <c r="C1209" i="12"/>
  <c r="E1209" i="12"/>
  <c r="G1209" i="12" l="1"/>
  <c r="B1210" i="12" s="1"/>
  <c r="D1210" i="12" l="1"/>
  <c r="F1210" i="12" s="1"/>
  <c r="C1210" i="12"/>
  <c r="E1210" i="12"/>
  <c r="G1210" i="12" l="1"/>
  <c r="B1211" i="12" s="1"/>
  <c r="C1211" i="12" l="1"/>
  <c r="D1211" i="12"/>
  <c r="F1211" i="12" s="1"/>
  <c r="E1211" i="12"/>
  <c r="G1211" i="12" l="1"/>
  <c r="B1212" i="12" s="1"/>
  <c r="C1212" i="12" l="1"/>
  <c r="D1212" i="12"/>
  <c r="F1212" i="12" s="1"/>
  <c r="E1212" i="12"/>
  <c r="G1212" i="12" l="1"/>
  <c r="B1213" i="12" s="1"/>
  <c r="D1213" i="12" l="1"/>
  <c r="F1213" i="12" s="1"/>
  <c r="C1213" i="12"/>
  <c r="E1213" i="12"/>
  <c r="G1213" i="12" l="1"/>
  <c r="B1214" i="12" s="1"/>
  <c r="D1214" i="12" l="1"/>
  <c r="F1214" i="12" s="1"/>
  <c r="C1214" i="12"/>
  <c r="E1214" i="12"/>
  <c r="G1214" i="12" l="1"/>
  <c r="B1215" i="12" s="1"/>
  <c r="D1215" i="12" l="1"/>
  <c r="F1215" i="12" s="1"/>
  <c r="C1215" i="12"/>
  <c r="E1215" i="12"/>
  <c r="G1215" i="12" l="1"/>
  <c r="B1216" i="12" s="1"/>
  <c r="C1216" i="12" l="1"/>
  <c r="D1216" i="12"/>
  <c r="F1216" i="12" s="1"/>
  <c r="E1216" i="12"/>
  <c r="G1216" i="12" l="1"/>
  <c r="B1217" i="12" s="1"/>
  <c r="D1217" i="12" l="1"/>
  <c r="F1217" i="12" s="1"/>
  <c r="C1217" i="12"/>
  <c r="E1217" i="12"/>
  <c r="G1217" i="12" l="1"/>
  <c r="B1218" i="12" s="1"/>
  <c r="D1218" i="12" l="1"/>
  <c r="F1218" i="12" s="1"/>
  <c r="C1218" i="12"/>
  <c r="E1218" i="12"/>
  <c r="G1218" i="12" l="1"/>
  <c r="B1219" i="12" s="1"/>
  <c r="D1219" i="12" l="1"/>
  <c r="F1219" i="12" s="1"/>
  <c r="C1219" i="12"/>
  <c r="E1219" i="12"/>
  <c r="G1219" i="12" l="1"/>
  <c r="B1220" i="12" s="1"/>
  <c r="D1220" i="12" l="1"/>
  <c r="C1220" i="12"/>
  <c r="E1220" i="12"/>
  <c r="F1220" i="12" l="1"/>
  <c r="G1220" i="12" s="1"/>
  <c r="B1221" i="12" s="1"/>
  <c r="D1221" i="12" l="1"/>
  <c r="F1221" i="12" s="1"/>
  <c r="C1221" i="12"/>
  <c r="E1221" i="12"/>
  <c r="G1221" i="12" l="1"/>
  <c r="B1222" i="12" s="1"/>
  <c r="D1222" i="12" l="1"/>
  <c r="F1222" i="12" s="1"/>
  <c r="C1222" i="12"/>
  <c r="E1222" i="12"/>
  <c r="G1222" i="12" l="1"/>
  <c r="B1223" i="12" s="1"/>
  <c r="C1223" i="12" l="1"/>
  <c r="D1223" i="12"/>
  <c r="F1223" i="12" s="1"/>
  <c r="E1223" i="12"/>
  <c r="G1223" i="12" l="1"/>
  <c r="B1224" i="12" s="1"/>
  <c r="C1224" i="12" l="1"/>
  <c r="D1224" i="12"/>
  <c r="F1224" i="12" s="1"/>
  <c r="E1224" i="12"/>
  <c r="G1224" i="12" l="1"/>
  <c r="B1225" i="12" s="1"/>
  <c r="D1225" i="12" l="1"/>
  <c r="F1225" i="12" s="1"/>
  <c r="C1225" i="12"/>
  <c r="E1225" i="12"/>
  <c r="G1225" i="12" l="1"/>
  <c r="B1226" i="12" s="1"/>
  <c r="D1226" i="12" l="1"/>
  <c r="F1226" i="12" s="1"/>
  <c r="C1226" i="12"/>
  <c r="E1226" i="12"/>
  <c r="G1226" i="12" l="1"/>
  <c r="B1227" i="12" s="1"/>
  <c r="D1227" i="12" l="1"/>
  <c r="F1227" i="12" s="1"/>
  <c r="C1227" i="12"/>
  <c r="E1227" i="12"/>
  <c r="G1227" i="12" l="1"/>
  <c r="B1228" i="12" s="1"/>
  <c r="C1228" i="12" l="1"/>
  <c r="D1228" i="12"/>
  <c r="F1228" i="12" s="1"/>
  <c r="E1228" i="12"/>
  <c r="G1228" i="12" l="1"/>
  <c r="B1229" i="12" s="1"/>
  <c r="D1229" i="12" l="1"/>
  <c r="F1229" i="12" s="1"/>
  <c r="C1229" i="12"/>
  <c r="E1229" i="12"/>
  <c r="G1229" i="12" l="1"/>
  <c r="B1230" i="12" s="1"/>
  <c r="D1230" i="12" l="1"/>
  <c r="F1230" i="12" s="1"/>
  <c r="C1230" i="12"/>
  <c r="E1230" i="12"/>
  <c r="G1230" i="12" l="1"/>
  <c r="B1231" i="12" s="1"/>
  <c r="D1231" i="12" l="1"/>
  <c r="F1231" i="12" s="1"/>
  <c r="C1231" i="12"/>
  <c r="E1231" i="12"/>
  <c r="G1231" i="12" l="1"/>
  <c r="B1232" i="12" s="1"/>
  <c r="D1232" i="12" l="1"/>
  <c r="F1232" i="12" s="1"/>
  <c r="C1232" i="12"/>
  <c r="E1232" i="12"/>
  <c r="G1232" i="12" l="1"/>
  <c r="B1233" i="12" s="1"/>
  <c r="D1233" i="12" l="1"/>
  <c r="F1233" i="12" s="1"/>
  <c r="C1233" i="12"/>
  <c r="E1233" i="12"/>
  <c r="G1233" i="12" l="1"/>
  <c r="B1234" i="12" s="1"/>
  <c r="D1234" i="12" l="1"/>
  <c r="C1234" i="12"/>
  <c r="E1234" i="12"/>
  <c r="F1234" i="12" l="1"/>
  <c r="G1234" i="12" s="1"/>
  <c r="B1235" i="12" s="1"/>
  <c r="D1235" i="12" l="1"/>
  <c r="F1235" i="12" s="1"/>
  <c r="C1235" i="12"/>
  <c r="E1235" i="12"/>
  <c r="G1235" i="12" l="1"/>
  <c r="B1236" i="12" s="1"/>
  <c r="C1236" i="12" l="1"/>
  <c r="D1236" i="12"/>
  <c r="F1236" i="12" s="1"/>
  <c r="E1236" i="12"/>
  <c r="G1236" i="12" l="1"/>
  <c r="B1237" i="12" s="1"/>
  <c r="D1237" i="12" l="1"/>
  <c r="F1237" i="12" s="1"/>
  <c r="C1237" i="12"/>
  <c r="E1237" i="12"/>
  <c r="G1237" i="12" l="1"/>
  <c r="B1238" i="12" s="1"/>
  <c r="D1238" i="12" l="1"/>
  <c r="F1238" i="12" s="1"/>
  <c r="C1238" i="12"/>
  <c r="E1238" i="12"/>
  <c r="G1238" i="12" l="1"/>
  <c r="B1239" i="12" s="1"/>
  <c r="D1239" i="12" l="1"/>
  <c r="F1239" i="12" s="1"/>
  <c r="C1239" i="12"/>
  <c r="E1239" i="12"/>
  <c r="G1239" i="12" l="1"/>
  <c r="B1240" i="12" s="1"/>
  <c r="C1240" i="12" l="1"/>
  <c r="D1240" i="12"/>
  <c r="F1240" i="12" s="1"/>
  <c r="E1240" i="12"/>
  <c r="G1240" i="12" l="1"/>
  <c r="B1241" i="12" s="1"/>
  <c r="D1241" i="12" l="1"/>
  <c r="F1241" i="12" s="1"/>
  <c r="C1241" i="12"/>
  <c r="E1241" i="12"/>
  <c r="G1241" i="12" l="1"/>
  <c r="B1242" i="12" s="1"/>
  <c r="D1242" i="12" l="1"/>
  <c r="F1242" i="12" s="1"/>
  <c r="C1242" i="12"/>
  <c r="E1242" i="12"/>
  <c r="G1242" i="12" l="1"/>
  <c r="B1243" i="12" s="1"/>
  <c r="D1243" i="12" l="1"/>
  <c r="F1243" i="12" s="1"/>
  <c r="C1243" i="12"/>
  <c r="E1243" i="12"/>
  <c r="G1243" i="12" l="1"/>
  <c r="B1244" i="12" s="1"/>
  <c r="D1244" i="12" l="1"/>
  <c r="F1244" i="12" s="1"/>
  <c r="C1244" i="12"/>
  <c r="E1244" i="12"/>
  <c r="G1244" i="12" l="1"/>
  <c r="B1245" i="12" s="1"/>
  <c r="D1245" i="12" l="1"/>
  <c r="F1245" i="12" s="1"/>
  <c r="C1245" i="12"/>
  <c r="E1245" i="12"/>
  <c r="G1245" i="12" l="1"/>
  <c r="B1246" i="12" s="1"/>
  <c r="D1246" i="12" l="1"/>
  <c r="F1246" i="12" s="1"/>
  <c r="C1246" i="12"/>
  <c r="E1246" i="12"/>
  <c r="G1246" i="12" l="1"/>
  <c r="B1247" i="12" s="1"/>
  <c r="D1247" i="12" l="1"/>
  <c r="F1247" i="12" s="1"/>
  <c r="C1247" i="12"/>
  <c r="E1247" i="12"/>
  <c r="G1247" i="12" l="1"/>
  <c r="B1248" i="12" s="1"/>
  <c r="D1248" i="12" l="1"/>
  <c r="F1248" i="12" s="1"/>
  <c r="C1248" i="12"/>
  <c r="E1248" i="12"/>
  <c r="G1248" i="12" l="1"/>
  <c r="B1249" i="12" s="1"/>
  <c r="D1249" i="12" l="1"/>
  <c r="F1249" i="12" s="1"/>
  <c r="C1249" i="12"/>
  <c r="E1249" i="12"/>
  <c r="G1249" i="12" l="1"/>
  <c r="B1250" i="12" s="1"/>
  <c r="D1250" i="12" l="1"/>
  <c r="F1250" i="12" s="1"/>
  <c r="C1250" i="12"/>
  <c r="E1250" i="12"/>
  <c r="G1250" i="12" l="1"/>
  <c r="B1251" i="12" s="1"/>
  <c r="C1251" i="12" l="1"/>
  <c r="D1251" i="12"/>
  <c r="F1251" i="12" s="1"/>
  <c r="E1251" i="12"/>
  <c r="G1251" i="12" l="1"/>
  <c r="B1252" i="12" s="1"/>
  <c r="C1252" i="12" l="1"/>
  <c r="D1252" i="12"/>
  <c r="F1252" i="12" s="1"/>
  <c r="E1252" i="12"/>
  <c r="G1252" i="12" l="1"/>
  <c r="B1253" i="12" s="1"/>
  <c r="D1253" i="12" l="1"/>
  <c r="F1253" i="12" s="1"/>
  <c r="C1253" i="12"/>
  <c r="E1253" i="12"/>
  <c r="G1253" i="12" l="1"/>
  <c r="B1254" i="12" s="1"/>
  <c r="D1254" i="12" l="1"/>
  <c r="F1254" i="12" s="1"/>
  <c r="C1254" i="12"/>
  <c r="E1254" i="12"/>
  <c r="G1254" i="12" l="1"/>
  <c r="B1255" i="12" s="1"/>
  <c r="D1255" i="12" l="1"/>
  <c r="F1255" i="12" s="1"/>
  <c r="C1255" i="12"/>
  <c r="E1255" i="12"/>
  <c r="G1255" i="12" l="1"/>
  <c r="B1256" i="12" s="1"/>
  <c r="D1256" i="12" l="1"/>
  <c r="F1256" i="12" s="1"/>
  <c r="C1256" i="12"/>
  <c r="E1256" i="12"/>
  <c r="G1256" i="12" l="1"/>
  <c r="B1257" i="12" s="1"/>
  <c r="D1257" i="12" l="1"/>
  <c r="F1257" i="12" s="1"/>
  <c r="C1257" i="12"/>
  <c r="E1257" i="12"/>
  <c r="G1257" i="12" l="1"/>
  <c r="B1258" i="12" s="1"/>
  <c r="D1258" i="12" l="1"/>
  <c r="F1258" i="12" s="1"/>
  <c r="C1258" i="12"/>
  <c r="E1258" i="12"/>
  <c r="G1258" i="12" l="1"/>
  <c r="B1259" i="12" s="1"/>
  <c r="D1259" i="12" l="1"/>
  <c r="F1259" i="12" s="1"/>
  <c r="C1259" i="12"/>
  <c r="E1259" i="12"/>
  <c r="G1259" i="12" l="1"/>
  <c r="B1260" i="12" s="1"/>
  <c r="C1260" i="12" l="1"/>
  <c r="D1260" i="12"/>
  <c r="F1260" i="12" s="1"/>
  <c r="E1260" i="12"/>
  <c r="G1260" i="12" l="1"/>
  <c r="B1261" i="12" s="1"/>
  <c r="D1261" i="12" l="1"/>
  <c r="F1261" i="12" s="1"/>
  <c r="C1261" i="12"/>
  <c r="E1261" i="12"/>
  <c r="G1261" i="12" l="1"/>
  <c r="B1262" i="12" s="1"/>
  <c r="D1262" i="12" l="1"/>
  <c r="F1262" i="12" s="1"/>
  <c r="C1262" i="12"/>
  <c r="E1262" i="12"/>
  <c r="G1262" i="12" l="1"/>
  <c r="B1263" i="12" s="1"/>
  <c r="D1263" i="12" l="1"/>
  <c r="F1263" i="12" s="1"/>
  <c r="C1263" i="12"/>
  <c r="E1263" i="12"/>
  <c r="G1263" i="12" l="1"/>
  <c r="B1264" i="12" s="1"/>
  <c r="C1264" i="12" l="1"/>
  <c r="D1264" i="12"/>
  <c r="F1264" i="12" s="1"/>
  <c r="E1264" i="12"/>
  <c r="G1264" i="12" l="1"/>
  <c r="B1265" i="12" s="1"/>
  <c r="D1265" i="12" l="1"/>
  <c r="F1265" i="12" s="1"/>
  <c r="C1265" i="12"/>
  <c r="E1265" i="12"/>
  <c r="G1265" i="12" l="1"/>
  <c r="B1266" i="12" s="1"/>
  <c r="D1266" i="12" l="1"/>
  <c r="F1266" i="12" s="1"/>
  <c r="C1266" i="12"/>
  <c r="E1266" i="12"/>
  <c r="G1266" i="12" l="1"/>
  <c r="B1267" i="12" s="1"/>
  <c r="D1267" i="12" l="1"/>
  <c r="F1267" i="12" s="1"/>
  <c r="C1267" i="12"/>
  <c r="E1267" i="12"/>
  <c r="G1267" i="12" l="1"/>
  <c r="B1268" i="12" s="1"/>
  <c r="D1268" i="12" l="1"/>
  <c r="F1268" i="12" s="1"/>
  <c r="C1268" i="12"/>
  <c r="E1268" i="12"/>
  <c r="G1268" i="12" l="1"/>
  <c r="B1269" i="12" s="1"/>
  <c r="D1269" i="12" l="1"/>
  <c r="F1269" i="12" s="1"/>
  <c r="C1269" i="12"/>
  <c r="E1269" i="12"/>
  <c r="G1269" i="12" l="1"/>
  <c r="B1270" i="12" s="1"/>
  <c r="C1270" i="12" l="1"/>
  <c r="D1270" i="12"/>
  <c r="F1270" i="12" s="1"/>
  <c r="E1270" i="12"/>
  <c r="G1270" i="12" l="1"/>
  <c r="B1271" i="12" s="1"/>
  <c r="D1271" i="12" l="1"/>
  <c r="F1271" i="12" s="1"/>
  <c r="C1271" i="12"/>
  <c r="E1271" i="12"/>
  <c r="G1271" i="12" l="1"/>
  <c r="B1272" i="12" s="1"/>
  <c r="C1272" i="12" l="1"/>
  <c r="D1272" i="12"/>
  <c r="F1272" i="12" s="1"/>
  <c r="E1272" i="12"/>
  <c r="G1272" i="12" l="1"/>
  <c r="B1273" i="12" s="1"/>
  <c r="D1273" i="12" l="1"/>
  <c r="F1273" i="12" s="1"/>
  <c r="C1273" i="12"/>
  <c r="E1273" i="12"/>
  <c r="G1273" i="12" l="1"/>
  <c r="B1274" i="12" s="1"/>
  <c r="D1274" i="12" l="1"/>
  <c r="F1274" i="12" s="1"/>
  <c r="C1274" i="12"/>
  <c r="E1274" i="12"/>
  <c r="G1274" i="12" l="1"/>
  <c r="B1275" i="12" s="1"/>
  <c r="D1275" i="12" l="1"/>
  <c r="F1275" i="12" s="1"/>
  <c r="C1275" i="12"/>
  <c r="E1275" i="12"/>
  <c r="G1275" i="12" l="1"/>
  <c r="B1276" i="12" s="1"/>
  <c r="C1276" i="12" l="1"/>
  <c r="D1276" i="12"/>
  <c r="F1276" i="12" s="1"/>
  <c r="E1276" i="12"/>
  <c r="G1276" i="12" l="1"/>
  <c r="B1277" i="12" s="1"/>
  <c r="D1277" i="12" l="1"/>
  <c r="F1277" i="12" s="1"/>
  <c r="C1277" i="12"/>
  <c r="E1277" i="12"/>
  <c r="G1277" i="12" l="1"/>
  <c r="B1278" i="12" s="1"/>
  <c r="D1278" i="12" l="1"/>
  <c r="F1278" i="12" s="1"/>
  <c r="C1278" i="12"/>
  <c r="E1278" i="12"/>
  <c r="G1278" i="12" l="1"/>
  <c r="B1279" i="12" s="1"/>
  <c r="D1279" i="12" l="1"/>
  <c r="F1279" i="12" s="1"/>
  <c r="C1279" i="12"/>
  <c r="E1279" i="12"/>
  <c r="G1279" i="12" l="1"/>
  <c r="B1280" i="12" s="1"/>
  <c r="D1280" i="12" l="1"/>
  <c r="F1280" i="12" s="1"/>
  <c r="C1280" i="12"/>
  <c r="E1280" i="12"/>
  <c r="G1280" i="12" l="1"/>
  <c r="B1281" i="12" s="1"/>
  <c r="D1281" i="12" l="1"/>
  <c r="F1281" i="12" s="1"/>
  <c r="C1281" i="12"/>
  <c r="E1281" i="12"/>
  <c r="G1281" i="12" l="1"/>
  <c r="B1282" i="12" s="1"/>
  <c r="D1282" i="12" l="1"/>
  <c r="F1282" i="12" s="1"/>
  <c r="C1282" i="12"/>
  <c r="E1282" i="12"/>
  <c r="G1282" i="12" l="1"/>
  <c r="B1283" i="12" s="1"/>
  <c r="D1283" i="12" l="1"/>
  <c r="F1283" i="12" s="1"/>
  <c r="C1283" i="12"/>
  <c r="E1283" i="12"/>
  <c r="G1283" i="12" l="1"/>
  <c r="B1284" i="12" s="1"/>
  <c r="C1284" i="12" l="1"/>
  <c r="D1284" i="12"/>
  <c r="F1284" i="12" s="1"/>
  <c r="E1284" i="12"/>
  <c r="G1284" i="12" l="1"/>
  <c r="B1285" i="12" s="1"/>
  <c r="D1285" i="12" l="1"/>
  <c r="F1285" i="12" s="1"/>
  <c r="C1285" i="12"/>
  <c r="E1285" i="12"/>
  <c r="G1285" i="12" l="1"/>
  <c r="B1286" i="12" s="1"/>
  <c r="D1286" i="12" l="1"/>
  <c r="F1286" i="12" s="1"/>
  <c r="C1286" i="12"/>
  <c r="E1286" i="12"/>
  <c r="G1286" i="12" l="1"/>
  <c r="B1287" i="12" s="1"/>
  <c r="D1287" i="12" l="1"/>
  <c r="F1287" i="12" s="1"/>
  <c r="C1287" i="12"/>
  <c r="E1287" i="12"/>
  <c r="G1287" i="12" l="1"/>
  <c r="B1288" i="12" s="1"/>
  <c r="C1288" i="12" l="1"/>
  <c r="D1288" i="12"/>
  <c r="F1288" i="12" s="1"/>
  <c r="E1288" i="12"/>
  <c r="G1288" i="12" l="1"/>
  <c r="B1289" i="12" s="1"/>
  <c r="D1289" i="12" l="1"/>
  <c r="F1289" i="12" s="1"/>
  <c r="C1289" i="12"/>
  <c r="E1289" i="12"/>
  <c r="G1289" i="12" l="1"/>
  <c r="B1290" i="12" s="1"/>
  <c r="D1290" i="12" l="1"/>
  <c r="F1290" i="12" s="1"/>
  <c r="C1290" i="12"/>
  <c r="E1290" i="12"/>
  <c r="G1290" i="12" l="1"/>
  <c r="B1291" i="12" s="1"/>
  <c r="D1291" i="12" l="1"/>
  <c r="F1291" i="12" s="1"/>
  <c r="C1291" i="12"/>
  <c r="E1291" i="12"/>
  <c r="G1291" i="12" l="1"/>
  <c r="B1292" i="12" s="1"/>
  <c r="D1292" i="12" l="1"/>
  <c r="F1292" i="12" s="1"/>
  <c r="C1292" i="12"/>
  <c r="E1292" i="12"/>
  <c r="G1292" i="12" l="1"/>
  <c r="B1293" i="12" s="1"/>
  <c r="D1293" i="12" l="1"/>
  <c r="F1293" i="12" s="1"/>
  <c r="C1293" i="12"/>
  <c r="E1293" i="12"/>
  <c r="G1293" i="12" l="1"/>
  <c r="B1294" i="12" s="1"/>
  <c r="D1294" i="12" l="1"/>
  <c r="F1294" i="12" s="1"/>
  <c r="C1294" i="12"/>
  <c r="E1294" i="12"/>
  <c r="G1294" i="12" l="1"/>
  <c r="B1295" i="12" s="1"/>
  <c r="D1295" i="12" l="1"/>
  <c r="F1295" i="12" s="1"/>
  <c r="C1295" i="12"/>
  <c r="E1295" i="12"/>
  <c r="G1295" i="12" l="1"/>
  <c r="B1296" i="12" s="1"/>
  <c r="C1296" i="12" l="1"/>
  <c r="D1296" i="12"/>
  <c r="F1296" i="12" s="1"/>
  <c r="E1296" i="12"/>
  <c r="G1296" i="12" l="1"/>
  <c r="B1297" i="12" s="1"/>
  <c r="D1297" i="12" l="1"/>
  <c r="F1297" i="12" s="1"/>
  <c r="C1297" i="12"/>
  <c r="E1297" i="12"/>
  <c r="G1297" i="12" l="1"/>
  <c r="B1298" i="12" s="1"/>
  <c r="D1298" i="12" l="1"/>
  <c r="F1298" i="12" s="1"/>
  <c r="C1298" i="12"/>
  <c r="E1298" i="12"/>
  <c r="G1298" i="12" l="1"/>
  <c r="B1299" i="12" s="1"/>
  <c r="D1299" i="12" l="1"/>
  <c r="F1299" i="12" s="1"/>
  <c r="C1299" i="12"/>
  <c r="E1299" i="12"/>
  <c r="G1299" i="12" l="1"/>
  <c r="B1300" i="12" s="1"/>
  <c r="C1300" i="12" l="1"/>
  <c r="D1300" i="12"/>
  <c r="F1300" i="12" s="1"/>
  <c r="E1300" i="12"/>
  <c r="G1300" i="12" l="1"/>
  <c r="B1301" i="12" s="1"/>
  <c r="D1301" i="12" l="1"/>
  <c r="F1301" i="12" s="1"/>
  <c r="C1301" i="12"/>
  <c r="E1301" i="12"/>
  <c r="G1301" i="12" l="1"/>
  <c r="B1302" i="12" s="1"/>
  <c r="D1302" i="12" l="1"/>
  <c r="F1302" i="12" s="1"/>
  <c r="C1302" i="12"/>
  <c r="E1302" i="12"/>
  <c r="G1302" i="12" l="1"/>
  <c r="B1303" i="12" s="1"/>
  <c r="D1303" i="12" l="1"/>
  <c r="F1303" i="12" s="1"/>
  <c r="C1303" i="12"/>
  <c r="E1303" i="12"/>
  <c r="G1303" i="12" l="1"/>
  <c r="B1304" i="12" s="1"/>
  <c r="D1304" i="12" l="1"/>
  <c r="F1304" i="12" s="1"/>
  <c r="C1304" i="12"/>
  <c r="E1304" i="12"/>
  <c r="G1304" i="12" l="1"/>
  <c r="B1305" i="12" s="1"/>
  <c r="D1305" i="12" l="1"/>
  <c r="F1305" i="12" s="1"/>
  <c r="C1305" i="12"/>
  <c r="E1305" i="12"/>
  <c r="G1305" i="12" l="1"/>
  <c r="B1306" i="12" s="1"/>
  <c r="D1306" i="12" l="1"/>
  <c r="F1306" i="12" s="1"/>
  <c r="C1306" i="12"/>
  <c r="E1306" i="12"/>
  <c r="G1306" i="12" l="1"/>
  <c r="B1307" i="12" s="1"/>
  <c r="D1307" i="12" l="1"/>
  <c r="F1307" i="12" s="1"/>
  <c r="C1307" i="12"/>
  <c r="E1307" i="12"/>
  <c r="G1307" i="12" l="1"/>
  <c r="B1308" i="12" s="1"/>
  <c r="C1308" i="12" l="1"/>
  <c r="D1308" i="12"/>
  <c r="F1308" i="12" s="1"/>
  <c r="E1308" i="12"/>
  <c r="G1308" i="12" l="1"/>
  <c r="B1309" i="12" s="1"/>
  <c r="D1309" i="12" l="1"/>
  <c r="F1309" i="12" s="1"/>
  <c r="C1309" i="12"/>
  <c r="E1309" i="12"/>
  <c r="G1309" i="12" l="1"/>
  <c r="B1310" i="12" s="1"/>
  <c r="D1310" i="12" l="1"/>
  <c r="F1310" i="12" s="1"/>
  <c r="C1310" i="12"/>
  <c r="E1310" i="12"/>
  <c r="G1310" i="12" l="1"/>
  <c r="B1311" i="12" s="1"/>
  <c r="D1311" i="12" l="1"/>
  <c r="F1311" i="12" s="1"/>
  <c r="C1311" i="12"/>
  <c r="E1311" i="12"/>
  <c r="G1311" i="12" l="1"/>
  <c r="B1312" i="12" s="1"/>
  <c r="C1312" i="12" l="1"/>
  <c r="D1312" i="12"/>
  <c r="F1312" i="12" s="1"/>
  <c r="E1312" i="12"/>
  <c r="G1312" i="12" l="1"/>
  <c r="B1313" i="12" s="1"/>
  <c r="D1313" i="12" l="1"/>
  <c r="F1313" i="12" s="1"/>
  <c r="C1313" i="12"/>
  <c r="E1313" i="12"/>
  <c r="G1313" i="12" l="1"/>
  <c r="B1314" i="12" s="1"/>
  <c r="D1314" i="12" l="1"/>
  <c r="F1314" i="12" s="1"/>
  <c r="C1314" i="12"/>
  <c r="E1314" i="12"/>
  <c r="G1314" i="12" l="1"/>
  <c r="B1315" i="12" s="1"/>
  <c r="D1315" i="12" l="1"/>
  <c r="F1315" i="12" s="1"/>
  <c r="C1315" i="12"/>
  <c r="E1315" i="12"/>
  <c r="G1315" i="12" l="1"/>
  <c r="B1316" i="12" s="1"/>
  <c r="D1316" i="12" l="1"/>
  <c r="F1316" i="12" s="1"/>
  <c r="C1316" i="12"/>
  <c r="E1316" i="12"/>
  <c r="G1316" i="12" l="1"/>
  <c r="B1317" i="12" s="1"/>
  <c r="D1317" i="12" l="1"/>
  <c r="F1317" i="12" s="1"/>
  <c r="C1317" i="12"/>
  <c r="E1317" i="12"/>
  <c r="G1317" i="12" l="1"/>
  <c r="B1318" i="12" s="1"/>
  <c r="D1318" i="12" l="1"/>
  <c r="F1318" i="12" s="1"/>
  <c r="C1318" i="12"/>
  <c r="E1318" i="12"/>
  <c r="G1318" i="12" l="1"/>
  <c r="B1319" i="12" s="1"/>
  <c r="D1319" i="12" l="1"/>
  <c r="F1319" i="12" s="1"/>
  <c r="C1319" i="12"/>
  <c r="E1319" i="12"/>
  <c r="G1319" i="12" l="1"/>
  <c r="B1320" i="12" s="1"/>
  <c r="C1320" i="12" l="1"/>
  <c r="D1320" i="12"/>
  <c r="F1320" i="12" s="1"/>
  <c r="E1320" i="12"/>
  <c r="G1320" i="12" l="1"/>
  <c r="B1321" i="12" s="1"/>
  <c r="D1321" i="12" l="1"/>
  <c r="F1321" i="12" s="1"/>
  <c r="C1321" i="12"/>
  <c r="E1321" i="12"/>
  <c r="G1321" i="12" l="1"/>
  <c r="B1322" i="12" s="1"/>
  <c r="D1322" i="12" l="1"/>
  <c r="F1322" i="12" s="1"/>
  <c r="C1322" i="12"/>
  <c r="E1322" i="12"/>
  <c r="G1322" i="12" l="1"/>
  <c r="B1323" i="12" s="1"/>
  <c r="D1323" i="12" l="1"/>
  <c r="F1323" i="12" s="1"/>
  <c r="C1323" i="12"/>
  <c r="E1323" i="12"/>
  <c r="G1323" i="12" l="1"/>
  <c r="B1324" i="12" s="1"/>
  <c r="C1324" i="12" l="1"/>
  <c r="D1324" i="12"/>
  <c r="F1324" i="12" s="1"/>
  <c r="E1324" i="12"/>
  <c r="G1324" i="12" l="1"/>
  <c r="B1325" i="12" s="1"/>
  <c r="D1325" i="12" l="1"/>
  <c r="F1325" i="12" s="1"/>
  <c r="C1325" i="12"/>
  <c r="E1325" i="12"/>
  <c r="G1325" i="12" l="1"/>
  <c r="B1326" i="12" s="1"/>
  <c r="D1326" i="12" l="1"/>
  <c r="F1326" i="12" s="1"/>
  <c r="C1326" i="12"/>
  <c r="E1326" i="12"/>
  <c r="G1326" i="12" l="1"/>
  <c r="B1327" i="12" s="1"/>
  <c r="D1327" i="12" l="1"/>
  <c r="F1327" i="12" s="1"/>
  <c r="C1327" i="12"/>
  <c r="E1327" i="12"/>
  <c r="G1327" i="12" l="1"/>
  <c r="B1328" i="12" s="1"/>
  <c r="D1328" i="12" l="1"/>
  <c r="F1328" i="12" s="1"/>
  <c r="C1328" i="12"/>
  <c r="E1328" i="12"/>
  <c r="G1328" i="12" l="1"/>
  <c r="B1329" i="12" s="1"/>
  <c r="D1329" i="12" l="1"/>
  <c r="F1329" i="12" s="1"/>
  <c r="C1329" i="12"/>
  <c r="E1329" i="12"/>
  <c r="G1329" i="12" l="1"/>
  <c r="B1330" i="12" s="1"/>
  <c r="D1330" i="12" l="1"/>
  <c r="F1330" i="12" s="1"/>
  <c r="C1330" i="12"/>
  <c r="E1330" i="12"/>
  <c r="G1330" i="12" l="1"/>
  <c r="B1331" i="12" s="1"/>
  <c r="D1331" i="12" l="1"/>
  <c r="F1331" i="12" s="1"/>
  <c r="C1331" i="12"/>
  <c r="E1331" i="12"/>
  <c r="G1331" i="12" l="1"/>
  <c r="B1332" i="12" s="1"/>
  <c r="C1332" i="12" l="1"/>
  <c r="D1332" i="12"/>
  <c r="F1332" i="12" s="1"/>
  <c r="E1332" i="12"/>
  <c r="G1332" i="12" l="1"/>
  <c r="B1333" i="12" s="1"/>
  <c r="D1333" i="12" l="1"/>
  <c r="F1333" i="12" s="1"/>
  <c r="C1333" i="12"/>
  <c r="E1333" i="12"/>
  <c r="G1333" i="12" l="1"/>
  <c r="B1334" i="12" s="1"/>
  <c r="D1334" i="12" l="1"/>
  <c r="F1334" i="12" s="1"/>
  <c r="C1334" i="12"/>
  <c r="E1334" i="12"/>
  <c r="G1334" i="12" l="1"/>
  <c r="B1335" i="12" s="1"/>
  <c r="D1335" i="12" l="1"/>
  <c r="F1335" i="12" s="1"/>
  <c r="C1335" i="12"/>
  <c r="E1335" i="12"/>
  <c r="G1335" i="12" l="1"/>
  <c r="B1336" i="12"/>
  <c r="C1336" i="12" l="1"/>
  <c r="D1336" i="12"/>
  <c r="F1336" i="12" s="1"/>
  <c r="E1336" i="12"/>
  <c r="G1336" i="12" l="1"/>
  <c r="B1337" i="12" s="1"/>
  <c r="D1337" i="12" l="1"/>
  <c r="F1337" i="12" s="1"/>
  <c r="C1337" i="12"/>
  <c r="E1337" i="12"/>
  <c r="G1337" i="12" l="1"/>
  <c r="B1338" i="12" s="1"/>
  <c r="C1338" i="12" l="1"/>
  <c r="D1338" i="12"/>
  <c r="F1338" i="12" s="1"/>
  <c r="E1338" i="12"/>
  <c r="G1338" i="12" l="1"/>
  <c r="B1339" i="12" s="1"/>
  <c r="D1339" i="12" l="1"/>
  <c r="F1339" i="12" s="1"/>
  <c r="C1339" i="12"/>
  <c r="E1339" i="12"/>
  <c r="G1339" i="12" l="1"/>
  <c r="B1340" i="12" s="1"/>
  <c r="D1340" i="12" l="1"/>
  <c r="F1340" i="12" s="1"/>
  <c r="C1340" i="12"/>
  <c r="E1340" i="12"/>
  <c r="G1340" i="12" l="1"/>
  <c r="B1341" i="12" s="1"/>
  <c r="D1341" i="12" l="1"/>
  <c r="F1341" i="12" s="1"/>
  <c r="C1341" i="12"/>
  <c r="E1341" i="12"/>
  <c r="G1341" i="12" l="1"/>
  <c r="B1342" i="12" s="1"/>
  <c r="D1342" i="12" l="1"/>
  <c r="F1342" i="12" s="1"/>
  <c r="C1342" i="12"/>
  <c r="E1342" i="12"/>
  <c r="G1342" i="12" l="1"/>
  <c r="B1343" i="12" s="1"/>
  <c r="D1343" i="12" l="1"/>
  <c r="F1343" i="12" s="1"/>
  <c r="C1343" i="12"/>
  <c r="E1343" i="12"/>
  <c r="G1343" i="12" l="1"/>
  <c r="B1344" i="12" s="1"/>
  <c r="C1344" i="12" l="1"/>
  <c r="D1344" i="12"/>
  <c r="F1344" i="12" s="1"/>
  <c r="E1344" i="12"/>
  <c r="G1344" i="12" l="1"/>
  <c r="B1345" i="12" s="1"/>
  <c r="D1345" i="12" l="1"/>
  <c r="F1345" i="12" s="1"/>
  <c r="C1345" i="12"/>
  <c r="E1345" i="12"/>
  <c r="G1345" i="12" l="1"/>
  <c r="B1346" i="12" s="1"/>
  <c r="C1346" i="12" l="1"/>
  <c r="D1346" i="12"/>
  <c r="F1346" i="12" s="1"/>
  <c r="E1346" i="12"/>
  <c r="G1346" i="12" l="1"/>
  <c r="B1347" i="12" s="1"/>
  <c r="D1347" i="12" l="1"/>
  <c r="F1347" i="12" s="1"/>
  <c r="C1347" i="12"/>
  <c r="E1347" i="12"/>
  <c r="G1347" i="12" l="1"/>
  <c r="B1348" i="12" s="1"/>
  <c r="C1348" i="12" l="1"/>
  <c r="D1348" i="12"/>
  <c r="F1348" i="12" s="1"/>
  <c r="E1348" i="12"/>
  <c r="G1348" i="12" l="1"/>
  <c r="B1349" i="12" s="1"/>
  <c r="C1349" i="12" l="1"/>
  <c r="D1349" i="12"/>
  <c r="F1349" i="12" s="1"/>
  <c r="E1349" i="12"/>
  <c r="G1349" i="12" l="1"/>
  <c r="B1350" i="12" s="1"/>
  <c r="D1350" i="12" l="1"/>
  <c r="F1350" i="12" s="1"/>
  <c r="C1350" i="12"/>
  <c r="E1350" i="12"/>
  <c r="G1350" i="12" l="1"/>
  <c r="B1351" i="12" s="1"/>
  <c r="D1351" i="12" l="1"/>
  <c r="F1351" i="12" s="1"/>
  <c r="C1351" i="12"/>
  <c r="E1351" i="12"/>
  <c r="G1351" i="12" l="1"/>
  <c r="B1352" i="12" s="1"/>
  <c r="D1352" i="12" l="1"/>
  <c r="F1352" i="12" s="1"/>
  <c r="C1352" i="12"/>
  <c r="E1352" i="12"/>
  <c r="G1352" i="12" l="1"/>
  <c r="B1353" i="12" s="1"/>
  <c r="D1353" i="12" l="1"/>
  <c r="F1353" i="12" s="1"/>
  <c r="C1353" i="12"/>
  <c r="E1353" i="12"/>
  <c r="G1353" i="12" l="1"/>
  <c r="B1354" i="12" s="1"/>
  <c r="D1354" i="12" l="1"/>
  <c r="F1354" i="12" s="1"/>
  <c r="C1354" i="12"/>
  <c r="E1354" i="12"/>
  <c r="G1354" i="12" l="1"/>
  <c r="B1355" i="12" s="1"/>
  <c r="D1355" i="12" l="1"/>
  <c r="F1355" i="12" s="1"/>
  <c r="C1355" i="12"/>
  <c r="E1355" i="12"/>
  <c r="G1355" i="12" l="1"/>
  <c r="B1356" i="12" s="1"/>
  <c r="D1356" i="12" l="1"/>
  <c r="F1356" i="12" s="1"/>
  <c r="C1356" i="12"/>
  <c r="E1356" i="12"/>
  <c r="G1356" i="12" l="1"/>
  <c r="B1357" i="12" s="1"/>
  <c r="D1357" i="12" l="1"/>
  <c r="F1357" i="12" s="1"/>
  <c r="C1357" i="12"/>
  <c r="E1357" i="12"/>
  <c r="G1357" i="12" l="1"/>
  <c r="B1358" i="12" s="1"/>
  <c r="D1358" i="12" l="1"/>
  <c r="F1358" i="12" s="1"/>
  <c r="C1358" i="12"/>
  <c r="E1358" i="12"/>
  <c r="G1358" i="12" l="1"/>
  <c r="B1359" i="12" s="1"/>
  <c r="D1359" i="12" l="1"/>
  <c r="F1359" i="12" s="1"/>
  <c r="C1359" i="12"/>
  <c r="E1359" i="12"/>
  <c r="G1359" i="12" l="1"/>
  <c r="B1360" i="12" s="1"/>
  <c r="C1360" i="12" l="1"/>
  <c r="D1360" i="12"/>
  <c r="F1360" i="12" s="1"/>
  <c r="E1360" i="12"/>
  <c r="G1360" i="12" l="1"/>
  <c r="B1361" i="12" s="1"/>
  <c r="C1361" i="12" l="1"/>
  <c r="D1361" i="12"/>
  <c r="E1361" i="12"/>
  <c r="F1361" i="12" l="1"/>
  <c r="G1361" i="12" s="1"/>
  <c r="B1362" i="12" s="1"/>
  <c r="D1362" i="12" l="1"/>
  <c r="F1362" i="12" s="1"/>
  <c r="C1362" i="12"/>
  <c r="E1362" i="12"/>
  <c r="G1362" i="12" l="1"/>
  <c r="B1363" i="12" s="1"/>
  <c r="D1363" i="12" l="1"/>
  <c r="F1363" i="12" s="1"/>
  <c r="C1363" i="12"/>
  <c r="E1363" i="12"/>
  <c r="G1363" i="12" l="1"/>
  <c r="B1364" i="12" s="1"/>
  <c r="D1364" i="12" l="1"/>
  <c r="F1364" i="12" s="1"/>
  <c r="C1364" i="12"/>
  <c r="E1364" i="12"/>
  <c r="G1364" i="12" l="1"/>
  <c r="B1365" i="12" s="1"/>
  <c r="D1365" i="12" l="1"/>
  <c r="F1365" i="12" s="1"/>
  <c r="C1365" i="12"/>
  <c r="E1365" i="12"/>
  <c r="G1365" i="12" l="1"/>
  <c r="B1366" i="12" s="1"/>
  <c r="D1366" i="12" l="1"/>
  <c r="F1366" i="12" s="1"/>
  <c r="C1366" i="12"/>
  <c r="E1366" i="12"/>
  <c r="G1366" i="12" l="1"/>
  <c r="B1367" i="12" s="1"/>
  <c r="D1367" i="12" l="1"/>
  <c r="F1367" i="12" s="1"/>
  <c r="C1367" i="12"/>
  <c r="E1367" i="12"/>
  <c r="G1367" i="12" l="1"/>
  <c r="B1368" i="12" s="1"/>
  <c r="D1368" i="12" l="1"/>
  <c r="F1368" i="12" s="1"/>
  <c r="C1368" i="12"/>
  <c r="E1368" i="12"/>
  <c r="G1368" i="12" l="1"/>
  <c r="B1369" i="12" s="1"/>
  <c r="D1369" i="12" l="1"/>
  <c r="F1369" i="12" s="1"/>
  <c r="C1369" i="12"/>
  <c r="E1369" i="12"/>
  <c r="G1369" i="12" l="1"/>
  <c r="B1370" i="12" s="1"/>
  <c r="D1370" i="12" l="1"/>
  <c r="F1370" i="12" s="1"/>
  <c r="C1370" i="12"/>
  <c r="E1370" i="12"/>
  <c r="G1370" i="12" l="1"/>
  <c r="B1371" i="12" s="1"/>
  <c r="D1371" i="12" l="1"/>
  <c r="F1371" i="12" s="1"/>
  <c r="C1371" i="12"/>
  <c r="E1371" i="12"/>
  <c r="G1371" i="12" l="1"/>
  <c r="B1372" i="12" s="1"/>
  <c r="C1372" i="12" l="1"/>
  <c r="D1372" i="12"/>
  <c r="E1372" i="12"/>
  <c r="F1372" i="12" l="1"/>
  <c r="G1372" i="12" s="1"/>
  <c r="B1373" i="12" s="1"/>
  <c r="C1373" i="12" l="1"/>
  <c r="D1373" i="12"/>
  <c r="F1373" i="12" s="1"/>
  <c r="E1373" i="12"/>
  <c r="G1373" i="12" l="1"/>
  <c r="B1374" i="12" s="1"/>
  <c r="D1374" i="12" l="1"/>
  <c r="F1374" i="12" s="1"/>
  <c r="C1374" i="12"/>
  <c r="E1374" i="12"/>
  <c r="G1374" i="12" l="1"/>
  <c r="B1375" i="12" s="1"/>
  <c r="C1375" i="12" l="1"/>
  <c r="D1375" i="12"/>
  <c r="F1375" i="12" s="1"/>
  <c r="E1375" i="12"/>
  <c r="G1375" i="12" l="1"/>
  <c r="B1376" i="12" s="1"/>
  <c r="D1376" i="12" l="1"/>
  <c r="F1376" i="12" s="1"/>
  <c r="C1376" i="12"/>
  <c r="E1376" i="12"/>
  <c r="G1376" i="12" l="1"/>
  <c r="B1377" i="12" s="1"/>
  <c r="D1377" i="12" l="1"/>
  <c r="F1377" i="12" s="1"/>
  <c r="C1377" i="12"/>
  <c r="E1377" i="12"/>
  <c r="G1377" i="12" l="1"/>
  <c r="B1378" i="12" s="1"/>
  <c r="D1378" i="12" l="1"/>
  <c r="F1378" i="12" s="1"/>
  <c r="C1378" i="12"/>
  <c r="E1378" i="12"/>
  <c r="G1378" i="12" l="1"/>
  <c r="B1379" i="12" s="1"/>
  <c r="C1379" i="12" l="1"/>
  <c r="D1379" i="12"/>
  <c r="F1379" i="12" s="1"/>
  <c r="E1379" i="12"/>
  <c r="G1379" i="12" l="1"/>
  <c r="B1380" i="12" s="1"/>
  <c r="D1380" i="12" l="1"/>
  <c r="F1380" i="12" s="1"/>
  <c r="C1380" i="12"/>
  <c r="E1380" i="12"/>
  <c r="G1380" i="12" l="1"/>
  <c r="B1381" i="12" s="1"/>
  <c r="C1381" i="12" l="1"/>
  <c r="D1381" i="12"/>
  <c r="F1381" i="12" s="1"/>
  <c r="E1381" i="12"/>
  <c r="G1381" i="12" l="1"/>
  <c r="B1382" i="12" s="1"/>
  <c r="D1382" i="12" l="1"/>
  <c r="F1382" i="12" s="1"/>
  <c r="C1382" i="12"/>
  <c r="E1382" i="12"/>
  <c r="G1382" i="12" l="1"/>
  <c r="B1383" i="12" s="1"/>
  <c r="C1383" i="12" l="1"/>
  <c r="D1383" i="12"/>
  <c r="F1383" i="12" s="1"/>
  <c r="E1383" i="12"/>
  <c r="G1383" i="12" l="1"/>
  <c r="B1384" i="12" s="1"/>
  <c r="C1384" i="12" l="1"/>
  <c r="D1384" i="12"/>
  <c r="F1384" i="12" s="1"/>
  <c r="E1384" i="12"/>
  <c r="G1384" i="12" l="1"/>
  <c r="B1385" i="12" s="1"/>
  <c r="C1385" i="12" l="1"/>
  <c r="D1385" i="12"/>
  <c r="F1385" i="12" s="1"/>
  <c r="E1385" i="12"/>
  <c r="G1385" i="12" l="1"/>
  <c r="B1386" i="12" s="1"/>
  <c r="D1386" i="12" l="1"/>
  <c r="F1386" i="12" s="1"/>
  <c r="C1386" i="12"/>
  <c r="E1386" i="12"/>
  <c r="G1386" i="12" l="1"/>
  <c r="B1387" i="12" s="1"/>
  <c r="D1387" i="12" l="1"/>
  <c r="F1387" i="12" s="1"/>
  <c r="C1387" i="12"/>
  <c r="E1387" i="12"/>
  <c r="G1387" i="12" l="1"/>
  <c r="B1388" i="12" s="1"/>
  <c r="D1388" i="12" l="1"/>
  <c r="F1388" i="12" s="1"/>
  <c r="C1388" i="12"/>
  <c r="E1388" i="12"/>
  <c r="G1388" i="12" l="1"/>
  <c r="B1389" i="12" s="1"/>
  <c r="D1389" i="12" l="1"/>
  <c r="F1389" i="12" s="1"/>
  <c r="C1389" i="12"/>
  <c r="E1389" i="12"/>
  <c r="G1389" i="12" l="1"/>
  <c r="B1390" i="12" s="1"/>
  <c r="D1390" i="12" l="1"/>
  <c r="F1390" i="12" s="1"/>
  <c r="C1390" i="12"/>
  <c r="E1390" i="12"/>
  <c r="G1390" i="12" l="1"/>
  <c r="B1391" i="12" s="1"/>
  <c r="C1391" i="12" l="1"/>
  <c r="D1391" i="12"/>
  <c r="F1391" i="12" s="1"/>
  <c r="E1391" i="12"/>
  <c r="G1391" i="12" l="1"/>
  <c r="B1392" i="12" s="1"/>
  <c r="C1392" i="12" l="1"/>
  <c r="D1392" i="12"/>
  <c r="F1392" i="12" s="1"/>
  <c r="E1392" i="12"/>
  <c r="G1392" i="12" l="1"/>
  <c r="B1393" i="12" s="1"/>
  <c r="D1393" i="12" l="1"/>
  <c r="F1393" i="12" s="1"/>
  <c r="C1393" i="12"/>
  <c r="E1393" i="12"/>
  <c r="G1393" i="12" l="1"/>
  <c r="B1394" i="12" s="1"/>
  <c r="D1394" i="12" l="1"/>
  <c r="F1394" i="12" s="1"/>
  <c r="C1394" i="12"/>
  <c r="E1394" i="12"/>
  <c r="G1394" i="12" l="1"/>
  <c r="B1395" i="12" s="1"/>
  <c r="D1395" i="12" l="1"/>
  <c r="F1395" i="12" s="1"/>
  <c r="C1395" i="12"/>
  <c r="E1395" i="12"/>
  <c r="G1395" i="12" l="1"/>
  <c r="B1396" i="12" s="1"/>
  <c r="D1396" i="12" l="1"/>
  <c r="F1396" i="12" s="1"/>
  <c r="C1396" i="12"/>
  <c r="E1396" i="12"/>
  <c r="G1396" i="12" l="1"/>
  <c r="B1397" i="12" s="1"/>
  <c r="C1397" i="12" l="1"/>
  <c r="D1397" i="12"/>
  <c r="F1397" i="12" s="1"/>
  <c r="E1397" i="12"/>
  <c r="G1397" i="12" l="1"/>
  <c r="B1398" i="12" s="1"/>
  <c r="C1398" i="12" l="1"/>
  <c r="D1398" i="12"/>
  <c r="F1398" i="12" s="1"/>
  <c r="E1398" i="12"/>
  <c r="G1398" i="12" l="1"/>
  <c r="B1399" i="12" s="1"/>
  <c r="C1399" i="12" l="1"/>
  <c r="D1399" i="12"/>
  <c r="F1399" i="12" s="1"/>
  <c r="E1399" i="12"/>
  <c r="G1399" i="12" l="1"/>
  <c r="B1400" i="12" s="1"/>
  <c r="D1400" i="12" l="1"/>
  <c r="F1400" i="12" s="1"/>
  <c r="C1400" i="12"/>
  <c r="E1400" i="12"/>
  <c r="G1400" i="12" l="1"/>
  <c r="B1401" i="12" s="1"/>
  <c r="D1401" i="12" l="1"/>
  <c r="F1401" i="12" s="1"/>
  <c r="C1401" i="12"/>
  <c r="E1401" i="12"/>
  <c r="G1401" i="12" l="1"/>
  <c r="B1402" i="12" s="1"/>
  <c r="D1402" i="12" l="1"/>
  <c r="F1402" i="12" s="1"/>
  <c r="C1402" i="12"/>
  <c r="E1402" i="12"/>
  <c r="G1402" i="12" l="1"/>
  <c r="B1403" i="12" s="1"/>
  <c r="C1403" i="12" l="1"/>
  <c r="D1403" i="12"/>
  <c r="F1403" i="12" s="1"/>
  <c r="E1403" i="12"/>
  <c r="G1403" i="12" l="1"/>
  <c r="B1404" i="12" s="1"/>
  <c r="C1404" i="12" l="1"/>
  <c r="D1404" i="12"/>
  <c r="F1404" i="12" s="1"/>
  <c r="E1404" i="12"/>
  <c r="G1404" i="12" l="1"/>
  <c r="B1405" i="12" s="1"/>
  <c r="D1405" i="12" l="1"/>
  <c r="F1405" i="12" s="1"/>
  <c r="C1405" i="12"/>
  <c r="E1405" i="12"/>
  <c r="G1405" i="12" l="1"/>
  <c r="B1406" i="12" s="1"/>
  <c r="D1406" i="12" l="1"/>
  <c r="F1406" i="12" s="1"/>
  <c r="C1406" i="12"/>
  <c r="E1406" i="12"/>
  <c r="G1406" i="12" l="1"/>
  <c r="B1407" i="12" s="1"/>
  <c r="D1407" i="12" l="1"/>
  <c r="F1407" i="12" s="1"/>
  <c r="C1407" i="12"/>
  <c r="E1407" i="12"/>
  <c r="G1407" i="12" l="1"/>
  <c r="B1408" i="12" s="1"/>
  <c r="D1408" i="12" l="1"/>
  <c r="F1408" i="12" s="1"/>
  <c r="C1408" i="12"/>
  <c r="E1408" i="12"/>
  <c r="G1408" i="12" l="1"/>
  <c r="B1409" i="12" s="1"/>
  <c r="D1409" i="12" l="1"/>
  <c r="F1409" i="12" s="1"/>
  <c r="C1409" i="12"/>
  <c r="E1409" i="12"/>
  <c r="G1409" i="12" l="1"/>
  <c r="B1410" i="12" s="1"/>
  <c r="C1410" i="12" l="1"/>
  <c r="D1410" i="12"/>
  <c r="F1410" i="12" s="1"/>
  <c r="E1410" i="12"/>
  <c r="G1410" i="12" l="1"/>
  <c r="B1411" i="12" s="1"/>
  <c r="D1411" i="12" l="1"/>
  <c r="F1411" i="12" s="1"/>
  <c r="C1411" i="12"/>
  <c r="E1411" i="12"/>
  <c r="G1411" i="12" l="1"/>
  <c r="B1412" i="12" s="1"/>
  <c r="C1412" i="12" l="1"/>
  <c r="D1412" i="12"/>
  <c r="F1412" i="12" s="1"/>
  <c r="E1412" i="12"/>
  <c r="G1412" i="12" l="1"/>
  <c r="B1413" i="12" s="1"/>
  <c r="D1413" i="12" l="1"/>
  <c r="F1413" i="12" s="1"/>
  <c r="C1413" i="12"/>
  <c r="E1413" i="12"/>
  <c r="G1413" i="12" l="1"/>
  <c r="B1414" i="12" s="1"/>
  <c r="C1414" i="12" l="1"/>
  <c r="D1414" i="12"/>
  <c r="F1414" i="12" s="1"/>
  <c r="E1414" i="12"/>
  <c r="G1414" i="12" l="1"/>
  <c r="B1415" i="12" s="1"/>
  <c r="C1415" i="12" l="1"/>
  <c r="D1415" i="12"/>
  <c r="F1415" i="12" s="1"/>
  <c r="E1415" i="12"/>
  <c r="G1415" i="12" l="1"/>
  <c r="B1416" i="12" s="1"/>
  <c r="C1416" i="12" l="1"/>
  <c r="D1416" i="12"/>
  <c r="F1416" i="12" s="1"/>
  <c r="E1416" i="12"/>
  <c r="G1416" i="12" l="1"/>
  <c r="B1417" i="12" s="1"/>
  <c r="D1417" i="12" l="1"/>
  <c r="F1417" i="12" s="1"/>
  <c r="C1417" i="12"/>
  <c r="E1417" i="12"/>
  <c r="G1417" i="12" l="1"/>
  <c r="B1418" i="12" s="1"/>
  <c r="D1418" i="12" l="1"/>
  <c r="F1418" i="12" s="1"/>
  <c r="C1418" i="12"/>
  <c r="E1418" i="12"/>
  <c r="G1418" i="12" l="1"/>
  <c r="B1419" i="12" s="1"/>
  <c r="D1419" i="12" l="1"/>
  <c r="F1419" i="12" s="1"/>
  <c r="C1419" i="12"/>
  <c r="E1419" i="12"/>
  <c r="G1419" i="12" l="1"/>
  <c r="B1420" i="12" s="1"/>
  <c r="D1420" i="12" l="1"/>
  <c r="F1420" i="12" s="1"/>
  <c r="C1420" i="12"/>
  <c r="E1420" i="12"/>
  <c r="G1420" i="12" l="1"/>
  <c r="B1421" i="12" s="1"/>
  <c r="D1421" i="12" l="1"/>
  <c r="F1421" i="12" s="1"/>
  <c r="C1421" i="12"/>
  <c r="E1421" i="12"/>
  <c r="G1421" i="12" l="1"/>
  <c r="B1422" i="12" s="1"/>
  <c r="D1422" i="12" l="1"/>
  <c r="F1422" i="12" s="1"/>
  <c r="C1422" i="12"/>
  <c r="E1422" i="12"/>
  <c r="G1422" i="12" l="1"/>
  <c r="B1423" i="12" s="1"/>
  <c r="C1423" i="12" l="1"/>
  <c r="D1423" i="12"/>
  <c r="F1423" i="12" s="1"/>
  <c r="E1423" i="12"/>
  <c r="G1423" i="12" l="1"/>
  <c r="B1424" i="12" s="1"/>
  <c r="C1424" i="12" l="1"/>
  <c r="D1424" i="12"/>
  <c r="F1424" i="12" s="1"/>
  <c r="E1424" i="12"/>
  <c r="G1424" i="12" l="1"/>
  <c r="B1425" i="12" s="1"/>
  <c r="D1425" i="12" l="1"/>
  <c r="F1425" i="12" s="1"/>
  <c r="C1425" i="12"/>
  <c r="E1425" i="12"/>
  <c r="G1425" i="12" l="1"/>
  <c r="B1426" i="12" s="1"/>
  <c r="C1426" i="12" l="1"/>
  <c r="D1426" i="12"/>
  <c r="F1426" i="12" s="1"/>
  <c r="E1426" i="12"/>
  <c r="G1426" i="12" l="1"/>
  <c r="B1427" i="12" s="1"/>
  <c r="C1427" i="12" l="1"/>
  <c r="D1427" i="12"/>
  <c r="F1427" i="12" s="1"/>
  <c r="E1427" i="12"/>
  <c r="G1427" i="12" l="1"/>
  <c r="B1428" i="12" s="1"/>
  <c r="D1428" i="12" l="1"/>
  <c r="F1428" i="12" s="1"/>
  <c r="C1428" i="12"/>
  <c r="E1428" i="12"/>
  <c r="G1428" i="12" l="1"/>
  <c r="B1429" i="12" s="1"/>
  <c r="D1429" i="12" l="1"/>
  <c r="F1429" i="12" s="1"/>
  <c r="C1429" i="12"/>
  <c r="E1429" i="12"/>
  <c r="G1429" i="12" l="1"/>
  <c r="B1430" i="12" s="1"/>
  <c r="D1430" i="12" l="1"/>
  <c r="F1430" i="12" s="1"/>
  <c r="C1430" i="12"/>
  <c r="E1430" i="12"/>
  <c r="G1430" i="12" l="1"/>
  <c r="B1431" i="12" s="1"/>
  <c r="C1431" i="12" l="1"/>
  <c r="D1431" i="12"/>
  <c r="F1431" i="12" s="1"/>
  <c r="E1431" i="12"/>
  <c r="G1431" i="12" l="1"/>
  <c r="B1432" i="12" s="1"/>
  <c r="D1432" i="12" l="1"/>
  <c r="F1432" i="12" s="1"/>
  <c r="C1432" i="12"/>
  <c r="E1432" i="12"/>
  <c r="G1432" i="12" l="1"/>
  <c r="B1433" i="12" s="1"/>
  <c r="D1433" i="12" l="1"/>
  <c r="F1433" i="12" s="1"/>
  <c r="C1433" i="12"/>
  <c r="E1433" i="12"/>
  <c r="G1433" i="12" l="1"/>
  <c r="B1434" i="12" s="1"/>
  <c r="D1434" i="12" l="1"/>
  <c r="F1434" i="12" s="1"/>
  <c r="C1434" i="12"/>
  <c r="E1434" i="12"/>
  <c r="G1434" i="12" l="1"/>
  <c r="B1435" i="12" s="1"/>
  <c r="D1435" i="12" l="1"/>
  <c r="F1435" i="12" s="1"/>
  <c r="C1435" i="12"/>
  <c r="E1435" i="12"/>
  <c r="G1435" i="12" l="1"/>
  <c r="B1436" i="12" s="1"/>
  <c r="C1436" i="12" l="1"/>
  <c r="D1436" i="12"/>
  <c r="F1436" i="12" s="1"/>
  <c r="E1436" i="12"/>
  <c r="G1436" i="12" l="1"/>
  <c r="B1437" i="12" s="1"/>
  <c r="D1437" i="12" l="1"/>
  <c r="F1437" i="12" s="1"/>
  <c r="C1437" i="12"/>
  <c r="E1437" i="12"/>
  <c r="G1437" i="12" l="1"/>
  <c r="B1438" i="12" s="1"/>
  <c r="D1438" i="12" l="1"/>
  <c r="F1438" i="12" s="1"/>
  <c r="C1438" i="12"/>
  <c r="E1438" i="12"/>
  <c r="G1438" i="12" l="1"/>
  <c r="B1439" i="12" s="1"/>
  <c r="C1439" i="12" l="1"/>
  <c r="D1439" i="12"/>
  <c r="F1439" i="12" s="1"/>
  <c r="E1439" i="12"/>
  <c r="G1439" i="12" l="1"/>
  <c r="B1440" i="12" s="1"/>
  <c r="D1440" i="12" l="1"/>
  <c r="F1440" i="12" s="1"/>
  <c r="C1440" i="12"/>
  <c r="E1440" i="12"/>
  <c r="G1440" i="12" l="1"/>
  <c r="B1441" i="12" s="1"/>
  <c r="D1441" i="12" l="1"/>
  <c r="F1441" i="12" s="1"/>
  <c r="C1441" i="12"/>
  <c r="E1441" i="12"/>
  <c r="G1441" i="12" l="1"/>
  <c r="B1442" i="12" s="1"/>
  <c r="D1442" i="12" l="1"/>
  <c r="F1442" i="12" s="1"/>
  <c r="C1442" i="12"/>
  <c r="E1442" i="12"/>
  <c r="G1442" i="12" l="1"/>
  <c r="B1443" i="12" s="1"/>
  <c r="D1443" i="12" l="1"/>
  <c r="F1443" i="12" s="1"/>
  <c r="C1443" i="12"/>
  <c r="E1443" i="12"/>
  <c r="G1443" i="12" l="1"/>
  <c r="B1444" i="12" s="1"/>
  <c r="D1444" i="12" l="1"/>
  <c r="F1444" i="12" s="1"/>
  <c r="C1444" i="12"/>
  <c r="E1444" i="12"/>
  <c r="G1444" i="12" l="1"/>
  <c r="B1445" i="12" s="1"/>
  <c r="D1445" i="12" l="1"/>
  <c r="F1445" i="12" s="1"/>
  <c r="C1445" i="12"/>
  <c r="E1445" i="12"/>
  <c r="G1445" i="12" l="1"/>
  <c r="B1446" i="12" s="1"/>
  <c r="D1446" i="12" l="1"/>
  <c r="F1446" i="12" s="1"/>
  <c r="C1446" i="12"/>
  <c r="E1446" i="12"/>
  <c r="G1446" i="12" l="1"/>
  <c r="B1447" i="12" s="1"/>
  <c r="D1447" i="12" l="1"/>
  <c r="F1447" i="12" s="1"/>
  <c r="C1447" i="12"/>
  <c r="E1447" i="12"/>
  <c r="G1447" i="12" l="1"/>
  <c r="B1448" i="12" s="1"/>
  <c r="C1448" i="12" l="1"/>
  <c r="D1448" i="12"/>
  <c r="F1448" i="12" s="1"/>
  <c r="E1448" i="12"/>
  <c r="G1448" i="12" l="1"/>
  <c r="B1449" i="12" s="1"/>
  <c r="D1449" i="12" l="1"/>
  <c r="F1449" i="12" s="1"/>
  <c r="C1449" i="12"/>
  <c r="E1449" i="12"/>
  <c r="G1449" i="12" l="1"/>
  <c r="B1450" i="12" s="1"/>
  <c r="D1450" i="12" l="1"/>
  <c r="F1450" i="12" s="1"/>
  <c r="C1450" i="12"/>
  <c r="E1450" i="12"/>
  <c r="G1450" i="12" l="1"/>
  <c r="B1451" i="12" s="1"/>
  <c r="C1451" i="12" l="1"/>
  <c r="D1451" i="12"/>
  <c r="F1451" i="12" s="1"/>
  <c r="E1451" i="12"/>
  <c r="G1451" i="12" l="1"/>
  <c r="B1452" i="12" s="1"/>
  <c r="D1452" i="12" l="1"/>
  <c r="F1452" i="12" s="1"/>
  <c r="C1452" i="12"/>
  <c r="E1452" i="12"/>
  <c r="G1452" i="12" l="1"/>
  <c r="B1453" i="12" s="1"/>
  <c r="D1453" i="12" l="1"/>
  <c r="F1453" i="12" s="1"/>
  <c r="C1453" i="12"/>
  <c r="E1453" i="12"/>
  <c r="G1453" i="12" l="1"/>
  <c r="B1454" i="12" s="1"/>
  <c r="C1454" i="12" l="1"/>
  <c r="D1454" i="12"/>
  <c r="F1454" i="12" s="1"/>
  <c r="E1454" i="12"/>
  <c r="G1454" i="12" l="1"/>
  <c r="B1455" i="12" s="1"/>
  <c r="D1455" i="12" l="1"/>
  <c r="F1455" i="12" s="1"/>
  <c r="C1455" i="12"/>
  <c r="E1455" i="12"/>
  <c r="G1455" i="12" l="1"/>
  <c r="B1456" i="12" s="1"/>
  <c r="D1456" i="12" l="1"/>
  <c r="F1456" i="12" s="1"/>
  <c r="C1456" i="12"/>
  <c r="E1456" i="12"/>
  <c r="G1456" i="12" l="1"/>
  <c r="B1457" i="12" s="1"/>
  <c r="D1457" i="12" l="1"/>
  <c r="F1457" i="12" s="1"/>
  <c r="C1457" i="12"/>
  <c r="E1457" i="12"/>
  <c r="G1457" i="12" l="1"/>
  <c r="B1458" i="12" s="1"/>
  <c r="D1458" i="12" l="1"/>
  <c r="F1458" i="12" s="1"/>
  <c r="C1458" i="12"/>
  <c r="E1458" i="12"/>
  <c r="G1458" i="12" l="1"/>
  <c r="B1459" i="12" s="1"/>
  <c r="C1459" i="12" l="1"/>
  <c r="D1459" i="12"/>
  <c r="F1459" i="12" s="1"/>
  <c r="E1459" i="12"/>
  <c r="G1459" i="12" l="1"/>
  <c r="B1460" i="12" s="1"/>
  <c r="C1460" i="12" l="1"/>
  <c r="D1460" i="12"/>
  <c r="F1460" i="12" s="1"/>
  <c r="E1460" i="12"/>
  <c r="G1460" i="12" l="1"/>
  <c r="B1461" i="12" s="1"/>
  <c r="D1461" i="12" l="1"/>
  <c r="C1461" i="12"/>
  <c r="E1461" i="12"/>
  <c r="F1461" i="12" l="1"/>
  <c r="G1461" i="12" s="1"/>
  <c r="B1462" i="12" s="1"/>
  <c r="C1462" i="12" l="1"/>
  <c r="D1462" i="12"/>
  <c r="F1462" i="12" s="1"/>
  <c r="E1462" i="12"/>
  <c r="G1462" i="12" l="1"/>
  <c r="B1463" i="12" s="1"/>
  <c r="C1463" i="12" l="1"/>
  <c r="D1463" i="12"/>
  <c r="F1463" i="12" s="1"/>
  <c r="E1463" i="12"/>
  <c r="G1463" i="12" l="1"/>
  <c r="B1464" i="12" s="1"/>
  <c r="D1464" i="12" l="1"/>
  <c r="F1464" i="12" s="1"/>
  <c r="C1464" i="12"/>
  <c r="E1464" i="12"/>
  <c r="G1464" i="12" l="1"/>
  <c r="B1465" i="12" s="1"/>
  <c r="D1465" i="12" l="1"/>
  <c r="F1465" i="12" s="1"/>
  <c r="C1465" i="12"/>
  <c r="E1465" i="12"/>
  <c r="G1465" i="12" l="1"/>
  <c r="B1466" i="12" s="1"/>
  <c r="D1466" i="12" l="1"/>
  <c r="F1466" i="12" s="1"/>
  <c r="C1466" i="12"/>
  <c r="E1466" i="12"/>
  <c r="G1466" i="12" l="1"/>
  <c r="B1467" i="12" s="1"/>
  <c r="C1467" i="12" l="1"/>
  <c r="D1467" i="12"/>
  <c r="F1467" i="12" s="1"/>
  <c r="E1467" i="12"/>
  <c r="G1467" i="12" l="1"/>
  <c r="B1468" i="12" s="1"/>
  <c r="D1468" i="12" l="1"/>
  <c r="F1468" i="12" s="1"/>
  <c r="C1468" i="12"/>
  <c r="E1468" i="12"/>
  <c r="G1468" i="12" l="1"/>
  <c r="B1469" i="12" s="1"/>
  <c r="D1469" i="12" l="1"/>
  <c r="F1469" i="12" s="1"/>
  <c r="C1469" i="12"/>
  <c r="E1469" i="12"/>
  <c r="G1469" i="12" l="1"/>
  <c r="B1470" i="12" s="1"/>
  <c r="D1470" i="12" l="1"/>
  <c r="F1470" i="12" s="1"/>
  <c r="C1470" i="12"/>
  <c r="E1470" i="12"/>
  <c r="G1470" i="12" l="1"/>
  <c r="B1471" i="12" s="1"/>
  <c r="D1471" i="12" l="1"/>
  <c r="F1471" i="12" s="1"/>
  <c r="C1471" i="12"/>
  <c r="E1471" i="12"/>
  <c r="G1471" i="12" l="1"/>
  <c r="B1472" i="12" s="1"/>
  <c r="C1472" i="12" l="1"/>
  <c r="D1472" i="12"/>
  <c r="F1472" i="12" s="1"/>
  <c r="E1472" i="12"/>
  <c r="G1472" i="12" l="1"/>
  <c r="B1473" i="12" s="1"/>
  <c r="D1473" i="12" l="1"/>
  <c r="F1473" i="12" s="1"/>
  <c r="C1473" i="12"/>
  <c r="E1473" i="12"/>
  <c r="G1473" i="12" l="1"/>
  <c r="B1474" i="12" s="1"/>
  <c r="D1474" i="12" l="1"/>
  <c r="F1474" i="12" s="1"/>
  <c r="C1474" i="12"/>
  <c r="E1474" i="12"/>
  <c r="G1474" i="12" l="1"/>
  <c r="B1475" i="12" s="1"/>
  <c r="C1475" i="12" l="1"/>
  <c r="D1475" i="12"/>
  <c r="F1475" i="12" s="1"/>
  <c r="E1475" i="12"/>
  <c r="G1475" i="12" l="1"/>
  <c r="B1476" i="12" s="1"/>
  <c r="D1476" i="12" l="1"/>
  <c r="F1476" i="12" s="1"/>
  <c r="C1476" i="12"/>
  <c r="E1476" i="12"/>
  <c r="G1476" i="12" l="1"/>
  <c r="B1477" i="12" s="1"/>
  <c r="D1477" i="12" l="1"/>
  <c r="F1477" i="12" s="1"/>
  <c r="C1477" i="12"/>
  <c r="E1477" i="12"/>
  <c r="G1477" i="12" l="1"/>
  <c r="B1478" i="12" s="1"/>
  <c r="D1478" i="12" l="1"/>
  <c r="F1478" i="12" s="1"/>
  <c r="C1478" i="12"/>
  <c r="E1478" i="12"/>
  <c r="G1478" i="12" l="1"/>
  <c r="B1479" i="12" s="1"/>
  <c r="D1479" i="12" l="1"/>
  <c r="F1479" i="12" s="1"/>
  <c r="C1479" i="12"/>
  <c r="E1479" i="12"/>
  <c r="G1479" i="12" l="1"/>
  <c r="B1480" i="12" s="1"/>
  <c r="D1480" i="12" l="1"/>
  <c r="F1480" i="12" s="1"/>
  <c r="C1480" i="12"/>
  <c r="E1480" i="12"/>
  <c r="G1480" i="12" l="1"/>
  <c r="B1481" i="12" s="1"/>
  <c r="D1481" i="12" l="1"/>
  <c r="F1481" i="12" s="1"/>
  <c r="C1481" i="12"/>
  <c r="E1481" i="12"/>
  <c r="G1481" i="12" l="1"/>
  <c r="B1482" i="12" s="1"/>
  <c r="D1482" i="12" l="1"/>
  <c r="F1482" i="12" s="1"/>
  <c r="C1482" i="12"/>
  <c r="E1482" i="12"/>
  <c r="G1482" i="12" l="1"/>
  <c r="B1483" i="12" s="1"/>
  <c r="D1483" i="12" l="1"/>
  <c r="F1483" i="12" s="1"/>
  <c r="C1483" i="12"/>
  <c r="E1483" i="12"/>
  <c r="G1483" i="12" l="1"/>
  <c r="B1484" i="12" s="1"/>
  <c r="C1484" i="12" l="1"/>
  <c r="D1484" i="12"/>
  <c r="F1484" i="12" s="1"/>
  <c r="E1484" i="12"/>
  <c r="G1484" i="12" l="1"/>
  <c r="B1485" i="12" s="1"/>
  <c r="D1485" i="12" l="1"/>
  <c r="F1485" i="12" s="1"/>
  <c r="C1485" i="12"/>
  <c r="E1485" i="12"/>
  <c r="G1485" i="12" l="1"/>
  <c r="B1486" i="12" s="1"/>
  <c r="D1486" i="12" l="1"/>
  <c r="F1486" i="12" s="1"/>
  <c r="C1486" i="12"/>
  <c r="E1486" i="12"/>
  <c r="G1486" i="12" l="1"/>
  <c r="B1487" i="12" s="1"/>
  <c r="C1487" i="12" l="1"/>
  <c r="D1487" i="12"/>
  <c r="F1487" i="12" s="1"/>
  <c r="E1487" i="12"/>
  <c r="G1487" i="12" l="1"/>
  <c r="B1488" i="12" s="1"/>
  <c r="D1488" i="12" l="1"/>
  <c r="F1488" i="12" s="1"/>
  <c r="C1488" i="12"/>
  <c r="E1488" i="12"/>
  <c r="G1488" i="12" l="1"/>
  <c r="B1489" i="12" s="1"/>
  <c r="D1489" i="12" l="1"/>
  <c r="F1489" i="12" s="1"/>
  <c r="C1489" i="12"/>
  <c r="E1489" i="12"/>
  <c r="G1489" i="12" l="1"/>
  <c r="B1490" i="12" s="1"/>
  <c r="D1490" i="12" l="1"/>
  <c r="F1490" i="12" s="1"/>
  <c r="C1490" i="12"/>
  <c r="E1490" i="12"/>
  <c r="G1490" i="12" l="1"/>
  <c r="B1491" i="12" s="1"/>
  <c r="D1491" i="12" l="1"/>
  <c r="F1491" i="12" s="1"/>
  <c r="C1491" i="12"/>
  <c r="E1491" i="12"/>
  <c r="G1491" i="12" l="1"/>
  <c r="B1492" i="12" s="1"/>
  <c r="D1492" i="12" l="1"/>
  <c r="F1492" i="12" s="1"/>
  <c r="C1492" i="12"/>
  <c r="E1492" i="12"/>
  <c r="G1492" i="12" l="1"/>
  <c r="B1493" i="12" s="1"/>
  <c r="D1493" i="12" l="1"/>
  <c r="F1493" i="12" s="1"/>
  <c r="C1493" i="12"/>
  <c r="E1493" i="12"/>
  <c r="G1493" i="12" l="1"/>
  <c r="B1494" i="12" s="1"/>
  <c r="D1494" i="12" l="1"/>
  <c r="F1494" i="12" s="1"/>
  <c r="C1494" i="12"/>
  <c r="E1494" i="12"/>
  <c r="G1494" i="12" l="1"/>
  <c r="B1495" i="12" s="1"/>
  <c r="D1495" i="12" l="1"/>
  <c r="F1495" i="12" s="1"/>
  <c r="C1495" i="12"/>
  <c r="E1495" i="12"/>
  <c r="G1495" i="12" l="1"/>
  <c r="B1496" i="12" s="1"/>
  <c r="C1496" i="12" l="1"/>
  <c r="D1496" i="12"/>
  <c r="F1496" i="12" s="1"/>
  <c r="E1496" i="12"/>
  <c r="G1496" i="12" l="1"/>
  <c r="B1497" i="12" s="1"/>
  <c r="D1497" i="12" l="1"/>
  <c r="F1497" i="12" s="1"/>
  <c r="C1497" i="12"/>
  <c r="E1497" i="12"/>
  <c r="G1497" i="12" l="1"/>
  <c r="B1498" i="12" s="1"/>
  <c r="C1498" i="12" l="1"/>
  <c r="D1498" i="12"/>
  <c r="F1498" i="12" s="1"/>
  <c r="E1498" i="12"/>
  <c r="G1498" i="12" l="1"/>
  <c r="B1499" i="12" s="1"/>
  <c r="C1499" i="12" l="1"/>
  <c r="D1499" i="12"/>
  <c r="F1499" i="12" s="1"/>
  <c r="E1499" i="12"/>
  <c r="G1499" i="12" l="1"/>
  <c r="B1500" i="12" s="1"/>
  <c r="D1500" i="12" l="1"/>
  <c r="F1500" i="12" s="1"/>
  <c r="C1500" i="12"/>
  <c r="E1500" i="12"/>
  <c r="G1500" i="12" l="1"/>
  <c r="B1501" i="12" s="1"/>
  <c r="D1501" i="12" l="1"/>
  <c r="F1501" i="12" s="1"/>
  <c r="C1501" i="12"/>
  <c r="E1501" i="12"/>
  <c r="G1501" i="12" l="1"/>
  <c r="B1502" i="12" s="1"/>
  <c r="D1502" i="12" l="1"/>
  <c r="F1502" i="12" s="1"/>
  <c r="C1502" i="12"/>
  <c r="E1502" i="12"/>
  <c r="G1502" i="12" l="1"/>
  <c r="B1503" i="12" s="1"/>
  <c r="D1503" i="12" l="1"/>
  <c r="F1503" i="12" s="1"/>
  <c r="C1503" i="12"/>
  <c r="E1503" i="12"/>
  <c r="G1503" i="12" l="1"/>
  <c r="B1504" i="12" s="1"/>
  <c r="D1504" i="12" l="1"/>
  <c r="F1504" i="12" s="1"/>
  <c r="C1504" i="12"/>
  <c r="E1504" i="12"/>
  <c r="G1504" i="12" l="1"/>
  <c r="B1505" i="12" s="1"/>
  <c r="D1505" i="12" l="1"/>
  <c r="F1505" i="12" s="1"/>
  <c r="C1505" i="12"/>
  <c r="E1505" i="12"/>
  <c r="G1505" i="12" l="1"/>
  <c r="B1506" i="12" s="1"/>
  <c r="D1506" i="12" l="1"/>
  <c r="C1506" i="12"/>
  <c r="E1506" i="12"/>
  <c r="F1506" i="12" l="1"/>
  <c r="G1506" i="12" s="1"/>
  <c r="B1507" i="12" s="1"/>
  <c r="D1507" i="12" l="1"/>
  <c r="F1507" i="12" s="1"/>
  <c r="C1507" i="12"/>
  <c r="E1507" i="12"/>
  <c r="G1507" i="12" l="1"/>
  <c r="B1508" i="12" s="1"/>
  <c r="C1508" i="12" l="1"/>
  <c r="D1508" i="12"/>
  <c r="F1508" i="12" s="1"/>
  <c r="E1508" i="12"/>
  <c r="G1508" i="12" l="1"/>
  <c r="B1509" i="12" s="1"/>
  <c r="C1509" i="12" l="1"/>
  <c r="D1509" i="12"/>
  <c r="F1509" i="12" s="1"/>
  <c r="E1509" i="12"/>
  <c r="G1509" i="12" l="1"/>
  <c r="B1510" i="12" s="1"/>
  <c r="C1510" i="12" l="1"/>
  <c r="D1510" i="12"/>
  <c r="F1510" i="12" s="1"/>
  <c r="E1510" i="12"/>
  <c r="G1510" i="12" l="1"/>
  <c r="B1511" i="12" s="1"/>
  <c r="C1511" i="12" l="1"/>
  <c r="D1511" i="12"/>
  <c r="F1511" i="12" s="1"/>
  <c r="E1511" i="12"/>
  <c r="G1511" i="12" l="1"/>
  <c r="B1512" i="12" s="1"/>
  <c r="D1512" i="12" l="1"/>
  <c r="F1512" i="12" s="1"/>
  <c r="C1512" i="12"/>
  <c r="E1512" i="12"/>
  <c r="G1512" i="12" l="1"/>
  <c r="B1513" i="12" s="1"/>
  <c r="D1513" i="12" l="1"/>
  <c r="F1513" i="12" s="1"/>
  <c r="C1513" i="12"/>
  <c r="E1513" i="12"/>
  <c r="G1513" i="12" l="1"/>
  <c r="B1514" i="12" s="1"/>
  <c r="D1514" i="12" l="1"/>
  <c r="F1514" i="12" s="1"/>
  <c r="C1514" i="12"/>
  <c r="E1514" i="12"/>
  <c r="G1514" i="12" l="1"/>
  <c r="B1515" i="12" s="1"/>
  <c r="D1515" i="12" l="1"/>
  <c r="F1515" i="12" s="1"/>
  <c r="C1515" i="12"/>
  <c r="E1515" i="12"/>
  <c r="G1515" i="12" l="1"/>
  <c r="B1516" i="12" s="1"/>
  <c r="D1516" i="12" l="1"/>
  <c r="F1516" i="12" s="1"/>
  <c r="C1516" i="12"/>
  <c r="E1516" i="12"/>
  <c r="G1516" i="12" l="1"/>
  <c r="B1517" i="12" s="1"/>
  <c r="D1517" i="12" l="1"/>
  <c r="F1517" i="12" s="1"/>
  <c r="C1517" i="12"/>
  <c r="E1517" i="12"/>
  <c r="G1517" i="12" l="1"/>
  <c r="B1518" i="12" s="1"/>
  <c r="D1518" i="12" l="1"/>
  <c r="F1518" i="12" s="1"/>
  <c r="C1518" i="12"/>
  <c r="E1518" i="12"/>
  <c r="G1518" i="12" l="1"/>
  <c r="B1519" i="12" s="1"/>
  <c r="D1519" i="12" l="1"/>
  <c r="F1519" i="12" s="1"/>
  <c r="C1519" i="12"/>
  <c r="E1519" i="12"/>
  <c r="G1519" i="12" l="1"/>
  <c r="B1520" i="12" s="1"/>
  <c r="C1520" i="12" l="1"/>
  <c r="D1520" i="12"/>
  <c r="F1520" i="12" s="1"/>
  <c r="E1520" i="12"/>
  <c r="G1520" i="12" l="1"/>
  <c r="B1521" i="12" s="1"/>
  <c r="C1521" i="12" l="1"/>
  <c r="D1521" i="12"/>
  <c r="F1521" i="12" s="1"/>
  <c r="E1521" i="12"/>
  <c r="G1521" i="12" l="1"/>
  <c r="B1522" i="12" s="1"/>
  <c r="C1522" i="12" l="1"/>
  <c r="D1522" i="12"/>
  <c r="F1522" i="12" s="1"/>
  <c r="E1522" i="12"/>
  <c r="G1522" i="12" l="1"/>
  <c r="B1523" i="12" s="1"/>
  <c r="D1523" i="12" l="1"/>
  <c r="F1523" i="12" s="1"/>
  <c r="C1523" i="12"/>
  <c r="E1523" i="12"/>
  <c r="G1523" i="12" l="1"/>
  <c r="B1524" i="12" s="1"/>
  <c r="D1524" i="12" l="1"/>
  <c r="F1524" i="12" s="1"/>
  <c r="C1524" i="12"/>
  <c r="E1524" i="12"/>
  <c r="G1524" i="12" l="1"/>
  <c r="B1525" i="12" s="1"/>
  <c r="D1525" i="12" l="1"/>
  <c r="F1525" i="12" s="1"/>
  <c r="C1525" i="12"/>
  <c r="E1525" i="12"/>
  <c r="G1525" i="12" l="1"/>
  <c r="B1526" i="12" s="1"/>
  <c r="D1526" i="12" l="1"/>
  <c r="F1526" i="12" s="1"/>
  <c r="C1526" i="12"/>
  <c r="E1526" i="12"/>
  <c r="G1526" i="12" l="1"/>
  <c r="B1527" i="12" s="1"/>
  <c r="D1527" i="12" l="1"/>
  <c r="F1527" i="12" s="1"/>
  <c r="C1527" i="12"/>
  <c r="E1527" i="12"/>
  <c r="G1527" i="12" l="1"/>
  <c r="B1528" i="12" s="1"/>
  <c r="D1528" i="12" l="1"/>
  <c r="F1528" i="12" s="1"/>
  <c r="C1528" i="12"/>
  <c r="E1528" i="12"/>
  <c r="G1528" i="12" l="1"/>
  <c r="B1529" i="12" s="1"/>
  <c r="C1529" i="12" l="1"/>
  <c r="D1529" i="12"/>
  <c r="F1529" i="12" s="1"/>
  <c r="E1529" i="12"/>
  <c r="G1529" i="12" l="1"/>
  <c r="B1530" i="12" s="1"/>
  <c r="D1530" i="12" l="1"/>
  <c r="F1530" i="12" s="1"/>
  <c r="C1530" i="12"/>
  <c r="E1530" i="12"/>
  <c r="G1530" i="12" l="1"/>
  <c r="B1531" i="12" s="1"/>
  <c r="D1531" i="12" l="1"/>
  <c r="F1531" i="12" s="1"/>
  <c r="C1531" i="12"/>
  <c r="E1531" i="12"/>
  <c r="G1531" i="12" l="1"/>
  <c r="B1532" i="12" s="1"/>
  <c r="D1532" i="12" l="1"/>
  <c r="F1532" i="12" s="1"/>
  <c r="C1532" i="12"/>
  <c r="E1532" i="12"/>
  <c r="G1532" i="12" l="1"/>
  <c r="B1533" i="12" s="1"/>
  <c r="C1533" i="12" l="1"/>
  <c r="D1533" i="12"/>
  <c r="F1533" i="12" s="1"/>
  <c r="E1533" i="12"/>
  <c r="G1533" i="12" l="1"/>
  <c r="B1534" i="12" s="1"/>
  <c r="C1534" i="12" l="1"/>
  <c r="D1534" i="12"/>
  <c r="F1534" i="12" s="1"/>
  <c r="E1534" i="12"/>
  <c r="G1534" i="12" l="1"/>
  <c r="B1535" i="12" s="1"/>
  <c r="D1535" i="12" l="1"/>
  <c r="F1535" i="12" s="1"/>
  <c r="C1535" i="12"/>
  <c r="E1535" i="12"/>
  <c r="G1535" i="12" l="1"/>
  <c r="B1536" i="12" s="1"/>
  <c r="C1536" i="12" l="1"/>
  <c r="D1536" i="12"/>
  <c r="F1536" i="12" s="1"/>
  <c r="E1536" i="12"/>
  <c r="G1536" i="12" l="1"/>
  <c r="B1537" i="12" s="1"/>
  <c r="D1537" i="12" l="1"/>
  <c r="F1537" i="12" s="1"/>
  <c r="C1537" i="12"/>
  <c r="E1537" i="12"/>
  <c r="G1537" i="12" l="1"/>
  <c r="B1538" i="12" s="1"/>
  <c r="D1538" i="12" l="1"/>
  <c r="F1538" i="12" s="1"/>
  <c r="C1538" i="12"/>
  <c r="E1538" i="12"/>
  <c r="G1538" i="12" l="1"/>
  <c r="B1539" i="12" s="1"/>
  <c r="D1539" i="12" l="1"/>
  <c r="F1539" i="12" s="1"/>
  <c r="C1539" i="12"/>
  <c r="E1539" i="12"/>
  <c r="G1539" i="12" l="1"/>
  <c r="B1540" i="12" s="1"/>
  <c r="D1540" i="12" l="1"/>
  <c r="F1540" i="12" s="1"/>
  <c r="C1540" i="12"/>
  <c r="E1540" i="12"/>
  <c r="G1540" i="12" l="1"/>
  <c r="B1541" i="12" s="1"/>
  <c r="D1541" i="12" l="1"/>
  <c r="F1541" i="12" s="1"/>
  <c r="C1541" i="12"/>
  <c r="E1541" i="12"/>
  <c r="G1541" i="12" l="1"/>
  <c r="B1542" i="12" s="1"/>
  <c r="D1542" i="12" l="1"/>
  <c r="F1542" i="12" s="1"/>
  <c r="C1542" i="12"/>
  <c r="E1542" i="12"/>
  <c r="G1542" i="12" l="1"/>
  <c r="B1543" i="12" s="1"/>
  <c r="C1543" i="12" l="1"/>
  <c r="D1543" i="12"/>
  <c r="F1543" i="12" s="1"/>
  <c r="E1543" i="12"/>
  <c r="G1543" i="12" l="1"/>
  <c r="B1544" i="12" s="1"/>
  <c r="D1544" i="12" l="1"/>
  <c r="F1544" i="12" s="1"/>
  <c r="C1544" i="12"/>
  <c r="E1544" i="12"/>
  <c r="G1544" i="12" l="1"/>
  <c r="B1545" i="12" s="1"/>
  <c r="C1545" i="12" l="1"/>
  <c r="D1545" i="12"/>
  <c r="F1545" i="12" s="1"/>
  <c r="E1545" i="12"/>
  <c r="G1545" i="12" l="1"/>
  <c r="B1546" i="12" s="1"/>
  <c r="C1546" i="12" l="1"/>
  <c r="D1546" i="12"/>
  <c r="F1546" i="12" s="1"/>
  <c r="E1546" i="12"/>
  <c r="G1546" i="12" l="1"/>
  <c r="B1547" i="12" s="1"/>
  <c r="D1547" i="12" l="1"/>
  <c r="F1547" i="12" s="1"/>
  <c r="C1547" i="12"/>
  <c r="E1547" i="12"/>
  <c r="G1547" i="12" l="1"/>
  <c r="B1548" i="12" s="1"/>
  <c r="C1548" i="12" l="1"/>
  <c r="D1548" i="12"/>
  <c r="F1548" i="12" s="1"/>
  <c r="E1548" i="12"/>
  <c r="G1548" i="12" l="1"/>
  <c r="B1549" i="12" s="1"/>
  <c r="D1549" i="12" l="1"/>
  <c r="F1549" i="12" s="1"/>
  <c r="C1549" i="12"/>
  <c r="E1549" i="12"/>
  <c r="G1549" i="12" l="1"/>
  <c r="B1550" i="12" s="1"/>
  <c r="D1550" i="12" l="1"/>
  <c r="F1550" i="12" s="1"/>
  <c r="C1550" i="12"/>
  <c r="E1550" i="12"/>
  <c r="G1550" i="12" l="1"/>
  <c r="B1551" i="12" s="1"/>
  <c r="D1551" i="12" l="1"/>
  <c r="F1551" i="12" s="1"/>
  <c r="C1551" i="12"/>
  <c r="E1551" i="12"/>
  <c r="G1551" i="12" l="1"/>
  <c r="B1552" i="12" s="1"/>
  <c r="C1552" i="12" l="1"/>
  <c r="D1552" i="12"/>
  <c r="F1552" i="12" s="1"/>
  <c r="E1552" i="12"/>
  <c r="G1552" i="12" l="1"/>
  <c r="B1553" i="12" s="1"/>
  <c r="D1553" i="12" l="1"/>
  <c r="F1553" i="12" s="1"/>
  <c r="C1553" i="12"/>
  <c r="E1553" i="12"/>
  <c r="G1553" i="12" l="1"/>
  <c r="B1554" i="12" s="1"/>
  <c r="D1554" i="12" l="1"/>
  <c r="F1554" i="12" s="1"/>
  <c r="C1554" i="12"/>
  <c r="E1554" i="12"/>
  <c r="G1554" i="12" l="1"/>
  <c r="B1555" i="12" s="1"/>
  <c r="D1555" i="12" l="1"/>
  <c r="F1555" i="12" s="1"/>
  <c r="C1555" i="12"/>
  <c r="E1555" i="12"/>
  <c r="G1555" i="12" l="1"/>
  <c r="B1556" i="12" s="1"/>
  <c r="D1556" i="12" l="1"/>
  <c r="F1556" i="12" s="1"/>
  <c r="C1556" i="12"/>
  <c r="E1556" i="12"/>
  <c r="G1556" i="12" l="1"/>
  <c r="B1557" i="12" s="1"/>
  <c r="C1557" i="12" l="1"/>
  <c r="D1557" i="12"/>
  <c r="F1557" i="12" s="1"/>
  <c r="E1557" i="12"/>
  <c r="G1557" i="12" l="1"/>
  <c r="B1558" i="12" s="1"/>
  <c r="C1558" i="12" l="1"/>
  <c r="D1558" i="12"/>
  <c r="F1558" i="12" s="1"/>
  <c r="E1558" i="12"/>
  <c r="G1558" i="12" l="1"/>
  <c r="B1559" i="12" s="1"/>
  <c r="D1559" i="12" l="1"/>
  <c r="F1559" i="12" s="1"/>
  <c r="C1559" i="12"/>
  <c r="E1559" i="12"/>
  <c r="G1559" i="12" l="1"/>
  <c r="B1560" i="12" s="1"/>
  <c r="C1560" i="12" l="1"/>
  <c r="D1560" i="12"/>
  <c r="F1560" i="12" s="1"/>
  <c r="E1560" i="12"/>
  <c r="G1560" i="12" l="1"/>
  <c r="B1561" i="12" s="1"/>
  <c r="D1561" i="12" l="1"/>
  <c r="F1561" i="12" s="1"/>
  <c r="C1561" i="12"/>
  <c r="E1561" i="12"/>
  <c r="G1561" i="12" l="1"/>
  <c r="B1562" i="12" s="1"/>
  <c r="D1562" i="12" l="1"/>
  <c r="C1562" i="12"/>
  <c r="E1562" i="12"/>
  <c r="F1562" i="12" l="1"/>
  <c r="G1562" i="12" s="1"/>
  <c r="B1563" i="12" s="1"/>
  <c r="D1563" i="12" l="1"/>
  <c r="F1563" i="12" s="1"/>
  <c r="C1563" i="12"/>
  <c r="E1563" i="12"/>
  <c r="G1563" i="12" l="1"/>
  <c r="B1564" i="12" s="1"/>
  <c r="D1564" i="12" l="1"/>
  <c r="F1564" i="12" s="1"/>
  <c r="C1564" i="12"/>
  <c r="E1564" i="12"/>
  <c r="G1564" i="12" l="1"/>
  <c r="B1565" i="12" s="1"/>
  <c r="D1565" i="12" l="1"/>
  <c r="F1565" i="12" s="1"/>
  <c r="C1565" i="12"/>
  <c r="E1565" i="12"/>
  <c r="G1565" i="12" l="1"/>
  <c r="B1566" i="12" s="1"/>
  <c r="D1566" i="12" l="1"/>
  <c r="F1566" i="12" s="1"/>
  <c r="C1566" i="12"/>
  <c r="E1566" i="12"/>
  <c r="G1566" i="12" l="1"/>
  <c r="B1567" i="12" s="1"/>
  <c r="F1567" i="12" l="1"/>
  <c r="D1567" i="12"/>
  <c r="C1567" i="12"/>
  <c r="E1567" i="12"/>
  <c r="G1567" i="12" l="1"/>
  <c r="B1568" i="12" s="1"/>
  <c r="D1568" i="12" l="1"/>
  <c r="F1568" i="12" s="1"/>
  <c r="C1568" i="12"/>
  <c r="E1568" i="12"/>
  <c r="G1568" i="12" l="1"/>
  <c r="B1569" i="12" s="1"/>
  <c r="C1569" i="12" l="1"/>
  <c r="D1569" i="12"/>
  <c r="F1569" i="12" s="1"/>
  <c r="E1569" i="12"/>
  <c r="G1569" i="12" l="1"/>
  <c r="B1570" i="12" s="1"/>
  <c r="D1570" i="12" l="1"/>
  <c r="F1570" i="12" s="1"/>
  <c r="C1570" i="12"/>
  <c r="E1570" i="12"/>
  <c r="G1570" i="12" l="1"/>
  <c r="B1571" i="12" s="1"/>
  <c r="D1571" i="12" l="1"/>
  <c r="F1571" i="12" s="1"/>
  <c r="C1571" i="12"/>
  <c r="E1571" i="12"/>
  <c r="G1571" i="12" l="1"/>
  <c r="B1572" i="12" s="1"/>
  <c r="C1572" i="12" l="1"/>
  <c r="D1572" i="12"/>
  <c r="F1572" i="12" s="1"/>
  <c r="E1572" i="12"/>
  <c r="G1572" i="12" l="1"/>
  <c r="B1573" i="12" s="1"/>
  <c r="D1573" i="12" l="1"/>
  <c r="F1573" i="12" s="1"/>
  <c r="C1573" i="12"/>
  <c r="E1573" i="12"/>
  <c r="G1573" i="12" l="1"/>
  <c r="B1574" i="12" s="1"/>
  <c r="D1574" i="12" l="1"/>
  <c r="F1574" i="12" s="1"/>
  <c r="C1574" i="12"/>
  <c r="E1574" i="12"/>
  <c r="G1574" i="12" l="1"/>
  <c r="B1575" i="12" s="1"/>
  <c r="D1575" i="12" l="1"/>
  <c r="F1575" i="12" s="1"/>
  <c r="C1575" i="12"/>
  <c r="E1575" i="12"/>
  <c r="G1575" i="12" l="1"/>
  <c r="B1576" i="12" s="1"/>
  <c r="C1576" i="12" l="1"/>
  <c r="D1576" i="12"/>
  <c r="F1576" i="12" s="1"/>
  <c r="E1576" i="12"/>
  <c r="G1576" i="12" l="1"/>
  <c r="B1577" i="12" s="1"/>
  <c r="D1577" i="12" l="1"/>
  <c r="F1577" i="12" s="1"/>
  <c r="C1577" i="12"/>
  <c r="E1577" i="12"/>
  <c r="G1577" i="12" l="1"/>
  <c r="B1578" i="12" s="1"/>
  <c r="D1578" i="12" l="1"/>
  <c r="F1578" i="12" s="1"/>
  <c r="C1578" i="12"/>
  <c r="E1578" i="12"/>
  <c r="G1578" i="12" l="1"/>
  <c r="B1579" i="12" s="1"/>
  <c r="C1579" i="12" l="1"/>
  <c r="D1579" i="12"/>
  <c r="F1579" i="12" s="1"/>
  <c r="E1579" i="12"/>
  <c r="G1579" i="12" l="1"/>
  <c r="B1580" i="12" s="1"/>
  <c r="D1580" i="12" l="1"/>
  <c r="F1580" i="12" s="1"/>
  <c r="C1580" i="12"/>
  <c r="E1580" i="12"/>
  <c r="G1580" i="12" l="1"/>
  <c r="B1581" i="12" s="1"/>
  <c r="D1581" i="12" l="1"/>
  <c r="F1581" i="12" s="1"/>
  <c r="C1581" i="12"/>
  <c r="E1581" i="12"/>
  <c r="G1581" i="12" l="1"/>
  <c r="B1582" i="12" s="1"/>
  <c r="D1582" i="12" l="1"/>
  <c r="F1582" i="12" s="1"/>
  <c r="C1582" i="12"/>
  <c r="E1582" i="12"/>
  <c r="G1582" i="12" l="1"/>
  <c r="B1583" i="12" s="1"/>
  <c r="D1583" i="12" l="1"/>
  <c r="F1583" i="12" s="1"/>
  <c r="C1583" i="12"/>
  <c r="E1583" i="12"/>
  <c r="G1583" i="12" l="1"/>
  <c r="B1584" i="12" s="1"/>
  <c r="C1584" i="12" l="1"/>
  <c r="D1584" i="12"/>
  <c r="F1584" i="12" s="1"/>
  <c r="E1584" i="12"/>
  <c r="G1584" i="12" l="1"/>
  <c r="B1585" i="12" s="1"/>
  <c r="D1585" i="12" l="1"/>
  <c r="F1585" i="12" s="1"/>
  <c r="C1585" i="12"/>
  <c r="E1585" i="12"/>
  <c r="G1585" i="12" l="1"/>
  <c r="B1586" i="12" s="1"/>
  <c r="D1586" i="12" l="1"/>
  <c r="F1586" i="12" s="1"/>
  <c r="C1586" i="12"/>
  <c r="E1586" i="12"/>
  <c r="G1586" i="12" l="1"/>
  <c r="B1587" i="12" s="1"/>
  <c r="D1587" i="12" l="1"/>
  <c r="F1587" i="12" s="1"/>
  <c r="C1587" i="12"/>
  <c r="E1587" i="12"/>
  <c r="G1587" i="12" l="1"/>
  <c r="B1588" i="12" s="1"/>
  <c r="C1588" i="12" l="1"/>
  <c r="D1588" i="12"/>
  <c r="F1588" i="12" s="1"/>
  <c r="E1588" i="12"/>
  <c r="G1588" i="12" l="1"/>
  <c r="B1589" i="12" s="1"/>
  <c r="D1589" i="12" l="1"/>
  <c r="F1589" i="12" s="1"/>
  <c r="C1589" i="12"/>
  <c r="E1589" i="12"/>
  <c r="G1589" i="12" l="1"/>
  <c r="B1590" i="12" s="1"/>
  <c r="D1590" i="12" l="1"/>
  <c r="F1590" i="12" s="1"/>
  <c r="C1590" i="12"/>
  <c r="E1590" i="12"/>
  <c r="G1590" i="12" l="1"/>
  <c r="B1591" i="12" s="1"/>
  <c r="D1591" i="12" l="1"/>
  <c r="C1591" i="12"/>
  <c r="E1591" i="12"/>
  <c r="F1591" i="12" l="1"/>
  <c r="G1591" i="12" s="1"/>
  <c r="B1592" i="12" s="1"/>
  <c r="D1592" i="12" l="1"/>
  <c r="F1592" i="12" s="1"/>
  <c r="C1592" i="12"/>
  <c r="E1592" i="12"/>
  <c r="G1592" i="12" l="1"/>
  <c r="B1593" i="12" s="1"/>
  <c r="D1593" i="12" l="1"/>
  <c r="F1593" i="12" s="1"/>
  <c r="C1593" i="12"/>
  <c r="E1593" i="12"/>
  <c r="G1593" i="12" l="1"/>
  <c r="B1594" i="12" s="1"/>
  <c r="D1594" i="12" l="1"/>
  <c r="F1594" i="12" s="1"/>
  <c r="C1594" i="12"/>
  <c r="E1594" i="12"/>
  <c r="G1594" i="12" l="1"/>
  <c r="B1595" i="12" s="1"/>
  <c r="D1595" i="12" l="1"/>
  <c r="F1595" i="12" s="1"/>
  <c r="C1595" i="12"/>
  <c r="E1595" i="12"/>
  <c r="G1595" i="12" l="1"/>
  <c r="B1596" i="12" s="1"/>
  <c r="C1596" i="12" l="1"/>
  <c r="D1596" i="12"/>
  <c r="F1596" i="12" s="1"/>
  <c r="E1596" i="12"/>
  <c r="G1596" i="12" l="1"/>
  <c r="B1597" i="12" s="1"/>
  <c r="D1597" i="12" l="1"/>
  <c r="F1597" i="12" s="1"/>
  <c r="C1597" i="12"/>
  <c r="E1597" i="12"/>
  <c r="G1597" i="12" l="1"/>
  <c r="B1598" i="12" s="1"/>
  <c r="D1598" i="12" l="1"/>
  <c r="F1598" i="12" s="1"/>
  <c r="C1598" i="12"/>
  <c r="E1598" i="12"/>
  <c r="G1598" i="12" l="1"/>
  <c r="B1599" i="12" s="1"/>
  <c r="D1599" i="12" l="1"/>
  <c r="F1599" i="12" s="1"/>
  <c r="C1599" i="12"/>
  <c r="E1599" i="12"/>
  <c r="G1599" i="12" l="1"/>
  <c r="B1600" i="12" s="1"/>
  <c r="C1600" i="12" l="1"/>
  <c r="D1600" i="12"/>
  <c r="F1600" i="12" s="1"/>
  <c r="E1600" i="12"/>
  <c r="G1600" i="12" l="1"/>
  <c r="B1601" i="12" s="1"/>
  <c r="D1601" i="12" l="1"/>
  <c r="F1601" i="12" s="1"/>
  <c r="C1601" i="12"/>
  <c r="E1601" i="12"/>
  <c r="G1601" i="12" l="1"/>
  <c r="B1602" i="12" s="1"/>
  <c r="D1602" i="12" l="1"/>
  <c r="F1602" i="12" s="1"/>
  <c r="C1602" i="12"/>
  <c r="E1602" i="12"/>
  <c r="G1602" i="12" l="1"/>
  <c r="B1603" i="12" s="1"/>
  <c r="D1603" i="12" l="1"/>
  <c r="F1603" i="12" s="1"/>
  <c r="C1603" i="12"/>
  <c r="E1603" i="12"/>
  <c r="G1603" i="12" l="1"/>
  <c r="B1604" i="12" s="1"/>
  <c r="D1604" i="12" l="1"/>
  <c r="F1604" i="12" s="1"/>
  <c r="C1604" i="12"/>
  <c r="E1604" i="12"/>
  <c r="G1604" i="12" l="1"/>
  <c r="B1605" i="12" s="1"/>
  <c r="D1605" i="12" l="1"/>
  <c r="F1605" i="12" s="1"/>
  <c r="C1605" i="12"/>
  <c r="E1605" i="12"/>
  <c r="G1605" i="12" l="1"/>
  <c r="B1606" i="12" s="1"/>
  <c r="D1606" i="12" l="1"/>
  <c r="F1606" i="12" s="1"/>
  <c r="C1606" i="12"/>
  <c r="E1606" i="12"/>
  <c r="G1606" i="12" l="1"/>
  <c r="B1607" i="12" s="1"/>
  <c r="D1607" i="12" l="1"/>
  <c r="F1607" i="12" s="1"/>
  <c r="C1607" i="12"/>
  <c r="E1607" i="12"/>
  <c r="G1607" i="12" l="1"/>
  <c r="B1608" i="12" s="1"/>
  <c r="C1608" i="12" l="1"/>
  <c r="D1608" i="12"/>
  <c r="F1608" i="12" s="1"/>
  <c r="E1608" i="12"/>
  <c r="G1608" i="12" l="1"/>
  <c r="B1609" i="12" s="1"/>
  <c r="D1609" i="12" l="1"/>
  <c r="F1609" i="12" s="1"/>
  <c r="C1609" i="12"/>
  <c r="E1609" i="12"/>
  <c r="G1609" i="12" l="1"/>
  <c r="B1610" i="12" s="1"/>
  <c r="D1610" i="12" l="1"/>
  <c r="F1610" i="12" s="1"/>
  <c r="C1610" i="12"/>
  <c r="E1610" i="12"/>
  <c r="G1610" i="12" l="1"/>
  <c r="B1611" i="12" s="1"/>
  <c r="D1611" i="12" l="1"/>
  <c r="F1611" i="12" s="1"/>
  <c r="C1611" i="12"/>
  <c r="E1611" i="12"/>
  <c r="G1611" i="12" l="1"/>
  <c r="B1612" i="12" s="1"/>
  <c r="D1612" i="12" l="1"/>
  <c r="F1612" i="12" s="1"/>
  <c r="C1612" i="12"/>
  <c r="E1612" i="12"/>
  <c r="G1612" i="12" l="1"/>
  <c r="B1613" i="12" s="1"/>
  <c r="D1613" i="12" l="1"/>
  <c r="F1613" i="12" s="1"/>
  <c r="C1613" i="12"/>
  <c r="E1613" i="12"/>
  <c r="G1613" i="12" l="1"/>
  <c r="B1614" i="12" s="1"/>
  <c r="D1614" i="12" l="1"/>
  <c r="F1614" i="12" s="1"/>
  <c r="C1614" i="12"/>
  <c r="E1614" i="12"/>
  <c r="G1614" i="12" l="1"/>
  <c r="B1615" i="12" s="1"/>
  <c r="D1615" i="12" l="1"/>
  <c r="F1615" i="12" s="1"/>
  <c r="C1615" i="12"/>
  <c r="E1615" i="12"/>
  <c r="G1615" i="12" l="1"/>
  <c r="B1616" i="12" s="1"/>
  <c r="D1616" i="12" l="1"/>
  <c r="F1616" i="12" s="1"/>
  <c r="C1616" i="12"/>
  <c r="E1616" i="12"/>
  <c r="G1616" i="12" l="1"/>
  <c r="B1617" i="12" s="1"/>
  <c r="D1617" i="12" l="1"/>
  <c r="F1617" i="12" s="1"/>
  <c r="C1617" i="12"/>
  <c r="E1617" i="12"/>
  <c r="G1617" i="12" l="1"/>
  <c r="B1618" i="12" s="1"/>
  <c r="D1618" i="12" l="1"/>
  <c r="F1618" i="12" s="1"/>
  <c r="C1618" i="12"/>
  <c r="E1618" i="12"/>
  <c r="G1618" i="12" l="1"/>
  <c r="B1619" i="12" s="1"/>
  <c r="D1619" i="12" l="1"/>
  <c r="F1619" i="12" s="1"/>
  <c r="C1619" i="12"/>
  <c r="E1619" i="12"/>
  <c r="G1619" i="12" l="1"/>
  <c r="B1620" i="12" s="1"/>
  <c r="C1620" i="12" l="1"/>
  <c r="D1620" i="12"/>
  <c r="F1620" i="12" s="1"/>
  <c r="E1620" i="12"/>
  <c r="G1620" i="12" l="1"/>
  <c r="B1621" i="12" s="1"/>
  <c r="D1621" i="12" l="1"/>
  <c r="F1621" i="12" s="1"/>
  <c r="C1621" i="12"/>
  <c r="E1621" i="12"/>
  <c r="G1621" i="12" l="1"/>
  <c r="B1622" i="12" s="1"/>
  <c r="D1622" i="12" l="1"/>
  <c r="F1622" i="12" s="1"/>
  <c r="C1622" i="12"/>
  <c r="E1622" i="12"/>
  <c r="G1622" i="12" l="1"/>
  <c r="B1623" i="12" s="1"/>
  <c r="D1623" i="12" l="1"/>
  <c r="F1623" i="12" s="1"/>
  <c r="C1623" i="12"/>
  <c r="E1623" i="12"/>
  <c r="G1623" i="12" l="1"/>
  <c r="B1624" i="12" s="1"/>
  <c r="D1624" i="12" l="1"/>
  <c r="F1624" i="12" s="1"/>
  <c r="C1624" i="12"/>
  <c r="E1624" i="12"/>
  <c r="G1624" i="12" l="1"/>
  <c r="B1625" i="12" s="1"/>
  <c r="D1625" i="12" l="1"/>
  <c r="F1625" i="12" s="1"/>
  <c r="C1625" i="12"/>
  <c r="E1625" i="12"/>
  <c r="G1625" i="12" l="1"/>
  <c r="B1626" i="12" s="1"/>
  <c r="F1626" i="12" l="1"/>
  <c r="D1626" i="12"/>
  <c r="C1626" i="12"/>
  <c r="E1626" i="12"/>
  <c r="G1626" i="12" l="1"/>
  <c r="B1627" i="12" s="1"/>
  <c r="D1627" i="12" l="1"/>
  <c r="F1627" i="12" s="1"/>
  <c r="C1627" i="12"/>
  <c r="E1627" i="12"/>
  <c r="G1627" i="12" l="1"/>
  <c r="B1628" i="12" s="1"/>
  <c r="D1628" i="12" l="1"/>
  <c r="F1628" i="12" s="1"/>
  <c r="C1628" i="12"/>
  <c r="E1628" i="12"/>
  <c r="G1628" i="12" l="1"/>
  <c r="B1629" i="12" s="1"/>
  <c r="D1629" i="12" l="1"/>
  <c r="F1629" i="12" s="1"/>
  <c r="C1629" i="12"/>
  <c r="E1629" i="12"/>
  <c r="G1629" i="12" l="1"/>
  <c r="B1630" i="12" s="1"/>
  <c r="D1630" i="12" l="1"/>
  <c r="F1630" i="12" s="1"/>
  <c r="C1630" i="12"/>
  <c r="E1630" i="12"/>
  <c r="G1630" i="12" l="1"/>
  <c r="B1631" i="12" s="1"/>
  <c r="D1631" i="12" l="1"/>
  <c r="F1631" i="12" s="1"/>
  <c r="C1631" i="12"/>
  <c r="E1631" i="12"/>
  <c r="G1631" i="12" l="1"/>
  <c r="B1632" i="12" s="1"/>
  <c r="C1632" i="12" l="1"/>
  <c r="D1632" i="12"/>
  <c r="F1632" i="12" s="1"/>
  <c r="E1632" i="12"/>
  <c r="G1632" i="12" l="1"/>
  <c r="B1633" i="12" s="1"/>
  <c r="D1633" i="12" l="1"/>
  <c r="F1633" i="12" s="1"/>
  <c r="C1633" i="12"/>
  <c r="E1633" i="12"/>
  <c r="G1633" i="12" l="1"/>
  <c r="B1634" i="12" s="1"/>
  <c r="D1634" i="12" l="1"/>
  <c r="F1634" i="12" s="1"/>
  <c r="C1634" i="12"/>
  <c r="E1634" i="12"/>
  <c r="G1634" i="12" l="1"/>
  <c r="B1635" i="12" s="1"/>
  <c r="D1635" i="12" l="1"/>
  <c r="F1635" i="12" s="1"/>
  <c r="C1635" i="12"/>
  <c r="E1635" i="12"/>
  <c r="G1635" i="12" l="1"/>
  <c r="B1636" i="12" s="1"/>
  <c r="D1636" i="12" l="1"/>
  <c r="F1636" i="12" s="1"/>
  <c r="C1636" i="12"/>
  <c r="E1636" i="12"/>
  <c r="G1636" i="12" l="1"/>
  <c r="B1637" i="12" s="1"/>
  <c r="D1637" i="12" l="1"/>
  <c r="F1637" i="12" s="1"/>
  <c r="C1637" i="12"/>
  <c r="E1637" i="12"/>
  <c r="G1637" i="12" l="1"/>
  <c r="B1638" i="12" s="1"/>
  <c r="D1638" i="12" l="1"/>
  <c r="F1638" i="12" s="1"/>
  <c r="C1638" i="12"/>
  <c r="E1638" i="12"/>
  <c r="G1638" i="12" l="1"/>
  <c r="B1639" i="12" s="1"/>
  <c r="D1639" i="12" l="1"/>
  <c r="F1639" i="12" s="1"/>
  <c r="C1639" i="12"/>
  <c r="E1639" i="12"/>
  <c r="G1639" i="12" l="1"/>
  <c r="B1640" i="12" s="1"/>
  <c r="D1640" i="12" l="1"/>
  <c r="F1640" i="12" s="1"/>
  <c r="C1640" i="12"/>
  <c r="E1640" i="12"/>
  <c r="G1640" i="12" l="1"/>
  <c r="B1641" i="12" s="1"/>
  <c r="D1641" i="12" l="1"/>
  <c r="F1641" i="12" s="1"/>
  <c r="C1641" i="12"/>
  <c r="E1641" i="12"/>
  <c r="G1641" i="12" l="1"/>
  <c r="B1642" i="12" s="1"/>
  <c r="D1642" i="12" l="1"/>
  <c r="F1642" i="12" s="1"/>
  <c r="C1642" i="12"/>
  <c r="E1642" i="12"/>
  <c r="G1642" i="12" l="1"/>
  <c r="B1643" i="12" s="1"/>
  <c r="D1643" i="12" l="1"/>
  <c r="F1643" i="12" s="1"/>
  <c r="C1643" i="12"/>
  <c r="E1643" i="12"/>
  <c r="G1643" i="12" l="1"/>
  <c r="B1644" i="12" s="1"/>
  <c r="C1644" i="12" l="1"/>
  <c r="D1644" i="12"/>
  <c r="F1644" i="12" s="1"/>
  <c r="E1644" i="12"/>
  <c r="G1644" i="12" l="1"/>
  <c r="B1645" i="12" s="1"/>
  <c r="I8" i="12" s="1"/>
  <c r="I7" i="12" l="1"/>
  <c r="D1645" i="12"/>
  <c r="F1645" i="12" s="1"/>
  <c r="C1645" i="12"/>
  <c r="I9" i="12" s="1"/>
  <c r="E1645" i="12"/>
  <c r="I6" i="12" s="1"/>
  <c r="G1645"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5" authorId="0" shapeId="0" xr:uid="{CDCB2146-09C1-42B9-8DB7-9AAFC57638A3}">
      <text>
        <r>
          <rPr>
            <b/>
            <sz val="9"/>
            <color indexed="81"/>
            <rFont val="Tahoma"/>
            <family val="2"/>
          </rPr>
          <t>This is the term in years for which you take a loan. If you take  a loan for a number of months, divide the number of months by 12 and insert the value here.</t>
        </r>
        <r>
          <rPr>
            <sz val="9"/>
            <color indexed="81"/>
            <rFont val="Tahoma"/>
            <family val="2"/>
          </rPr>
          <t xml:space="preserve">
</t>
        </r>
      </text>
    </comment>
    <comment ref="D6" authorId="0" shapeId="0" xr:uid="{4616B9DA-3F5D-4250-AC96-C20445819A02}">
      <text>
        <r>
          <rPr>
            <b/>
            <sz val="9"/>
            <color indexed="81"/>
            <rFont val="Tahoma"/>
            <family val="2"/>
          </rPr>
          <t>This is the loan amount taken by the borrower from the lender.</t>
        </r>
      </text>
    </comment>
    <comment ref="D9" authorId="0" shapeId="0" xr:uid="{EFCE0B34-709F-49EA-936D-C30827D80318}">
      <text>
        <r>
          <rPr>
            <b/>
            <sz val="9"/>
            <color indexed="81"/>
            <rFont val="Tahoma"/>
            <family val="2"/>
          </rPr>
          <t>Payment types are of two kinds:
1. End of the Period: This means you pay your regular payment at the end of the period. So, you have to pay both principal and interest for earlier periods along with that period.
2. Beginning of the Period: You have to pay at the beginning of the period. So, your regular payment will cover principal and interest based on earlier periods, but not this period.</t>
        </r>
        <r>
          <rPr>
            <sz val="9"/>
            <color indexed="81"/>
            <rFont val="Tahoma"/>
            <family val="2"/>
          </rPr>
          <t xml:space="preserve">
</t>
        </r>
      </text>
    </comment>
    <comment ref="D10" authorId="0" shapeId="0" xr:uid="{96510389-F461-49C0-B8DA-0A27E8601851}">
      <text>
        <r>
          <rPr>
            <b/>
            <sz val="9"/>
            <color indexed="81"/>
            <rFont val="Tahoma"/>
            <family val="2"/>
          </rPr>
          <t>This is the payment frequency that you follow when repaying your loan.
You can choose this as weekly, bi-weekly, monthly, bi-monthly, semi-monthly, quarterly, semi-annually or yearly.
According to this chosen frequency, number of payments per year will vary.
For example,
Weekly: 52 times a years
Bi-weekly: 26 times a year
Monthly: 12 times a year
Bi-Monthly: 6 times a year
Semi-Monthly: 24 times a year
Quarterly: 4 times a year
Semi-annually: 2 times a year
Yearly: 1 time a year</t>
        </r>
        <r>
          <rPr>
            <sz val="9"/>
            <color indexed="81"/>
            <rFont val="Tahoma"/>
            <family val="2"/>
          </rPr>
          <t xml:space="preserve">
</t>
        </r>
      </text>
    </comment>
    <comment ref="D11" authorId="0" shapeId="0" xr:uid="{5BEB11F6-FFDE-463B-834E-479784108B43}">
      <text>
        <r>
          <rPr>
            <b/>
            <sz val="9"/>
            <color indexed="81"/>
            <rFont val="Tahoma"/>
            <family val="2"/>
          </rPr>
          <t xml:space="preserve">This is the frequency at which the interest will be compounded. It can be of weekly, bi-weekly, monthly, bi-monthly, semi-monthly, quarterly, semi-annually, yearly types.
But, remember, it can not be a lesser frequency than the regular payment frequency.
For example, if you choose monthly regular payment, the interest must be compounded at monthly, bi-monthly, quarterly, semi-annually or yearly frequency.
it can not be compounded at weekly, bi-weekly or semi-monthly frequency.
</t>
        </r>
      </text>
    </comment>
    <comment ref="B15" authorId="0" shapeId="0" xr:uid="{3D2B2C9E-1C23-45A6-85BD-A60D1A73D398}">
      <text>
        <r>
          <rPr>
            <b/>
            <sz val="9"/>
            <color indexed="81"/>
            <rFont val="Tahoma"/>
            <family val="2"/>
          </rPr>
          <t>This is the regular payment amount that you need to make to repay the loan within your loan term.</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5285CB35-E62E-48C1-8BF2-401EF7B0D47A}">
      <text>
        <r>
          <rPr>
            <b/>
            <sz val="9"/>
            <color indexed="81"/>
            <rFont val="Tahoma"/>
            <family val="2"/>
          </rPr>
          <t>This is the term in years for which you take a loan. If you take  a loan for a number of months, divide the number of months by 12 and insert the value here.</t>
        </r>
        <r>
          <rPr>
            <sz val="9"/>
            <color indexed="81"/>
            <rFont val="Tahoma"/>
            <family val="2"/>
          </rPr>
          <t xml:space="preserve">
</t>
        </r>
      </text>
    </comment>
    <comment ref="E6" authorId="0" shapeId="0" xr:uid="{868D3A4C-1124-4E6C-A270-36D19DE47EC0}">
      <text>
        <r>
          <rPr>
            <b/>
            <sz val="9"/>
            <color indexed="81"/>
            <rFont val="Tahoma"/>
            <family val="2"/>
          </rPr>
          <t>This is the term in years for which you take a loan. If you take  a loan for a number of months, divide the number of months by 12 and insert the value here.</t>
        </r>
        <r>
          <rPr>
            <sz val="9"/>
            <color indexed="81"/>
            <rFont val="Tahoma"/>
            <family val="2"/>
          </rPr>
          <t xml:space="preserve">
</t>
        </r>
      </text>
    </comment>
    <comment ref="B7" authorId="0" shapeId="0" xr:uid="{FE0DF78F-53AB-4F63-B0A8-6BECCEAF0D90}">
      <text>
        <r>
          <rPr>
            <b/>
            <sz val="9"/>
            <color indexed="81"/>
            <rFont val="Tahoma"/>
            <family val="2"/>
          </rPr>
          <t>This is the payment you do at each payment frequency.</t>
        </r>
      </text>
    </comment>
    <comment ref="E7" authorId="0" shapeId="0" xr:uid="{40AF4EF2-0D44-4F5E-A326-30D88B3E8107}">
      <text>
        <r>
          <rPr>
            <b/>
            <sz val="9"/>
            <color indexed="81"/>
            <rFont val="Tahoma"/>
            <family val="2"/>
          </rPr>
          <t>This is the payment you do at each payment frequency.</t>
        </r>
      </text>
    </comment>
    <comment ref="H7" authorId="0" shapeId="0" xr:uid="{EC4803D3-4CA0-4692-867A-37D9D942937C}">
      <text>
        <r>
          <rPr>
            <b/>
            <sz val="9"/>
            <color indexed="81"/>
            <rFont val="Tahoma"/>
            <family val="2"/>
          </rPr>
          <t>This is the payment you do at each payment frequency.</t>
        </r>
      </text>
    </comment>
    <comment ref="E9" authorId="0" shapeId="0" xr:uid="{64A9C41F-82C8-4BE0-B47D-FEAE0AAA21A6}">
      <text>
        <r>
          <rPr>
            <b/>
            <sz val="9"/>
            <color indexed="81"/>
            <rFont val="Tahoma"/>
            <family val="2"/>
          </rPr>
          <t>Payment types are of two kinds:
1. End of the Period: This means you pay your regular payment at the end of the period. So, you have to pay both principal and interest for earlier periods along with that period.
2. Beginning of the Period: You have to pay at the beginning of the period. So, your regular payment will cover principal and interest based on earlier periods, but not this period.</t>
        </r>
        <r>
          <rPr>
            <sz val="9"/>
            <color indexed="81"/>
            <rFont val="Tahoma"/>
            <family val="2"/>
          </rPr>
          <t xml:space="preserve">
</t>
        </r>
      </text>
    </comment>
    <comment ref="B10" authorId="0" shapeId="0" xr:uid="{7E1191AC-551A-4A65-9F28-6C388A3B9B50}">
      <text>
        <r>
          <rPr>
            <b/>
            <sz val="9"/>
            <color indexed="81"/>
            <rFont val="Tahoma"/>
            <family val="2"/>
          </rPr>
          <t>Payment types are of two kinds:
1. End of the Period: This means you pay your regular payment at the end of the period. So, you have to pay both principal and interest for earlier periods along with that period.
2. Beginning of the Period: You have to pay at the beginning of the period. So, your regular payment will cover principal and interest based on earlier periods, but not this period.</t>
        </r>
        <r>
          <rPr>
            <sz val="9"/>
            <color indexed="81"/>
            <rFont val="Tahoma"/>
            <family val="2"/>
          </rPr>
          <t xml:space="preserve">
</t>
        </r>
      </text>
    </comment>
    <comment ref="E10" authorId="0" shapeId="0" xr:uid="{C4D342DC-61D6-4C77-A03F-235A5238650E}">
      <text>
        <r>
          <rPr>
            <b/>
            <sz val="9"/>
            <color indexed="81"/>
            <rFont val="Tahoma"/>
            <family val="2"/>
          </rPr>
          <t>This is the payment frequency that you follow when repaying your loan.
You can choose this as weekly, bi-weekly, monthly, bi-monthly, semi-monthly, quarterly, semi-annually or yearly.
According to this chosen frequency, number of payments per year will vary.
For example,
Weekly: 52 times a years
Bi-weekly: 26 times a year
Monthly: 12 times a year
Bi-Monthly: 6 times a year
Semi-Monthly: 24 times a year
Quarterly: 4 times a year
Semi-annually: 2 times a year
Yearly: 1 time a year</t>
        </r>
        <r>
          <rPr>
            <sz val="9"/>
            <color indexed="81"/>
            <rFont val="Tahoma"/>
            <family val="2"/>
          </rPr>
          <t xml:space="preserve">
</t>
        </r>
      </text>
    </comment>
    <comment ref="H10" authorId="0" shapeId="0" xr:uid="{A95A7411-68A1-4A69-B6BA-9F5C498C3452}">
      <text>
        <r>
          <rPr>
            <b/>
            <sz val="9"/>
            <color indexed="81"/>
            <rFont val="Tahoma"/>
            <family val="2"/>
          </rPr>
          <t>Payment types are of two kinds:
1. End of the Period: This means you pay your regular payment at the end of the period. So, you have to pay both principal and interest for earlier periods along with that period.
2. Beginning of the Period: You have to pay at the beginning of the period. So, your regular payment will cover principal and interest based on earlier periods, but not this period.</t>
        </r>
        <r>
          <rPr>
            <sz val="9"/>
            <color indexed="81"/>
            <rFont val="Tahoma"/>
            <family val="2"/>
          </rPr>
          <t xml:space="preserve">
</t>
        </r>
      </text>
    </comment>
    <comment ref="B11" authorId="0" shapeId="0" xr:uid="{A55F0F2C-CB6F-47AB-BA05-1C45CD18594D}">
      <text>
        <r>
          <rPr>
            <b/>
            <sz val="9"/>
            <color indexed="81"/>
            <rFont val="Tahoma"/>
            <family val="2"/>
          </rPr>
          <t>This is the payment frequency that you follow when repaying your loan.
You can choose this as weekly, bi-weekly, monthly, bi-monthly, semi-monthly, quarterly, semi-annually or yearly.
According to this chosen frequency, number of payments per year will vary.
For example,
Weekly: 52 times a years
Bi-weekly: 26 times a year
Monthly: 12 times a year
Bi-Monthly: 6 times a year
Semi-Monthly: 24 times a year
Quarterly: 4 times a year
Semi-annually: 2 times a year
Yearly: 1 time a year</t>
        </r>
        <r>
          <rPr>
            <sz val="9"/>
            <color indexed="81"/>
            <rFont val="Tahoma"/>
            <family val="2"/>
          </rPr>
          <t xml:space="preserve">
</t>
        </r>
      </text>
    </comment>
    <comment ref="E11" authorId="0" shapeId="0" xr:uid="{9EB0E960-C77A-4F83-A137-EAC0F0AA6EFF}">
      <text>
        <r>
          <rPr>
            <b/>
            <sz val="9"/>
            <color indexed="81"/>
            <rFont val="Tahoma"/>
            <family val="2"/>
          </rPr>
          <t xml:space="preserve">This is the frequency at which the interest will be compounded. It can be of weekly, bi-weekly, monthly, bi-monthly, semi-monthly, quarterly, semi-annually, yearly types.
But, remember, it can not be a lesser frequency than the regular payment frequency.
For example, if you choose monthly regular payment, the interest must be compounded at monthly, bi-monthly, quarterly, semi-annually or yearly frequency.
it can not be compounded at weekly, bi-weekly or semi-monthly frequency.
</t>
        </r>
      </text>
    </comment>
    <comment ref="H11" authorId="0" shapeId="0" xr:uid="{025E3812-83C4-477E-ACB6-D1ABDADC4619}">
      <text>
        <r>
          <rPr>
            <b/>
            <sz val="9"/>
            <color indexed="81"/>
            <rFont val="Tahoma"/>
            <family val="2"/>
          </rPr>
          <t>This is the payment frequency that you follow when repaying your loan.
You can choose this as weekly, bi-weekly, monthly, bi-monthly, semi-monthly, quarterly, semi-annually or yearly.
According to this chosen frequency, number of payments per year will vary.
For example,
Weekly: 52 times a years
Bi-weekly: 26 times a year
Monthly: 12 times a year
Bi-Monthly: 6 times a year
Semi-Monthly: 24 times a year
Quarterly: 4 times a year
Semi-annually: 2 times a year
Yearly: 1 time a year</t>
        </r>
        <r>
          <rPr>
            <sz val="9"/>
            <color indexed="81"/>
            <rFont val="Tahoma"/>
            <family val="2"/>
          </rPr>
          <t xml:space="preserve">
</t>
        </r>
      </text>
    </comment>
    <comment ref="B12" authorId="0" shapeId="0" xr:uid="{C2125894-4052-4AA4-BD1D-43C28385EBB1}">
      <text>
        <r>
          <rPr>
            <b/>
            <sz val="9"/>
            <color indexed="81"/>
            <rFont val="Tahoma"/>
            <family val="2"/>
          </rPr>
          <t xml:space="preserve">This is the frequency at which the interest will be compounded. It can be of weekly, bi-weekly, monthly, bi-monthly, semi-monthly, quarterly, semi-annually, yearly types.
But, remember, it can not be a lesser frequency than the regular payment frequency.
For example, if you choose monthly regular payment, the interest must be compounded at monthly, bi-monthly, quarterly, semi-annually or yearly frequency.
it can not be compounded at weekly, bi-weekly or semi-monthly frequency.
</t>
        </r>
      </text>
    </comment>
    <comment ref="H12" authorId="0" shapeId="0" xr:uid="{D6DDB1BE-36E5-4455-8FBB-635B15227A20}">
      <text>
        <r>
          <rPr>
            <b/>
            <sz val="9"/>
            <color indexed="81"/>
            <rFont val="Tahoma"/>
            <family val="2"/>
          </rPr>
          <t xml:space="preserve">This is the frequency at which the interest will be compounded. It can be of weekly, bi-weekly, monthly, bi-monthly, semi-monthly, quarterly, semi-annually, yearly types.
But, remember, it can not be a lesser frequency than the regular payment frequency.
For example, if you choose monthly regular payment, the interest must be compounded at monthly, bi-monthly, quarterly, semi-annually or yearly frequency.
it can not be compounded at weekly, bi-weekly or semi-monthly frequency.
</t>
        </r>
      </text>
    </comment>
  </commentList>
</comments>
</file>

<file path=xl/sharedStrings.xml><?xml version="1.0" encoding="utf-8"?>
<sst xmlns="http://schemas.openxmlformats.org/spreadsheetml/2006/main" count="163" uniqueCount="54">
  <si>
    <t>Due Date</t>
  </si>
  <si>
    <t>Payment
No.</t>
  </si>
  <si>
    <t>Due Payment</t>
  </si>
  <si>
    <t>Balance</t>
  </si>
  <si>
    <t>Interest Compounded</t>
  </si>
  <si>
    <t>Weekly</t>
  </si>
  <si>
    <t>Bi-weekly</t>
  </si>
  <si>
    <t>Semi-monthly</t>
  </si>
  <si>
    <t>Monthly</t>
  </si>
  <si>
    <t>Bi-monthly</t>
  </si>
  <si>
    <t>Quarterly</t>
  </si>
  <si>
    <t>Semi-annually</t>
  </si>
  <si>
    <t>Yearly</t>
  </si>
  <si>
    <t>Payment Type</t>
  </si>
  <si>
    <t>Loan Details</t>
  </si>
  <si>
    <t>Summary</t>
  </si>
  <si>
    <t>End of the Period</t>
  </si>
  <si>
    <t>Beginning of the Period</t>
  </si>
  <si>
    <t>Calculated After
(Days or Months)</t>
  </si>
  <si>
    <t>No. of Payments/Year</t>
  </si>
  <si>
    <t>Interest
Paid</t>
  </si>
  <si>
    <t>Principal
Paid</t>
  </si>
  <si>
    <t>nper</t>
  </si>
  <si>
    <t>Name</t>
  </si>
  <si>
    <t>Weeks</t>
  </si>
  <si>
    <t>Years</t>
  </si>
  <si>
    <t>Months</t>
  </si>
  <si>
    <t>Quarters</t>
  </si>
  <si>
    <t>Bi-Weekly</t>
  </si>
  <si>
    <t>Number</t>
  </si>
  <si>
    <t>Total No. of Payments</t>
  </si>
  <si>
    <t>Interest Rate (Per Period)</t>
  </si>
  <si>
    <t>Total Amount to be Paid</t>
  </si>
  <si>
    <t>Total Interest to be Paid</t>
  </si>
  <si>
    <t>Total Time</t>
  </si>
  <si>
    <t>Original Loan Terms (Years):</t>
  </si>
  <si>
    <t>Annual Percentage Rate (APR):</t>
  </si>
  <si>
    <t>Loan Date (mm/dd/yy):</t>
  </si>
  <si>
    <t>Payment Type:</t>
  </si>
  <si>
    <t>Regular Payment Frequency:</t>
  </si>
  <si>
    <t>Interest Compounding Frequency:</t>
  </si>
  <si>
    <t>weekly</t>
  </si>
  <si>
    <r>
      <t xml:space="preserve">Input Values (Blue Area)
</t>
    </r>
    <r>
      <rPr>
        <b/>
        <sz val="11"/>
        <color rgb="FF7F7F7F"/>
        <rFont val="Wingdings 3"/>
        <family val="1"/>
        <charset val="2"/>
      </rPr>
      <t>q</t>
    </r>
  </si>
  <si>
    <t>Loan Amount:</t>
  </si>
  <si>
    <t>Loan Amount</t>
  </si>
  <si>
    <t>Total Interest:</t>
  </si>
  <si>
    <t>Interest Rate (Per Period):</t>
  </si>
  <si>
    <t>Payment Amount:</t>
  </si>
  <si>
    <t>Total Interest</t>
  </si>
  <si>
    <t>Loan Terms (Years):</t>
  </si>
  <si>
    <t>Annual Percentage Rate:</t>
  </si>
  <si>
    <t>Calculate Loan Amount</t>
  </si>
  <si>
    <t>Calculate Annual Percentage Rate</t>
  </si>
  <si>
    <t>Calculate Loan Terms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</si>
</sst>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44" formatCode="_(&quot;$&quot;* #,##0.00_);_(&quot;$&quot;* \(#,##0.00\);_(&quot;$&quot;* &quot;-&quot;??_);_(@_)"/>
    <numFmt numFmtId="164" formatCode="0.000%"/>
    <numFmt numFmtId="165" formatCode="dd/mm/yy"/>
  </numFmts>
  <fonts count="21" x14ac:knownFonts="1">
    <font>
      <sz val="11"/>
      <color theme="1"/>
      <name val="Calibri"/>
      <family val="2"/>
      <scheme val="minor"/>
    </font>
    <font>
      <sz val="11"/>
      <color theme="1"/>
      <name val="Calibri"/>
      <family val="2"/>
      <scheme val="minor"/>
    </font>
    <font>
      <sz val="10"/>
      <name val="Courier New"/>
      <family val="3"/>
    </font>
    <font>
      <u/>
      <sz val="11"/>
      <color theme="10"/>
      <name val="Calibri"/>
      <family val="2"/>
      <scheme val="minor"/>
    </font>
    <font>
      <b/>
      <sz val="11"/>
      <color rgb="FFFA7D00"/>
      <name val="Calibri"/>
      <family val="2"/>
      <scheme val="minor"/>
    </font>
    <font>
      <sz val="11"/>
      <color rgb="FF006100"/>
      <name val="Calibri"/>
      <family val="2"/>
      <scheme val="minor"/>
    </font>
    <font>
      <sz val="11"/>
      <color rgb="FFFF0000"/>
      <name val="Calibri"/>
      <family val="2"/>
      <scheme val="minor"/>
    </font>
    <font>
      <i/>
      <sz val="11"/>
      <color theme="1"/>
      <name val="Calibri"/>
      <family val="2"/>
      <scheme val="minor"/>
    </font>
    <font>
      <b/>
      <sz val="12"/>
      <color rgb="FF006100"/>
      <name val="Calibri"/>
      <family val="2"/>
      <scheme val="minor"/>
    </font>
    <font>
      <sz val="12"/>
      <color rgb="FF006100"/>
      <name val="Calibri"/>
      <family val="2"/>
      <scheme val="minor"/>
    </font>
    <font>
      <b/>
      <sz val="12"/>
      <color theme="0"/>
      <name val="Calibri"/>
      <family val="2"/>
      <scheme val="minor"/>
    </font>
    <font>
      <b/>
      <sz val="11"/>
      <color rgb="FF7F7F7F"/>
      <name val="Wingdings 3"/>
      <family val="1"/>
      <charset val="2"/>
    </font>
    <font>
      <b/>
      <i/>
      <sz val="11"/>
      <name val="Calibri"/>
      <family val="2"/>
      <scheme val="minor"/>
    </font>
    <font>
      <b/>
      <i/>
      <sz val="11"/>
      <color theme="1"/>
      <name val="Calibri"/>
      <family val="2"/>
      <scheme val="minor"/>
    </font>
    <font>
      <b/>
      <sz val="11"/>
      <name val="Calibri"/>
      <family val="2"/>
      <scheme val="minor"/>
    </font>
    <font>
      <sz val="9"/>
      <color indexed="81"/>
      <name val="Tahoma"/>
      <family val="2"/>
    </font>
    <font>
      <b/>
      <sz val="9"/>
      <color indexed="81"/>
      <name val="Tahoma"/>
      <family val="2"/>
    </font>
    <font>
      <sz val="11"/>
      <name val="Trebuchet MS"/>
      <family val="2"/>
    </font>
    <font>
      <sz val="8"/>
      <name val="Trebuchet MS"/>
      <family val="2"/>
    </font>
    <font>
      <b/>
      <sz val="12"/>
      <name val="Calibri"/>
      <family val="2"/>
      <scheme val="minor"/>
    </font>
    <font>
      <b/>
      <sz val="16"/>
      <color theme="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F2F2F2"/>
      </patternFill>
    </fill>
    <fill>
      <patternFill patternType="solid">
        <fgColor rgb="FFC6EFCE"/>
      </patternFill>
    </fill>
    <fill>
      <patternFill patternType="solid">
        <fgColor rgb="FF002060"/>
        <bgColor indexed="64"/>
      </patternFill>
    </fill>
    <fill>
      <patternFill patternType="solid">
        <fgColor theme="4"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auto="1"/>
      </bottom>
      <diagonal/>
    </border>
    <border>
      <left style="thin">
        <color indexed="64"/>
      </left>
      <right style="thin">
        <color indexed="64"/>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rgb="FF002060"/>
      </top>
      <bottom style="medium">
        <color rgb="FF002060"/>
      </bottom>
      <diagonal/>
    </border>
    <border>
      <left style="medium">
        <color rgb="FF002060"/>
      </left>
      <right/>
      <top/>
      <bottom/>
      <diagonal/>
    </border>
    <border>
      <left style="medium">
        <color theme="0"/>
      </left>
      <right/>
      <top style="medium">
        <color rgb="FF002060"/>
      </top>
      <bottom style="medium">
        <color rgb="FF002060"/>
      </bottom>
      <diagonal/>
    </border>
    <border>
      <left/>
      <right style="medium">
        <color theme="0"/>
      </right>
      <top/>
      <bottom/>
      <diagonal/>
    </border>
    <border>
      <left style="medium">
        <color rgb="FF002060"/>
      </left>
      <right/>
      <top style="medium">
        <color rgb="FF002060"/>
      </top>
      <bottom/>
      <diagonal/>
    </border>
    <border>
      <left/>
      <right/>
      <top style="medium">
        <color rgb="FF002060"/>
      </top>
      <bottom/>
      <diagonal/>
    </border>
    <border>
      <left/>
      <right/>
      <top style="medium">
        <color rgb="FF002060"/>
      </top>
      <bottom style="medium">
        <color theme="0"/>
      </bottom>
      <diagonal/>
    </border>
    <border>
      <left style="thin">
        <color indexed="64"/>
      </left>
      <right/>
      <top style="medium">
        <color rgb="FF002060"/>
      </top>
      <bottom style="medium">
        <color theme="0"/>
      </bottom>
      <diagonal/>
    </border>
    <border>
      <left style="thin">
        <color indexed="64"/>
      </left>
      <right/>
      <top style="medium">
        <color theme="0"/>
      </top>
      <bottom style="medium">
        <color theme="0"/>
      </bottom>
      <diagonal/>
    </border>
    <border>
      <left/>
      <right/>
      <top style="medium">
        <color theme="0"/>
      </top>
      <bottom style="medium">
        <color theme="0"/>
      </bottom>
      <diagonal/>
    </border>
    <border>
      <left/>
      <right/>
      <top/>
      <bottom style="medium">
        <color theme="0"/>
      </bottom>
      <diagonal/>
    </border>
    <border>
      <left style="thin">
        <color indexed="64"/>
      </left>
      <right/>
      <top style="medium">
        <color theme="0"/>
      </top>
      <bottom style="thin">
        <color indexed="64"/>
      </bottom>
      <diagonal/>
    </border>
    <border>
      <left/>
      <right/>
      <top style="medium">
        <color theme="0"/>
      </top>
      <bottom style="thin">
        <color indexed="64"/>
      </bottom>
      <diagonal/>
    </border>
    <border>
      <left/>
      <right style="thin">
        <color indexed="64"/>
      </right>
      <top style="medium">
        <color theme="0"/>
      </top>
      <bottom style="thin">
        <color indexed="64"/>
      </bottom>
      <diagonal/>
    </border>
    <border>
      <left/>
      <right style="thin">
        <color rgb="FF7F7F7F"/>
      </right>
      <top style="medium">
        <color theme="0"/>
      </top>
      <bottom style="thin">
        <color indexed="64"/>
      </bottom>
      <diagonal/>
    </border>
    <border>
      <left/>
      <right style="medium">
        <color theme="0"/>
      </right>
      <top style="medium">
        <color rgb="FF002060"/>
      </top>
      <bottom style="medium">
        <color rgb="FF002060"/>
      </bottom>
      <diagonal/>
    </border>
    <border>
      <left style="medium">
        <color theme="0"/>
      </left>
      <right style="medium">
        <color theme="0"/>
      </right>
      <top style="medium">
        <color rgb="FF002060"/>
      </top>
      <bottom style="medium">
        <color rgb="FF002060"/>
      </bottom>
      <diagonal/>
    </border>
    <border>
      <left style="medium">
        <color theme="0"/>
      </left>
      <right style="medium">
        <color theme="0"/>
      </right>
      <top style="medium">
        <color theme="0"/>
      </top>
      <bottom style="medium">
        <color theme="0"/>
      </bottom>
      <diagonal/>
    </border>
    <border>
      <left style="thin">
        <color indexed="64"/>
      </left>
      <right style="thin">
        <color indexed="64"/>
      </right>
      <top style="medium">
        <color rgb="FF002060"/>
      </top>
      <bottom style="thin">
        <color indexed="64"/>
      </bottom>
      <diagonal/>
    </border>
    <border>
      <left/>
      <right style="thin">
        <color indexed="64"/>
      </right>
      <top style="thin">
        <color indexed="64"/>
      </top>
      <bottom style="thin">
        <color indexed="64"/>
      </bottom>
      <diagonal/>
    </border>
    <border>
      <left style="thin">
        <color indexed="64"/>
      </left>
      <right style="thin">
        <color rgb="FF7F7F7F"/>
      </right>
      <top style="medium">
        <color rgb="FF002060"/>
      </top>
      <bottom style="medium">
        <color theme="0"/>
      </bottom>
      <diagonal/>
    </border>
    <border>
      <left style="thin">
        <color indexed="64"/>
      </left>
      <right style="thin">
        <color rgb="FF7F7F7F"/>
      </right>
      <top style="medium">
        <color theme="0"/>
      </top>
      <bottom style="medium">
        <color theme="0"/>
      </bottom>
      <diagonal/>
    </border>
    <border>
      <left style="thin">
        <color indexed="64"/>
      </left>
      <right style="thin">
        <color rgb="FF7F7F7F"/>
      </right>
      <top/>
      <bottom style="medium">
        <color theme="0"/>
      </bottom>
      <diagonal/>
    </border>
    <border>
      <left style="thin">
        <color indexed="64"/>
      </left>
      <right style="thin">
        <color rgb="FF7F7F7F"/>
      </right>
      <top style="medium">
        <color theme="0"/>
      </top>
      <bottom style="thin">
        <color indexed="64"/>
      </bottom>
      <diagonal/>
    </border>
    <border>
      <left style="thin">
        <color indexed="64"/>
      </left>
      <right style="thin">
        <color indexed="64"/>
      </right>
      <top style="thin">
        <color indexed="64"/>
      </top>
      <bottom style="medium">
        <color theme="0"/>
      </bottom>
      <diagonal/>
    </border>
    <border>
      <left style="medium">
        <color theme="0"/>
      </left>
      <right/>
      <top/>
      <bottom style="medium">
        <color rgb="FF002060"/>
      </bottom>
      <diagonal/>
    </border>
  </borders>
  <cellStyleXfs count="6">
    <xf numFmtId="0" fontId="0" fillId="0" borderId="0"/>
    <xf numFmtId="9" fontId="1" fillId="0" borderId="0" applyFont="0" applyFill="0" applyBorder="0" applyAlignment="0" applyProtection="0"/>
    <xf numFmtId="0" fontId="4" fillId="4" borderId="6" applyNumberFormat="0" applyAlignment="0" applyProtection="0"/>
    <xf numFmtId="0" fontId="5" fillId="5" borderId="0" applyNumberFormat="0" applyBorder="0" applyAlignment="0" applyProtection="0"/>
    <xf numFmtId="0" fontId="6" fillId="0" borderId="0" applyNumberFormat="0" applyFill="0" applyBorder="0" applyAlignment="0" applyProtection="0"/>
    <xf numFmtId="0" fontId="3" fillId="0" borderId="0" applyNumberFormat="0" applyFill="0" applyBorder="0" applyAlignment="0" applyProtection="0"/>
  </cellStyleXfs>
  <cellXfs count="85">
    <xf numFmtId="0" fontId="0" fillId="0" borderId="0" xfId="0"/>
    <xf numFmtId="0" fontId="0" fillId="0" borderId="1" xfId="0" applyBorder="1"/>
    <xf numFmtId="0" fontId="0" fillId="0" borderId="3" xfId="0" applyBorder="1"/>
    <xf numFmtId="0" fontId="0" fillId="0" borderId="11" xfId="0" applyBorder="1"/>
    <xf numFmtId="0" fontId="0" fillId="0" borderId="3" xfId="0" applyBorder="1" applyAlignment="1">
      <alignment wrapText="1"/>
    </xf>
    <xf numFmtId="0" fontId="0" fillId="0" borderId="12" xfId="0" applyBorder="1"/>
    <xf numFmtId="0" fontId="0" fillId="0" borderId="8" xfId="0" applyBorder="1"/>
    <xf numFmtId="0" fontId="0" fillId="0" borderId="5" xfId="0" applyBorder="1"/>
    <xf numFmtId="0" fontId="0" fillId="0" borderId="13" xfId="0" applyBorder="1"/>
    <xf numFmtId="0" fontId="0" fillId="0" borderId="9" xfId="0" applyBorder="1"/>
    <xf numFmtId="0" fontId="0" fillId="0" borderId="4" xfId="0" applyBorder="1"/>
    <xf numFmtId="0" fontId="0" fillId="0" borderId="7" xfId="0" applyBorder="1"/>
    <xf numFmtId="0" fontId="0" fillId="0" borderId="10" xfId="0" applyBorder="1"/>
    <xf numFmtId="0" fontId="0" fillId="0" borderId="2" xfId="0" applyBorder="1"/>
    <xf numFmtId="0" fontId="10" fillId="6" borderId="16"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right"/>
      <protection locked="0"/>
    </xf>
    <xf numFmtId="0" fontId="7" fillId="2" borderId="21" xfId="0" applyFont="1" applyFill="1" applyBorder="1" applyProtection="1">
      <protection locked="0"/>
    </xf>
    <xf numFmtId="0" fontId="7" fillId="2" borderId="20" xfId="0" applyFont="1" applyFill="1" applyBorder="1" applyProtection="1">
      <protection locked="0"/>
    </xf>
    <xf numFmtId="0" fontId="7" fillId="2" borderId="22" xfId="0" applyFont="1" applyFill="1" applyBorder="1" applyProtection="1">
      <protection locked="0"/>
    </xf>
    <xf numFmtId="0" fontId="7" fillId="2" borderId="23" xfId="0" applyFont="1" applyFill="1" applyBorder="1" applyProtection="1">
      <protection locked="0"/>
    </xf>
    <xf numFmtId="0" fontId="12" fillId="2" borderId="23" xfId="0" applyFont="1" applyFill="1" applyBorder="1" applyAlignment="1" applyProtection="1">
      <alignment horizontal="right"/>
      <protection locked="0"/>
    </xf>
    <xf numFmtId="0" fontId="12" fillId="2" borderId="0" xfId="0" applyFont="1" applyFill="1" applyAlignment="1" applyProtection="1">
      <alignment horizontal="right"/>
      <protection locked="0"/>
    </xf>
    <xf numFmtId="0" fontId="12" fillId="2" borderId="24" xfId="0" applyFont="1" applyFill="1" applyBorder="1" applyAlignment="1" applyProtection="1">
      <alignment horizontal="right"/>
      <protection locked="0"/>
    </xf>
    <xf numFmtId="0" fontId="7" fillId="2" borderId="25" xfId="0" applyFont="1" applyFill="1" applyBorder="1" applyProtection="1">
      <protection locked="0"/>
    </xf>
    <xf numFmtId="0" fontId="7" fillId="2" borderId="26" xfId="0" applyFont="1" applyFill="1" applyBorder="1" applyProtection="1">
      <protection locked="0"/>
    </xf>
    <xf numFmtId="0" fontId="14" fillId="7" borderId="6" xfId="2" applyFont="1" applyFill="1" applyProtection="1">
      <protection locked="0"/>
    </xf>
    <xf numFmtId="44" fontId="14" fillId="7" borderId="6" xfId="2" applyNumberFormat="1" applyFont="1" applyFill="1" applyProtection="1">
      <protection locked="0"/>
    </xf>
    <xf numFmtId="10" fontId="14" fillId="7" borderId="6" xfId="1" applyNumberFormat="1" applyFont="1" applyFill="1" applyBorder="1" applyProtection="1">
      <protection locked="0"/>
    </xf>
    <xf numFmtId="14" fontId="14" fillId="7" borderId="6" xfId="2" applyNumberFormat="1" applyFont="1" applyFill="1" applyProtection="1">
      <protection locked="0"/>
    </xf>
    <xf numFmtId="0" fontId="12" fillId="2" borderId="28" xfId="0" applyFont="1" applyFill="1" applyBorder="1" applyAlignment="1" applyProtection="1">
      <alignment horizontal="right"/>
      <protection locked="0"/>
    </xf>
    <xf numFmtId="0" fontId="13" fillId="2" borderId="21" xfId="0" applyFont="1" applyFill="1" applyBorder="1" applyAlignment="1" applyProtection="1">
      <alignment horizontal="right"/>
      <protection locked="0"/>
    </xf>
    <xf numFmtId="0" fontId="13" fillId="2" borderId="20" xfId="0" applyFont="1" applyFill="1" applyBorder="1" applyAlignment="1" applyProtection="1">
      <alignment horizontal="right"/>
      <protection locked="0"/>
    </xf>
    <xf numFmtId="0" fontId="13" fillId="2" borderId="22" xfId="0" applyFont="1" applyFill="1" applyBorder="1" applyAlignment="1" applyProtection="1">
      <alignment horizontal="right"/>
      <protection locked="0"/>
    </xf>
    <xf numFmtId="0" fontId="13" fillId="2" borderId="23" xfId="0" applyFont="1" applyFill="1" applyBorder="1" applyAlignment="1" applyProtection="1">
      <alignment horizontal="right"/>
      <protection locked="0"/>
    </xf>
    <xf numFmtId="0" fontId="13" fillId="2" borderId="25" xfId="0" applyFont="1" applyFill="1" applyBorder="1" applyAlignment="1" applyProtection="1">
      <alignment horizontal="right"/>
      <protection locked="0"/>
    </xf>
    <xf numFmtId="0" fontId="13" fillId="2" borderId="27" xfId="0" applyFont="1" applyFill="1" applyBorder="1" applyAlignment="1" applyProtection="1">
      <alignment horizontal="right"/>
      <protection locked="0"/>
    </xf>
    <xf numFmtId="0" fontId="10" fillId="6" borderId="29" xfId="0" applyFont="1" applyFill="1" applyBorder="1" applyAlignment="1" applyProtection="1">
      <alignment horizontal="center" vertical="center" wrapText="1"/>
      <protection locked="0"/>
    </xf>
    <xf numFmtId="0" fontId="10" fillId="6" borderId="30" xfId="0" applyFont="1" applyFill="1" applyBorder="1" applyAlignment="1" applyProtection="1">
      <alignment horizontal="center" vertical="center" wrapText="1"/>
      <protection locked="0"/>
    </xf>
    <xf numFmtId="0" fontId="0" fillId="0" borderId="0" xfId="0" applyProtection="1">
      <protection locked="0"/>
    </xf>
    <xf numFmtId="4" fontId="0" fillId="0" borderId="0" xfId="0" applyNumberFormat="1" applyAlignment="1" applyProtection="1">
      <alignment horizontal="center" vertical="center"/>
      <protection locked="0"/>
    </xf>
    <xf numFmtId="0" fontId="0" fillId="3" borderId="0" xfId="0" applyFill="1" applyProtection="1">
      <protection locked="0"/>
    </xf>
    <xf numFmtId="0" fontId="0" fillId="3" borderId="0" xfId="0" applyFill="1" applyAlignment="1" applyProtection="1">
      <alignment horizontal="right" indent="1"/>
      <protection locked="0"/>
    </xf>
    <xf numFmtId="4" fontId="0" fillId="0" borderId="0" xfId="0" applyNumberFormat="1" applyProtection="1">
      <protection locked="0"/>
    </xf>
    <xf numFmtId="0" fontId="2" fillId="0" borderId="0" xfId="0" applyFont="1" applyAlignment="1" applyProtection="1">
      <alignment horizontal="right" indent="1"/>
      <protection locked="0"/>
    </xf>
    <xf numFmtId="0" fontId="0" fillId="0" borderId="3" xfId="0" applyBorder="1" applyAlignment="1" applyProtection="1">
      <alignment horizontal="center" vertical="center"/>
      <protection locked="0"/>
    </xf>
    <xf numFmtId="4" fontId="0" fillId="0" borderId="3" xfId="0" applyNumberFormat="1" applyBorder="1" applyAlignment="1" applyProtection="1">
      <alignment horizontal="center" vertical="center"/>
      <protection locked="0"/>
    </xf>
    <xf numFmtId="0" fontId="0" fillId="0" borderId="0" xfId="0" applyAlignment="1" applyProtection="1">
      <alignment horizontal="center" vertical="center"/>
      <protection locked="0"/>
    </xf>
    <xf numFmtId="4" fontId="0" fillId="0" borderId="1" xfId="0" applyNumberFormat="1" applyBorder="1"/>
    <xf numFmtId="164" fontId="0" fillId="0" borderId="1" xfId="1" applyNumberFormat="1" applyFont="1" applyBorder="1" applyAlignment="1" applyProtection="1">
      <alignment horizontal="right"/>
    </xf>
    <xf numFmtId="2" fontId="8" fillId="5" borderId="0" xfId="3" applyNumberFormat="1" applyFont="1" applyBorder="1" applyAlignment="1" applyProtection="1">
      <alignment horizontal="center"/>
    </xf>
    <xf numFmtId="0" fontId="0" fillId="2" borderId="31" xfId="0" applyFill="1" applyBorder="1" applyAlignment="1">
      <alignment vertical="center"/>
    </xf>
    <xf numFmtId="165" fontId="0" fillId="2" borderId="31" xfId="0" applyNumberFormat="1" applyFill="1" applyBorder="1" applyAlignment="1">
      <alignment vertical="center"/>
    </xf>
    <xf numFmtId="4" fontId="0" fillId="2" borderId="31" xfId="0" applyNumberFormat="1" applyFill="1" applyBorder="1" applyAlignment="1">
      <alignment vertical="center"/>
    </xf>
    <xf numFmtId="2" fontId="0" fillId="2" borderId="31" xfId="0" applyNumberFormat="1" applyFill="1" applyBorder="1" applyAlignment="1">
      <alignment vertical="center"/>
    </xf>
    <xf numFmtId="164" fontId="0" fillId="0" borderId="32" xfId="1" applyNumberFormat="1" applyFont="1" applyBorder="1" applyProtection="1"/>
    <xf numFmtId="0" fontId="10" fillId="6" borderId="17" xfId="0" applyFont="1" applyFill="1" applyBorder="1" applyAlignment="1" applyProtection="1">
      <alignment horizontal="center" vertical="center" wrapText="1"/>
      <protection locked="0"/>
    </xf>
    <xf numFmtId="0" fontId="6" fillId="0" borderId="0" xfId="4" applyBorder="1" applyAlignment="1" applyProtection="1">
      <alignment vertical="center" wrapText="1"/>
      <protection locked="0"/>
    </xf>
    <xf numFmtId="0" fontId="12" fillId="2" borderId="34" xfId="0" applyFont="1" applyFill="1" applyBorder="1" applyAlignment="1" applyProtection="1">
      <alignment horizontal="right"/>
      <protection locked="0"/>
    </xf>
    <xf numFmtId="0" fontId="12" fillId="2" borderId="35" xfId="0" applyFont="1" applyFill="1" applyBorder="1" applyAlignment="1" applyProtection="1">
      <alignment horizontal="right"/>
      <protection locked="0"/>
    </xf>
    <xf numFmtId="0" fontId="12" fillId="2" borderId="36" xfId="0" applyFont="1" applyFill="1" applyBorder="1" applyAlignment="1" applyProtection="1">
      <alignment horizontal="right"/>
      <protection locked="0"/>
    </xf>
    <xf numFmtId="0" fontId="12" fillId="2" borderId="37" xfId="0" applyFont="1" applyFill="1" applyBorder="1" applyAlignment="1" applyProtection="1">
      <alignment horizontal="right"/>
      <protection locked="0"/>
    </xf>
    <xf numFmtId="0" fontId="12" fillId="2" borderId="38" xfId="0" applyFont="1" applyFill="1" applyBorder="1" applyAlignment="1" applyProtection="1">
      <alignment horizontal="right"/>
      <protection locked="0"/>
    </xf>
    <xf numFmtId="0" fontId="12" fillId="2" borderId="10" xfId="0" applyFont="1" applyFill="1" applyBorder="1" applyAlignment="1" applyProtection="1">
      <alignment horizontal="right"/>
      <protection locked="0"/>
    </xf>
    <xf numFmtId="10" fontId="0" fillId="0" borderId="0" xfId="0" applyNumberFormat="1"/>
    <xf numFmtId="9" fontId="0" fillId="0" borderId="0" xfId="1" applyFont="1"/>
    <xf numFmtId="6" fontId="18" fillId="0" borderId="0" xfId="0" applyNumberFormat="1" applyFont="1" applyAlignment="1">
      <alignment horizontal="right"/>
    </xf>
    <xf numFmtId="6" fontId="17" fillId="0" borderId="0" xfId="0" applyNumberFormat="1" applyFont="1" applyAlignment="1">
      <alignment horizontal="right"/>
    </xf>
    <xf numFmtId="42" fontId="14" fillId="7" borderId="6" xfId="2" applyNumberFormat="1" applyFont="1" applyFill="1" applyProtection="1">
      <protection locked="0"/>
    </xf>
    <xf numFmtId="10" fontId="0" fillId="0" borderId="0" xfId="1" applyNumberFormat="1" applyFont="1"/>
    <xf numFmtId="0" fontId="0" fillId="3" borderId="0" xfId="0" applyFill="1"/>
    <xf numFmtId="10" fontId="14" fillId="0" borderId="6" xfId="1" applyNumberFormat="1" applyFont="1" applyFill="1" applyBorder="1" applyProtection="1"/>
    <xf numFmtId="42" fontId="19" fillId="0" borderId="33" xfId="3" applyNumberFormat="1" applyFont="1" applyFill="1" applyBorder="1" applyAlignment="1" applyProtection="1">
      <alignment horizontal="center"/>
    </xf>
    <xf numFmtId="10" fontId="19" fillId="0" borderId="33" xfId="3" applyNumberFormat="1" applyFont="1" applyFill="1" applyBorder="1" applyAlignment="1" applyProtection="1"/>
    <xf numFmtId="0" fontId="10" fillId="6" borderId="39" xfId="0" applyFont="1" applyFill="1" applyBorder="1" applyAlignment="1" applyProtection="1">
      <alignment horizontal="center" vertical="center" wrapText="1"/>
      <protection locked="0"/>
    </xf>
    <xf numFmtId="0" fontId="9" fillId="5" borderId="0" xfId="3" applyFont="1" applyBorder="1" applyAlignment="1" applyProtection="1">
      <alignment horizontal="right" indent="1"/>
    </xf>
    <xf numFmtId="0" fontId="10" fillId="6" borderId="15" xfId="0" applyFont="1" applyFill="1" applyBorder="1" applyAlignment="1" applyProtection="1">
      <alignment horizontal="center" vertical="center" wrapText="1"/>
      <protection locked="0"/>
    </xf>
    <xf numFmtId="0" fontId="10" fillId="6" borderId="0" xfId="0" applyFont="1" applyFill="1" applyAlignment="1" applyProtection="1">
      <alignment horizontal="center" vertical="center" wrapText="1"/>
      <protection locked="0"/>
    </xf>
    <xf numFmtId="0" fontId="10" fillId="6" borderId="17" xfId="0" applyFont="1" applyFill="1" applyBorder="1" applyAlignment="1" applyProtection="1">
      <alignment horizontal="center" vertical="center" wrapText="1"/>
      <protection locked="0"/>
    </xf>
    <xf numFmtId="0" fontId="10" fillId="6" borderId="18" xfId="0" applyFont="1" applyFill="1" applyBorder="1" applyAlignment="1" applyProtection="1">
      <alignment horizontal="center" vertical="center" wrapText="1"/>
      <protection locked="0"/>
    </xf>
    <xf numFmtId="0" fontId="10" fillId="6" borderId="19" xfId="0" applyFont="1" applyFill="1" applyBorder="1" applyAlignment="1" applyProtection="1">
      <alignment horizontal="center" vertical="center" wrapText="1"/>
      <protection locked="0"/>
    </xf>
    <xf numFmtId="0" fontId="10" fillId="6" borderId="14" xfId="0" applyFont="1" applyFill="1" applyBorder="1" applyAlignment="1" applyProtection="1">
      <alignment horizontal="center" vertical="center" wrapText="1"/>
      <protection locked="0"/>
    </xf>
    <xf numFmtId="0" fontId="6" fillId="0" borderId="0" xfId="4" applyBorder="1" applyAlignment="1" applyProtection="1">
      <alignment horizontal="center" vertical="center" wrapText="1"/>
      <protection locked="0"/>
    </xf>
    <xf numFmtId="0" fontId="13" fillId="2" borderId="22" xfId="0" applyFont="1" applyFill="1" applyBorder="1" applyAlignment="1" applyProtection="1">
      <alignment horizontal="right" wrapText="1"/>
      <protection locked="0"/>
    </xf>
    <xf numFmtId="0" fontId="13" fillId="2" borderId="23" xfId="0" applyFont="1" applyFill="1" applyBorder="1" applyAlignment="1" applyProtection="1">
      <alignment horizontal="right" wrapText="1"/>
      <protection locked="0"/>
    </xf>
    <xf numFmtId="0" fontId="20" fillId="6" borderId="24" xfId="0" applyFont="1" applyFill="1" applyBorder="1" applyAlignment="1" applyProtection="1">
      <alignment horizontal="center" vertical="center" wrapText="1"/>
      <protection locked="0"/>
    </xf>
  </cellXfs>
  <cellStyles count="6">
    <cellStyle name="Calculation" xfId="2" builtinId="22"/>
    <cellStyle name="Good" xfId="3" builtinId="26"/>
    <cellStyle name="Hyperlink 2" xfId="5" xr:uid="{93312FFE-E81D-47B9-8C21-0EA688B05E4B}"/>
    <cellStyle name="Normal" xfId="0" builtinId="0"/>
    <cellStyle name="Percent" xfId="1" builtinId="5"/>
    <cellStyle name="Warning Text" xfId="4" builtinId="11"/>
  </cellStyles>
  <dxfs count="18">
    <dxf>
      <border>
        <bottom style="thin">
          <color auto="1"/>
        </bottom>
        <vertical/>
        <horizontal/>
      </border>
    </dxf>
    <dxf>
      <font>
        <color theme="9"/>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9"/>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Principal Paid</c:v>
          </c:tx>
          <c:spPr>
            <a:solidFill>
              <a:schemeClr val="accent3"/>
            </a:solidFill>
            <a:ln>
              <a:noFill/>
            </a:ln>
            <a:effectLst/>
          </c:spPr>
          <c:invertIfNegative val="0"/>
          <c:cat>
            <c:strRef>
              <c:f>'Calculate Loan Payment'!$C$19:$C$1645</c:f>
              <c:strCache>
                <c:ptCount val="180"/>
                <c:pt idx="0">
                  <c:v>19/03/23</c:v>
                </c:pt>
                <c:pt idx="1">
                  <c:v>19/04/23</c:v>
                </c:pt>
                <c:pt idx="2">
                  <c:v>19/05/23</c:v>
                </c:pt>
                <c:pt idx="3">
                  <c:v>19/06/23</c:v>
                </c:pt>
                <c:pt idx="4">
                  <c:v>19/07/23</c:v>
                </c:pt>
                <c:pt idx="5">
                  <c:v>19/08/23</c:v>
                </c:pt>
                <c:pt idx="6">
                  <c:v>19/09/23</c:v>
                </c:pt>
                <c:pt idx="7">
                  <c:v>19/10/23</c:v>
                </c:pt>
                <c:pt idx="8">
                  <c:v>19/11/23</c:v>
                </c:pt>
                <c:pt idx="9">
                  <c:v>19/12/23</c:v>
                </c:pt>
                <c:pt idx="10">
                  <c:v>19/01/24</c:v>
                </c:pt>
                <c:pt idx="11">
                  <c:v>19/02/24</c:v>
                </c:pt>
                <c:pt idx="12">
                  <c:v>19/03/24</c:v>
                </c:pt>
                <c:pt idx="13">
                  <c:v>19/04/24</c:v>
                </c:pt>
                <c:pt idx="14">
                  <c:v>19/05/24</c:v>
                </c:pt>
                <c:pt idx="15">
                  <c:v>19/06/24</c:v>
                </c:pt>
                <c:pt idx="16">
                  <c:v>19/07/24</c:v>
                </c:pt>
                <c:pt idx="17">
                  <c:v>19/08/24</c:v>
                </c:pt>
                <c:pt idx="18">
                  <c:v>19/09/24</c:v>
                </c:pt>
                <c:pt idx="19">
                  <c:v>19/10/24</c:v>
                </c:pt>
                <c:pt idx="20">
                  <c:v>19/11/24</c:v>
                </c:pt>
                <c:pt idx="21">
                  <c:v>19/12/24</c:v>
                </c:pt>
                <c:pt idx="22">
                  <c:v>19/01/25</c:v>
                </c:pt>
                <c:pt idx="23">
                  <c:v>19/02/25</c:v>
                </c:pt>
                <c:pt idx="24">
                  <c:v>19/03/25</c:v>
                </c:pt>
                <c:pt idx="25">
                  <c:v>19/04/25</c:v>
                </c:pt>
                <c:pt idx="26">
                  <c:v>19/05/25</c:v>
                </c:pt>
                <c:pt idx="27">
                  <c:v>19/06/25</c:v>
                </c:pt>
                <c:pt idx="28">
                  <c:v>19/07/25</c:v>
                </c:pt>
                <c:pt idx="29">
                  <c:v>19/08/25</c:v>
                </c:pt>
                <c:pt idx="30">
                  <c:v>19/09/25</c:v>
                </c:pt>
                <c:pt idx="31">
                  <c:v>19/10/25</c:v>
                </c:pt>
                <c:pt idx="32">
                  <c:v>19/11/25</c:v>
                </c:pt>
                <c:pt idx="33">
                  <c:v>19/12/25</c:v>
                </c:pt>
                <c:pt idx="34">
                  <c:v>19/01/26</c:v>
                </c:pt>
                <c:pt idx="35">
                  <c:v>19/02/26</c:v>
                </c:pt>
                <c:pt idx="36">
                  <c:v>19/03/26</c:v>
                </c:pt>
                <c:pt idx="37">
                  <c:v>19/04/26</c:v>
                </c:pt>
                <c:pt idx="38">
                  <c:v>19/05/26</c:v>
                </c:pt>
                <c:pt idx="39">
                  <c:v>19/06/26</c:v>
                </c:pt>
                <c:pt idx="40">
                  <c:v>19/07/26</c:v>
                </c:pt>
                <c:pt idx="41">
                  <c:v>19/08/26</c:v>
                </c:pt>
                <c:pt idx="42">
                  <c:v>19/09/26</c:v>
                </c:pt>
                <c:pt idx="43">
                  <c:v>19/10/26</c:v>
                </c:pt>
                <c:pt idx="44">
                  <c:v>19/11/26</c:v>
                </c:pt>
                <c:pt idx="45">
                  <c:v>19/12/26</c:v>
                </c:pt>
                <c:pt idx="46">
                  <c:v>19/01/27</c:v>
                </c:pt>
                <c:pt idx="47">
                  <c:v>19/02/27</c:v>
                </c:pt>
                <c:pt idx="48">
                  <c:v>19/03/27</c:v>
                </c:pt>
                <c:pt idx="49">
                  <c:v>19/04/27</c:v>
                </c:pt>
                <c:pt idx="50">
                  <c:v>19/05/27</c:v>
                </c:pt>
                <c:pt idx="51">
                  <c:v>19/06/27</c:v>
                </c:pt>
                <c:pt idx="52">
                  <c:v>19/07/27</c:v>
                </c:pt>
                <c:pt idx="53">
                  <c:v>19/08/27</c:v>
                </c:pt>
                <c:pt idx="54">
                  <c:v>19/09/27</c:v>
                </c:pt>
                <c:pt idx="55">
                  <c:v>19/10/27</c:v>
                </c:pt>
                <c:pt idx="56">
                  <c:v>19/11/27</c:v>
                </c:pt>
                <c:pt idx="57">
                  <c:v>19/12/27</c:v>
                </c:pt>
                <c:pt idx="58">
                  <c:v>19/01/28</c:v>
                </c:pt>
                <c:pt idx="59">
                  <c:v>19/02/28</c:v>
                </c:pt>
                <c:pt idx="60">
                  <c:v>19/03/28</c:v>
                </c:pt>
                <c:pt idx="61">
                  <c:v>19/04/28</c:v>
                </c:pt>
                <c:pt idx="62">
                  <c:v>19/05/28</c:v>
                </c:pt>
                <c:pt idx="63">
                  <c:v>19/06/28</c:v>
                </c:pt>
                <c:pt idx="64">
                  <c:v>19/07/28</c:v>
                </c:pt>
                <c:pt idx="65">
                  <c:v>19/08/28</c:v>
                </c:pt>
                <c:pt idx="66">
                  <c:v>19/09/28</c:v>
                </c:pt>
                <c:pt idx="67">
                  <c:v>19/10/28</c:v>
                </c:pt>
                <c:pt idx="68">
                  <c:v>19/11/28</c:v>
                </c:pt>
                <c:pt idx="69">
                  <c:v>19/12/28</c:v>
                </c:pt>
                <c:pt idx="70">
                  <c:v>19/01/29</c:v>
                </c:pt>
                <c:pt idx="71">
                  <c:v>19/02/29</c:v>
                </c:pt>
                <c:pt idx="72">
                  <c:v>19/03/29</c:v>
                </c:pt>
                <c:pt idx="73">
                  <c:v>19/04/29</c:v>
                </c:pt>
                <c:pt idx="74">
                  <c:v>19/05/29</c:v>
                </c:pt>
                <c:pt idx="75">
                  <c:v>19/06/29</c:v>
                </c:pt>
                <c:pt idx="76">
                  <c:v>19/07/29</c:v>
                </c:pt>
                <c:pt idx="77">
                  <c:v>19/08/29</c:v>
                </c:pt>
                <c:pt idx="78">
                  <c:v>19/09/29</c:v>
                </c:pt>
                <c:pt idx="79">
                  <c:v>19/10/29</c:v>
                </c:pt>
                <c:pt idx="80">
                  <c:v>19/11/29</c:v>
                </c:pt>
                <c:pt idx="81">
                  <c:v>19/12/29</c:v>
                </c:pt>
                <c:pt idx="82">
                  <c:v>19/01/30</c:v>
                </c:pt>
                <c:pt idx="83">
                  <c:v>19/02/30</c:v>
                </c:pt>
                <c:pt idx="84">
                  <c:v>19/03/30</c:v>
                </c:pt>
                <c:pt idx="85">
                  <c:v>19/04/30</c:v>
                </c:pt>
                <c:pt idx="86">
                  <c:v>19/05/30</c:v>
                </c:pt>
                <c:pt idx="87">
                  <c:v>19/06/30</c:v>
                </c:pt>
                <c:pt idx="88">
                  <c:v>19/07/30</c:v>
                </c:pt>
                <c:pt idx="89">
                  <c:v>19/08/30</c:v>
                </c:pt>
                <c:pt idx="90">
                  <c:v>19/09/30</c:v>
                </c:pt>
                <c:pt idx="91">
                  <c:v>19/10/30</c:v>
                </c:pt>
                <c:pt idx="92">
                  <c:v>19/11/30</c:v>
                </c:pt>
                <c:pt idx="93">
                  <c:v>19/12/30</c:v>
                </c:pt>
                <c:pt idx="94">
                  <c:v>19/01/31</c:v>
                </c:pt>
                <c:pt idx="95">
                  <c:v>19/02/31</c:v>
                </c:pt>
                <c:pt idx="96">
                  <c:v>19/03/31</c:v>
                </c:pt>
                <c:pt idx="97">
                  <c:v>19/04/31</c:v>
                </c:pt>
                <c:pt idx="98">
                  <c:v>19/05/31</c:v>
                </c:pt>
                <c:pt idx="99">
                  <c:v>19/06/31</c:v>
                </c:pt>
                <c:pt idx="100">
                  <c:v>19/07/31</c:v>
                </c:pt>
                <c:pt idx="101">
                  <c:v>19/08/31</c:v>
                </c:pt>
                <c:pt idx="102">
                  <c:v>19/09/31</c:v>
                </c:pt>
                <c:pt idx="103">
                  <c:v>19/10/31</c:v>
                </c:pt>
                <c:pt idx="104">
                  <c:v>19/11/31</c:v>
                </c:pt>
                <c:pt idx="105">
                  <c:v>19/12/31</c:v>
                </c:pt>
                <c:pt idx="106">
                  <c:v>19/01/32</c:v>
                </c:pt>
                <c:pt idx="107">
                  <c:v>19/02/32</c:v>
                </c:pt>
                <c:pt idx="108">
                  <c:v>19/03/32</c:v>
                </c:pt>
                <c:pt idx="109">
                  <c:v>19/04/32</c:v>
                </c:pt>
                <c:pt idx="110">
                  <c:v>19/05/32</c:v>
                </c:pt>
                <c:pt idx="111">
                  <c:v>19/06/32</c:v>
                </c:pt>
                <c:pt idx="112">
                  <c:v>19/07/32</c:v>
                </c:pt>
                <c:pt idx="113">
                  <c:v>19/08/32</c:v>
                </c:pt>
                <c:pt idx="114">
                  <c:v>19/09/32</c:v>
                </c:pt>
                <c:pt idx="115">
                  <c:v>19/10/32</c:v>
                </c:pt>
                <c:pt idx="116">
                  <c:v>19/11/32</c:v>
                </c:pt>
                <c:pt idx="117">
                  <c:v>19/12/32</c:v>
                </c:pt>
                <c:pt idx="118">
                  <c:v>19/01/33</c:v>
                </c:pt>
                <c:pt idx="119">
                  <c:v>19/02/33</c:v>
                </c:pt>
                <c:pt idx="120">
                  <c:v>19/03/33</c:v>
                </c:pt>
                <c:pt idx="121">
                  <c:v>19/04/33</c:v>
                </c:pt>
                <c:pt idx="122">
                  <c:v>19/05/33</c:v>
                </c:pt>
                <c:pt idx="123">
                  <c:v>19/06/33</c:v>
                </c:pt>
                <c:pt idx="124">
                  <c:v>19/07/33</c:v>
                </c:pt>
                <c:pt idx="125">
                  <c:v>19/08/33</c:v>
                </c:pt>
                <c:pt idx="126">
                  <c:v>19/09/33</c:v>
                </c:pt>
                <c:pt idx="127">
                  <c:v>19/10/33</c:v>
                </c:pt>
                <c:pt idx="128">
                  <c:v>19/11/33</c:v>
                </c:pt>
                <c:pt idx="129">
                  <c:v>19/12/33</c:v>
                </c:pt>
                <c:pt idx="130">
                  <c:v>19/01/34</c:v>
                </c:pt>
                <c:pt idx="131">
                  <c:v>19/02/34</c:v>
                </c:pt>
                <c:pt idx="132">
                  <c:v>19/03/34</c:v>
                </c:pt>
                <c:pt idx="133">
                  <c:v>19/04/34</c:v>
                </c:pt>
                <c:pt idx="134">
                  <c:v>19/05/34</c:v>
                </c:pt>
                <c:pt idx="135">
                  <c:v>19/06/34</c:v>
                </c:pt>
                <c:pt idx="136">
                  <c:v>19/07/34</c:v>
                </c:pt>
                <c:pt idx="137">
                  <c:v>19/08/34</c:v>
                </c:pt>
                <c:pt idx="138">
                  <c:v>19/09/34</c:v>
                </c:pt>
                <c:pt idx="139">
                  <c:v>19/10/34</c:v>
                </c:pt>
                <c:pt idx="140">
                  <c:v>19/11/34</c:v>
                </c:pt>
                <c:pt idx="141">
                  <c:v>19/12/34</c:v>
                </c:pt>
                <c:pt idx="142">
                  <c:v>19/01/35</c:v>
                </c:pt>
                <c:pt idx="143">
                  <c:v>19/02/35</c:v>
                </c:pt>
                <c:pt idx="144">
                  <c:v>19/03/35</c:v>
                </c:pt>
                <c:pt idx="145">
                  <c:v>19/04/35</c:v>
                </c:pt>
                <c:pt idx="146">
                  <c:v>19/05/35</c:v>
                </c:pt>
                <c:pt idx="147">
                  <c:v>19/06/35</c:v>
                </c:pt>
                <c:pt idx="148">
                  <c:v>19/07/35</c:v>
                </c:pt>
                <c:pt idx="149">
                  <c:v>19/08/35</c:v>
                </c:pt>
                <c:pt idx="150">
                  <c:v>19/09/35</c:v>
                </c:pt>
                <c:pt idx="151">
                  <c:v>19/10/35</c:v>
                </c:pt>
                <c:pt idx="152">
                  <c:v>19/11/35</c:v>
                </c:pt>
                <c:pt idx="153">
                  <c:v>19/12/35</c:v>
                </c:pt>
                <c:pt idx="154">
                  <c:v>19/01/36</c:v>
                </c:pt>
                <c:pt idx="155">
                  <c:v>19/02/36</c:v>
                </c:pt>
                <c:pt idx="156">
                  <c:v>19/03/36</c:v>
                </c:pt>
                <c:pt idx="157">
                  <c:v>19/04/36</c:v>
                </c:pt>
                <c:pt idx="158">
                  <c:v>19/05/36</c:v>
                </c:pt>
                <c:pt idx="159">
                  <c:v>19/06/36</c:v>
                </c:pt>
                <c:pt idx="160">
                  <c:v>19/07/36</c:v>
                </c:pt>
                <c:pt idx="161">
                  <c:v>19/08/36</c:v>
                </c:pt>
                <c:pt idx="162">
                  <c:v>19/09/36</c:v>
                </c:pt>
                <c:pt idx="163">
                  <c:v>19/10/36</c:v>
                </c:pt>
                <c:pt idx="164">
                  <c:v>19/11/36</c:v>
                </c:pt>
                <c:pt idx="165">
                  <c:v>19/12/36</c:v>
                </c:pt>
                <c:pt idx="166">
                  <c:v>19/01/37</c:v>
                </c:pt>
                <c:pt idx="167">
                  <c:v>19/02/37</c:v>
                </c:pt>
                <c:pt idx="168">
                  <c:v>19/03/37</c:v>
                </c:pt>
                <c:pt idx="169">
                  <c:v>19/04/37</c:v>
                </c:pt>
                <c:pt idx="170">
                  <c:v>19/05/37</c:v>
                </c:pt>
                <c:pt idx="171">
                  <c:v>19/06/37</c:v>
                </c:pt>
                <c:pt idx="172">
                  <c:v>19/07/37</c:v>
                </c:pt>
                <c:pt idx="173">
                  <c:v>19/08/37</c:v>
                </c:pt>
                <c:pt idx="174">
                  <c:v>19/09/37</c:v>
                </c:pt>
                <c:pt idx="175">
                  <c:v>19/10/37</c:v>
                </c:pt>
                <c:pt idx="176">
                  <c:v>19/11/37</c:v>
                </c:pt>
                <c:pt idx="177">
                  <c:v>19/12/37</c:v>
                </c:pt>
                <c:pt idx="178">
                  <c:v>19/01/38</c:v>
                </c:pt>
                <c:pt idx="179">
                  <c:v>19/02/38</c:v>
                </c:pt>
              </c:strCache>
            </c:strRef>
          </c:cat>
          <c:val>
            <c:numRef>
              <c:f>'Calculate Loan Payment'!$F$19:$F$1645</c:f>
              <c:numCache>
                <c:formatCode>#,##0.00</c:formatCode>
                <c:ptCount val="1627"/>
                <c:pt idx="0">
                  <c:v>321.4351338524574</c:v>
                </c:pt>
                <c:pt idx="1">
                  <c:v>323.25257483187931</c:v>
                </c:pt>
                <c:pt idx="2">
                  <c:v>325.08029188683179</c:v>
                </c:pt>
                <c:pt idx="3">
                  <c:v>326.91834311974003</c:v>
                </c:pt>
                <c:pt idx="4">
                  <c:v>328.76678696154875</c:v>
                </c:pt>
                <c:pt idx="5">
                  <c:v>330.62568217357943</c:v>
                </c:pt>
                <c:pt idx="6">
                  <c:v>332.49508784939894</c:v>
                </c:pt>
                <c:pt idx="7">
                  <c:v>334.37506341669746</c:v>
                </c:pt>
                <c:pt idx="8">
                  <c:v>336.26566863917833</c:v>
                </c:pt>
                <c:pt idx="9">
                  <c:v>338.16696361845732</c:v>
                </c:pt>
                <c:pt idx="10">
                  <c:v>340.07900879597344</c:v>
                </c:pt>
                <c:pt idx="11">
                  <c:v>342.00186495491062</c:v>
                </c:pt>
                <c:pt idx="12">
                  <c:v>343.93559322212946</c:v>
                </c:pt>
                <c:pt idx="13">
                  <c:v>345.88025507011082</c:v>
                </c:pt>
                <c:pt idx="14">
                  <c:v>347.83591231891</c:v>
                </c:pt>
                <c:pt idx="15">
                  <c:v>349.80262713812192</c:v>
                </c:pt>
                <c:pt idx="16">
                  <c:v>351.7804620488572</c:v>
                </c:pt>
                <c:pt idx="17">
                  <c:v>353.76947992573002</c:v>
                </c:pt>
                <c:pt idx="18">
                  <c:v>355.76974399885682</c:v>
                </c:pt>
                <c:pt idx="19">
                  <c:v>357.78131785586629</c:v>
                </c:pt>
                <c:pt idx="20">
                  <c:v>359.80426544392094</c:v>
                </c:pt>
                <c:pt idx="21">
                  <c:v>361.83865107174938</c:v>
                </c:pt>
                <c:pt idx="22">
                  <c:v>363.88453941169166</c:v>
                </c:pt>
                <c:pt idx="23">
                  <c:v>365.94199550175438</c:v>
                </c:pt>
                <c:pt idx="24">
                  <c:v>368.01108474767852</c:v>
                </c:pt>
                <c:pt idx="25">
                  <c:v>370.09187292501861</c:v>
                </c:pt>
                <c:pt idx="26">
                  <c:v>372.18442618123368</c:v>
                </c:pt>
                <c:pt idx="27">
                  <c:v>374.28881103779042</c:v>
                </c:pt>
                <c:pt idx="28">
                  <c:v>376.40509439227719</c:v>
                </c:pt>
                <c:pt idx="29">
                  <c:v>378.53334352053116</c:v>
                </c:pt>
                <c:pt idx="30">
                  <c:v>380.67362607877681</c:v>
                </c:pt>
                <c:pt idx="31">
                  <c:v>382.82601010577696</c:v>
                </c:pt>
                <c:pt idx="32">
                  <c:v>384.99056402499531</c:v>
                </c:pt>
                <c:pt idx="33">
                  <c:v>387.16735664677179</c:v>
                </c:pt>
                <c:pt idx="34">
                  <c:v>389.35645717051</c:v>
                </c:pt>
                <c:pt idx="35">
                  <c:v>391.55793518687705</c:v>
                </c:pt>
                <c:pt idx="36">
                  <c:v>393.77186068001589</c:v>
                </c:pt>
                <c:pt idx="37">
                  <c:v>395.99830402976983</c:v>
                </c:pt>
                <c:pt idx="38">
                  <c:v>398.23733601392001</c:v>
                </c:pt>
                <c:pt idx="39">
                  <c:v>400.48902781043569</c:v>
                </c:pt>
                <c:pt idx="40">
                  <c:v>402.75345099973646</c:v>
                </c:pt>
                <c:pt idx="41">
                  <c:v>405.03067756696817</c:v>
                </c:pt>
                <c:pt idx="42">
                  <c:v>407.3207799042911</c:v>
                </c:pt>
                <c:pt idx="43">
                  <c:v>409.62383081318126</c:v>
                </c:pt>
                <c:pt idx="44">
                  <c:v>411.93990350674488</c:v>
                </c:pt>
                <c:pt idx="45">
                  <c:v>414.26907161204576</c:v>
                </c:pt>
                <c:pt idx="46">
                  <c:v>416.61140917244563</c:v>
                </c:pt>
                <c:pt idx="47">
                  <c:v>418.9669906499584</c:v>
                </c:pt>
                <c:pt idx="48">
                  <c:v>421.33589092761696</c:v>
                </c:pt>
                <c:pt idx="49">
                  <c:v>423.71818531185363</c:v>
                </c:pt>
                <c:pt idx="50">
                  <c:v>426.1139495348944</c:v>
                </c:pt>
                <c:pt idx="51">
                  <c:v>428.5232597571661</c:v>
                </c:pt>
                <c:pt idx="52">
                  <c:v>430.94619256971794</c:v>
                </c:pt>
                <c:pt idx="53">
                  <c:v>433.38282499665593</c:v>
                </c:pt>
                <c:pt idx="54">
                  <c:v>435.83323449759143</c:v>
                </c:pt>
                <c:pt idx="55">
                  <c:v>438.29749897010396</c:v>
                </c:pt>
                <c:pt idx="56">
                  <c:v>440.77569675221702</c:v>
                </c:pt>
                <c:pt idx="57">
                  <c:v>443.26790662488889</c:v>
                </c:pt>
                <c:pt idx="58">
                  <c:v>445.77420781451679</c:v>
                </c:pt>
                <c:pt idx="59">
                  <c:v>448.29467999545551</c:v>
                </c:pt>
                <c:pt idx="60">
                  <c:v>450.82940329255013</c:v>
                </c:pt>
                <c:pt idx="61">
                  <c:v>453.37845828368336</c:v>
                </c:pt>
                <c:pt idx="62">
                  <c:v>455.94192600233691</c:v>
                </c:pt>
                <c:pt idx="63">
                  <c:v>458.51988794016773</c:v>
                </c:pt>
                <c:pt idx="64">
                  <c:v>461.11242604959824</c:v>
                </c:pt>
                <c:pt idx="65">
                  <c:v>463.71962274642186</c:v>
                </c:pt>
                <c:pt idx="66">
                  <c:v>466.34156091242284</c:v>
                </c:pt>
                <c:pt idx="67">
                  <c:v>468.97832389801118</c:v>
                </c:pt>
                <c:pt idx="68">
                  <c:v>471.62999552487219</c:v>
                </c:pt>
                <c:pt idx="69">
                  <c:v>474.29666008863109</c:v>
                </c:pt>
                <c:pt idx="70">
                  <c:v>476.97840236153291</c:v>
                </c:pt>
                <c:pt idx="71">
                  <c:v>479.67530759513733</c:v>
                </c:pt>
                <c:pt idx="72">
                  <c:v>482.38746152302861</c:v>
                </c:pt>
                <c:pt idx="73">
                  <c:v>485.1149503635412</c:v>
                </c:pt>
                <c:pt idx="74">
                  <c:v>487.85786082250053</c:v>
                </c:pt>
                <c:pt idx="75">
                  <c:v>490.6162800959795</c:v>
                </c:pt>
                <c:pt idx="76">
                  <c:v>493.39029587307016</c:v>
                </c:pt>
                <c:pt idx="77">
                  <c:v>496.17999633867146</c:v>
                </c:pt>
                <c:pt idx="78">
                  <c:v>498.98547017629255</c:v>
                </c:pt>
                <c:pt idx="79">
                  <c:v>501.80680657087208</c:v>
                </c:pt>
                <c:pt idx="80">
                  <c:v>504.64409521161332</c:v>
                </c:pt>
                <c:pt idx="81">
                  <c:v>507.49742629483535</c:v>
                </c:pt>
                <c:pt idx="82">
                  <c:v>510.36689052684034</c:v>
                </c:pt>
                <c:pt idx="83">
                  <c:v>513.25257912679706</c:v>
                </c:pt>
                <c:pt idx="84">
                  <c:v>516.15458382964073</c:v>
                </c:pt>
                <c:pt idx="85">
                  <c:v>519.07299688898911</c:v>
                </c:pt>
                <c:pt idx="86">
                  <c:v>522.0079110800757</c:v>
                </c:pt>
                <c:pt idx="87">
                  <c:v>524.95941970269814</c:v>
                </c:pt>
                <c:pt idx="88">
                  <c:v>527.9276165841851</c:v>
                </c:pt>
                <c:pt idx="89">
                  <c:v>530.91259608237851</c:v>
                </c:pt>
                <c:pt idx="90">
                  <c:v>533.91445308863297</c:v>
                </c:pt>
                <c:pt idx="91">
                  <c:v>536.93328303083308</c:v>
                </c:pt>
                <c:pt idx="92">
                  <c:v>539.96918187642632</c:v>
                </c:pt>
                <c:pt idx="93">
                  <c:v>543.02224613547378</c:v>
                </c:pt>
                <c:pt idx="94">
                  <c:v>546.09257286371917</c:v>
                </c:pt>
                <c:pt idx="95">
                  <c:v>549.18025966567279</c:v>
                </c:pt>
                <c:pt idx="96">
                  <c:v>552.28540469771553</c:v>
                </c:pt>
                <c:pt idx="97">
                  <c:v>555.40810667121832</c:v>
                </c:pt>
                <c:pt idx="98">
                  <c:v>558.54846485568089</c:v>
                </c:pt>
                <c:pt idx="99">
                  <c:v>561.70657908188696</c:v>
                </c:pt>
                <c:pt idx="100">
                  <c:v>564.88254974507799</c:v>
                </c:pt>
                <c:pt idx="101">
                  <c:v>568.07647780814489</c:v>
                </c:pt>
                <c:pt idx="102">
                  <c:v>571.2884648048373</c:v>
                </c:pt>
                <c:pt idx="103">
                  <c:v>574.51861284299139</c:v>
                </c:pt>
                <c:pt idx="104">
                  <c:v>577.76702460777597</c:v>
                </c:pt>
                <c:pt idx="105">
                  <c:v>581.03380336495695</c:v>
                </c:pt>
                <c:pt idx="106">
                  <c:v>584.31905296417949</c:v>
                </c:pt>
                <c:pt idx="107">
                  <c:v>587.62287784226987</c:v>
                </c:pt>
                <c:pt idx="108">
                  <c:v>590.94538302655565</c:v>
                </c:pt>
                <c:pt idx="109">
                  <c:v>594.28667413820358</c:v>
                </c:pt>
                <c:pt idx="110">
                  <c:v>597.64685739557854</c:v>
                </c:pt>
                <c:pt idx="111">
                  <c:v>601.02603961761906</c:v>
                </c:pt>
                <c:pt idx="112">
                  <c:v>604.42432822723345</c:v>
                </c:pt>
                <c:pt idx="113">
                  <c:v>607.84183125471498</c:v>
                </c:pt>
                <c:pt idx="114">
                  <c:v>611.27865734117586</c:v>
                </c:pt>
                <c:pt idx="115">
                  <c:v>614.73491574200068</c:v>
                </c:pt>
                <c:pt idx="116">
                  <c:v>618.21071633032034</c:v>
                </c:pt>
                <c:pt idx="117">
                  <c:v>621.70616960050393</c:v>
                </c:pt>
                <c:pt idx="118">
                  <c:v>625.22138667167201</c:v>
                </c:pt>
                <c:pt idx="119">
                  <c:v>628.75647929122874</c:v>
                </c:pt>
                <c:pt idx="120">
                  <c:v>632.3115598384145</c:v>
                </c:pt>
                <c:pt idx="121">
                  <c:v>635.88674132787787</c:v>
                </c:pt>
                <c:pt idx="122">
                  <c:v>639.48213741326913</c:v>
                </c:pt>
                <c:pt idx="123">
                  <c:v>643.09786239085236</c:v>
                </c:pt>
                <c:pt idx="124">
                  <c:v>646.73403120313981</c:v>
                </c:pt>
                <c:pt idx="125">
                  <c:v>650.390759442545</c:v>
                </c:pt>
                <c:pt idx="126">
                  <c:v>654.06816335505812</c:v>
                </c:pt>
                <c:pt idx="127">
                  <c:v>657.76635984394079</c:v>
                </c:pt>
                <c:pt idx="128">
                  <c:v>661.48546647344267</c:v>
                </c:pt>
                <c:pt idx="129">
                  <c:v>665.22560147253921</c:v>
                </c:pt>
                <c:pt idx="130">
                  <c:v>668.98688373868902</c:v>
                </c:pt>
                <c:pt idx="131">
                  <c:v>672.76943284161473</c:v>
                </c:pt>
                <c:pt idx="132">
                  <c:v>676.57336902710347</c:v>
                </c:pt>
                <c:pt idx="133">
                  <c:v>680.39881322082931</c:v>
                </c:pt>
                <c:pt idx="134">
                  <c:v>684.24588703219786</c:v>
                </c:pt>
                <c:pt idx="135">
                  <c:v>688.11471275821202</c:v>
                </c:pt>
                <c:pt idx="136">
                  <c:v>692.00541338735957</c:v>
                </c:pt>
                <c:pt idx="137">
                  <c:v>695.91811260352324</c:v>
                </c:pt>
                <c:pt idx="138">
                  <c:v>699.85293478991218</c:v>
                </c:pt>
                <c:pt idx="139">
                  <c:v>703.81000503301664</c:v>
                </c:pt>
                <c:pt idx="140">
                  <c:v>707.7894491265838</c:v>
                </c:pt>
                <c:pt idx="141">
                  <c:v>711.79139357561689</c:v>
                </c:pt>
                <c:pt idx="142">
                  <c:v>715.81596560039725</c:v>
                </c:pt>
                <c:pt idx="143">
                  <c:v>719.86329314052784</c:v>
                </c:pt>
                <c:pt idx="144">
                  <c:v>723.93350485900078</c:v>
                </c:pt>
                <c:pt idx="145">
                  <c:v>728.02673014628738</c:v>
                </c:pt>
                <c:pt idx="146">
                  <c:v>732.14309912445174</c:v>
                </c:pt>
                <c:pt idx="147">
                  <c:v>736.28274265128687</c:v>
                </c:pt>
                <c:pt idx="148">
                  <c:v>740.44579232447472</c:v>
                </c:pt>
                <c:pt idx="149">
                  <c:v>744.63238048576977</c:v>
                </c:pt>
                <c:pt idx="150">
                  <c:v>748.84264022520608</c:v>
                </c:pt>
                <c:pt idx="151">
                  <c:v>753.07670538532784</c:v>
                </c:pt>
                <c:pt idx="152">
                  <c:v>757.33471056544454</c:v>
                </c:pt>
                <c:pt idx="153">
                  <c:v>761.61679112591014</c:v>
                </c:pt>
                <c:pt idx="154">
                  <c:v>765.92308319242511</c:v>
                </c:pt>
                <c:pt idx="155">
                  <c:v>770.25372366036481</c:v>
                </c:pt>
                <c:pt idx="156">
                  <c:v>774.60885019913076</c:v>
                </c:pt>
                <c:pt idx="157">
                  <c:v>778.98860125652743</c:v>
                </c:pt>
                <c:pt idx="158">
                  <c:v>783.39311606316335</c:v>
                </c:pt>
                <c:pt idx="159">
                  <c:v>787.82253463687698</c:v>
                </c:pt>
                <c:pt idx="160">
                  <c:v>792.27699778718795</c:v>
                </c:pt>
                <c:pt idx="161">
                  <c:v>796.75664711977367</c:v>
                </c:pt>
                <c:pt idx="162">
                  <c:v>801.26162504097044</c:v>
                </c:pt>
                <c:pt idx="163">
                  <c:v>805.79207476230067</c:v>
                </c:pt>
                <c:pt idx="164">
                  <c:v>810.34814030502571</c:v>
                </c:pt>
                <c:pt idx="165">
                  <c:v>814.92996650472378</c:v>
                </c:pt>
                <c:pt idx="166">
                  <c:v>819.53769901589476</c:v>
                </c:pt>
                <c:pt idx="167">
                  <c:v>824.17148431659029</c:v>
                </c:pt>
                <c:pt idx="168">
                  <c:v>828.83146971306985</c:v>
                </c:pt>
                <c:pt idx="169">
                  <c:v>833.51780334448438</c:v>
                </c:pt>
                <c:pt idx="170">
                  <c:v>838.23063418758477</c:v>
                </c:pt>
                <c:pt idx="171">
                  <c:v>842.97011206145828</c:v>
                </c:pt>
                <c:pt idx="172">
                  <c:v>847.7363876322911</c:v>
                </c:pt>
                <c:pt idx="173">
                  <c:v>852.52961241815785</c:v>
                </c:pt>
                <c:pt idx="174">
                  <c:v>857.34993879383831</c:v>
                </c:pt>
                <c:pt idx="175">
                  <c:v>862.19751999566176</c:v>
                </c:pt>
                <c:pt idx="176">
                  <c:v>867.07251012637744</c:v>
                </c:pt>
                <c:pt idx="177">
                  <c:v>871.97506416005444</c:v>
                </c:pt>
                <c:pt idx="178">
                  <c:v>876.90533794700741</c:v>
                </c:pt>
                <c:pt idx="179">
                  <c:v>881.86348821876436</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numCache>
            </c:numRef>
          </c:val>
          <c:extLst>
            <c:ext xmlns:c16="http://schemas.microsoft.com/office/drawing/2014/chart" uri="{C3380CC4-5D6E-409C-BE32-E72D297353CC}">
              <c16:uniqueId val="{00000000-9409-4254-899C-0936185E3D17}"/>
            </c:ext>
          </c:extLst>
        </c:ser>
        <c:ser>
          <c:idx val="0"/>
          <c:order val="1"/>
          <c:tx>
            <c:v>Interest Paid</c:v>
          </c:tx>
          <c:spPr>
            <a:solidFill>
              <a:srgbClr val="002060"/>
            </a:solidFill>
            <a:ln>
              <a:solidFill>
                <a:srgbClr val="002060"/>
              </a:solidFill>
            </a:ln>
            <a:effectLst/>
          </c:spPr>
          <c:invertIfNegative val="0"/>
          <c:cat>
            <c:strRef>
              <c:f>'Calculate Loan Payment'!$C$19:$C$1645</c:f>
              <c:strCache>
                <c:ptCount val="180"/>
                <c:pt idx="0">
                  <c:v>19/03/23</c:v>
                </c:pt>
                <c:pt idx="1">
                  <c:v>19/04/23</c:v>
                </c:pt>
                <c:pt idx="2">
                  <c:v>19/05/23</c:v>
                </c:pt>
                <c:pt idx="3">
                  <c:v>19/06/23</c:v>
                </c:pt>
                <c:pt idx="4">
                  <c:v>19/07/23</c:v>
                </c:pt>
                <c:pt idx="5">
                  <c:v>19/08/23</c:v>
                </c:pt>
                <c:pt idx="6">
                  <c:v>19/09/23</c:v>
                </c:pt>
                <c:pt idx="7">
                  <c:v>19/10/23</c:v>
                </c:pt>
                <c:pt idx="8">
                  <c:v>19/11/23</c:v>
                </c:pt>
                <c:pt idx="9">
                  <c:v>19/12/23</c:v>
                </c:pt>
                <c:pt idx="10">
                  <c:v>19/01/24</c:v>
                </c:pt>
                <c:pt idx="11">
                  <c:v>19/02/24</c:v>
                </c:pt>
                <c:pt idx="12">
                  <c:v>19/03/24</c:v>
                </c:pt>
                <c:pt idx="13">
                  <c:v>19/04/24</c:v>
                </c:pt>
                <c:pt idx="14">
                  <c:v>19/05/24</c:v>
                </c:pt>
                <c:pt idx="15">
                  <c:v>19/06/24</c:v>
                </c:pt>
                <c:pt idx="16">
                  <c:v>19/07/24</c:v>
                </c:pt>
                <c:pt idx="17">
                  <c:v>19/08/24</c:v>
                </c:pt>
                <c:pt idx="18">
                  <c:v>19/09/24</c:v>
                </c:pt>
                <c:pt idx="19">
                  <c:v>19/10/24</c:v>
                </c:pt>
                <c:pt idx="20">
                  <c:v>19/11/24</c:v>
                </c:pt>
                <c:pt idx="21">
                  <c:v>19/12/24</c:v>
                </c:pt>
                <c:pt idx="22">
                  <c:v>19/01/25</c:v>
                </c:pt>
                <c:pt idx="23">
                  <c:v>19/02/25</c:v>
                </c:pt>
                <c:pt idx="24">
                  <c:v>19/03/25</c:v>
                </c:pt>
                <c:pt idx="25">
                  <c:v>19/04/25</c:v>
                </c:pt>
                <c:pt idx="26">
                  <c:v>19/05/25</c:v>
                </c:pt>
                <c:pt idx="27">
                  <c:v>19/06/25</c:v>
                </c:pt>
                <c:pt idx="28">
                  <c:v>19/07/25</c:v>
                </c:pt>
                <c:pt idx="29">
                  <c:v>19/08/25</c:v>
                </c:pt>
                <c:pt idx="30">
                  <c:v>19/09/25</c:v>
                </c:pt>
                <c:pt idx="31">
                  <c:v>19/10/25</c:v>
                </c:pt>
                <c:pt idx="32">
                  <c:v>19/11/25</c:v>
                </c:pt>
                <c:pt idx="33">
                  <c:v>19/12/25</c:v>
                </c:pt>
                <c:pt idx="34">
                  <c:v>19/01/26</c:v>
                </c:pt>
                <c:pt idx="35">
                  <c:v>19/02/26</c:v>
                </c:pt>
                <c:pt idx="36">
                  <c:v>19/03/26</c:v>
                </c:pt>
                <c:pt idx="37">
                  <c:v>19/04/26</c:v>
                </c:pt>
                <c:pt idx="38">
                  <c:v>19/05/26</c:v>
                </c:pt>
                <c:pt idx="39">
                  <c:v>19/06/26</c:v>
                </c:pt>
                <c:pt idx="40">
                  <c:v>19/07/26</c:v>
                </c:pt>
                <c:pt idx="41">
                  <c:v>19/08/26</c:v>
                </c:pt>
                <c:pt idx="42">
                  <c:v>19/09/26</c:v>
                </c:pt>
                <c:pt idx="43">
                  <c:v>19/10/26</c:v>
                </c:pt>
                <c:pt idx="44">
                  <c:v>19/11/26</c:v>
                </c:pt>
                <c:pt idx="45">
                  <c:v>19/12/26</c:v>
                </c:pt>
                <c:pt idx="46">
                  <c:v>19/01/27</c:v>
                </c:pt>
                <c:pt idx="47">
                  <c:v>19/02/27</c:v>
                </c:pt>
                <c:pt idx="48">
                  <c:v>19/03/27</c:v>
                </c:pt>
                <c:pt idx="49">
                  <c:v>19/04/27</c:v>
                </c:pt>
                <c:pt idx="50">
                  <c:v>19/05/27</c:v>
                </c:pt>
                <c:pt idx="51">
                  <c:v>19/06/27</c:v>
                </c:pt>
                <c:pt idx="52">
                  <c:v>19/07/27</c:v>
                </c:pt>
                <c:pt idx="53">
                  <c:v>19/08/27</c:v>
                </c:pt>
                <c:pt idx="54">
                  <c:v>19/09/27</c:v>
                </c:pt>
                <c:pt idx="55">
                  <c:v>19/10/27</c:v>
                </c:pt>
                <c:pt idx="56">
                  <c:v>19/11/27</c:v>
                </c:pt>
                <c:pt idx="57">
                  <c:v>19/12/27</c:v>
                </c:pt>
                <c:pt idx="58">
                  <c:v>19/01/28</c:v>
                </c:pt>
                <c:pt idx="59">
                  <c:v>19/02/28</c:v>
                </c:pt>
                <c:pt idx="60">
                  <c:v>19/03/28</c:v>
                </c:pt>
                <c:pt idx="61">
                  <c:v>19/04/28</c:v>
                </c:pt>
                <c:pt idx="62">
                  <c:v>19/05/28</c:v>
                </c:pt>
                <c:pt idx="63">
                  <c:v>19/06/28</c:v>
                </c:pt>
                <c:pt idx="64">
                  <c:v>19/07/28</c:v>
                </c:pt>
                <c:pt idx="65">
                  <c:v>19/08/28</c:v>
                </c:pt>
                <c:pt idx="66">
                  <c:v>19/09/28</c:v>
                </c:pt>
                <c:pt idx="67">
                  <c:v>19/10/28</c:v>
                </c:pt>
                <c:pt idx="68">
                  <c:v>19/11/28</c:v>
                </c:pt>
                <c:pt idx="69">
                  <c:v>19/12/28</c:v>
                </c:pt>
                <c:pt idx="70">
                  <c:v>19/01/29</c:v>
                </c:pt>
                <c:pt idx="71">
                  <c:v>19/02/29</c:v>
                </c:pt>
                <c:pt idx="72">
                  <c:v>19/03/29</c:v>
                </c:pt>
                <c:pt idx="73">
                  <c:v>19/04/29</c:v>
                </c:pt>
                <c:pt idx="74">
                  <c:v>19/05/29</c:v>
                </c:pt>
                <c:pt idx="75">
                  <c:v>19/06/29</c:v>
                </c:pt>
                <c:pt idx="76">
                  <c:v>19/07/29</c:v>
                </c:pt>
                <c:pt idx="77">
                  <c:v>19/08/29</c:v>
                </c:pt>
                <c:pt idx="78">
                  <c:v>19/09/29</c:v>
                </c:pt>
                <c:pt idx="79">
                  <c:v>19/10/29</c:v>
                </c:pt>
                <c:pt idx="80">
                  <c:v>19/11/29</c:v>
                </c:pt>
                <c:pt idx="81">
                  <c:v>19/12/29</c:v>
                </c:pt>
                <c:pt idx="82">
                  <c:v>19/01/30</c:v>
                </c:pt>
                <c:pt idx="83">
                  <c:v>19/02/30</c:v>
                </c:pt>
                <c:pt idx="84">
                  <c:v>19/03/30</c:v>
                </c:pt>
                <c:pt idx="85">
                  <c:v>19/04/30</c:v>
                </c:pt>
                <c:pt idx="86">
                  <c:v>19/05/30</c:v>
                </c:pt>
                <c:pt idx="87">
                  <c:v>19/06/30</c:v>
                </c:pt>
                <c:pt idx="88">
                  <c:v>19/07/30</c:v>
                </c:pt>
                <c:pt idx="89">
                  <c:v>19/08/30</c:v>
                </c:pt>
                <c:pt idx="90">
                  <c:v>19/09/30</c:v>
                </c:pt>
                <c:pt idx="91">
                  <c:v>19/10/30</c:v>
                </c:pt>
                <c:pt idx="92">
                  <c:v>19/11/30</c:v>
                </c:pt>
                <c:pt idx="93">
                  <c:v>19/12/30</c:v>
                </c:pt>
                <c:pt idx="94">
                  <c:v>19/01/31</c:v>
                </c:pt>
                <c:pt idx="95">
                  <c:v>19/02/31</c:v>
                </c:pt>
                <c:pt idx="96">
                  <c:v>19/03/31</c:v>
                </c:pt>
                <c:pt idx="97">
                  <c:v>19/04/31</c:v>
                </c:pt>
                <c:pt idx="98">
                  <c:v>19/05/31</c:v>
                </c:pt>
                <c:pt idx="99">
                  <c:v>19/06/31</c:v>
                </c:pt>
                <c:pt idx="100">
                  <c:v>19/07/31</c:v>
                </c:pt>
                <c:pt idx="101">
                  <c:v>19/08/31</c:v>
                </c:pt>
                <c:pt idx="102">
                  <c:v>19/09/31</c:v>
                </c:pt>
                <c:pt idx="103">
                  <c:v>19/10/31</c:v>
                </c:pt>
                <c:pt idx="104">
                  <c:v>19/11/31</c:v>
                </c:pt>
                <c:pt idx="105">
                  <c:v>19/12/31</c:v>
                </c:pt>
                <c:pt idx="106">
                  <c:v>19/01/32</c:v>
                </c:pt>
                <c:pt idx="107">
                  <c:v>19/02/32</c:v>
                </c:pt>
                <c:pt idx="108">
                  <c:v>19/03/32</c:v>
                </c:pt>
                <c:pt idx="109">
                  <c:v>19/04/32</c:v>
                </c:pt>
                <c:pt idx="110">
                  <c:v>19/05/32</c:v>
                </c:pt>
                <c:pt idx="111">
                  <c:v>19/06/32</c:v>
                </c:pt>
                <c:pt idx="112">
                  <c:v>19/07/32</c:v>
                </c:pt>
                <c:pt idx="113">
                  <c:v>19/08/32</c:v>
                </c:pt>
                <c:pt idx="114">
                  <c:v>19/09/32</c:v>
                </c:pt>
                <c:pt idx="115">
                  <c:v>19/10/32</c:v>
                </c:pt>
                <c:pt idx="116">
                  <c:v>19/11/32</c:v>
                </c:pt>
                <c:pt idx="117">
                  <c:v>19/12/32</c:v>
                </c:pt>
                <c:pt idx="118">
                  <c:v>19/01/33</c:v>
                </c:pt>
                <c:pt idx="119">
                  <c:v>19/02/33</c:v>
                </c:pt>
                <c:pt idx="120">
                  <c:v>19/03/33</c:v>
                </c:pt>
                <c:pt idx="121">
                  <c:v>19/04/33</c:v>
                </c:pt>
                <c:pt idx="122">
                  <c:v>19/05/33</c:v>
                </c:pt>
                <c:pt idx="123">
                  <c:v>19/06/33</c:v>
                </c:pt>
                <c:pt idx="124">
                  <c:v>19/07/33</c:v>
                </c:pt>
                <c:pt idx="125">
                  <c:v>19/08/33</c:v>
                </c:pt>
                <c:pt idx="126">
                  <c:v>19/09/33</c:v>
                </c:pt>
                <c:pt idx="127">
                  <c:v>19/10/33</c:v>
                </c:pt>
                <c:pt idx="128">
                  <c:v>19/11/33</c:v>
                </c:pt>
                <c:pt idx="129">
                  <c:v>19/12/33</c:v>
                </c:pt>
                <c:pt idx="130">
                  <c:v>19/01/34</c:v>
                </c:pt>
                <c:pt idx="131">
                  <c:v>19/02/34</c:v>
                </c:pt>
                <c:pt idx="132">
                  <c:v>19/03/34</c:v>
                </c:pt>
                <c:pt idx="133">
                  <c:v>19/04/34</c:v>
                </c:pt>
                <c:pt idx="134">
                  <c:v>19/05/34</c:v>
                </c:pt>
                <c:pt idx="135">
                  <c:v>19/06/34</c:v>
                </c:pt>
                <c:pt idx="136">
                  <c:v>19/07/34</c:v>
                </c:pt>
                <c:pt idx="137">
                  <c:v>19/08/34</c:v>
                </c:pt>
                <c:pt idx="138">
                  <c:v>19/09/34</c:v>
                </c:pt>
                <c:pt idx="139">
                  <c:v>19/10/34</c:v>
                </c:pt>
                <c:pt idx="140">
                  <c:v>19/11/34</c:v>
                </c:pt>
                <c:pt idx="141">
                  <c:v>19/12/34</c:v>
                </c:pt>
                <c:pt idx="142">
                  <c:v>19/01/35</c:v>
                </c:pt>
                <c:pt idx="143">
                  <c:v>19/02/35</c:v>
                </c:pt>
                <c:pt idx="144">
                  <c:v>19/03/35</c:v>
                </c:pt>
                <c:pt idx="145">
                  <c:v>19/04/35</c:v>
                </c:pt>
                <c:pt idx="146">
                  <c:v>19/05/35</c:v>
                </c:pt>
                <c:pt idx="147">
                  <c:v>19/06/35</c:v>
                </c:pt>
                <c:pt idx="148">
                  <c:v>19/07/35</c:v>
                </c:pt>
                <c:pt idx="149">
                  <c:v>19/08/35</c:v>
                </c:pt>
                <c:pt idx="150">
                  <c:v>19/09/35</c:v>
                </c:pt>
                <c:pt idx="151">
                  <c:v>19/10/35</c:v>
                </c:pt>
                <c:pt idx="152">
                  <c:v>19/11/35</c:v>
                </c:pt>
                <c:pt idx="153">
                  <c:v>19/12/35</c:v>
                </c:pt>
                <c:pt idx="154">
                  <c:v>19/01/36</c:v>
                </c:pt>
                <c:pt idx="155">
                  <c:v>19/02/36</c:v>
                </c:pt>
                <c:pt idx="156">
                  <c:v>19/03/36</c:v>
                </c:pt>
                <c:pt idx="157">
                  <c:v>19/04/36</c:v>
                </c:pt>
                <c:pt idx="158">
                  <c:v>19/05/36</c:v>
                </c:pt>
                <c:pt idx="159">
                  <c:v>19/06/36</c:v>
                </c:pt>
                <c:pt idx="160">
                  <c:v>19/07/36</c:v>
                </c:pt>
                <c:pt idx="161">
                  <c:v>19/08/36</c:v>
                </c:pt>
                <c:pt idx="162">
                  <c:v>19/09/36</c:v>
                </c:pt>
                <c:pt idx="163">
                  <c:v>19/10/36</c:v>
                </c:pt>
                <c:pt idx="164">
                  <c:v>19/11/36</c:v>
                </c:pt>
                <c:pt idx="165">
                  <c:v>19/12/36</c:v>
                </c:pt>
                <c:pt idx="166">
                  <c:v>19/01/37</c:v>
                </c:pt>
                <c:pt idx="167">
                  <c:v>19/02/37</c:v>
                </c:pt>
                <c:pt idx="168">
                  <c:v>19/03/37</c:v>
                </c:pt>
                <c:pt idx="169">
                  <c:v>19/04/37</c:v>
                </c:pt>
                <c:pt idx="170">
                  <c:v>19/05/37</c:v>
                </c:pt>
                <c:pt idx="171">
                  <c:v>19/06/37</c:v>
                </c:pt>
                <c:pt idx="172">
                  <c:v>19/07/37</c:v>
                </c:pt>
                <c:pt idx="173">
                  <c:v>19/08/37</c:v>
                </c:pt>
                <c:pt idx="174">
                  <c:v>19/09/37</c:v>
                </c:pt>
                <c:pt idx="175">
                  <c:v>19/10/37</c:v>
                </c:pt>
                <c:pt idx="176">
                  <c:v>19/11/37</c:v>
                </c:pt>
                <c:pt idx="177">
                  <c:v>19/12/37</c:v>
                </c:pt>
                <c:pt idx="178">
                  <c:v>19/01/38</c:v>
                </c:pt>
                <c:pt idx="179">
                  <c:v>19/02/38</c:v>
                </c:pt>
              </c:strCache>
            </c:strRef>
          </c:cat>
          <c:val>
            <c:numRef>
              <c:f>'Calculate Loan Payment'!$E$19:$E$1645</c:f>
              <c:numCache>
                <c:formatCode>#,##0.00</c:formatCode>
                <c:ptCount val="1627"/>
                <c:pt idx="0">
                  <c:v>565.41453874052741</c:v>
                </c:pt>
                <c:pt idx="1">
                  <c:v>563.59709776110549</c:v>
                </c:pt>
                <c:pt idx="2">
                  <c:v>561.76938070615302</c:v>
                </c:pt>
                <c:pt idx="3">
                  <c:v>559.93132947324477</c:v>
                </c:pt>
                <c:pt idx="4">
                  <c:v>558.08288563143606</c:v>
                </c:pt>
                <c:pt idx="5">
                  <c:v>556.22399041940537</c:v>
                </c:pt>
                <c:pt idx="6">
                  <c:v>554.35458474358586</c:v>
                </c:pt>
                <c:pt idx="7">
                  <c:v>552.47460917628734</c:v>
                </c:pt>
                <c:pt idx="8">
                  <c:v>550.58400395380647</c:v>
                </c:pt>
                <c:pt idx="9">
                  <c:v>548.68270897452749</c:v>
                </c:pt>
                <c:pt idx="10">
                  <c:v>546.77066379701137</c:v>
                </c:pt>
                <c:pt idx="11">
                  <c:v>544.84780763807419</c:v>
                </c:pt>
                <c:pt idx="12">
                  <c:v>542.91407937085535</c:v>
                </c:pt>
                <c:pt idx="13">
                  <c:v>540.96941752287398</c:v>
                </c:pt>
                <c:pt idx="14">
                  <c:v>539.0137602740748</c:v>
                </c:pt>
                <c:pt idx="15">
                  <c:v>537.04704545486288</c:v>
                </c:pt>
                <c:pt idx="16">
                  <c:v>535.0692105441276</c:v>
                </c:pt>
                <c:pt idx="17">
                  <c:v>533.08019266725478</c:v>
                </c:pt>
                <c:pt idx="18">
                  <c:v>531.07992859412798</c:v>
                </c:pt>
                <c:pt idx="19">
                  <c:v>529.06835473711851</c:v>
                </c:pt>
                <c:pt idx="20">
                  <c:v>527.04540714906386</c:v>
                </c:pt>
                <c:pt idx="21">
                  <c:v>525.01102152123542</c:v>
                </c:pt>
                <c:pt idx="22">
                  <c:v>522.96513318129314</c:v>
                </c:pt>
                <c:pt idx="23">
                  <c:v>520.90767709123043</c:v>
                </c:pt>
                <c:pt idx="24">
                  <c:v>518.83858784530628</c:v>
                </c:pt>
                <c:pt idx="25">
                  <c:v>516.7577996679662</c:v>
                </c:pt>
                <c:pt idx="26">
                  <c:v>514.66524641175113</c:v>
                </c:pt>
                <c:pt idx="27">
                  <c:v>512.56086155519438</c:v>
                </c:pt>
                <c:pt idx="28">
                  <c:v>510.44457820070761</c:v>
                </c:pt>
                <c:pt idx="29">
                  <c:v>508.31632907245364</c:v>
                </c:pt>
                <c:pt idx="30">
                  <c:v>506.176046514208</c:v>
                </c:pt>
                <c:pt idx="31">
                  <c:v>504.02366248720784</c:v>
                </c:pt>
                <c:pt idx="32">
                  <c:v>501.85910856798949</c:v>
                </c:pt>
                <c:pt idx="33">
                  <c:v>499.68231594621301</c:v>
                </c:pt>
                <c:pt idx="34">
                  <c:v>497.4932154224748</c:v>
                </c:pt>
                <c:pt idx="35">
                  <c:v>495.29173740610776</c:v>
                </c:pt>
                <c:pt idx="36">
                  <c:v>493.07781191296891</c:v>
                </c:pt>
                <c:pt idx="37">
                  <c:v>490.85136856321498</c:v>
                </c:pt>
                <c:pt idx="38">
                  <c:v>488.61233657906479</c:v>
                </c:pt>
                <c:pt idx="39">
                  <c:v>486.36064478254912</c:v>
                </c:pt>
                <c:pt idx="40">
                  <c:v>484.09622159324834</c:v>
                </c:pt>
                <c:pt idx="41">
                  <c:v>481.81899502601664</c:v>
                </c:pt>
                <c:pt idx="42">
                  <c:v>479.5288926886937</c:v>
                </c:pt>
                <c:pt idx="43">
                  <c:v>477.22584177980355</c:v>
                </c:pt>
                <c:pt idx="44">
                  <c:v>474.90976908623992</c:v>
                </c:pt>
                <c:pt idx="45">
                  <c:v>472.58060098093904</c:v>
                </c:pt>
                <c:pt idx="46">
                  <c:v>470.23826342053917</c:v>
                </c:pt>
                <c:pt idx="47">
                  <c:v>467.8826819430264</c:v>
                </c:pt>
                <c:pt idx="48">
                  <c:v>465.51378166536784</c:v>
                </c:pt>
                <c:pt idx="49">
                  <c:v>463.13148728113117</c:v>
                </c:pt>
                <c:pt idx="50">
                  <c:v>460.7357230580904</c:v>
                </c:pt>
                <c:pt idx="51">
                  <c:v>458.3264128358187</c:v>
                </c:pt>
                <c:pt idx="52">
                  <c:v>455.90348002326687</c:v>
                </c:pt>
                <c:pt idx="53">
                  <c:v>453.46684759632888</c:v>
                </c:pt>
                <c:pt idx="54">
                  <c:v>451.01643809539337</c:v>
                </c:pt>
                <c:pt idx="55">
                  <c:v>448.55217362288084</c:v>
                </c:pt>
                <c:pt idx="56">
                  <c:v>446.07397584076779</c:v>
                </c:pt>
                <c:pt idx="57">
                  <c:v>443.58176596809591</c:v>
                </c:pt>
                <c:pt idx="58">
                  <c:v>441.07546477846802</c:v>
                </c:pt>
                <c:pt idx="59">
                  <c:v>438.55499259752929</c:v>
                </c:pt>
                <c:pt idx="60">
                  <c:v>436.02026930043468</c:v>
                </c:pt>
                <c:pt idx="61">
                  <c:v>433.47121430930144</c:v>
                </c:pt>
                <c:pt idx="62">
                  <c:v>430.90774659064789</c:v>
                </c:pt>
                <c:pt idx="63">
                  <c:v>428.32978465281707</c:v>
                </c:pt>
                <c:pt idx="64">
                  <c:v>425.73724654338656</c:v>
                </c:pt>
                <c:pt idx="65">
                  <c:v>423.13004984656294</c:v>
                </c:pt>
                <c:pt idx="66">
                  <c:v>420.50811168056197</c:v>
                </c:pt>
                <c:pt idx="67">
                  <c:v>417.87134869497362</c:v>
                </c:pt>
                <c:pt idx="68">
                  <c:v>415.21967706811262</c:v>
                </c:pt>
                <c:pt idx="69">
                  <c:v>412.55301250435372</c:v>
                </c:pt>
                <c:pt idx="70">
                  <c:v>409.87127023145189</c:v>
                </c:pt>
                <c:pt idx="71">
                  <c:v>407.17436499784748</c:v>
                </c:pt>
                <c:pt idx="72">
                  <c:v>404.4622110699562</c:v>
                </c:pt>
                <c:pt idx="73">
                  <c:v>401.73472222944361</c:v>
                </c:pt>
                <c:pt idx="74">
                  <c:v>398.99181177048428</c:v>
                </c:pt>
                <c:pt idx="75">
                  <c:v>396.2333924970053</c:v>
                </c:pt>
                <c:pt idx="76">
                  <c:v>393.45937671991464</c:v>
                </c:pt>
                <c:pt idx="77">
                  <c:v>390.66967625431334</c:v>
                </c:pt>
                <c:pt idx="78">
                  <c:v>387.86420241669225</c:v>
                </c:pt>
                <c:pt idx="79">
                  <c:v>385.04286602211272</c:v>
                </c:pt>
                <c:pt idx="80">
                  <c:v>382.20557738137148</c:v>
                </c:pt>
                <c:pt idx="81">
                  <c:v>379.35224629814945</c:v>
                </c:pt>
                <c:pt idx="82">
                  <c:v>376.48278206614447</c:v>
                </c:pt>
                <c:pt idx="83">
                  <c:v>373.59709346618774</c:v>
                </c:pt>
                <c:pt idx="84">
                  <c:v>370.69508876334407</c:v>
                </c:pt>
                <c:pt idx="85">
                  <c:v>367.77667570399564</c:v>
                </c:pt>
                <c:pt idx="86">
                  <c:v>364.8417615129091</c:v>
                </c:pt>
                <c:pt idx="87">
                  <c:v>361.89025289028666</c:v>
                </c:pt>
                <c:pt idx="88">
                  <c:v>358.9220560087997</c:v>
                </c:pt>
                <c:pt idx="89">
                  <c:v>355.93707651060635</c:v>
                </c:pt>
                <c:pt idx="90">
                  <c:v>352.93521950435183</c:v>
                </c:pt>
                <c:pt idx="91">
                  <c:v>349.91638956215172</c:v>
                </c:pt>
                <c:pt idx="92">
                  <c:v>346.88049071655854</c:v>
                </c:pt>
                <c:pt idx="93">
                  <c:v>343.82742645751097</c:v>
                </c:pt>
                <c:pt idx="94">
                  <c:v>340.75709972926563</c:v>
                </c:pt>
                <c:pt idx="95">
                  <c:v>337.66941292731195</c:v>
                </c:pt>
                <c:pt idx="96">
                  <c:v>334.56426789526927</c:v>
                </c:pt>
                <c:pt idx="97">
                  <c:v>331.44156592176643</c:v>
                </c:pt>
                <c:pt idx="98">
                  <c:v>328.30120773730391</c:v>
                </c:pt>
                <c:pt idx="99">
                  <c:v>325.14309351109785</c:v>
                </c:pt>
                <c:pt idx="100">
                  <c:v>321.96712284790681</c:v>
                </c:pt>
                <c:pt idx="101">
                  <c:v>318.77319478483992</c:v>
                </c:pt>
                <c:pt idx="102">
                  <c:v>315.56120778814756</c:v>
                </c:pt>
                <c:pt idx="103">
                  <c:v>312.33105974999347</c:v>
                </c:pt>
                <c:pt idx="104">
                  <c:v>309.08264798520878</c:v>
                </c:pt>
                <c:pt idx="105">
                  <c:v>305.81586922802785</c:v>
                </c:pt>
                <c:pt idx="106">
                  <c:v>302.53061962880531</c:v>
                </c:pt>
                <c:pt idx="107">
                  <c:v>299.22679475071487</c:v>
                </c:pt>
                <c:pt idx="108">
                  <c:v>295.90428956642921</c:v>
                </c:pt>
                <c:pt idx="109">
                  <c:v>292.56299845478117</c:v>
                </c:pt>
                <c:pt idx="110">
                  <c:v>289.20281519740627</c:v>
                </c:pt>
                <c:pt idx="111">
                  <c:v>285.8236329753658</c:v>
                </c:pt>
                <c:pt idx="112">
                  <c:v>282.42534436575136</c:v>
                </c:pt>
                <c:pt idx="113">
                  <c:v>279.00784133826983</c:v>
                </c:pt>
                <c:pt idx="114">
                  <c:v>275.571015251809</c:v>
                </c:pt>
                <c:pt idx="115">
                  <c:v>272.11475685098412</c:v>
                </c:pt>
                <c:pt idx="116">
                  <c:v>268.63895626266452</c:v>
                </c:pt>
                <c:pt idx="117">
                  <c:v>265.14350299248088</c:v>
                </c:pt>
                <c:pt idx="118">
                  <c:v>261.62828592131279</c:v>
                </c:pt>
                <c:pt idx="119">
                  <c:v>258.09319330175606</c:v>
                </c:pt>
                <c:pt idx="120">
                  <c:v>254.53811275457036</c:v>
                </c:pt>
                <c:pt idx="121">
                  <c:v>250.96293126510693</c:v>
                </c:pt>
                <c:pt idx="122">
                  <c:v>247.36753517971573</c:v>
                </c:pt>
                <c:pt idx="123">
                  <c:v>243.75181020213245</c:v>
                </c:pt>
                <c:pt idx="124">
                  <c:v>240.11564138984502</c:v>
                </c:pt>
                <c:pt idx="125">
                  <c:v>236.4589131504398</c:v>
                </c:pt>
                <c:pt idx="126">
                  <c:v>232.78150923792668</c:v>
                </c:pt>
                <c:pt idx="127">
                  <c:v>229.08331274904407</c:v>
                </c:pt>
                <c:pt idx="128">
                  <c:v>225.3642061195421</c:v>
                </c:pt>
                <c:pt idx="129">
                  <c:v>221.62407112044565</c:v>
                </c:pt>
                <c:pt idx="130">
                  <c:v>217.86278885429576</c:v>
                </c:pt>
                <c:pt idx="131">
                  <c:v>214.08023975137004</c:v>
                </c:pt>
                <c:pt idx="132">
                  <c:v>210.27630356588134</c:v>
                </c:pt>
                <c:pt idx="133">
                  <c:v>206.45085937215552</c:v>
                </c:pt>
                <c:pt idx="134">
                  <c:v>202.60378556078692</c:v>
                </c:pt>
                <c:pt idx="135">
                  <c:v>198.73495983477278</c:v>
                </c:pt>
                <c:pt idx="136">
                  <c:v>194.84425920562521</c:v>
                </c:pt>
                <c:pt idx="137">
                  <c:v>190.93155998946159</c:v>
                </c:pt>
                <c:pt idx="138">
                  <c:v>186.99673780307259</c:v>
                </c:pt>
                <c:pt idx="139">
                  <c:v>183.03966755996817</c:v>
                </c:pt>
                <c:pt idx="140">
                  <c:v>179.06022346640103</c:v>
                </c:pt>
                <c:pt idx="141">
                  <c:v>175.05827901736785</c:v>
                </c:pt>
                <c:pt idx="142">
                  <c:v>171.0337069925875</c:v>
                </c:pt>
                <c:pt idx="143">
                  <c:v>166.98637945245696</c:v>
                </c:pt>
                <c:pt idx="144">
                  <c:v>162.91616773398405</c:v>
                </c:pt>
                <c:pt idx="145">
                  <c:v>158.82294244669743</c:v>
                </c:pt>
                <c:pt idx="146">
                  <c:v>154.70657346853304</c:v>
                </c:pt>
                <c:pt idx="147">
                  <c:v>150.56692994169791</c:v>
                </c:pt>
                <c:pt idx="148">
                  <c:v>146.40388026851002</c:v>
                </c:pt>
                <c:pt idx="149">
                  <c:v>142.21729210721497</c:v>
                </c:pt>
                <c:pt idx="150">
                  <c:v>138.00703236777872</c:v>
                </c:pt>
                <c:pt idx="151">
                  <c:v>133.77296720765699</c:v>
                </c:pt>
                <c:pt idx="152">
                  <c:v>129.51496202754021</c:v>
                </c:pt>
                <c:pt idx="153">
                  <c:v>125.23288146707469</c:v>
                </c:pt>
                <c:pt idx="154">
                  <c:v>120.92658940055972</c:v>
                </c:pt>
                <c:pt idx="155">
                  <c:v>116.59594893262003</c:v>
                </c:pt>
                <c:pt idx="156">
                  <c:v>112.24082239385406</c:v>
                </c:pt>
                <c:pt idx="157">
                  <c:v>107.86107133645733</c:v>
                </c:pt>
                <c:pt idx="158">
                  <c:v>103.45655652982146</c:v>
                </c:pt>
                <c:pt idx="159">
                  <c:v>99.027137956107879</c:v>
                </c:pt>
                <c:pt idx="160">
                  <c:v>94.572674805796851</c:v>
                </c:pt>
                <c:pt idx="161">
                  <c:v>90.093025473211114</c:v>
                </c:pt>
                <c:pt idx="162">
                  <c:v>85.588047552014359</c:v>
                </c:pt>
                <c:pt idx="163">
                  <c:v>81.057597830684102</c:v>
                </c:pt>
                <c:pt idx="164">
                  <c:v>76.501532287959122</c:v>
                </c:pt>
                <c:pt idx="165">
                  <c:v>71.919706088261009</c:v>
                </c:pt>
                <c:pt idx="166">
                  <c:v>67.311973577089987</c:v>
                </c:pt>
                <c:pt idx="167">
                  <c:v>62.678188276394536</c:v>
                </c:pt>
                <c:pt idx="168">
                  <c:v>58.018202879914931</c:v>
                </c:pt>
                <c:pt idx="169">
                  <c:v>53.331869248500446</c:v>
                </c:pt>
                <c:pt idx="170">
                  <c:v>48.619038405400048</c:v>
                </c:pt>
                <c:pt idx="171">
                  <c:v>43.879560531526522</c:v>
                </c:pt>
                <c:pt idx="172">
                  <c:v>39.113284960693719</c:v>
                </c:pt>
                <c:pt idx="173">
                  <c:v>34.320060174826992</c:v>
                </c:pt>
                <c:pt idx="174">
                  <c:v>29.499733799146458</c:v>
                </c:pt>
                <c:pt idx="175">
                  <c:v>24.652152597323084</c:v>
                </c:pt>
                <c:pt idx="176">
                  <c:v>19.777162466607347</c:v>
                </c:pt>
                <c:pt idx="177">
                  <c:v>14.874608432930376</c:v>
                </c:pt>
                <c:pt idx="178">
                  <c:v>9.9443346459773867</c:v>
                </c:pt>
                <c:pt idx="179">
                  <c:v>4.9861843742332512</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numCache>
            </c:numRef>
          </c:val>
          <c:extLst>
            <c:ext xmlns:c16="http://schemas.microsoft.com/office/drawing/2014/chart" uri="{C3380CC4-5D6E-409C-BE32-E72D297353CC}">
              <c16:uniqueId val="{00000001-9409-4254-899C-0936185E3D17}"/>
            </c:ext>
          </c:extLst>
        </c:ser>
        <c:dLbls>
          <c:showLegendKey val="0"/>
          <c:showVal val="0"/>
          <c:showCatName val="0"/>
          <c:showSerName val="0"/>
          <c:showPercent val="0"/>
          <c:showBubbleSize val="0"/>
        </c:dLbls>
        <c:gapWidth val="0"/>
        <c:overlap val="100"/>
        <c:axId val="2113388623"/>
        <c:axId val="2113030815"/>
      </c:barChart>
      <c:lineChart>
        <c:grouping val="standard"/>
        <c:varyColors val="0"/>
        <c:ser>
          <c:idx val="2"/>
          <c:order val="2"/>
          <c:tx>
            <c:v>Balance</c:v>
          </c:tx>
          <c:spPr>
            <a:ln w="19050" cap="rnd">
              <a:solidFill>
                <a:srgbClr val="0070C0"/>
              </a:solidFill>
              <a:round/>
            </a:ln>
            <a:effectLst/>
          </c:spPr>
          <c:marker>
            <c:symbol val="none"/>
          </c:marker>
          <c:cat>
            <c:numRef>
              <c:f>'Calculate Loan Payment'!$C$19</c:f>
              <c:numCache>
                <c:formatCode>dd/mm/yy</c:formatCode>
                <c:ptCount val="1"/>
                <c:pt idx="0">
                  <c:v>45004</c:v>
                </c:pt>
              </c:numCache>
            </c:numRef>
          </c:cat>
          <c:val>
            <c:numRef>
              <c:f>'Calculate Loan Payment'!$G$18:$G$1645</c:f>
              <c:numCache>
                <c:formatCode>#,##0.00</c:formatCode>
                <c:ptCount val="1628"/>
                <c:pt idx="0">
                  <c:v>100000</c:v>
                </c:pt>
                <c:pt idx="1">
                  <c:v>99678.564866147542</c:v>
                </c:pt>
                <c:pt idx="2">
                  <c:v>99355.312291315669</c:v>
                </c:pt>
                <c:pt idx="3">
                  <c:v>99030.231999428841</c:v>
                </c:pt>
                <c:pt idx="4">
                  <c:v>98703.313656309096</c:v>
                </c:pt>
                <c:pt idx="5">
                  <c:v>98374.546869347541</c:v>
                </c:pt>
                <c:pt idx="6">
                  <c:v>98043.921187173968</c:v>
                </c:pt>
                <c:pt idx="7">
                  <c:v>97711.42609932457</c:v>
                </c:pt>
                <c:pt idx="8">
                  <c:v>97377.051035907876</c:v>
                </c:pt>
                <c:pt idx="9">
                  <c:v>97040.785367268691</c:v>
                </c:pt>
                <c:pt idx="10">
                  <c:v>96702.618403650238</c:v>
                </c:pt>
                <c:pt idx="11">
                  <c:v>96362.539394854262</c:v>
                </c:pt>
                <c:pt idx="12">
                  <c:v>96020.537529899346</c:v>
                </c:pt>
                <c:pt idx="13">
                  <c:v>95676.601936677223</c:v>
                </c:pt>
                <c:pt idx="14">
                  <c:v>95330.721681607116</c:v>
                </c:pt>
                <c:pt idx="15">
                  <c:v>94982.885769288201</c:v>
                </c:pt>
                <c:pt idx="16">
                  <c:v>94633.083142150077</c:v>
                </c:pt>
                <c:pt idx="17">
                  <c:v>94281.302680101217</c:v>
                </c:pt>
                <c:pt idx="18">
                  <c:v>93927.533200175487</c:v>
                </c:pt>
                <c:pt idx="19">
                  <c:v>93571.763456176632</c:v>
                </c:pt>
                <c:pt idx="20">
                  <c:v>93213.98213832076</c:v>
                </c:pt>
                <c:pt idx="21">
                  <c:v>92854.17787287684</c:v>
                </c:pt>
                <c:pt idx="22">
                  <c:v>92492.339221805087</c:v>
                </c:pt>
                <c:pt idx="23">
                  <c:v>92128.454682393392</c:v>
                </c:pt>
                <c:pt idx="24">
                  <c:v>91762.512686891641</c:v>
                </c:pt>
                <c:pt idx="25">
                  <c:v>91394.501602143966</c:v>
                </c:pt>
                <c:pt idx="26">
                  <c:v>91024.409729218954</c:v>
                </c:pt>
                <c:pt idx="27">
                  <c:v>90652.225303037718</c:v>
                </c:pt>
                <c:pt idx="28">
                  <c:v>90277.936491999921</c:v>
                </c:pt>
                <c:pt idx="29">
                  <c:v>89901.531397607643</c:v>
                </c:pt>
                <c:pt idx="30">
                  <c:v>89522.998054087118</c:v>
                </c:pt>
                <c:pt idx="31">
                  <c:v>89142.324428008345</c:v>
                </c:pt>
                <c:pt idx="32">
                  <c:v>88759.498417902563</c:v>
                </c:pt>
                <c:pt idx="33">
                  <c:v>88374.507853877571</c:v>
                </c:pt>
                <c:pt idx="34">
                  <c:v>87987.340497230805</c:v>
                </c:pt>
                <c:pt idx="35">
                  <c:v>87597.984040060299</c:v>
                </c:pt>
                <c:pt idx="36">
                  <c:v>87206.426104873419</c:v>
                </c:pt>
                <c:pt idx="37">
                  <c:v>86812.6542441934</c:v>
                </c:pt>
                <c:pt idx="38">
                  <c:v>86416.655940163633</c:v>
                </c:pt>
                <c:pt idx="39">
                  <c:v>86018.418604149716</c:v>
                </c:pt>
                <c:pt idx="40">
                  <c:v>85617.929576339287</c:v>
                </c:pt>
                <c:pt idx="41">
                  <c:v>85215.176125339553</c:v>
                </c:pt>
                <c:pt idx="42">
                  <c:v>84810.145447772578</c:v>
                </c:pt>
                <c:pt idx="43">
                  <c:v>84402.824667868292</c:v>
                </c:pt>
                <c:pt idx="44">
                  <c:v>83993.200837055105</c:v>
                </c:pt>
                <c:pt idx="45">
                  <c:v>83581.260933548358</c:v>
                </c:pt>
                <c:pt idx="46">
                  <c:v>83166.991861936316</c:v>
                </c:pt>
                <c:pt idx="47">
                  <c:v>82750.380452763871</c:v>
                </c:pt>
                <c:pt idx="48">
                  <c:v>82331.413462113909</c:v>
                </c:pt>
                <c:pt idx="49">
                  <c:v>81910.077571186295</c:v>
                </c:pt>
                <c:pt idx="50">
                  <c:v>81486.359385874443</c:v>
                </c:pt>
                <c:pt idx="51">
                  <c:v>81060.245436339552</c:v>
                </c:pt>
                <c:pt idx="52">
                  <c:v>80631.722176582392</c:v>
                </c:pt>
                <c:pt idx="53">
                  <c:v>80200.775984012667</c:v>
                </c:pt>
                <c:pt idx="54">
                  <c:v>79767.393159016006</c:v>
                </c:pt>
                <c:pt idx="55">
                  <c:v>79331.559924518413</c:v>
                </c:pt>
                <c:pt idx="56">
                  <c:v>78893.26242554831</c:v>
                </c:pt>
                <c:pt idx="57">
                  <c:v>78452.486728796095</c:v>
                </c:pt>
                <c:pt idx="58">
                  <c:v>78009.218822171213</c:v>
                </c:pt>
                <c:pt idx="59">
                  <c:v>77563.444614356689</c:v>
                </c:pt>
                <c:pt idx="60">
                  <c:v>77115.149934361238</c:v>
                </c:pt>
                <c:pt idx="61">
                  <c:v>76664.32053106869</c:v>
                </c:pt>
                <c:pt idx="62">
                  <c:v>76210.942072785008</c:v>
                </c:pt>
                <c:pt idx="63">
                  <c:v>75755.000146782666</c:v>
                </c:pt>
                <c:pt idx="64">
                  <c:v>75296.480258842494</c:v>
                </c:pt>
                <c:pt idx="65">
                  <c:v>74835.367832792894</c:v>
                </c:pt>
                <c:pt idx="66">
                  <c:v>74371.648210046478</c:v>
                </c:pt>
                <c:pt idx="67">
                  <c:v>73905.306649134058</c:v>
                </c:pt>
                <c:pt idx="68">
                  <c:v>73436.328325236042</c:v>
                </c:pt>
                <c:pt idx="69">
                  <c:v>72964.698329711173</c:v>
                </c:pt>
                <c:pt idx="70">
                  <c:v>72490.401669622544</c:v>
                </c:pt>
                <c:pt idx="71">
                  <c:v>72013.423267261009</c:v>
                </c:pt>
                <c:pt idx="72">
                  <c:v>71533.747959665867</c:v>
                </c:pt>
                <c:pt idx="73">
                  <c:v>71051.360498142836</c:v>
                </c:pt>
                <c:pt idx="74">
                  <c:v>70566.245547779297</c:v>
                </c:pt>
                <c:pt idx="75">
                  <c:v>70078.38768695679</c:v>
                </c:pt>
                <c:pt idx="76">
                  <c:v>69587.771406860804</c:v>
                </c:pt>
                <c:pt idx="77">
                  <c:v>69094.381110987728</c:v>
                </c:pt>
                <c:pt idx="78">
                  <c:v>68598.201114649055</c:v>
                </c:pt>
                <c:pt idx="79">
                  <c:v>68099.215644472759</c:v>
                </c:pt>
                <c:pt idx="80">
                  <c:v>67597.408837901894</c:v>
                </c:pt>
                <c:pt idx="81">
                  <c:v>67092.764742690284</c:v>
                </c:pt>
                <c:pt idx="82">
                  <c:v>66585.267316395446</c:v>
                </c:pt>
                <c:pt idx="83">
                  <c:v>66074.900425868604</c:v>
                </c:pt>
                <c:pt idx="84">
                  <c:v>65561.647846741806</c:v>
                </c:pt>
                <c:pt idx="85">
                  <c:v>65045.493262912161</c:v>
                </c:pt>
                <c:pt idx="86">
                  <c:v>64526.420266023175</c:v>
                </c:pt>
                <c:pt idx="87">
                  <c:v>64004.412354943102</c:v>
                </c:pt>
                <c:pt idx="88">
                  <c:v>63479.452935240406</c:v>
                </c:pt>
                <c:pt idx="89">
                  <c:v>62951.525318656219</c:v>
                </c:pt>
                <c:pt idx="90">
                  <c:v>62420.612722573838</c:v>
                </c:pt>
                <c:pt idx="91">
                  <c:v>61886.698269485205</c:v>
                </c:pt>
                <c:pt idx="92">
                  <c:v>61349.764986454371</c:v>
                </c:pt>
                <c:pt idx="93">
                  <c:v>60809.795804577945</c:v>
                </c:pt>
                <c:pt idx="94">
                  <c:v>60266.773558442474</c:v>
                </c:pt>
                <c:pt idx="95">
                  <c:v>59720.680985578758</c:v>
                </c:pt>
                <c:pt idx="96">
                  <c:v>59171.500725913087</c:v>
                </c:pt>
                <c:pt idx="97">
                  <c:v>58619.215321215372</c:v>
                </c:pt>
                <c:pt idx="98">
                  <c:v>58063.807214544155</c:v>
                </c:pt>
                <c:pt idx="99">
                  <c:v>57505.258749688473</c:v>
                </c:pt>
                <c:pt idx="100">
                  <c:v>56943.552170606585</c:v>
                </c:pt>
                <c:pt idx="101">
                  <c:v>56378.669620861503</c:v>
                </c:pt>
                <c:pt idx="102">
                  <c:v>55810.59314305336</c:v>
                </c:pt>
                <c:pt idx="103">
                  <c:v>55239.304678248525</c:v>
                </c:pt>
                <c:pt idx="104">
                  <c:v>54664.786065405533</c:v>
                </c:pt>
                <c:pt idx="105">
                  <c:v>54087.019040797757</c:v>
                </c:pt>
                <c:pt idx="106">
                  <c:v>53505.985237432797</c:v>
                </c:pt>
                <c:pt idx="107">
                  <c:v>52921.666184468617</c:v>
                </c:pt>
                <c:pt idx="108">
                  <c:v>52334.04330662635</c:v>
                </c:pt>
                <c:pt idx="109">
                  <c:v>51743.097923599795</c:v>
                </c:pt>
                <c:pt idx="110">
                  <c:v>51148.811249461593</c:v>
                </c:pt>
                <c:pt idx="111">
                  <c:v>50551.164392066014</c:v>
                </c:pt>
                <c:pt idx="112">
                  <c:v>49950.138352448397</c:v>
                </c:pt>
                <c:pt idx="113">
                  <c:v>49345.714024221161</c:v>
                </c:pt>
                <c:pt idx="114">
                  <c:v>48737.872192966446</c:v>
                </c:pt>
                <c:pt idx="115">
                  <c:v>48126.593535625274</c:v>
                </c:pt>
                <c:pt idx="116">
                  <c:v>47511.858619883271</c:v>
                </c:pt>
                <c:pt idx="117">
                  <c:v>46893.647903552948</c:v>
                </c:pt>
                <c:pt idx="118">
                  <c:v>46271.941733952444</c:v>
                </c:pt>
                <c:pt idx="119">
                  <c:v>45646.720347280774</c:v>
                </c:pt>
                <c:pt idx="120">
                  <c:v>45017.963867989543</c:v>
                </c:pt>
                <c:pt idx="121">
                  <c:v>44385.652308151126</c:v>
                </c:pt>
                <c:pt idx="122">
                  <c:v>43749.765566823247</c:v>
                </c:pt>
                <c:pt idx="123">
                  <c:v>43110.283429409981</c:v>
                </c:pt>
                <c:pt idx="124">
                  <c:v>42467.185567019129</c:v>
                </c:pt>
                <c:pt idx="125">
                  <c:v>41820.451535815992</c:v>
                </c:pt>
                <c:pt idx="126">
                  <c:v>41170.060776373444</c:v>
                </c:pt>
                <c:pt idx="127">
                  <c:v>40515.992613018389</c:v>
                </c:pt>
                <c:pt idx="128">
                  <c:v>39858.226253174449</c:v>
                </c:pt>
                <c:pt idx="129">
                  <c:v>39196.740786701004</c:v>
                </c:pt>
                <c:pt idx="130">
                  <c:v>38531.515185228462</c:v>
                </c:pt>
                <c:pt idx="131">
                  <c:v>37862.528301489772</c:v>
                </c:pt>
                <c:pt idx="132">
                  <c:v>37189.758868648154</c:v>
                </c:pt>
                <c:pt idx="133">
                  <c:v>36513.185499621053</c:v>
                </c:pt>
                <c:pt idx="134">
                  <c:v>35832.786686400221</c:v>
                </c:pt>
                <c:pt idx="135">
                  <c:v>35148.54079936802</c:v>
                </c:pt>
                <c:pt idx="136">
                  <c:v>34460.426086609805</c:v>
                </c:pt>
                <c:pt idx="137">
                  <c:v>33768.420673222448</c:v>
                </c:pt>
                <c:pt idx="138">
                  <c:v>33072.502560618923</c:v>
                </c:pt>
                <c:pt idx="139">
                  <c:v>32372.64962582901</c:v>
                </c:pt>
                <c:pt idx="140">
                  <c:v>31668.839620795992</c:v>
                </c:pt>
                <c:pt idx="141">
                  <c:v>30961.050171669409</c:v>
                </c:pt>
                <c:pt idx="142">
                  <c:v>30249.25877809379</c:v>
                </c:pt>
                <c:pt idx="143">
                  <c:v>29533.442812493391</c:v>
                </c:pt>
                <c:pt idx="144">
                  <c:v>28813.579519352865</c:v>
                </c:pt>
                <c:pt idx="145">
                  <c:v>28089.646014493865</c:v>
                </c:pt>
                <c:pt idx="146">
                  <c:v>27361.619284347576</c:v>
                </c:pt>
                <c:pt idx="147">
                  <c:v>26629.476185223124</c:v>
                </c:pt>
                <c:pt idx="148">
                  <c:v>25893.193442571835</c:v>
                </c:pt>
                <c:pt idx="149">
                  <c:v>25152.747650247362</c:v>
                </c:pt>
                <c:pt idx="150">
                  <c:v>24408.115269761591</c:v>
                </c:pt>
                <c:pt idx="151">
                  <c:v>23659.272629536386</c:v>
                </c:pt>
                <c:pt idx="152">
                  <c:v>22906.195924151059</c:v>
                </c:pt>
                <c:pt idx="153">
                  <c:v>22148.861213585616</c:v>
                </c:pt>
                <c:pt idx="154">
                  <c:v>21387.244422459706</c:v>
                </c:pt>
                <c:pt idx="155">
                  <c:v>20621.321339267281</c:v>
                </c:pt>
                <c:pt idx="156">
                  <c:v>19851.067615606917</c:v>
                </c:pt>
                <c:pt idx="157">
                  <c:v>19076.458765407784</c:v>
                </c:pt>
                <c:pt idx="158">
                  <c:v>18297.470164151258</c:v>
                </c:pt>
                <c:pt idx="159">
                  <c:v>17514.077048088096</c:v>
                </c:pt>
                <c:pt idx="160">
                  <c:v>16726.254513451218</c:v>
                </c:pt>
                <c:pt idx="161">
                  <c:v>15933.97751566403</c:v>
                </c:pt>
                <c:pt idx="162">
                  <c:v>15137.220868544257</c:v>
                </c:pt>
                <c:pt idx="163">
                  <c:v>14335.959243503286</c:v>
                </c:pt>
                <c:pt idx="164">
                  <c:v>13530.167168740985</c:v>
                </c:pt>
                <c:pt idx="165">
                  <c:v>12719.819028435959</c:v>
                </c:pt>
                <c:pt idx="166">
                  <c:v>11904.889061931235</c:v>
                </c:pt>
                <c:pt idx="167">
                  <c:v>11085.35136291534</c:v>
                </c:pt>
                <c:pt idx="168">
                  <c:v>10261.17987859875</c:v>
                </c:pt>
                <c:pt idx="169">
                  <c:v>9432.3484088856803</c:v>
                </c:pt>
                <c:pt idx="170">
                  <c:v>8598.8306055411958</c:v>
                </c:pt>
                <c:pt idx="171">
                  <c:v>7760.5999713536112</c:v>
                </c:pt>
                <c:pt idx="172">
                  <c:v>6917.629859292153</c:v>
                </c:pt>
                <c:pt idx="173">
                  <c:v>6069.8934716598615</c:v>
                </c:pt>
                <c:pt idx="174">
                  <c:v>5217.3638592417037</c:v>
                </c:pt>
                <c:pt idx="175">
                  <c:v>4360.0139204478655</c:v>
                </c:pt>
                <c:pt idx="176">
                  <c:v>3497.8164004522037</c:v>
                </c:pt>
                <c:pt idx="177">
                  <c:v>2630.7438903258262</c:v>
                </c:pt>
                <c:pt idx="178">
                  <c:v>1758.7688261657718</c:v>
                </c:pt>
                <c:pt idx="179">
                  <c:v>881.86348821876436</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numCache>
            </c:numRef>
          </c:val>
          <c:smooth val="0"/>
          <c:extLst>
            <c:ext xmlns:c16="http://schemas.microsoft.com/office/drawing/2014/chart" uri="{C3380CC4-5D6E-409C-BE32-E72D297353CC}">
              <c16:uniqueId val="{00000002-9409-4254-899C-0936185E3D17}"/>
            </c:ext>
          </c:extLst>
        </c:ser>
        <c:dLbls>
          <c:showLegendKey val="0"/>
          <c:showVal val="0"/>
          <c:showCatName val="0"/>
          <c:showSerName val="0"/>
          <c:showPercent val="0"/>
          <c:showBubbleSize val="0"/>
        </c:dLbls>
        <c:marker val="1"/>
        <c:smooth val="0"/>
        <c:axId val="324613119"/>
        <c:axId val="1529100543"/>
      </c:lineChart>
      <c:dateAx>
        <c:axId val="2113388623"/>
        <c:scaling>
          <c:orientation val="minMax"/>
        </c:scaling>
        <c:delete val="0"/>
        <c:axPos val="b"/>
        <c:numFmt formatCode="dd/mm/yy"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3030815"/>
        <c:crosses val="autoZero"/>
        <c:auto val="1"/>
        <c:lblOffset val="100"/>
        <c:baseTimeUnit val="days"/>
      </c:dateAx>
      <c:valAx>
        <c:axId val="2113030815"/>
        <c:scaling>
          <c:orientation val="minMax"/>
        </c:scaling>
        <c:delete val="0"/>
        <c:axPos val="l"/>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3388623"/>
        <c:crosses val="autoZero"/>
        <c:crossBetween val="between"/>
      </c:valAx>
      <c:valAx>
        <c:axId val="1529100543"/>
        <c:scaling>
          <c:orientation val="minMax"/>
        </c:scaling>
        <c:delete val="0"/>
        <c:axPos val="r"/>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4613119"/>
        <c:crosses val="max"/>
        <c:crossBetween val="between"/>
      </c:valAx>
      <c:dateAx>
        <c:axId val="324613119"/>
        <c:scaling>
          <c:orientation val="minMax"/>
        </c:scaling>
        <c:delete val="1"/>
        <c:axPos val="b"/>
        <c:numFmt formatCode="dd/mm/yy" sourceLinked="1"/>
        <c:majorTickMark val="out"/>
        <c:minorTickMark val="none"/>
        <c:tickLblPos val="nextTo"/>
        <c:crossAx val="1529100543"/>
        <c:crosses val="autoZero"/>
        <c:auto val="1"/>
        <c:lblOffset val="100"/>
        <c:baseTimeUnit val="days"/>
        <c:majorUnit val="1"/>
        <c:minorUnit val="1"/>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exceldemy.com/"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920115</xdr:colOff>
      <xdr:row>13</xdr:row>
      <xdr:rowOff>70580</xdr:rowOff>
    </xdr:from>
    <xdr:to>
      <xdr:col>6</xdr:col>
      <xdr:colOff>397366</xdr:colOff>
      <xdr:row>15</xdr:row>
      <xdr:rowOff>42333</xdr:rowOff>
    </xdr:to>
    <xdr:pic>
      <xdr:nvPicPr>
        <xdr:cNvPr id="2" name="Picture 1">
          <a:hlinkClick xmlns:r="http://schemas.openxmlformats.org/officeDocument/2006/relationships" r:id="rId1"/>
          <a:extLst>
            <a:ext uri="{FF2B5EF4-FFF2-40B4-BE49-F238E27FC236}">
              <a16:creationId xmlns:a16="http://schemas.microsoft.com/office/drawing/2014/main" id="{02C471E7-C1E9-458E-9FB7-93513FF73F2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18535" y="3583400"/>
          <a:ext cx="1336531" cy="307033"/>
        </a:xfrm>
        <a:prstGeom prst="rect">
          <a:avLst/>
        </a:prstGeom>
      </xdr:spPr>
    </xdr:pic>
    <xdr:clientData/>
  </xdr:twoCellAnchor>
  <xdr:twoCellAnchor>
    <xdr:from>
      <xdr:col>1</xdr:col>
      <xdr:colOff>1</xdr:colOff>
      <xdr:row>1</xdr:row>
      <xdr:rowOff>1</xdr:rowOff>
    </xdr:from>
    <xdr:to>
      <xdr:col>9</xdr:col>
      <xdr:colOff>38101</xdr:colOff>
      <xdr:row>1</xdr:row>
      <xdr:rowOff>314325</xdr:rowOff>
    </xdr:to>
    <xdr:sp macro="" textlink="">
      <xdr:nvSpPr>
        <xdr:cNvPr id="3" name="TextBox 2">
          <a:extLst>
            <a:ext uri="{FF2B5EF4-FFF2-40B4-BE49-F238E27FC236}">
              <a16:creationId xmlns:a16="http://schemas.microsoft.com/office/drawing/2014/main" id="{C23C19E3-2B8E-4EB2-B3B9-9D4C54E08F3F}"/>
            </a:ext>
          </a:extLst>
        </xdr:cNvPr>
        <xdr:cNvSpPr txBox="1"/>
      </xdr:nvSpPr>
      <xdr:spPr>
        <a:xfrm>
          <a:off x="171451" y="171451"/>
          <a:ext cx="7658100" cy="314324"/>
        </a:xfrm>
        <a:prstGeom prst="rect">
          <a:avLst/>
        </a:prstGeom>
        <a:solidFill>
          <a:srgbClr val="00206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2000" b="1" i="0" baseline="0">
              <a:solidFill>
                <a:schemeClr val="bg1"/>
              </a:solidFill>
            </a:rPr>
            <a:t>Payment Calculator Excel (Calculate Regular Payment Amount)</a:t>
          </a:r>
        </a:p>
      </xdr:txBody>
    </xdr:sp>
    <xdr:clientData/>
  </xdr:twoCellAnchor>
  <xdr:twoCellAnchor>
    <xdr:from>
      <xdr:col>7</xdr:col>
      <xdr:colOff>102661</xdr:colOff>
      <xdr:row>9</xdr:row>
      <xdr:rowOff>110067</xdr:rowOff>
    </xdr:from>
    <xdr:to>
      <xdr:col>8</xdr:col>
      <xdr:colOff>2785535</xdr:colOff>
      <xdr:row>23</xdr:row>
      <xdr:rowOff>177800</xdr:rowOff>
    </xdr:to>
    <xdr:graphicFrame macro="">
      <xdr:nvGraphicFramePr>
        <xdr:cNvPr id="4" name="Chart 3">
          <a:extLst>
            <a:ext uri="{FF2B5EF4-FFF2-40B4-BE49-F238E27FC236}">
              <a16:creationId xmlns:a16="http://schemas.microsoft.com/office/drawing/2014/main" id="{4823343D-7A38-49BB-BD2E-C4D3460F29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xdr:rowOff>
    </xdr:from>
    <xdr:to>
      <xdr:col>9</xdr:col>
      <xdr:colOff>0</xdr:colOff>
      <xdr:row>1</xdr:row>
      <xdr:rowOff>274320</xdr:rowOff>
    </xdr:to>
    <xdr:sp macro="" textlink="">
      <xdr:nvSpPr>
        <xdr:cNvPr id="3" name="TextBox 2">
          <a:extLst>
            <a:ext uri="{FF2B5EF4-FFF2-40B4-BE49-F238E27FC236}">
              <a16:creationId xmlns:a16="http://schemas.microsoft.com/office/drawing/2014/main" id="{F7E094D3-99FE-4F7B-83F5-CFF647D1E8CC}"/>
            </a:ext>
          </a:extLst>
        </xdr:cNvPr>
        <xdr:cNvSpPr txBox="1"/>
      </xdr:nvSpPr>
      <xdr:spPr>
        <a:xfrm>
          <a:off x="167640" y="167641"/>
          <a:ext cx="10873740" cy="274319"/>
        </a:xfrm>
        <a:prstGeom prst="rect">
          <a:avLst/>
        </a:prstGeom>
        <a:solidFill>
          <a:srgbClr val="00206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2000" b="1" i="0" baseline="0">
              <a:solidFill>
                <a:schemeClr val="bg1"/>
              </a:solidFill>
            </a:rPr>
            <a:t>Payment Calculator Excel (Calculate Loan Amount, Interest Rate &amp; Loan Terms)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C6CBB-5557-46B9-86EC-109E856AE06F}">
  <dimension ref="B1:O1646"/>
  <sheetViews>
    <sheetView showGridLines="0" tabSelected="1" zoomScale="90" zoomScaleNormal="90" workbookViewId="0">
      <pane ySplit="24" topLeftCell="A196" activePane="bottomLeft" state="frozen"/>
      <selection pane="bottomLeft" activeCell="J15" sqref="J15"/>
    </sheetView>
  </sheetViews>
  <sheetFormatPr defaultRowHeight="14.4" x14ac:dyDescent="0.3"/>
  <cols>
    <col min="1" max="1" width="2.44140625" style="38" customWidth="1"/>
    <col min="2" max="2" width="13.109375" style="46" customWidth="1"/>
    <col min="3" max="3" width="12.6640625" style="46" customWidth="1"/>
    <col min="4" max="4" width="9.6640625" style="39" customWidth="1"/>
    <col min="5" max="5" width="16.109375" style="39" customWidth="1"/>
    <col min="6" max="6" width="11" style="39" customWidth="1"/>
    <col min="7" max="7" width="10.88671875" style="39" customWidth="1"/>
    <col min="8" max="8" width="13.44140625" style="39" customWidth="1"/>
    <col min="9" max="9" width="41.21875" style="39" customWidth="1"/>
    <col min="10" max="10" width="89.33203125" style="38" customWidth="1"/>
    <col min="11" max="13" width="8.88671875" style="38"/>
    <col min="14" max="14" width="13.6640625" style="38" customWidth="1"/>
    <col min="15" max="15" width="10.109375" style="38" bestFit="1" customWidth="1"/>
    <col min="16" max="16" width="25.6640625" style="38" customWidth="1"/>
    <col min="17" max="16384" width="8.88671875" style="38"/>
  </cols>
  <sheetData>
    <row r="1" spans="2:12" ht="13.2" customHeight="1" x14ac:dyDescent="0.3">
      <c r="B1" s="38"/>
      <c r="C1" s="38"/>
      <c r="D1" s="38"/>
      <c r="E1" s="38"/>
      <c r="F1" s="38"/>
      <c r="G1" s="38"/>
      <c r="H1" s="38"/>
      <c r="I1" s="38"/>
    </row>
    <row r="2" spans="2:12" ht="24" customHeight="1" x14ac:dyDescent="0.3">
      <c r="B2" s="38"/>
      <c r="C2" s="38"/>
      <c r="D2" s="38"/>
      <c r="E2" s="38"/>
      <c r="F2" s="38"/>
      <c r="G2" s="38"/>
      <c r="H2" s="38"/>
      <c r="I2" s="38"/>
    </row>
    <row r="3" spans="2:12" ht="4.8" customHeight="1" thickBot="1" x14ac:dyDescent="0.35">
      <c r="B3" s="38"/>
      <c r="C3" s="38"/>
      <c r="D3" s="38"/>
      <c r="E3" s="38"/>
      <c r="F3" s="38"/>
      <c r="G3" s="38"/>
      <c r="H3" s="38"/>
      <c r="I3" s="38"/>
    </row>
    <row r="4" spans="2:12" ht="46.8" customHeight="1" thickBot="1" x14ac:dyDescent="0.35">
      <c r="B4" s="75" t="s">
        <v>14</v>
      </c>
      <c r="C4" s="76"/>
      <c r="D4" s="77"/>
      <c r="E4" s="14" t="s">
        <v>42</v>
      </c>
      <c r="F4" s="38"/>
      <c r="G4" s="78" t="s">
        <v>15</v>
      </c>
      <c r="H4" s="79"/>
      <c r="I4" s="80"/>
    </row>
    <row r="5" spans="2:12" ht="15" thickBot="1" x14ac:dyDescent="0.35">
      <c r="B5" s="16"/>
      <c r="C5" s="17"/>
      <c r="D5" s="15" t="s">
        <v>35</v>
      </c>
      <c r="E5" s="25">
        <v>15</v>
      </c>
      <c r="F5" s="38"/>
      <c r="G5" s="30"/>
      <c r="H5" s="31" t="s">
        <v>31</v>
      </c>
      <c r="I5" s="54">
        <f>(1+apr/VLOOKUP(interest_compounded,periodic_table,3,0))^(VLOOKUP(interest_compounded,periodic_table,3,0)/VLOOKUP(payment_frequency,periodic_table,3,0))-1</f>
        <v>5.6541453874052738E-3</v>
      </c>
      <c r="J5" s="81"/>
      <c r="K5" s="81"/>
      <c r="L5" s="81"/>
    </row>
    <row r="6" spans="2:12" ht="16.8" customHeight="1" thickBot="1" x14ac:dyDescent="0.35">
      <c r="B6" s="18"/>
      <c r="C6" s="19"/>
      <c r="D6" s="20" t="s">
        <v>43</v>
      </c>
      <c r="E6" s="26">
        <v>100000</v>
      </c>
      <c r="F6" s="38"/>
      <c r="G6" s="82" t="s">
        <v>32</v>
      </c>
      <c r="H6" s="83" t="s">
        <v>32</v>
      </c>
      <c r="I6" s="47">
        <f>SUM(interest_paid,principal_paid)</f>
        <v>159632.94106673723</v>
      </c>
      <c r="J6" s="81"/>
      <c r="K6" s="81"/>
      <c r="L6" s="81"/>
    </row>
    <row r="7" spans="2:12" ht="15" thickBot="1" x14ac:dyDescent="0.35">
      <c r="B7" s="18"/>
      <c r="C7" s="19"/>
      <c r="D7" s="20" t="s">
        <v>36</v>
      </c>
      <c r="E7" s="27">
        <v>7.0000000000000007E-2</v>
      </c>
      <c r="F7" s="38"/>
      <c r="G7" s="32"/>
      <c r="H7" s="33" t="s">
        <v>33</v>
      </c>
      <c r="I7" s="47">
        <f ca="1">SUM(OFFSET($E$19,0,0,I8))</f>
        <v>59632.94106673725</v>
      </c>
      <c r="J7" s="81"/>
      <c r="K7" s="81"/>
      <c r="L7" s="81"/>
    </row>
    <row r="8" spans="2:12" ht="15" thickBot="1" x14ac:dyDescent="0.35">
      <c r="B8" s="18"/>
      <c r="C8" s="19"/>
      <c r="D8" s="22" t="s">
        <v>37</v>
      </c>
      <c r="E8" s="28">
        <v>44976</v>
      </c>
      <c r="F8" s="38"/>
      <c r="G8" s="32"/>
      <c r="H8" s="33" t="s">
        <v>30</v>
      </c>
      <c r="I8" s="1">
        <f>COUNTIF(array,"&gt;0")</f>
        <v>180</v>
      </c>
      <c r="J8" s="81"/>
      <c r="K8" s="81"/>
      <c r="L8" s="81"/>
    </row>
    <row r="9" spans="2:12" ht="15" thickBot="1" x14ac:dyDescent="0.35">
      <c r="B9" s="18"/>
      <c r="C9" s="19"/>
      <c r="D9" s="21" t="s">
        <v>38</v>
      </c>
      <c r="E9" s="25" t="s">
        <v>16</v>
      </c>
      <c r="F9" s="38"/>
      <c r="G9" s="34"/>
      <c r="H9" s="35" t="s">
        <v>34</v>
      </c>
      <c r="I9" s="48" t="str">
        <f>DATEDIF(first_payment_date,INDEX(dates,I8),"y") &amp; " Years, " &amp; DATEDIF(first_payment_date,INDEX(dates,I8),"ym") &amp; " Months, " &amp; DATEDIF(first_payment_date,INDEX(dates,I8),"md") &amp; " Days"</f>
        <v>15 Years, 0 Months, 0 Days</v>
      </c>
      <c r="J9" s="81"/>
      <c r="K9" s="81"/>
      <c r="L9" s="81"/>
    </row>
    <row r="10" spans="2:12" ht="15" thickBot="1" x14ac:dyDescent="0.35">
      <c r="B10" s="18"/>
      <c r="C10" s="19"/>
      <c r="D10" s="22" t="s">
        <v>39</v>
      </c>
      <c r="E10" s="25" t="s">
        <v>8</v>
      </c>
      <c r="F10" s="38"/>
      <c r="J10" s="81"/>
      <c r="K10" s="81"/>
      <c r="L10" s="81"/>
    </row>
    <row r="11" spans="2:12" x14ac:dyDescent="0.3">
      <c r="B11" s="23"/>
      <c r="C11" s="24"/>
      <c r="D11" s="29" t="s">
        <v>40</v>
      </c>
      <c r="E11" s="25" t="s">
        <v>12</v>
      </c>
      <c r="F11" s="38"/>
      <c r="G11"/>
      <c r="H11"/>
      <c r="I11"/>
      <c r="J11" s="81"/>
      <c r="K11" s="81"/>
      <c r="L11" s="81"/>
    </row>
    <row r="12" spans="2:12" hidden="1" x14ac:dyDescent="0.3">
      <c r="B12" s="40"/>
      <c r="C12" s="40"/>
      <c r="D12" s="41" t="s">
        <v>13</v>
      </c>
      <c r="E12" s="40">
        <f>IF(E9="Beginning of the Period", 1,0)</f>
        <v>0</v>
      </c>
      <c r="F12" s="40"/>
      <c r="G12"/>
      <c r="H12"/>
      <c r="I12"/>
    </row>
    <row r="13" spans="2:12" hidden="1" x14ac:dyDescent="0.3">
      <c r="B13" s="40"/>
      <c r="C13" s="40"/>
      <c r="D13" s="41" t="s">
        <v>22</v>
      </c>
      <c r="E13" s="40">
        <f>term*VLOOKUP(payment_frequency,periodic_table,3,FALSE)</f>
        <v>180</v>
      </c>
      <c r="F13" s="40"/>
      <c r="G13"/>
      <c r="H13"/>
      <c r="I13"/>
    </row>
    <row r="14" spans="2:12" ht="11.25" customHeight="1" x14ac:dyDescent="0.3">
      <c r="B14" s="38"/>
      <c r="C14" s="38"/>
      <c r="D14" s="38"/>
      <c r="E14" s="38"/>
      <c r="F14" s="38"/>
      <c r="G14" s="38"/>
      <c r="H14" s="38"/>
      <c r="I14" s="38"/>
    </row>
    <row r="15" spans="2:12" ht="15.6" x14ac:dyDescent="0.3">
      <c r="B15" s="74" t="str">
        <f>E10&amp;" Payment Amount"</f>
        <v>Monthly Payment Amount</v>
      </c>
      <c r="C15" s="74"/>
      <c r="D15" s="49">
        <f>-IF(payment_type=1,PMT(rate,nper,_xlfn.SINGLE(loan),,1),PMT(rate,nper,_xlfn.SINGLE(loan),,0))</f>
        <v>886.8496725929848</v>
      </c>
      <c r="E15" s="38"/>
      <c r="F15" s="38"/>
      <c r="G15" s="38"/>
      <c r="H15" s="38"/>
      <c r="I15" s="38"/>
    </row>
    <row r="16" spans="2:12" ht="6.6" customHeight="1" thickBot="1" x14ac:dyDescent="0.35">
      <c r="B16" s="38"/>
      <c r="C16" s="38"/>
      <c r="D16" s="38"/>
      <c r="E16" s="38"/>
      <c r="F16" s="38"/>
      <c r="G16" s="38"/>
      <c r="H16" s="38"/>
      <c r="I16" s="38"/>
    </row>
    <row r="17" spans="2:15" ht="48" customHeight="1" thickBot="1" x14ac:dyDescent="0.35">
      <c r="B17" s="36" t="s">
        <v>1</v>
      </c>
      <c r="C17" s="37" t="s">
        <v>0</v>
      </c>
      <c r="D17" s="37" t="s">
        <v>2</v>
      </c>
      <c r="E17" s="37" t="s">
        <v>20</v>
      </c>
      <c r="F17" s="37" t="s">
        <v>21</v>
      </c>
      <c r="G17" s="14" t="s">
        <v>3</v>
      </c>
      <c r="H17" s="38"/>
      <c r="I17" s="38"/>
    </row>
    <row r="18" spans="2:15" ht="15" thickBot="1" x14ac:dyDescent="0.35">
      <c r="B18" s="50"/>
      <c r="C18" s="51"/>
      <c r="D18" s="50"/>
      <c r="E18" s="50"/>
      <c r="F18" s="50"/>
      <c r="G18" s="52">
        <f>loan</f>
        <v>100000</v>
      </c>
      <c r="H18" s="38"/>
      <c r="I18" s="38"/>
    </row>
    <row r="19" spans="2:15" ht="15" thickBot="1" x14ac:dyDescent="0.35">
      <c r="B19" s="50">
        <f t="shared" ref="B19:B82" si="0">IFERROR(IF(G18&lt;=0,"",B18+1),"")</f>
        <v>1</v>
      </c>
      <c r="C19" s="51">
        <f t="shared" ref="C19:C82" si="1">IF($E$9="End of the Period",IF(B19="","",IF(OR(payment_frequency="Weekly",payment_frequency="Bi-weekly",payment_frequency="Semi-monthly"),first_payment_date+B19*VLOOKUP(payment_frequency,periodic_table,2,0),EDATE(first_payment_date,B19*VLOOKUP(payment_frequency,periodic_table,2,0)))),IF(B19="","",IF(OR(payment_frequency="Weekly",payment_frequency="Bi-weekly",payment_frequency="Semi-monthly"),first_payment_date+(B19-1)*VLOOKUP(payment_frequency,periodic_table,2,0),EDATE(first_payment_date,(B19-1)*VLOOKUP(payment_frequency,periodic_table,2,0)))))</f>
        <v>45004</v>
      </c>
      <c r="D19" s="53">
        <f t="shared" ref="D19:D82" si="2">IF(B19="","",IF(G18&lt;payment,G18*(1+rate),payment))</f>
        <v>886.8496725929848</v>
      </c>
      <c r="E19" s="52">
        <f t="shared" ref="E19:E82" si="3">IF(AND(payment_type=1,B19=1),0,IF(B19="","",G18*rate))</f>
        <v>565.41453874052741</v>
      </c>
      <c r="F19" s="52">
        <f>IF(B19="","",D19-E19)</f>
        <v>321.4351338524574</v>
      </c>
      <c r="G19" s="52">
        <f>IFERROR(IF(F19&lt;=0,"",G18-F19),"")</f>
        <v>99678.564866147542</v>
      </c>
      <c r="H19" s="38"/>
      <c r="I19" s="38"/>
    </row>
    <row r="20" spans="2:15" ht="15" thickBot="1" x14ac:dyDescent="0.35">
      <c r="B20" s="50">
        <f t="shared" si="0"/>
        <v>2</v>
      </c>
      <c r="C20" s="51">
        <f t="shared" si="1"/>
        <v>45035</v>
      </c>
      <c r="D20" s="53">
        <f t="shared" si="2"/>
        <v>886.8496725929848</v>
      </c>
      <c r="E20" s="52">
        <f t="shared" si="3"/>
        <v>563.59709776110549</v>
      </c>
      <c r="F20" s="52">
        <f t="shared" ref="F20:F83" si="4">IF(B20="","",D20-E20)</f>
        <v>323.25257483187931</v>
      </c>
      <c r="G20" s="52">
        <f t="shared" ref="G20:G83" si="5">IFERROR(IF(F20&lt;=0,"",G19-F20),"")</f>
        <v>99355.312291315669</v>
      </c>
      <c r="H20" s="38"/>
      <c r="I20" s="38"/>
      <c r="K20" s="42"/>
      <c r="O20" s="43"/>
    </row>
    <row r="21" spans="2:15" ht="15" thickBot="1" x14ac:dyDescent="0.35">
      <c r="B21" s="50">
        <f t="shared" si="0"/>
        <v>3</v>
      </c>
      <c r="C21" s="51">
        <f t="shared" si="1"/>
        <v>45065</v>
      </c>
      <c r="D21" s="53">
        <f t="shared" si="2"/>
        <v>886.8496725929848</v>
      </c>
      <c r="E21" s="52">
        <f t="shared" si="3"/>
        <v>561.76938070615302</v>
      </c>
      <c r="F21" s="52">
        <f t="shared" si="4"/>
        <v>325.08029188683179</v>
      </c>
      <c r="G21" s="52">
        <f t="shared" si="5"/>
        <v>99030.231999428841</v>
      </c>
      <c r="H21" s="38"/>
      <c r="I21" s="38"/>
    </row>
    <row r="22" spans="2:15" ht="15" thickBot="1" x14ac:dyDescent="0.35">
      <c r="B22" s="50">
        <f t="shared" si="0"/>
        <v>4</v>
      </c>
      <c r="C22" s="51">
        <f t="shared" si="1"/>
        <v>45096</v>
      </c>
      <c r="D22" s="53">
        <f t="shared" si="2"/>
        <v>886.8496725929848</v>
      </c>
      <c r="E22" s="52">
        <f t="shared" si="3"/>
        <v>559.93132947324477</v>
      </c>
      <c r="F22" s="52">
        <f t="shared" si="4"/>
        <v>326.91834311974003</v>
      </c>
      <c r="G22" s="52">
        <f t="shared" si="5"/>
        <v>98703.313656309096</v>
      </c>
      <c r="H22" s="38"/>
      <c r="I22" s="38"/>
      <c r="M22" s="42"/>
    </row>
    <row r="23" spans="2:15" ht="15" thickBot="1" x14ac:dyDescent="0.35">
      <c r="B23" s="50">
        <f t="shared" si="0"/>
        <v>5</v>
      </c>
      <c r="C23" s="51">
        <f t="shared" si="1"/>
        <v>45126</v>
      </c>
      <c r="D23" s="53">
        <f t="shared" si="2"/>
        <v>886.8496725929848</v>
      </c>
      <c r="E23" s="52">
        <f t="shared" si="3"/>
        <v>558.08288563143606</v>
      </c>
      <c r="F23" s="52">
        <f t="shared" si="4"/>
        <v>328.76678696154875</v>
      </c>
      <c r="G23" s="52">
        <f t="shared" si="5"/>
        <v>98374.546869347541</v>
      </c>
      <c r="H23" s="38"/>
      <c r="I23" s="38"/>
    </row>
    <row r="24" spans="2:15" ht="15" thickBot="1" x14ac:dyDescent="0.35">
      <c r="B24" s="50">
        <f t="shared" si="0"/>
        <v>6</v>
      </c>
      <c r="C24" s="51">
        <f t="shared" si="1"/>
        <v>45157</v>
      </c>
      <c r="D24" s="53">
        <f t="shared" si="2"/>
        <v>886.8496725929848</v>
      </c>
      <c r="E24" s="52">
        <f t="shared" si="3"/>
        <v>556.22399041940537</v>
      </c>
      <c r="F24" s="52">
        <f t="shared" si="4"/>
        <v>330.62568217357943</v>
      </c>
      <c r="G24" s="52">
        <f t="shared" si="5"/>
        <v>98043.921187173968</v>
      </c>
      <c r="H24" s="38"/>
      <c r="I24" s="38"/>
    </row>
    <row r="25" spans="2:15" ht="15" thickBot="1" x14ac:dyDescent="0.35">
      <c r="B25" s="50">
        <f t="shared" si="0"/>
        <v>7</v>
      </c>
      <c r="C25" s="51">
        <f t="shared" si="1"/>
        <v>45188</v>
      </c>
      <c r="D25" s="53">
        <f t="shared" si="2"/>
        <v>886.8496725929848</v>
      </c>
      <c r="E25" s="52">
        <f t="shared" si="3"/>
        <v>554.35458474358586</v>
      </c>
      <c r="F25" s="52">
        <f t="shared" si="4"/>
        <v>332.49508784939894</v>
      </c>
      <c r="G25" s="52">
        <f t="shared" si="5"/>
        <v>97711.42609932457</v>
      </c>
      <c r="H25" s="38"/>
      <c r="I25" s="38"/>
    </row>
    <row r="26" spans="2:15" ht="15" thickBot="1" x14ac:dyDescent="0.35">
      <c r="B26" s="50">
        <f t="shared" si="0"/>
        <v>8</v>
      </c>
      <c r="C26" s="51">
        <f t="shared" si="1"/>
        <v>45218</v>
      </c>
      <c r="D26" s="53">
        <f t="shared" si="2"/>
        <v>886.8496725929848</v>
      </c>
      <c r="E26" s="52">
        <f t="shared" si="3"/>
        <v>552.47460917628734</v>
      </c>
      <c r="F26" s="52">
        <f t="shared" si="4"/>
        <v>334.37506341669746</v>
      </c>
      <c r="G26" s="52">
        <f t="shared" si="5"/>
        <v>97377.051035907876</v>
      </c>
      <c r="H26" s="38"/>
      <c r="I26" s="38"/>
    </row>
    <row r="27" spans="2:15" ht="15" thickBot="1" x14ac:dyDescent="0.35">
      <c r="B27" s="50">
        <f t="shared" si="0"/>
        <v>9</v>
      </c>
      <c r="C27" s="51">
        <f t="shared" si="1"/>
        <v>45249</v>
      </c>
      <c r="D27" s="53">
        <f t="shared" si="2"/>
        <v>886.8496725929848</v>
      </c>
      <c r="E27" s="52">
        <f t="shared" si="3"/>
        <v>550.58400395380647</v>
      </c>
      <c r="F27" s="52">
        <f t="shared" si="4"/>
        <v>336.26566863917833</v>
      </c>
      <c r="G27" s="52">
        <f t="shared" si="5"/>
        <v>97040.785367268691</v>
      </c>
      <c r="H27" s="38"/>
      <c r="I27" s="38"/>
    </row>
    <row r="28" spans="2:15" ht="15" thickBot="1" x14ac:dyDescent="0.35">
      <c r="B28" s="50">
        <f t="shared" si="0"/>
        <v>10</v>
      </c>
      <c r="C28" s="51">
        <f t="shared" si="1"/>
        <v>45279</v>
      </c>
      <c r="D28" s="53">
        <f t="shared" si="2"/>
        <v>886.8496725929848</v>
      </c>
      <c r="E28" s="52">
        <f t="shared" si="3"/>
        <v>548.68270897452749</v>
      </c>
      <c r="F28" s="52">
        <f t="shared" si="4"/>
        <v>338.16696361845732</v>
      </c>
      <c r="G28" s="52">
        <f t="shared" si="5"/>
        <v>96702.618403650238</v>
      </c>
      <c r="H28" s="38"/>
      <c r="I28" s="38"/>
    </row>
    <row r="29" spans="2:15" ht="15" thickBot="1" x14ac:dyDescent="0.35">
      <c r="B29" s="50">
        <f t="shared" si="0"/>
        <v>11</v>
      </c>
      <c r="C29" s="51">
        <f t="shared" si="1"/>
        <v>45310</v>
      </c>
      <c r="D29" s="53">
        <f t="shared" si="2"/>
        <v>886.8496725929848</v>
      </c>
      <c r="E29" s="52">
        <f t="shared" si="3"/>
        <v>546.77066379701137</v>
      </c>
      <c r="F29" s="52">
        <f t="shared" si="4"/>
        <v>340.07900879597344</v>
      </c>
      <c r="G29" s="52">
        <f t="shared" si="5"/>
        <v>96362.539394854262</v>
      </c>
      <c r="H29" s="38"/>
      <c r="I29" s="38"/>
    </row>
    <row r="30" spans="2:15" ht="15" thickBot="1" x14ac:dyDescent="0.35">
      <c r="B30" s="50">
        <f t="shared" si="0"/>
        <v>12</v>
      </c>
      <c r="C30" s="51">
        <f t="shared" si="1"/>
        <v>45341</v>
      </c>
      <c r="D30" s="53">
        <f t="shared" si="2"/>
        <v>886.8496725929848</v>
      </c>
      <c r="E30" s="52">
        <f t="shared" si="3"/>
        <v>544.84780763807419</v>
      </c>
      <c r="F30" s="52">
        <f t="shared" si="4"/>
        <v>342.00186495491062</v>
      </c>
      <c r="G30" s="52">
        <f t="shared" si="5"/>
        <v>96020.537529899346</v>
      </c>
      <c r="H30" s="38"/>
      <c r="I30" s="38"/>
    </row>
    <row r="31" spans="2:15" ht="15" thickBot="1" x14ac:dyDescent="0.35">
      <c r="B31" s="50">
        <f t="shared" si="0"/>
        <v>13</v>
      </c>
      <c r="C31" s="51">
        <f t="shared" si="1"/>
        <v>45370</v>
      </c>
      <c r="D31" s="53">
        <f t="shared" si="2"/>
        <v>886.8496725929848</v>
      </c>
      <c r="E31" s="52">
        <f t="shared" si="3"/>
        <v>542.91407937085535</v>
      </c>
      <c r="F31" s="52">
        <f t="shared" si="4"/>
        <v>343.93559322212946</v>
      </c>
      <c r="G31" s="52">
        <f t="shared" si="5"/>
        <v>95676.601936677223</v>
      </c>
      <c r="H31" s="38"/>
      <c r="I31" s="38"/>
    </row>
    <row r="32" spans="2:15" ht="15" thickBot="1" x14ac:dyDescent="0.35">
      <c r="B32" s="50">
        <f t="shared" si="0"/>
        <v>14</v>
      </c>
      <c r="C32" s="51">
        <f t="shared" si="1"/>
        <v>45401</v>
      </c>
      <c r="D32" s="53">
        <f t="shared" si="2"/>
        <v>886.8496725929848</v>
      </c>
      <c r="E32" s="52">
        <f t="shared" si="3"/>
        <v>540.96941752287398</v>
      </c>
      <c r="F32" s="52">
        <f t="shared" si="4"/>
        <v>345.88025507011082</v>
      </c>
      <c r="G32" s="52">
        <f t="shared" si="5"/>
        <v>95330.721681607116</v>
      </c>
      <c r="H32" s="38"/>
      <c r="I32" s="38"/>
    </row>
    <row r="33" spans="2:9" ht="15" thickBot="1" x14ac:dyDescent="0.35">
      <c r="B33" s="50">
        <f t="shared" si="0"/>
        <v>15</v>
      </c>
      <c r="C33" s="51">
        <f t="shared" si="1"/>
        <v>45431</v>
      </c>
      <c r="D33" s="53">
        <f t="shared" si="2"/>
        <v>886.8496725929848</v>
      </c>
      <c r="E33" s="52">
        <f t="shared" si="3"/>
        <v>539.0137602740748</v>
      </c>
      <c r="F33" s="52">
        <f t="shared" si="4"/>
        <v>347.83591231891</v>
      </c>
      <c r="G33" s="52">
        <f t="shared" si="5"/>
        <v>94982.885769288201</v>
      </c>
      <c r="H33" s="38"/>
      <c r="I33" s="38"/>
    </row>
    <row r="34" spans="2:9" ht="15" thickBot="1" x14ac:dyDescent="0.35">
      <c r="B34" s="50">
        <f t="shared" si="0"/>
        <v>16</v>
      </c>
      <c r="C34" s="51">
        <f t="shared" si="1"/>
        <v>45462</v>
      </c>
      <c r="D34" s="53">
        <f t="shared" si="2"/>
        <v>886.8496725929848</v>
      </c>
      <c r="E34" s="52">
        <f t="shared" si="3"/>
        <v>537.04704545486288</v>
      </c>
      <c r="F34" s="52">
        <f t="shared" si="4"/>
        <v>349.80262713812192</v>
      </c>
      <c r="G34" s="52">
        <f t="shared" si="5"/>
        <v>94633.083142150077</v>
      </c>
      <c r="H34" s="38"/>
      <c r="I34" s="38"/>
    </row>
    <row r="35" spans="2:9" ht="15" thickBot="1" x14ac:dyDescent="0.35">
      <c r="B35" s="50">
        <f t="shared" si="0"/>
        <v>17</v>
      </c>
      <c r="C35" s="51">
        <f t="shared" si="1"/>
        <v>45492</v>
      </c>
      <c r="D35" s="53">
        <f t="shared" si="2"/>
        <v>886.8496725929848</v>
      </c>
      <c r="E35" s="52">
        <f t="shared" si="3"/>
        <v>535.0692105441276</v>
      </c>
      <c r="F35" s="52">
        <f t="shared" si="4"/>
        <v>351.7804620488572</v>
      </c>
      <c r="G35" s="52">
        <f t="shared" si="5"/>
        <v>94281.302680101217</v>
      </c>
      <c r="H35" s="38"/>
      <c r="I35" s="38"/>
    </row>
    <row r="36" spans="2:9" ht="15" thickBot="1" x14ac:dyDescent="0.35">
      <c r="B36" s="50">
        <f t="shared" si="0"/>
        <v>18</v>
      </c>
      <c r="C36" s="51">
        <f t="shared" si="1"/>
        <v>45523</v>
      </c>
      <c r="D36" s="53">
        <f t="shared" si="2"/>
        <v>886.8496725929848</v>
      </c>
      <c r="E36" s="52">
        <f t="shared" si="3"/>
        <v>533.08019266725478</v>
      </c>
      <c r="F36" s="52">
        <f t="shared" si="4"/>
        <v>353.76947992573002</v>
      </c>
      <c r="G36" s="52">
        <f t="shared" si="5"/>
        <v>93927.533200175487</v>
      </c>
      <c r="H36" s="38"/>
      <c r="I36" s="38"/>
    </row>
    <row r="37" spans="2:9" ht="15" thickBot="1" x14ac:dyDescent="0.35">
      <c r="B37" s="50">
        <f t="shared" si="0"/>
        <v>19</v>
      </c>
      <c r="C37" s="51">
        <f t="shared" si="1"/>
        <v>45554</v>
      </c>
      <c r="D37" s="53">
        <f t="shared" si="2"/>
        <v>886.8496725929848</v>
      </c>
      <c r="E37" s="52">
        <f t="shared" si="3"/>
        <v>531.07992859412798</v>
      </c>
      <c r="F37" s="52">
        <f t="shared" si="4"/>
        <v>355.76974399885682</v>
      </c>
      <c r="G37" s="52">
        <f t="shared" si="5"/>
        <v>93571.763456176632</v>
      </c>
      <c r="H37" s="38"/>
      <c r="I37" s="38"/>
    </row>
    <row r="38" spans="2:9" ht="15" thickBot="1" x14ac:dyDescent="0.35">
      <c r="B38" s="50">
        <f t="shared" si="0"/>
        <v>20</v>
      </c>
      <c r="C38" s="51">
        <f t="shared" si="1"/>
        <v>45584</v>
      </c>
      <c r="D38" s="53">
        <f t="shared" si="2"/>
        <v>886.8496725929848</v>
      </c>
      <c r="E38" s="52">
        <f t="shared" si="3"/>
        <v>529.06835473711851</v>
      </c>
      <c r="F38" s="52">
        <f t="shared" si="4"/>
        <v>357.78131785586629</v>
      </c>
      <c r="G38" s="52">
        <f t="shared" si="5"/>
        <v>93213.98213832076</v>
      </c>
      <c r="H38" s="38"/>
      <c r="I38" s="38"/>
    </row>
    <row r="39" spans="2:9" ht="15" thickBot="1" x14ac:dyDescent="0.35">
      <c r="B39" s="50">
        <f t="shared" si="0"/>
        <v>21</v>
      </c>
      <c r="C39" s="51">
        <f t="shared" si="1"/>
        <v>45615</v>
      </c>
      <c r="D39" s="53">
        <f t="shared" si="2"/>
        <v>886.8496725929848</v>
      </c>
      <c r="E39" s="52">
        <f t="shared" si="3"/>
        <v>527.04540714906386</v>
      </c>
      <c r="F39" s="52">
        <f t="shared" si="4"/>
        <v>359.80426544392094</v>
      </c>
      <c r="G39" s="52">
        <f t="shared" si="5"/>
        <v>92854.17787287684</v>
      </c>
      <c r="H39" s="38"/>
      <c r="I39" s="38"/>
    </row>
    <row r="40" spans="2:9" ht="15" thickBot="1" x14ac:dyDescent="0.35">
      <c r="B40" s="50">
        <f t="shared" si="0"/>
        <v>22</v>
      </c>
      <c r="C40" s="51">
        <f t="shared" si="1"/>
        <v>45645</v>
      </c>
      <c r="D40" s="53">
        <f t="shared" si="2"/>
        <v>886.8496725929848</v>
      </c>
      <c r="E40" s="52">
        <f t="shared" si="3"/>
        <v>525.01102152123542</v>
      </c>
      <c r="F40" s="52">
        <f t="shared" si="4"/>
        <v>361.83865107174938</v>
      </c>
      <c r="G40" s="52">
        <f t="shared" si="5"/>
        <v>92492.339221805087</v>
      </c>
      <c r="H40" s="38"/>
      <c r="I40" s="38"/>
    </row>
    <row r="41" spans="2:9" ht="15" thickBot="1" x14ac:dyDescent="0.35">
      <c r="B41" s="50">
        <f t="shared" si="0"/>
        <v>23</v>
      </c>
      <c r="C41" s="51">
        <f t="shared" si="1"/>
        <v>45676</v>
      </c>
      <c r="D41" s="53">
        <f t="shared" si="2"/>
        <v>886.8496725929848</v>
      </c>
      <c r="E41" s="52">
        <f t="shared" si="3"/>
        <v>522.96513318129314</v>
      </c>
      <c r="F41" s="52">
        <f t="shared" si="4"/>
        <v>363.88453941169166</v>
      </c>
      <c r="G41" s="52">
        <f t="shared" si="5"/>
        <v>92128.454682393392</v>
      </c>
      <c r="H41" s="38"/>
      <c r="I41" s="38"/>
    </row>
    <row r="42" spans="2:9" ht="15" thickBot="1" x14ac:dyDescent="0.35">
      <c r="B42" s="50">
        <f t="shared" si="0"/>
        <v>24</v>
      </c>
      <c r="C42" s="51">
        <f t="shared" si="1"/>
        <v>45707</v>
      </c>
      <c r="D42" s="53">
        <f t="shared" si="2"/>
        <v>886.8496725929848</v>
      </c>
      <c r="E42" s="52">
        <f t="shared" si="3"/>
        <v>520.90767709123043</v>
      </c>
      <c r="F42" s="52">
        <f t="shared" si="4"/>
        <v>365.94199550175438</v>
      </c>
      <c r="G42" s="52">
        <f t="shared" si="5"/>
        <v>91762.512686891641</v>
      </c>
      <c r="H42" s="38"/>
      <c r="I42" s="38"/>
    </row>
    <row r="43" spans="2:9" ht="15" thickBot="1" x14ac:dyDescent="0.35">
      <c r="B43" s="50">
        <f t="shared" si="0"/>
        <v>25</v>
      </c>
      <c r="C43" s="51">
        <f t="shared" si="1"/>
        <v>45735</v>
      </c>
      <c r="D43" s="53">
        <f t="shared" si="2"/>
        <v>886.8496725929848</v>
      </c>
      <c r="E43" s="52">
        <f t="shared" si="3"/>
        <v>518.83858784530628</v>
      </c>
      <c r="F43" s="52">
        <f t="shared" si="4"/>
        <v>368.01108474767852</v>
      </c>
      <c r="G43" s="52">
        <f t="shared" si="5"/>
        <v>91394.501602143966</v>
      </c>
      <c r="H43" s="38"/>
      <c r="I43" s="38"/>
    </row>
    <row r="44" spans="2:9" ht="15" thickBot="1" x14ac:dyDescent="0.35">
      <c r="B44" s="50">
        <f t="shared" si="0"/>
        <v>26</v>
      </c>
      <c r="C44" s="51">
        <f t="shared" si="1"/>
        <v>45766</v>
      </c>
      <c r="D44" s="53">
        <f t="shared" si="2"/>
        <v>886.8496725929848</v>
      </c>
      <c r="E44" s="52">
        <f t="shared" si="3"/>
        <v>516.7577996679662</v>
      </c>
      <c r="F44" s="52">
        <f t="shared" si="4"/>
        <v>370.09187292501861</v>
      </c>
      <c r="G44" s="52">
        <f t="shared" si="5"/>
        <v>91024.409729218954</v>
      </c>
      <c r="H44" s="38"/>
      <c r="I44" s="38"/>
    </row>
    <row r="45" spans="2:9" ht="15" thickBot="1" x14ac:dyDescent="0.35">
      <c r="B45" s="50">
        <f t="shared" si="0"/>
        <v>27</v>
      </c>
      <c r="C45" s="51">
        <f t="shared" si="1"/>
        <v>45796</v>
      </c>
      <c r="D45" s="53">
        <f t="shared" si="2"/>
        <v>886.8496725929848</v>
      </c>
      <c r="E45" s="52">
        <f t="shared" si="3"/>
        <v>514.66524641175113</v>
      </c>
      <c r="F45" s="52">
        <f t="shared" si="4"/>
        <v>372.18442618123368</v>
      </c>
      <c r="G45" s="52">
        <f t="shared" si="5"/>
        <v>90652.225303037718</v>
      </c>
      <c r="H45" s="38"/>
      <c r="I45" s="38"/>
    </row>
    <row r="46" spans="2:9" ht="15" thickBot="1" x14ac:dyDescent="0.35">
      <c r="B46" s="50">
        <f t="shared" si="0"/>
        <v>28</v>
      </c>
      <c r="C46" s="51">
        <f t="shared" si="1"/>
        <v>45827</v>
      </c>
      <c r="D46" s="53">
        <f t="shared" si="2"/>
        <v>886.8496725929848</v>
      </c>
      <c r="E46" s="52">
        <f t="shared" si="3"/>
        <v>512.56086155519438</v>
      </c>
      <c r="F46" s="52">
        <f t="shared" si="4"/>
        <v>374.28881103779042</v>
      </c>
      <c r="G46" s="52">
        <f t="shared" si="5"/>
        <v>90277.936491999921</v>
      </c>
      <c r="H46" s="38"/>
      <c r="I46" s="38"/>
    </row>
    <row r="47" spans="2:9" ht="15" thickBot="1" x14ac:dyDescent="0.35">
      <c r="B47" s="50">
        <f t="shared" si="0"/>
        <v>29</v>
      </c>
      <c r="C47" s="51">
        <f t="shared" si="1"/>
        <v>45857</v>
      </c>
      <c r="D47" s="53">
        <f t="shared" si="2"/>
        <v>886.8496725929848</v>
      </c>
      <c r="E47" s="52">
        <f t="shared" si="3"/>
        <v>510.44457820070761</v>
      </c>
      <c r="F47" s="52">
        <f t="shared" si="4"/>
        <v>376.40509439227719</v>
      </c>
      <c r="G47" s="52">
        <f t="shared" si="5"/>
        <v>89901.531397607643</v>
      </c>
      <c r="H47" s="38"/>
      <c r="I47" s="38"/>
    </row>
    <row r="48" spans="2:9" ht="15" thickBot="1" x14ac:dyDescent="0.35">
      <c r="B48" s="50">
        <f t="shared" si="0"/>
        <v>30</v>
      </c>
      <c r="C48" s="51">
        <f t="shared" si="1"/>
        <v>45888</v>
      </c>
      <c r="D48" s="53">
        <f t="shared" si="2"/>
        <v>886.8496725929848</v>
      </c>
      <c r="E48" s="52">
        <f t="shared" si="3"/>
        <v>508.31632907245364</v>
      </c>
      <c r="F48" s="52">
        <f t="shared" si="4"/>
        <v>378.53334352053116</v>
      </c>
      <c r="G48" s="52">
        <f t="shared" si="5"/>
        <v>89522.998054087118</v>
      </c>
      <c r="H48" s="38"/>
      <c r="I48" s="38"/>
    </row>
    <row r="49" spans="2:9" ht="15" thickBot="1" x14ac:dyDescent="0.35">
      <c r="B49" s="50">
        <f t="shared" si="0"/>
        <v>31</v>
      </c>
      <c r="C49" s="51">
        <f t="shared" si="1"/>
        <v>45919</v>
      </c>
      <c r="D49" s="53">
        <f t="shared" si="2"/>
        <v>886.8496725929848</v>
      </c>
      <c r="E49" s="52">
        <f t="shared" si="3"/>
        <v>506.176046514208</v>
      </c>
      <c r="F49" s="52">
        <f t="shared" si="4"/>
        <v>380.67362607877681</v>
      </c>
      <c r="G49" s="52">
        <f t="shared" si="5"/>
        <v>89142.324428008345</v>
      </c>
      <c r="H49" s="38"/>
      <c r="I49" s="38"/>
    </row>
    <row r="50" spans="2:9" ht="15" thickBot="1" x14ac:dyDescent="0.35">
      <c r="B50" s="50">
        <f t="shared" si="0"/>
        <v>32</v>
      </c>
      <c r="C50" s="51">
        <f t="shared" si="1"/>
        <v>45949</v>
      </c>
      <c r="D50" s="53">
        <f t="shared" si="2"/>
        <v>886.8496725929848</v>
      </c>
      <c r="E50" s="52">
        <f t="shared" si="3"/>
        <v>504.02366248720784</v>
      </c>
      <c r="F50" s="52">
        <f t="shared" si="4"/>
        <v>382.82601010577696</v>
      </c>
      <c r="G50" s="52">
        <f t="shared" si="5"/>
        <v>88759.498417902563</v>
      </c>
      <c r="H50" s="38"/>
      <c r="I50" s="38"/>
    </row>
    <row r="51" spans="2:9" ht="15" thickBot="1" x14ac:dyDescent="0.35">
      <c r="B51" s="50">
        <f t="shared" si="0"/>
        <v>33</v>
      </c>
      <c r="C51" s="51">
        <f t="shared" si="1"/>
        <v>45980</v>
      </c>
      <c r="D51" s="53">
        <f t="shared" si="2"/>
        <v>886.8496725929848</v>
      </c>
      <c r="E51" s="52">
        <f t="shared" si="3"/>
        <v>501.85910856798949</v>
      </c>
      <c r="F51" s="52">
        <f t="shared" si="4"/>
        <v>384.99056402499531</v>
      </c>
      <c r="G51" s="52">
        <f t="shared" si="5"/>
        <v>88374.507853877571</v>
      </c>
      <c r="H51" s="38"/>
      <c r="I51" s="38"/>
    </row>
    <row r="52" spans="2:9" ht="15" thickBot="1" x14ac:dyDescent="0.35">
      <c r="B52" s="50">
        <f t="shared" si="0"/>
        <v>34</v>
      </c>
      <c r="C52" s="51">
        <f t="shared" si="1"/>
        <v>46010</v>
      </c>
      <c r="D52" s="53">
        <f t="shared" si="2"/>
        <v>886.8496725929848</v>
      </c>
      <c r="E52" s="52">
        <f t="shared" si="3"/>
        <v>499.68231594621301</v>
      </c>
      <c r="F52" s="52">
        <f t="shared" si="4"/>
        <v>387.16735664677179</v>
      </c>
      <c r="G52" s="52">
        <f t="shared" si="5"/>
        <v>87987.340497230805</v>
      </c>
      <c r="H52" s="38"/>
      <c r="I52" s="38"/>
    </row>
    <row r="53" spans="2:9" ht="15" thickBot="1" x14ac:dyDescent="0.35">
      <c r="B53" s="50">
        <f t="shared" si="0"/>
        <v>35</v>
      </c>
      <c r="C53" s="51">
        <f t="shared" si="1"/>
        <v>46041</v>
      </c>
      <c r="D53" s="53">
        <f t="shared" si="2"/>
        <v>886.8496725929848</v>
      </c>
      <c r="E53" s="52">
        <f t="shared" si="3"/>
        <v>497.4932154224748</v>
      </c>
      <c r="F53" s="52">
        <f t="shared" si="4"/>
        <v>389.35645717051</v>
      </c>
      <c r="G53" s="52">
        <f t="shared" si="5"/>
        <v>87597.984040060299</v>
      </c>
      <c r="H53" s="38"/>
      <c r="I53" s="38"/>
    </row>
    <row r="54" spans="2:9" ht="15" thickBot="1" x14ac:dyDescent="0.35">
      <c r="B54" s="50">
        <f t="shared" si="0"/>
        <v>36</v>
      </c>
      <c r="C54" s="51">
        <f t="shared" si="1"/>
        <v>46072</v>
      </c>
      <c r="D54" s="53">
        <f t="shared" si="2"/>
        <v>886.8496725929848</v>
      </c>
      <c r="E54" s="52">
        <f t="shared" si="3"/>
        <v>495.29173740610776</v>
      </c>
      <c r="F54" s="52">
        <f t="shared" si="4"/>
        <v>391.55793518687705</v>
      </c>
      <c r="G54" s="52">
        <f t="shared" si="5"/>
        <v>87206.426104873419</v>
      </c>
      <c r="H54" s="38"/>
      <c r="I54" s="38"/>
    </row>
    <row r="55" spans="2:9" ht="15" thickBot="1" x14ac:dyDescent="0.35">
      <c r="B55" s="50">
        <f t="shared" si="0"/>
        <v>37</v>
      </c>
      <c r="C55" s="51">
        <f t="shared" si="1"/>
        <v>46100</v>
      </c>
      <c r="D55" s="53">
        <f t="shared" si="2"/>
        <v>886.8496725929848</v>
      </c>
      <c r="E55" s="52">
        <f t="shared" si="3"/>
        <v>493.07781191296891</v>
      </c>
      <c r="F55" s="52">
        <f t="shared" si="4"/>
        <v>393.77186068001589</v>
      </c>
      <c r="G55" s="52">
        <f t="shared" si="5"/>
        <v>86812.6542441934</v>
      </c>
      <c r="H55" s="38"/>
      <c r="I55" s="38"/>
    </row>
    <row r="56" spans="2:9" ht="15" thickBot="1" x14ac:dyDescent="0.35">
      <c r="B56" s="50">
        <f t="shared" si="0"/>
        <v>38</v>
      </c>
      <c r="C56" s="51">
        <f t="shared" si="1"/>
        <v>46131</v>
      </c>
      <c r="D56" s="53">
        <f t="shared" si="2"/>
        <v>886.8496725929848</v>
      </c>
      <c r="E56" s="52">
        <f t="shared" si="3"/>
        <v>490.85136856321498</v>
      </c>
      <c r="F56" s="52">
        <f t="shared" si="4"/>
        <v>395.99830402976983</v>
      </c>
      <c r="G56" s="52">
        <f t="shared" si="5"/>
        <v>86416.655940163633</v>
      </c>
      <c r="H56" s="38"/>
      <c r="I56" s="38"/>
    </row>
    <row r="57" spans="2:9" ht="15" thickBot="1" x14ac:dyDescent="0.35">
      <c r="B57" s="50">
        <f t="shared" si="0"/>
        <v>39</v>
      </c>
      <c r="C57" s="51">
        <f t="shared" si="1"/>
        <v>46161</v>
      </c>
      <c r="D57" s="53">
        <f t="shared" si="2"/>
        <v>886.8496725929848</v>
      </c>
      <c r="E57" s="52">
        <f t="shared" si="3"/>
        <v>488.61233657906479</v>
      </c>
      <c r="F57" s="52">
        <f t="shared" si="4"/>
        <v>398.23733601392001</v>
      </c>
      <c r="G57" s="52">
        <f t="shared" si="5"/>
        <v>86018.418604149716</v>
      </c>
      <c r="H57" s="38"/>
      <c r="I57" s="38"/>
    </row>
    <row r="58" spans="2:9" ht="15" thickBot="1" x14ac:dyDescent="0.35">
      <c r="B58" s="50">
        <f t="shared" si="0"/>
        <v>40</v>
      </c>
      <c r="C58" s="51">
        <f t="shared" si="1"/>
        <v>46192</v>
      </c>
      <c r="D58" s="53">
        <f t="shared" si="2"/>
        <v>886.8496725929848</v>
      </c>
      <c r="E58" s="52">
        <f t="shared" si="3"/>
        <v>486.36064478254912</v>
      </c>
      <c r="F58" s="52">
        <f t="shared" si="4"/>
        <v>400.48902781043569</v>
      </c>
      <c r="G58" s="52">
        <f t="shared" si="5"/>
        <v>85617.929576339287</v>
      </c>
      <c r="H58" s="38"/>
      <c r="I58" s="38"/>
    </row>
    <row r="59" spans="2:9" ht="15" thickBot="1" x14ac:dyDescent="0.35">
      <c r="B59" s="50">
        <f t="shared" si="0"/>
        <v>41</v>
      </c>
      <c r="C59" s="51">
        <f t="shared" si="1"/>
        <v>46222</v>
      </c>
      <c r="D59" s="53">
        <f t="shared" si="2"/>
        <v>886.8496725929848</v>
      </c>
      <c r="E59" s="52">
        <f t="shared" si="3"/>
        <v>484.09622159324834</v>
      </c>
      <c r="F59" s="52">
        <f t="shared" si="4"/>
        <v>402.75345099973646</v>
      </c>
      <c r="G59" s="52">
        <f t="shared" si="5"/>
        <v>85215.176125339553</v>
      </c>
      <c r="H59" s="38"/>
      <c r="I59" s="38"/>
    </row>
    <row r="60" spans="2:9" ht="15" thickBot="1" x14ac:dyDescent="0.35">
      <c r="B60" s="50">
        <f t="shared" si="0"/>
        <v>42</v>
      </c>
      <c r="C60" s="51">
        <f t="shared" si="1"/>
        <v>46253</v>
      </c>
      <c r="D60" s="53">
        <f t="shared" si="2"/>
        <v>886.8496725929848</v>
      </c>
      <c r="E60" s="52">
        <f t="shared" si="3"/>
        <v>481.81899502601664</v>
      </c>
      <c r="F60" s="52">
        <f t="shared" si="4"/>
        <v>405.03067756696817</v>
      </c>
      <c r="G60" s="52">
        <f t="shared" si="5"/>
        <v>84810.145447772578</v>
      </c>
      <c r="H60" s="38"/>
      <c r="I60" s="38"/>
    </row>
    <row r="61" spans="2:9" ht="15" thickBot="1" x14ac:dyDescent="0.35">
      <c r="B61" s="50">
        <f t="shared" si="0"/>
        <v>43</v>
      </c>
      <c r="C61" s="51">
        <f t="shared" si="1"/>
        <v>46284</v>
      </c>
      <c r="D61" s="53">
        <f t="shared" si="2"/>
        <v>886.8496725929848</v>
      </c>
      <c r="E61" s="52">
        <f t="shared" si="3"/>
        <v>479.5288926886937</v>
      </c>
      <c r="F61" s="52">
        <f t="shared" si="4"/>
        <v>407.3207799042911</v>
      </c>
      <c r="G61" s="52">
        <f t="shared" si="5"/>
        <v>84402.824667868292</v>
      </c>
      <c r="H61" s="38"/>
      <c r="I61" s="38"/>
    </row>
    <row r="62" spans="2:9" ht="15" thickBot="1" x14ac:dyDescent="0.35">
      <c r="B62" s="50">
        <f t="shared" si="0"/>
        <v>44</v>
      </c>
      <c r="C62" s="51">
        <f t="shared" si="1"/>
        <v>46314</v>
      </c>
      <c r="D62" s="53">
        <f t="shared" si="2"/>
        <v>886.8496725929848</v>
      </c>
      <c r="E62" s="52">
        <f t="shared" si="3"/>
        <v>477.22584177980355</v>
      </c>
      <c r="F62" s="52">
        <f t="shared" si="4"/>
        <v>409.62383081318126</v>
      </c>
      <c r="G62" s="52">
        <f t="shared" si="5"/>
        <v>83993.200837055105</v>
      </c>
      <c r="H62" s="38"/>
      <c r="I62" s="38"/>
    </row>
    <row r="63" spans="2:9" ht="15" thickBot="1" x14ac:dyDescent="0.35">
      <c r="B63" s="50">
        <f t="shared" si="0"/>
        <v>45</v>
      </c>
      <c r="C63" s="51">
        <f t="shared" si="1"/>
        <v>46345</v>
      </c>
      <c r="D63" s="53">
        <f t="shared" si="2"/>
        <v>886.8496725929848</v>
      </c>
      <c r="E63" s="52">
        <f t="shared" si="3"/>
        <v>474.90976908623992</v>
      </c>
      <c r="F63" s="52">
        <f t="shared" si="4"/>
        <v>411.93990350674488</v>
      </c>
      <c r="G63" s="52">
        <f t="shared" si="5"/>
        <v>83581.260933548358</v>
      </c>
      <c r="H63" s="38"/>
      <c r="I63" s="38"/>
    </row>
    <row r="64" spans="2:9" ht="15" thickBot="1" x14ac:dyDescent="0.35">
      <c r="B64" s="50">
        <f t="shared" si="0"/>
        <v>46</v>
      </c>
      <c r="C64" s="51">
        <f t="shared" si="1"/>
        <v>46375</v>
      </c>
      <c r="D64" s="53">
        <f t="shared" si="2"/>
        <v>886.8496725929848</v>
      </c>
      <c r="E64" s="52">
        <f t="shared" si="3"/>
        <v>472.58060098093904</v>
      </c>
      <c r="F64" s="52">
        <f t="shared" si="4"/>
        <v>414.26907161204576</v>
      </c>
      <c r="G64" s="52">
        <f t="shared" si="5"/>
        <v>83166.991861936316</v>
      </c>
      <c r="H64" s="38"/>
      <c r="I64" s="38"/>
    </row>
    <row r="65" spans="2:9" ht="15" thickBot="1" x14ac:dyDescent="0.35">
      <c r="B65" s="50">
        <f t="shared" si="0"/>
        <v>47</v>
      </c>
      <c r="C65" s="51">
        <f t="shared" si="1"/>
        <v>46406</v>
      </c>
      <c r="D65" s="53">
        <f t="shared" si="2"/>
        <v>886.8496725929848</v>
      </c>
      <c r="E65" s="52">
        <f t="shared" si="3"/>
        <v>470.23826342053917</v>
      </c>
      <c r="F65" s="52">
        <f t="shared" si="4"/>
        <v>416.61140917244563</v>
      </c>
      <c r="G65" s="52">
        <f t="shared" si="5"/>
        <v>82750.380452763871</v>
      </c>
      <c r="H65" s="38"/>
      <c r="I65" s="38"/>
    </row>
    <row r="66" spans="2:9" ht="15" thickBot="1" x14ac:dyDescent="0.35">
      <c r="B66" s="50">
        <f t="shared" si="0"/>
        <v>48</v>
      </c>
      <c r="C66" s="51">
        <f t="shared" si="1"/>
        <v>46437</v>
      </c>
      <c r="D66" s="53">
        <f t="shared" si="2"/>
        <v>886.8496725929848</v>
      </c>
      <c r="E66" s="52">
        <f t="shared" si="3"/>
        <v>467.8826819430264</v>
      </c>
      <c r="F66" s="52">
        <f t="shared" si="4"/>
        <v>418.9669906499584</v>
      </c>
      <c r="G66" s="52">
        <f t="shared" si="5"/>
        <v>82331.413462113909</v>
      </c>
      <c r="H66" s="38"/>
      <c r="I66" s="38"/>
    </row>
    <row r="67" spans="2:9" ht="15" thickBot="1" x14ac:dyDescent="0.35">
      <c r="B67" s="50">
        <f t="shared" si="0"/>
        <v>49</v>
      </c>
      <c r="C67" s="51">
        <f t="shared" si="1"/>
        <v>46465</v>
      </c>
      <c r="D67" s="53">
        <f t="shared" si="2"/>
        <v>886.8496725929848</v>
      </c>
      <c r="E67" s="52">
        <f t="shared" si="3"/>
        <v>465.51378166536784</v>
      </c>
      <c r="F67" s="52">
        <f t="shared" si="4"/>
        <v>421.33589092761696</v>
      </c>
      <c r="G67" s="52">
        <f t="shared" si="5"/>
        <v>81910.077571186295</v>
      </c>
      <c r="H67" s="38"/>
      <c r="I67" s="38"/>
    </row>
    <row r="68" spans="2:9" ht="15" thickBot="1" x14ac:dyDescent="0.35">
      <c r="B68" s="50">
        <f t="shared" si="0"/>
        <v>50</v>
      </c>
      <c r="C68" s="51">
        <f t="shared" si="1"/>
        <v>46496</v>
      </c>
      <c r="D68" s="53">
        <f t="shared" si="2"/>
        <v>886.8496725929848</v>
      </c>
      <c r="E68" s="52">
        <f t="shared" si="3"/>
        <v>463.13148728113117</v>
      </c>
      <c r="F68" s="52">
        <f t="shared" si="4"/>
        <v>423.71818531185363</v>
      </c>
      <c r="G68" s="52">
        <f t="shared" si="5"/>
        <v>81486.359385874443</v>
      </c>
      <c r="H68" s="38"/>
      <c r="I68" s="38"/>
    </row>
    <row r="69" spans="2:9" ht="15" thickBot="1" x14ac:dyDescent="0.35">
      <c r="B69" s="50">
        <f t="shared" si="0"/>
        <v>51</v>
      </c>
      <c r="C69" s="51">
        <f t="shared" si="1"/>
        <v>46526</v>
      </c>
      <c r="D69" s="53">
        <f t="shared" si="2"/>
        <v>886.8496725929848</v>
      </c>
      <c r="E69" s="52">
        <f t="shared" si="3"/>
        <v>460.7357230580904</v>
      </c>
      <c r="F69" s="52">
        <f t="shared" si="4"/>
        <v>426.1139495348944</v>
      </c>
      <c r="G69" s="52">
        <f t="shared" si="5"/>
        <v>81060.245436339552</v>
      </c>
      <c r="H69" s="38"/>
      <c r="I69" s="38"/>
    </row>
    <row r="70" spans="2:9" ht="15" thickBot="1" x14ac:dyDescent="0.35">
      <c r="B70" s="50">
        <f t="shared" si="0"/>
        <v>52</v>
      </c>
      <c r="C70" s="51">
        <f t="shared" si="1"/>
        <v>46557</v>
      </c>
      <c r="D70" s="53">
        <f t="shared" si="2"/>
        <v>886.8496725929848</v>
      </c>
      <c r="E70" s="52">
        <f t="shared" si="3"/>
        <v>458.3264128358187</v>
      </c>
      <c r="F70" s="52">
        <f t="shared" si="4"/>
        <v>428.5232597571661</v>
      </c>
      <c r="G70" s="52">
        <f t="shared" si="5"/>
        <v>80631.722176582392</v>
      </c>
      <c r="H70" s="38"/>
      <c r="I70" s="38"/>
    </row>
    <row r="71" spans="2:9" ht="15" thickBot="1" x14ac:dyDescent="0.35">
      <c r="B71" s="50">
        <f t="shared" si="0"/>
        <v>53</v>
      </c>
      <c r="C71" s="51">
        <f t="shared" si="1"/>
        <v>46587</v>
      </c>
      <c r="D71" s="53">
        <f t="shared" si="2"/>
        <v>886.8496725929848</v>
      </c>
      <c r="E71" s="52">
        <f t="shared" si="3"/>
        <v>455.90348002326687</v>
      </c>
      <c r="F71" s="52">
        <f t="shared" si="4"/>
        <v>430.94619256971794</v>
      </c>
      <c r="G71" s="52">
        <f t="shared" si="5"/>
        <v>80200.775984012667</v>
      </c>
      <c r="H71" s="38"/>
      <c r="I71" s="38"/>
    </row>
    <row r="72" spans="2:9" ht="15" thickBot="1" x14ac:dyDescent="0.35">
      <c r="B72" s="50">
        <f t="shared" si="0"/>
        <v>54</v>
      </c>
      <c r="C72" s="51">
        <f t="shared" si="1"/>
        <v>46618</v>
      </c>
      <c r="D72" s="53">
        <f t="shared" si="2"/>
        <v>886.8496725929848</v>
      </c>
      <c r="E72" s="52">
        <f t="shared" si="3"/>
        <v>453.46684759632888</v>
      </c>
      <c r="F72" s="52">
        <f t="shared" si="4"/>
        <v>433.38282499665593</v>
      </c>
      <c r="G72" s="52">
        <f t="shared" si="5"/>
        <v>79767.393159016006</v>
      </c>
      <c r="H72" s="38"/>
      <c r="I72" s="38"/>
    </row>
    <row r="73" spans="2:9" ht="15" thickBot="1" x14ac:dyDescent="0.35">
      <c r="B73" s="50">
        <f t="shared" si="0"/>
        <v>55</v>
      </c>
      <c r="C73" s="51">
        <f t="shared" si="1"/>
        <v>46649</v>
      </c>
      <c r="D73" s="53">
        <f t="shared" si="2"/>
        <v>886.8496725929848</v>
      </c>
      <c r="E73" s="52">
        <f t="shared" si="3"/>
        <v>451.01643809539337</v>
      </c>
      <c r="F73" s="52">
        <f t="shared" si="4"/>
        <v>435.83323449759143</v>
      </c>
      <c r="G73" s="52">
        <f t="shared" si="5"/>
        <v>79331.559924518413</v>
      </c>
      <c r="H73" s="38"/>
      <c r="I73" s="38"/>
    </row>
    <row r="74" spans="2:9" ht="15" thickBot="1" x14ac:dyDescent="0.35">
      <c r="B74" s="50">
        <f t="shared" si="0"/>
        <v>56</v>
      </c>
      <c r="C74" s="51">
        <f t="shared" si="1"/>
        <v>46679</v>
      </c>
      <c r="D74" s="53">
        <f t="shared" si="2"/>
        <v>886.8496725929848</v>
      </c>
      <c r="E74" s="52">
        <f t="shared" si="3"/>
        <v>448.55217362288084</v>
      </c>
      <c r="F74" s="52">
        <f t="shared" si="4"/>
        <v>438.29749897010396</v>
      </c>
      <c r="G74" s="52">
        <f t="shared" si="5"/>
        <v>78893.26242554831</v>
      </c>
      <c r="H74" s="38"/>
      <c r="I74" s="38"/>
    </row>
    <row r="75" spans="2:9" ht="15" thickBot="1" x14ac:dyDescent="0.35">
      <c r="B75" s="50">
        <f t="shared" si="0"/>
        <v>57</v>
      </c>
      <c r="C75" s="51">
        <f t="shared" si="1"/>
        <v>46710</v>
      </c>
      <c r="D75" s="53">
        <f t="shared" si="2"/>
        <v>886.8496725929848</v>
      </c>
      <c r="E75" s="52">
        <f t="shared" si="3"/>
        <v>446.07397584076779</v>
      </c>
      <c r="F75" s="52">
        <f t="shared" si="4"/>
        <v>440.77569675221702</v>
      </c>
      <c r="G75" s="52">
        <f t="shared" si="5"/>
        <v>78452.486728796095</v>
      </c>
      <c r="H75" s="38"/>
      <c r="I75" s="38"/>
    </row>
    <row r="76" spans="2:9" ht="15" thickBot="1" x14ac:dyDescent="0.35">
      <c r="B76" s="50">
        <f t="shared" si="0"/>
        <v>58</v>
      </c>
      <c r="C76" s="51">
        <f t="shared" si="1"/>
        <v>46740</v>
      </c>
      <c r="D76" s="53">
        <f t="shared" si="2"/>
        <v>886.8496725929848</v>
      </c>
      <c r="E76" s="52">
        <f t="shared" si="3"/>
        <v>443.58176596809591</v>
      </c>
      <c r="F76" s="52">
        <f t="shared" si="4"/>
        <v>443.26790662488889</v>
      </c>
      <c r="G76" s="52">
        <f t="shared" si="5"/>
        <v>78009.218822171213</v>
      </c>
      <c r="H76" s="38"/>
      <c r="I76" s="38"/>
    </row>
    <row r="77" spans="2:9" ht="15" thickBot="1" x14ac:dyDescent="0.35">
      <c r="B77" s="50">
        <f t="shared" si="0"/>
        <v>59</v>
      </c>
      <c r="C77" s="51">
        <f t="shared" si="1"/>
        <v>46771</v>
      </c>
      <c r="D77" s="53">
        <f t="shared" si="2"/>
        <v>886.8496725929848</v>
      </c>
      <c r="E77" s="52">
        <f t="shared" si="3"/>
        <v>441.07546477846802</v>
      </c>
      <c r="F77" s="52">
        <f t="shared" si="4"/>
        <v>445.77420781451679</v>
      </c>
      <c r="G77" s="52">
        <f t="shared" si="5"/>
        <v>77563.444614356689</v>
      </c>
      <c r="H77" s="38"/>
      <c r="I77" s="38"/>
    </row>
    <row r="78" spans="2:9" ht="15" thickBot="1" x14ac:dyDescent="0.35">
      <c r="B78" s="50">
        <f t="shared" si="0"/>
        <v>60</v>
      </c>
      <c r="C78" s="51">
        <f t="shared" si="1"/>
        <v>46802</v>
      </c>
      <c r="D78" s="53">
        <f t="shared" si="2"/>
        <v>886.8496725929848</v>
      </c>
      <c r="E78" s="52">
        <f t="shared" si="3"/>
        <v>438.55499259752929</v>
      </c>
      <c r="F78" s="52">
        <f t="shared" si="4"/>
        <v>448.29467999545551</v>
      </c>
      <c r="G78" s="52">
        <f t="shared" si="5"/>
        <v>77115.149934361238</v>
      </c>
      <c r="H78" s="38"/>
      <c r="I78" s="38"/>
    </row>
    <row r="79" spans="2:9" ht="15" thickBot="1" x14ac:dyDescent="0.35">
      <c r="B79" s="50">
        <f t="shared" si="0"/>
        <v>61</v>
      </c>
      <c r="C79" s="51">
        <f t="shared" si="1"/>
        <v>46831</v>
      </c>
      <c r="D79" s="53">
        <f t="shared" si="2"/>
        <v>886.8496725929848</v>
      </c>
      <c r="E79" s="52">
        <f t="shared" si="3"/>
        <v>436.02026930043468</v>
      </c>
      <c r="F79" s="52">
        <f t="shared" si="4"/>
        <v>450.82940329255013</v>
      </c>
      <c r="G79" s="52">
        <f t="shared" si="5"/>
        <v>76664.32053106869</v>
      </c>
      <c r="H79" s="38"/>
      <c r="I79" s="38"/>
    </row>
    <row r="80" spans="2:9" ht="15" thickBot="1" x14ac:dyDescent="0.35">
      <c r="B80" s="50">
        <f t="shared" si="0"/>
        <v>62</v>
      </c>
      <c r="C80" s="51">
        <f t="shared" si="1"/>
        <v>46862</v>
      </c>
      <c r="D80" s="53">
        <f t="shared" si="2"/>
        <v>886.8496725929848</v>
      </c>
      <c r="E80" s="52">
        <f t="shared" si="3"/>
        <v>433.47121430930144</v>
      </c>
      <c r="F80" s="52">
        <f t="shared" si="4"/>
        <v>453.37845828368336</v>
      </c>
      <c r="G80" s="52">
        <f t="shared" si="5"/>
        <v>76210.942072785008</v>
      </c>
      <c r="H80" s="38"/>
      <c r="I80" s="38"/>
    </row>
    <row r="81" spans="2:9" ht="15" thickBot="1" x14ac:dyDescent="0.35">
      <c r="B81" s="50">
        <f t="shared" si="0"/>
        <v>63</v>
      </c>
      <c r="C81" s="51">
        <f t="shared" si="1"/>
        <v>46892</v>
      </c>
      <c r="D81" s="53">
        <f t="shared" si="2"/>
        <v>886.8496725929848</v>
      </c>
      <c r="E81" s="52">
        <f t="shared" si="3"/>
        <v>430.90774659064789</v>
      </c>
      <c r="F81" s="52">
        <f t="shared" si="4"/>
        <v>455.94192600233691</v>
      </c>
      <c r="G81" s="52">
        <f t="shared" si="5"/>
        <v>75755.000146782666</v>
      </c>
      <c r="H81" s="38"/>
      <c r="I81" s="38"/>
    </row>
    <row r="82" spans="2:9" ht="15" thickBot="1" x14ac:dyDescent="0.35">
      <c r="B82" s="50">
        <f t="shared" si="0"/>
        <v>64</v>
      </c>
      <c r="C82" s="51">
        <f t="shared" si="1"/>
        <v>46923</v>
      </c>
      <c r="D82" s="53">
        <f t="shared" si="2"/>
        <v>886.8496725929848</v>
      </c>
      <c r="E82" s="52">
        <f t="shared" si="3"/>
        <v>428.32978465281707</v>
      </c>
      <c r="F82" s="52">
        <f t="shared" si="4"/>
        <v>458.51988794016773</v>
      </c>
      <c r="G82" s="52">
        <f t="shared" si="5"/>
        <v>75296.480258842494</v>
      </c>
      <c r="H82" s="38"/>
      <c r="I82" s="38"/>
    </row>
    <row r="83" spans="2:9" ht="15" thickBot="1" x14ac:dyDescent="0.35">
      <c r="B83" s="50">
        <f t="shared" ref="B83:B146" si="6">IFERROR(IF(G82&lt;=0,"",B82+1),"")</f>
        <v>65</v>
      </c>
      <c r="C83" s="51">
        <f t="shared" ref="C83:C146" si="7">IF($E$9="End of the Period",IF(B83="","",IF(OR(payment_frequency="Weekly",payment_frequency="Bi-weekly",payment_frequency="Semi-monthly"),first_payment_date+B83*VLOOKUP(payment_frequency,periodic_table,2,0),EDATE(first_payment_date,B83*VLOOKUP(payment_frequency,periodic_table,2,0)))),IF(B83="","",IF(OR(payment_frequency="Weekly",payment_frequency="Bi-weekly",payment_frequency="Semi-monthly"),first_payment_date+(B83-1)*VLOOKUP(payment_frequency,periodic_table,2,0),EDATE(first_payment_date,(B83-1)*VLOOKUP(payment_frequency,periodic_table,2,0)))))</f>
        <v>46953</v>
      </c>
      <c r="D83" s="53">
        <f t="shared" ref="D83:D146" si="8">IF(B83="","",IF(G82&lt;payment,G82*(1+rate),payment))</f>
        <v>886.8496725929848</v>
      </c>
      <c r="E83" s="52">
        <f t="shared" ref="E83:E146" si="9">IF(AND(payment_type=1,B83=1),0,IF(B83="","",G82*rate))</f>
        <v>425.73724654338656</v>
      </c>
      <c r="F83" s="52">
        <f t="shared" si="4"/>
        <v>461.11242604959824</v>
      </c>
      <c r="G83" s="52">
        <f t="shared" si="5"/>
        <v>74835.367832792894</v>
      </c>
      <c r="H83" s="38"/>
      <c r="I83" s="38"/>
    </row>
    <row r="84" spans="2:9" ht="15" thickBot="1" x14ac:dyDescent="0.35">
      <c r="B84" s="50">
        <f t="shared" si="6"/>
        <v>66</v>
      </c>
      <c r="C84" s="51">
        <f t="shared" si="7"/>
        <v>46984</v>
      </c>
      <c r="D84" s="53">
        <f t="shared" si="8"/>
        <v>886.8496725929848</v>
      </c>
      <c r="E84" s="52">
        <f t="shared" si="9"/>
        <v>423.13004984656294</v>
      </c>
      <c r="F84" s="52">
        <f t="shared" ref="F84:F147" si="10">IF(B84="","",D84-E84)</f>
        <v>463.71962274642186</v>
      </c>
      <c r="G84" s="52">
        <f t="shared" ref="G84:G147" si="11">IFERROR(IF(F84&lt;=0,"",G83-F84),"")</f>
        <v>74371.648210046478</v>
      </c>
      <c r="H84" s="38"/>
      <c r="I84" s="38"/>
    </row>
    <row r="85" spans="2:9" ht="15" thickBot="1" x14ac:dyDescent="0.35">
      <c r="B85" s="50">
        <f t="shared" si="6"/>
        <v>67</v>
      </c>
      <c r="C85" s="51">
        <f t="shared" si="7"/>
        <v>47015</v>
      </c>
      <c r="D85" s="53">
        <f t="shared" si="8"/>
        <v>886.8496725929848</v>
      </c>
      <c r="E85" s="52">
        <f t="shared" si="9"/>
        <v>420.50811168056197</v>
      </c>
      <c r="F85" s="52">
        <f t="shared" si="10"/>
        <v>466.34156091242284</v>
      </c>
      <c r="G85" s="52">
        <f t="shared" si="11"/>
        <v>73905.306649134058</v>
      </c>
      <c r="H85" s="38"/>
      <c r="I85" s="38"/>
    </row>
    <row r="86" spans="2:9" ht="15" thickBot="1" x14ac:dyDescent="0.35">
      <c r="B86" s="50">
        <f t="shared" si="6"/>
        <v>68</v>
      </c>
      <c r="C86" s="51">
        <f t="shared" si="7"/>
        <v>47045</v>
      </c>
      <c r="D86" s="53">
        <f t="shared" si="8"/>
        <v>886.8496725929848</v>
      </c>
      <c r="E86" s="52">
        <f t="shared" si="9"/>
        <v>417.87134869497362</v>
      </c>
      <c r="F86" s="52">
        <f t="shared" si="10"/>
        <v>468.97832389801118</v>
      </c>
      <c r="G86" s="52">
        <f t="shared" si="11"/>
        <v>73436.328325236042</v>
      </c>
      <c r="H86" s="38"/>
      <c r="I86" s="38"/>
    </row>
    <row r="87" spans="2:9" ht="15" thickBot="1" x14ac:dyDescent="0.35">
      <c r="B87" s="50">
        <f t="shared" si="6"/>
        <v>69</v>
      </c>
      <c r="C87" s="51">
        <f t="shared" si="7"/>
        <v>47076</v>
      </c>
      <c r="D87" s="53">
        <f t="shared" si="8"/>
        <v>886.8496725929848</v>
      </c>
      <c r="E87" s="52">
        <f t="shared" si="9"/>
        <v>415.21967706811262</v>
      </c>
      <c r="F87" s="52">
        <f t="shared" si="10"/>
        <v>471.62999552487219</v>
      </c>
      <c r="G87" s="52">
        <f t="shared" si="11"/>
        <v>72964.698329711173</v>
      </c>
      <c r="H87" s="38"/>
      <c r="I87" s="38"/>
    </row>
    <row r="88" spans="2:9" ht="15" thickBot="1" x14ac:dyDescent="0.35">
      <c r="B88" s="50">
        <f t="shared" si="6"/>
        <v>70</v>
      </c>
      <c r="C88" s="51">
        <f t="shared" si="7"/>
        <v>47106</v>
      </c>
      <c r="D88" s="53">
        <f t="shared" si="8"/>
        <v>886.8496725929848</v>
      </c>
      <c r="E88" s="52">
        <f t="shared" si="9"/>
        <v>412.55301250435372</v>
      </c>
      <c r="F88" s="52">
        <f t="shared" si="10"/>
        <v>474.29666008863109</v>
      </c>
      <c r="G88" s="52">
        <f t="shared" si="11"/>
        <v>72490.401669622544</v>
      </c>
      <c r="H88" s="38"/>
      <c r="I88" s="38"/>
    </row>
    <row r="89" spans="2:9" ht="15" thickBot="1" x14ac:dyDescent="0.35">
      <c r="B89" s="50">
        <f t="shared" si="6"/>
        <v>71</v>
      </c>
      <c r="C89" s="51">
        <f t="shared" si="7"/>
        <v>47137</v>
      </c>
      <c r="D89" s="53">
        <f t="shared" si="8"/>
        <v>886.8496725929848</v>
      </c>
      <c r="E89" s="52">
        <f t="shared" si="9"/>
        <v>409.87127023145189</v>
      </c>
      <c r="F89" s="52">
        <f t="shared" si="10"/>
        <v>476.97840236153291</v>
      </c>
      <c r="G89" s="52">
        <f t="shared" si="11"/>
        <v>72013.423267261009</v>
      </c>
      <c r="H89" s="38"/>
      <c r="I89" s="38"/>
    </row>
    <row r="90" spans="2:9" ht="15" thickBot="1" x14ac:dyDescent="0.35">
      <c r="B90" s="50">
        <f t="shared" si="6"/>
        <v>72</v>
      </c>
      <c r="C90" s="51">
        <f t="shared" si="7"/>
        <v>47168</v>
      </c>
      <c r="D90" s="53">
        <f t="shared" si="8"/>
        <v>886.8496725929848</v>
      </c>
      <c r="E90" s="52">
        <f t="shared" si="9"/>
        <v>407.17436499784748</v>
      </c>
      <c r="F90" s="52">
        <f t="shared" si="10"/>
        <v>479.67530759513733</v>
      </c>
      <c r="G90" s="52">
        <f t="shared" si="11"/>
        <v>71533.747959665867</v>
      </c>
      <c r="H90" s="38"/>
      <c r="I90" s="38"/>
    </row>
    <row r="91" spans="2:9" ht="15" thickBot="1" x14ac:dyDescent="0.35">
      <c r="B91" s="50">
        <f t="shared" si="6"/>
        <v>73</v>
      </c>
      <c r="C91" s="51">
        <f t="shared" si="7"/>
        <v>47196</v>
      </c>
      <c r="D91" s="53">
        <f t="shared" si="8"/>
        <v>886.8496725929848</v>
      </c>
      <c r="E91" s="52">
        <f t="shared" si="9"/>
        <v>404.4622110699562</v>
      </c>
      <c r="F91" s="52">
        <f t="shared" si="10"/>
        <v>482.38746152302861</v>
      </c>
      <c r="G91" s="52">
        <f t="shared" si="11"/>
        <v>71051.360498142836</v>
      </c>
      <c r="H91" s="38"/>
      <c r="I91" s="38"/>
    </row>
    <row r="92" spans="2:9" ht="15" thickBot="1" x14ac:dyDescent="0.35">
      <c r="B92" s="50">
        <f t="shared" si="6"/>
        <v>74</v>
      </c>
      <c r="C92" s="51">
        <f t="shared" si="7"/>
        <v>47227</v>
      </c>
      <c r="D92" s="53">
        <f t="shared" si="8"/>
        <v>886.8496725929848</v>
      </c>
      <c r="E92" s="52">
        <f t="shared" si="9"/>
        <v>401.73472222944361</v>
      </c>
      <c r="F92" s="52">
        <f t="shared" si="10"/>
        <v>485.1149503635412</v>
      </c>
      <c r="G92" s="52">
        <f t="shared" si="11"/>
        <v>70566.245547779297</v>
      </c>
      <c r="H92" s="38"/>
      <c r="I92" s="38"/>
    </row>
    <row r="93" spans="2:9" ht="15" thickBot="1" x14ac:dyDescent="0.35">
      <c r="B93" s="50">
        <f t="shared" si="6"/>
        <v>75</v>
      </c>
      <c r="C93" s="51">
        <f t="shared" si="7"/>
        <v>47257</v>
      </c>
      <c r="D93" s="53">
        <f t="shared" si="8"/>
        <v>886.8496725929848</v>
      </c>
      <c r="E93" s="52">
        <f t="shared" si="9"/>
        <v>398.99181177048428</v>
      </c>
      <c r="F93" s="52">
        <f t="shared" si="10"/>
        <v>487.85786082250053</v>
      </c>
      <c r="G93" s="52">
        <f t="shared" si="11"/>
        <v>70078.38768695679</v>
      </c>
      <c r="H93" s="38"/>
      <c r="I93" s="38"/>
    </row>
    <row r="94" spans="2:9" ht="15" thickBot="1" x14ac:dyDescent="0.35">
      <c r="B94" s="50">
        <f t="shared" si="6"/>
        <v>76</v>
      </c>
      <c r="C94" s="51">
        <f t="shared" si="7"/>
        <v>47288</v>
      </c>
      <c r="D94" s="53">
        <f t="shared" si="8"/>
        <v>886.8496725929848</v>
      </c>
      <c r="E94" s="52">
        <f t="shared" si="9"/>
        <v>396.2333924970053</v>
      </c>
      <c r="F94" s="52">
        <f t="shared" si="10"/>
        <v>490.6162800959795</v>
      </c>
      <c r="G94" s="52">
        <f t="shared" si="11"/>
        <v>69587.771406860804</v>
      </c>
      <c r="H94" s="38"/>
      <c r="I94" s="38"/>
    </row>
    <row r="95" spans="2:9" ht="15" thickBot="1" x14ac:dyDescent="0.35">
      <c r="B95" s="50">
        <f t="shared" si="6"/>
        <v>77</v>
      </c>
      <c r="C95" s="51">
        <f t="shared" si="7"/>
        <v>47318</v>
      </c>
      <c r="D95" s="53">
        <f t="shared" si="8"/>
        <v>886.8496725929848</v>
      </c>
      <c r="E95" s="52">
        <f t="shared" si="9"/>
        <v>393.45937671991464</v>
      </c>
      <c r="F95" s="52">
        <f t="shared" si="10"/>
        <v>493.39029587307016</v>
      </c>
      <c r="G95" s="52">
        <f t="shared" si="11"/>
        <v>69094.381110987728</v>
      </c>
      <c r="H95" s="38"/>
      <c r="I95" s="38"/>
    </row>
    <row r="96" spans="2:9" ht="15" thickBot="1" x14ac:dyDescent="0.35">
      <c r="B96" s="50">
        <f t="shared" si="6"/>
        <v>78</v>
      </c>
      <c r="C96" s="51">
        <f t="shared" si="7"/>
        <v>47349</v>
      </c>
      <c r="D96" s="53">
        <f t="shared" si="8"/>
        <v>886.8496725929848</v>
      </c>
      <c r="E96" s="52">
        <f t="shared" si="9"/>
        <v>390.66967625431334</v>
      </c>
      <c r="F96" s="52">
        <f t="shared" si="10"/>
        <v>496.17999633867146</v>
      </c>
      <c r="G96" s="52">
        <f t="shared" si="11"/>
        <v>68598.201114649055</v>
      </c>
      <c r="H96" s="38"/>
      <c r="I96" s="38"/>
    </row>
    <row r="97" spans="2:9" ht="15" thickBot="1" x14ac:dyDescent="0.35">
      <c r="B97" s="50">
        <f t="shared" si="6"/>
        <v>79</v>
      </c>
      <c r="C97" s="51">
        <f t="shared" si="7"/>
        <v>47380</v>
      </c>
      <c r="D97" s="53">
        <f t="shared" si="8"/>
        <v>886.8496725929848</v>
      </c>
      <c r="E97" s="52">
        <f t="shared" si="9"/>
        <v>387.86420241669225</v>
      </c>
      <c r="F97" s="52">
        <f t="shared" si="10"/>
        <v>498.98547017629255</v>
      </c>
      <c r="G97" s="52">
        <f t="shared" si="11"/>
        <v>68099.215644472759</v>
      </c>
      <c r="H97" s="38"/>
      <c r="I97" s="38"/>
    </row>
    <row r="98" spans="2:9" ht="15" thickBot="1" x14ac:dyDescent="0.35">
      <c r="B98" s="50">
        <f t="shared" si="6"/>
        <v>80</v>
      </c>
      <c r="C98" s="51">
        <f t="shared" si="7"/>
        <v>47410</v>
      </c>
      <c r="D98" s="53">
        <f t="shared" si="8"/>
        <v>886.8496725929848</v>
      </c>
      <c r="E98" s="52">
        <f t="shared" si="9"/>
        <v>385.04286602211272</v>
      </c>
      <c r="F98" s="52">
        <f t="shared" si="10"/>
        <v>501.80680657087208</v>
      </c>
      <c r="G98" s="52">
        <f t="shared" si="11"/>
        <v>67597.408837901894</v>
      </c>
      <c r="H98" s="38"/>
      <c r="I98" s="38"/>
    </row>
    <row r="99" spans="2:9" ht="15" thickBot="1" x14ac:dyDescent="0.35">
      <c r="B99" s="50">
        <f t="shared" si="6"/>
        <v>81</v>
      </c>
      <c r="C99" s="51">
        <f t="shared" si="7"/>
        <v>47441</v>
      </c>
      <c r="D99" s="53">
        <f t="shared" si="8"/>
        <v>886.8496725929848</v>
      </c>
      <c r="E99" s="52">
        <f t="shared" si="9"/>
        <v>382.20557738137148</v>
      </c>
      <c r="F99" s="52">
        <f t="shared" si="10"/>
        <v>504.64409521161332</v>
      </c>
      <c r="G99" s="52">
        <f t="shared" si="11"/>
        <v>67092.764742690284</v>
      </c>
      <c r="H99" s="38"/>
      <c r="I99" s="38"/>
    </row>
    <row r="100" spans="2:9" ht="15" thickBot="1" x14ac:dyDescent="0.35">
      <c r="B100" s="50">
        <f t="shared" si="6"/>
        <v>82</v>
      </c>
      <c r="C100" s="51">
        <f t="shared" si="7"/>
        <v>47471</v>
      </c>
      <c r="D100" s="53">
        <f t="shared" si="8"/>
        <v>886.8496725929848</v>
      </c>
      <c r="E100" s="52">
        <f t="shared" si="9"/>
        <v>379.35224629814945</v>
      </c>
      <c r="F100" s="52">
        <f t="shared" si="10"/>
        <v>507.49742629483535</v>
      </c>
      <c r="G100" s="52">
        <f t="shared" si="11"/>
        <v>66585.267316395446</v>
      </c>
      <c r="H100" s="38"/>
      <c r="I100" s="38"/>
    </row>
    <row r="101" spans="2:9" ht="15" thickBot="1" x14ac:dyDescent="0.35">
      <c r="B101" s="50">
        <f t="shared" si="6"/>
        <v>83</v>
      </c>
      <c r="C101" s="51">
        <f t="shared" si="7"/>
        <v>47502</v>
      </c>
      <c r="D101" s="53">
        <f t="shared" si="8"/>
        <v>886.8496725929848</v>
      </c>
      <c r="E101" s="52">
        <f t="shared" si="9"/>
        <v>376.48278206614447</v>
      </c>
      <c r="F101" s="52">
        <f t="shared" si="10"/>
        <v>510.36689052684034</v>
      </c>
      <c r="G101" s="52">
        <f t="shared" si="11"/>
        <v>66074.900425868604</v>
      </c>
      <c r="H101" s="38"/>
      <c r="I101" s="38"/>
    </row>
    <row r="102" spans="2:9" ht="15" thickBot="1" x14ac:dyDescent="0.35">
      <c r="B102" s="50">
        <f t="shared" si="6"/>
        <v>84</v>
      </c>
      <c r="C102" s="51">
        <f t="shared" si="7"/>
        <v>47533</v>
      </c>
      <c r="D102" s="53">
        <f t="shared" si="8"/>
        <v>886.8496725929848</v>
      </c>
      <c r="E102" s="52">
        <f t="shared" si="9"/>
        <v>373.59709346618774</v>
      </c>
      <c r="F102" s="52">
        <f t="shared" si="10"/>
        <v>513.25257912679706</v>
      </c>
      <c r="G102" s="52">
        <f t="shared" si="11"/>
        <v>65561.647846741806</v>
      </c>
      <c r="H102" s="38"/>
      <c r="I102" s="38"/>
    </row>
    <row r="103" spans="2:9" ht="15" thickBot="1" x14ac:dyDescent="0.35">
      <c r="B103" s="50">
        <f t="shared" si="6"/>
        <v>85</v>
      </c>
      <c r="C103" s="51">
        <f t="shared" si="7"/>
        <v>47561</v>
      </c>
      <c r="D103" s="53">
        <f t="shared" si="8"/>
        <v>886.8496725929848</v>
      </c>
      <c r="E103" s="52">
        <f t="shared" si="9"/>
        <v>370.69508876334407</v>
      </c>
      <c r="F103" s="52">
        <f t="shared" si="10"/>
        <v>516.15458382964073</v>
      </c>
      <c r="G103" s="52">
        <f t="shared" si="11"/>
        <v>65045.493262912161</v>
      </c>
      <c r="H103" s="38"/>
      <c r="I103" s="38"/>
    </row>
    <row r="104" spans="2:9" ht="15" thickBot="1" x14ac:dyDescent="0.35">
      <c r="B104" s="50">
        <f t="shared" si="6"/>
        <v>86</v>
      </c>
      <c r="C104" s="51">
        <f t="shared" si="7"/>
        <v>47592</v>
      </c>
      <c r="D104" s="53">
        <f t="shared" si="8"/>
        <v>886.8496725929848</v>
      </c>
      <c r="E104" s="52">
        <f t="shared" si="9"/>
        <v>367.77667570399564</v>
      </c>
      <c r="F104" s="52">
        <f t="shared" si="10"/>
        <v>519.07299688898911</v>
      </c>
      <c r="G104" s="52">
        <f t="shared" si="11"/>
        <v>64526.420266023175</v>
      </c>
      <c r="H104" s="38"/>
      <c r="I104" s="38"/>
    </row>
    <row r="105" spans="2:9" ht="15" thickBot="1" x14ac:dyDescent="0.35">
      <c r="B105" s="50">
        <f t="shared" si="6"/>
        <v>87</v>
      </c>
      <c r="C105" s="51">
        <f t="shared" si="7"/>
        <v>47622</v>
      </c>
      <c r="D105" s="53">
        <f t="shared" si="8"/>
        <v>886.8496725929848</v>
      </c>
      <c r="E105" s="52">
        <f t="shared" si="9"/>
        <v>364.8417615129091</v>
      </c>
      <c r="F105" s="52">
        <f t="shared" si="10"/>
        <v>522.0079110800757</v>
      </c>
      <c r="G105" s="52">
        <f t="shared" si="11"/>
        <v>64004.412354943102</v>
      </c>
      <c r="H105" s="38"/>
      <c r="I105" s="38"/>
    </row>
    <row r="106" spans="2:9" ht="15" thickBot="1" x14ac:dyDescent="0.35">
      <c r="B106" s="50">
        <f t="shared" si="6"/>
        <v>88</v>
      </c>
      <c r="C106" s="51">
        <f t="shared" si="7"/>
        <v>47653</v>
      </c>
      <c r="D106" s="53">
        <f t="shared" si="8"/>
        <v>886.8496725929848</v>
      </c>
      <c r="E106" s="52">
        <f t="shared" si="9"/>
        <v>361.89025289028666</v>
      </c>
      <c r="F106" s="52">
        <f t="shared" si="10"/>
        <v>524.95941970269814</v>
      </c>
      <c r="G106" s="52">
        <f t="shared" si="11"/>
        <v>63479.452935240406</v>
      </c>
      <c r="H106" s="38"/>
      <c r="I106" s="38"/>
    </row>
    <row r="107" spans="2:9" ht="15" thickBot="1" x14ac:dyDescent="0.35">
      <c r="B107" s="50">
        <f t="shared" si="6"/>
        <v>89</v>
      </c>
      <c r="C107" s="51">
        <f t="shared" si="7"/>
        <v>47683</v>
      </c>
      <c r="D107" s="53">
        <f t="shared" si="8"/>
        <v>886.8496725929848</v>
      </c>
      <c r="E107" s="52">
        <f t="shared" si="9"/>
        <v>358.9220560087997</v>
      </c>
      <c r="F107" s="52">
        <f t="shared" si="10"/>
        <v>527.9276165841851</v>
      </c>
      <c r="G107" s="52">
        <f t="shared" si="11"/>
        <v>62951.525318656219</v>
      </c>
      <c r="H107" s="38"/>
      <c r="I107" s="38"/>
    </row>
    <row r="108" spans="2:9" ht="15" thickBot="1" x14ac:dyDescent="0.35">
      <c r="B108" s="50">
        <f t="shared" si="6"/>
        <v>90</v>
      </c>
      <c r="C108" s="51">
        <f t="shared" si="7"/>
        <v>47714</v>
      </c>
      <c r="D108" s="53">
        <f t="shared" si="8"/>
        <v>886.8496725929848</v>
      </c>
      <c r="E108" s="52">
        <f t="shared" si="9"/>
        <v>355.93707651060635</v>
      </c>
      <c r="F108" s="52">
        <f t="shared" si="10"/>
        <v>530.91259608237851</v>
      </c>
      <c r="G108" s="52">
        <f t="shared" si="11"/>
        <v>62420.612722573838</v>
      </c>
      <c r="H108" s="38"/>
      <c r="I108" s="38"/>
    </row>
    <row r="109" spans="2:9" ht="15" thickBot="1" x14ac:dyDescent="0.35">
      <c r="B109" s="50">
        <f t="shared" si="6"/>
        <v>91</v>
      </c>
      <c r="C109" s="51">
        <f t="shared" si="7"/>
        <v>47745</v>
      </c>
      <c r="D109" s="53">
        <f t="shared" si="8"/>
        <v>886.8496725929848</v>
      </c>
      <c r="E109" s="52">
        <f t="shared" si="9"/>
        <v>352.93521950435183</v>
      </c>
      <c r="F109" s="52">
        <f t="shared" si="10"/>
        <v>533.91445308863297</v>
      </c>
      <c r="G109" s="52">
        <f t="shared" si="11"/>
        <v>61886.698269485205</v>
      </c>
      <c r="H109" s="38"/>
      <c r="I109" s="38"/>
    </row>
    <row r="110" spans="2:9" ht="15" thickBot="1" x14ac:dyDescent="0.35">
      <c r="B110" s="50">
        <f t="shared" si="6"/>
        <v>92</v>
      </c>
      <c r="C110" s="51">
        <f t="shared" si="7"/>
        <v>47775</v>
      </c>
      <c r="D110" s="53">
        <f t="shared" si="8"/>
        <v>886.8496725929848</v>
      </c>
      <c r="E110" s="52">
        <f t="shared" si="9"/>
        <v>349.91638956215172</v>
      </c>
      <c r="F110" s="52">
        <f t="shared" si="10"/>
        <v>536.93328303083308</v>
      </c>
      <c r="G110" s="52">
        <f t="shared" si="11"/>
        <v>61349.764986454371</v>
      </c>
      <c r="H110" s="38"/>
      <c r="I110" s="38"/>
    </row>
    <row r="111" spans="2:9" ht="15" thickBot="1" x14ac:dyDescent="0.35">
      <c r="B111" s="50">
        <f t="shared" si="6"/>
        <v>93</v>
      </c>
      <c r="C111" s="51">
        <f t="shared" si="7"/>
        <v>47806</v>
      </c>
      <c r="D111" s="53">
        <f t="shared" si="8"/>
        <v>886.8496725929848</v>
      </c>
      <c r="E111" s="52">
        <f t="shared" si="9"/>
        <v>346.88049071655854</v>
      </c>
      <c r="F111" s="52">
        <f t="shared" si="10"/>
        <v>539.96918187642632</v>
      </c>
      <c r="G111" s="52">
        <f t="shared" si="11"/>
        <v>60809.795804577945</v>
      </c>
      <c r="H111" s="38"/>
      <c r="I111" s="38"/>
    </row>
    <row r="112" spans="2:9" ht="15" thickBot="1" x14ac:dyDescent="0.35">
      <c r="B112" s="50">
        <f t="shared" si="6"/>
        <v>94</v>
      </c>
      <c r="C112" s="51">
        <f t="shared" si="7"/>
        <v>47836</v>
      </c>
      <c r="D112" s="53">
        <f t="shared" si="8"/>
        <v>886.8496725929848</v>
      </c>
      <c r="E112" s="52">
        <f t="shared" si="9"/>
        <v>343.82742645751097</v>
      </c>
      <c r="F112" s="52">
        <f t="shared" si="10"/>
        <v>543.02224613547378</v>
      </c>
      <c r="G112" s="52">
        <f t="shared" si="11"/>
        <v>60266.773558442474</v>
      </c>
      <c r="H112" s="38"/>
      <c r="I112" s="38"/>
    </row>
    <row r="113" spans="2:9" ht="15" thickBot="1" x14ac:dyDescent="0.35">
      <c r="B113" s="50">
        <f t="shared" si="6"/>
        <v>95</v>
      </c>
      <c r="C113" s="51">
        <f t="shared" si="7"/>
        <v>47867</v>
      </c>
      <c r="D113" s="53">
        <f t="shared" si="8"/>
        <v>886.8496725929848</v>
      </c>
      <c r="E113" s="52">
        <f t="shared" si="9"/>
        <v>340.75709972926563</v>
      </c>
      <c r="F113" s="52">
        <f t="shared" si="10"/>
        <v>546.09257286371917</v>
      </c>
      <c r="G113" s="52">
        <f t="shared" si="11"/>
        <v>59720.680985578758</v>
      </c>
      <c r="H113" s="38"/>
      <c r="I113" s="38"/>
    </row>
    <row r="114" spans="2:9" ht="15" thickBot="1" x14ac:dyDescent="0.35">
      <c r="B114" s="50">
        <f t="shared" si="6"/>
        <v>96</v>
      </c>
      <c r="C114" s="51">
        <f t="shared" si="7"/>
        <v>47898</v>
      </c>
      <c r="D114" s="53">
        <f t="shared" si="8"/>
        <v>886.8496725929848</v>
      </c>
      <c r="E114" s="52">
        <f t="shared" si="9"/>
        <v>337.66941292731195</v>
      </c>
      <c r="F114" s="52">
        <f t="shared" si="10"/>
        <v>549.18025966567279</v>
      </c>
      <c r="G114" s="52">
        <f t="shared" si="11"/>
        <v>59171.500725913087</v>
      </c>
      <c r="H114" s="38"/>
      <c r="I114" s="38"/>
    </row>
    <row r="115" spans="2:9" ht="15" thickBot="1" x14ac:dyDescent="0.35">
      <c r="B115" s="50">
        <f t="shared" si="6"/>
        <v>97</v>
      </c>
      <c r="C115" s="51">
        <f t="shared" si="7"/>
        <v>47926</v>
      </c>
      <c r="D115" s="53">
        <f t="shared" si="8"/>
        <v>886.8496725929848</v>
      </c>
      <c r="E115" s="52">
        <f t="shared" si="9"/>
        <v>334.56426789526927</v>
      </c>
      <c r="F115" s="52">
        <f t="shared" si="10"/>
        <v>552.28540469771553</v>
      </c>
      <c r="G115" s="52">
        <f t="shared" si="11"/>
        <v>58619.215321215372</v>
      </c>
      <c r="H115" s="38"/>
      <c r="I115" s="38"/>
    </row>
    <row r="116" spans="2:9" ht="15" thickBot="1" x14ac:dyDescent="0.35">
      <c r="B116" s="50">
        <f t="shared" si="6"/>
        <v>98</v>
      </c>
      <c r="C116" s="51">
        <f t="shared" si="7"/>
        <v>47957</v>
      </c>
      <c r="D116" s="53">
        <f t="shared" si="8"/>
        <v>886.8496725929848</v>
      </c>
      <c r="E116" s="52">
        <f t="shared" si="9"/>
        <v>331.44156592176643</v>
      </c>
      <c r="F116" s="52">
        <f t="shared" si="10"/>
        <v>555.40810667121832</v>
      </c>
      <c r="G116" s="52">
        <f t="shared" si="11"/>
        <v>58063.807214544155</v>
      </c>
      <c r="H116" s="38"/>
      <c r="I116" s="38"/>
    </row>
    <row r="117" spans="2:9" ht="15" thickBot="1" x14ac:dyDescent="0.35">
      <c r="B117" s="50">
        <f t="shared" si="6"/>
        <v>99</v>
      </c>
      <c r="C117" s="51">
        <f t="shared" si="7"/>
        <v>47987</v>
      </c>
      <c r="D117" s="53">
        <f t="shared" si="8"/>
        <v>886.8496725929848</v>
      </c>
      <c r="E117" s="52">
        <f t="shared" si="9"/>
        <v>328.30120773730391</v>
      </c>
      <c r="F117" s="52">
        <f t="shared" si="10"/>
        <v>558.54846485568089</v>
      </c>
      <c r="G117" s="52">
        <f t="shared" si="11"/>
        <v>57505.258749688473</v>
      </c>
      <c r="H117" s="38"/>
      <c r="I117" s="38"/>
    </row>
    <row r="118" spans="2:9" ht="15" thickBot="1" x14ac:dyDescent="0.35">
      <c r="B118" s="50">
        <f t="shared" si="6"/>
        <v>100</v>
      </c>
      <c r="C118" s="51">
        <f t="shared" si="7"/>
        <v>48018</v>
      </c>
      <c r="D118" s="53">
        <f t="shared" si="8"/>
        <v>886.8496725929848</v>
      </c>
      <c r="E118" s="52">
        <f t="shared" si="9"/>
        <v>325.14309351109785</v>
      </c>
      <c r="F118" s="52">
        <f t="shared" si="10"/>
        <v>561.70657908188696</v>
      </c>
      <c r="G118" s="52">
        <f t="shared" si="11"/>
        <v>56943.552170606585</v>
      </c>
      <c r="H118" s="38"/>
      <c r="I118" s="38"/>
    </row>
    <row r="119" spans="2:9" ht="15" thickBot="1" x14ac:dyDescent="0.35">
      <c r="B119" s="50">
        <f t="shared" si="6"/>
        <v>101</v>
      </c>
      <c r="C119" s="51">
        <f t="shared" si="7"/>
        <v>48048</v>
      </c>
      <c r="D119" s="53">
        <f t="shared" si="8"/>
        <v>886.8496725929848</v>
      </c>
      <c r="E119" s="52">
        <f t="shared" si="9"/>
        <v>321.96712284790681</v>
      </c>
      <c r="F119" s="52">
        <f t="shared" si="10"/>
        <v>564.88254974507799</v>
      </c>
      <c r="G119" s="52">
        <f t="shared" si="11"/>
        <v>56378.669620861503</v>
      </c>
      <c r="H119" s="38"/>
      <c r="I119" s="38"/>
    </row>
    <row r="120" spans="2:9" ht="15" thickBot="1" x14ac:dyDescent="0.35">
      <c r="B120" s="50">
        <f t="shared" si="6"/>
        <v>102</v>
      </c>
      <c r="C120" s="51">
        <f t="shared" si="7"/>
        <v>48079</v>
      </c>
      <c r="D120" s="53">
        <f t="shared" si="8"/>
        <v>886.8496725929848</v>
      </c>
      <c r="E120" s="52">
        <f t="shared" si="9"/>
        <v>318.77319478483992</v>
      </c>
      <c r="F120" s="52">
        <f t="shared" si="10"/>
        <v>568.07647780814489</v>
      </c>
      <c r="G120" s="52">
        <f t="shared" si="11"/>
        <v>55810.59314305336</v>
      </c>
      <c r="H120" s="38"/>
      <c r="I120" s="38"/>
    </row>
    <row r="121" spans="2:9" ht="15" thickBot="1" x14ac:dyDescent="0.35">
      <c r="B121" s="50">
        <f t="shared" si="6"/>
        <v>103</v>
      </c>
      <c r="C121" s="51">
        <f t="shared" si="7"/>
        <v>48110</v>
      </c>
      <c r="D121" s="53">
        <f t="shared" si="8"/>
        <v>886.8496725929848</v>
      </c>
      <c r="E121" s="52">
        <f t="shared" si="9"/>
        <v>315.56120778814756</v>
      </c>
      <c r="F121" s="52">
        <f t="shared" si="10"/>
        <v>571.2884648048373</v>
      </c>
      <c r="G121" s="52">
        <f t="shared" si="11"/>
        <v>55239.304678248525</v>
      </c>
      <c r="H121" s="38"/>
      <c r="I121" s="38"/>
    </row>
    <row r="122" spans="2:9" ht="15" thickBot="1" x14ac:dyDescent="0.35">
      <c r="B122" s="50">
        <f t="shared" si="6"/>
        <v>104</v>
      </c>
      <c r="C122" s="51">
        <f t="shared" si="7"/>
        <v>48140</v>
      </c>
      <c r="D122" s="53">
        <f t="shared" si="8"/>
        <v>886.8496725929848</v>
      </c>
      <c r="E122" s="52">
        <f t="shared" si="9"/>
        <v>312.33105974999347</v>
      </c>
      <c r="F122" s="52">
        <f t="shared" si="10"/>
        <v>574.51861284299139</v>
      </c>
      <c r="G122" s="52">
        <f t="shared" si="11"/>
        <v>54664.786065405533</v>
      </c>
      <c r="H122" s="38"/>
      <c r="I122" s="38"/>
    </row>
    <row r="123" spans="2:9" ht="15" thickBot="1" x14ac:dyDescent="0.35">
      <c r="B123" s="50">
        <f t="shared" si="6"/>
        <v>105</v>
      </c>
      <c r="C123" s="51">
        <f t="shared" si="7"/>
        <v>48171</v>
      </c>
      <c r="D123" s="53">
        <f t="shared" si="8"/>
        <v>886.8496725929848</v>
      </c>
      <c r="E123" s="52">
        <f t="shared" si="9"/>
        <v>309.08264798520878</v>
      </c>
      <c r="F123" s="52">
        <f t="shared" si="10"/>
        <v>577.76702460777597</v>
      </c>
      <c r="G123" s="52">
        <f t="shared" si="11"/>
        <v>54087.019040797757</v>
      </c>
      <c r="H123" s="38"/>
      <c r="I123" s="38"/>
    </row>
    <row r="124" spans="2:9" ht="15" thickBot="1" x14ac:dyDescent="0.35">
      <c r="B124" s="50">
        <f t="shared" si="6"/>
        <v>106</v>
      </c>
      <c r="C124" s="51">
        <f t="shared" si="7"/>
        <v>48201</v>
      </c>
      <c r="D124" s="53">
        <f t="shared" si="8"/>
        <v>886.8496725929848</v>
      </c>
      <c r="E124" s="52">
        <f t="shared" si="9"/>
        <v>305.81586922802785</v>
      </c>
      <c r="F124" s="52">
        <f t="shared" si="10"/>
        <v>581.03380336495695</v>
      </c>
      <c r="G124" s="52">
        <f t="shared" si="11"/>
        <v>53505.985237432797</v>
      </c>
      <c r="H124" s="38"/>
      <c r="I124" s="38"/>
    </row>
    <row r="125" spans="2:9" ht="15" thickBot="1" x14ac:dyDescent="0.35">
      <c r="B125" s="50">
        <f t="shared" si="6"/>
        <v>107</v>
      </c>
      <c r="C125" s="51">
        <f t="shared" si="7"/>
        <v>48232</v>
      </c>
      <c r="D125" s="53">
        <f t="shared" si="8"/>
        <v>886.8496725929848</v>
      </c>
      <c r="E125" s="52">
        <f t="shared" si="9"/>
        <v>302.53061962880531</v>
      </c>
      <c r="F125" s="52">
        <f t="shared" si="10"/>
        <v>584.31905296417949</v>
      </c>
      <c r="G125" s="52">
        <f t="shared" si="11"/>
        <v>52921.666184468617</v>
      </c>
      <c r="H125" s="38"/>
      <c r="I125" s="38"/>
    </row>
    <row r="126" spans="2:9" ht="15" thickBot="1" x14ac:dyDescent="0.35">
      <c r="B126" s="50">
        <f t="shared" si="6"/>
        <v>108</v>
      </c>
      <c r="C126" s="51">
        <f t="shared" si="7"/>
        <v>48263</v>
      </c>
      <c r="D126" s="53">
        <f t="shared" si="8"/>
        <v>886.8496725929848</v>
      </c>
      <c r="E126" s="52">
        <f t="shared" si="9"/>
        <v>299.22679475071487</v>
      </c>
      <c r="F126" s="52">
        <f t="shared" si="10"/>
        <v>587.62287784226987</v>
      </c>
      <c r="G126" s="52">
        <f t="shared" si="11"/>
        <v>52334.04330662635</v>
      </c>
      <c r="H126" s="38"/>
      <c r="I126" s="38"/>
    </row>
    <row r="127" spans="2:9" ht="15" thickBot="1" x14ac:dyDescent="0.35">
      <c r="B127" s="50">
        <f t="shared" si="6"/>
        <v>109</v>
      </c>
      <c r="C127" s="51">
        <f t="shared" si="7"/>
        <v>48292</v>
      </c>
      <c r="D127" s="53">
        <f t="shared" si="8"/>
        <v>886.8496725929848</v>
      </c>
      <c r="E127" s="52">
        <f t="shared" si="9"/>
        <v>295.90428956642921</v>
      </c>
      <c r="F127" s="52">
        <f t="shared" si="10"/>
        <v>590.94538302655565</v>
      </c>
      <c r="G127" s="52">
        <f t="shared" si="11"/>
        <v>51743.097923599795</v>
      </c>
      <c r="H127" s="38"/>
      <c r="I127" s="38"/>
    </row>
    <row r="128" spans="2:9" ht="15" thickBot="1" x14ac:dyDescent="0.35">
      <c r="B128" s="50">
        <f t="shared" si="6"/>
        <v>110</v>
      </c>
      <c r="C128" s="51">
        <f t="shared" si="7"/>
        <v>48323</v>
      </c>
      <c r="D128" s="53">
        <f t="shared" si="8"/>
        <v>886.8496725929848</v>
      </c>
      <c r="E128" s="52">
        <f t="shared" si="9"/>
        <v>292.56299845478117</v>
      </c>
      <c r="F128" s="52">
        <f t="shared" si="10"/>
        <v>594.28667413820358</v>
      </c>
      <c r="G128" s="52">
        <f t="shared" si="11"/>
        <v>51148.811249461593</v>
      </c>
      <c r="H128" s="38"/>
      <c r="I128" s="38"/>
    </row>
    <row r="129" spans="2:9" ht="15" thickBot="1" x14ac:dyDescent="0.35">
      <c r="B129" s="50">
        <f t="shared" si="6"/>
        <v>111</v>
      </c>
      <c r="C129" s="51">
        <f t="shared" si="7"/>
        <v>48353</v>
      </c>
      <c r="D129" s="53">
        <f t="shared" si="8"/>
        <v>886.8496725929848</v>
      </c>
      <c r="E129" s="52">
        <f t="shared" si="9"/>
        <v>289.20281519740627</v>
      </c>
      <c r="F129" s="52">
        <f t="shared" si="10"/>
        <v>597.64685739557854</v>
      </c>
      <c r="G129" s="52">
        <f t="shared" si="11"/>
        <v>50551.164392066014</v>
      </c>
      <c r="H129" s="38"/>
      <c r="I129" s="38"/>
    </row>
    <row r="130" spans="2:9" ht="15" thickBot="1" x14ac:dyDescent="0.35">
      <c r="B130" s="50">
        <f t="shared" si="6"/>
        <v>112</v>
      </c>
      <c r="C130" s="51">
        <f t="shared" si="7"/>
        <v>48384</v>
      </c>
      <c r="D130" s="53">
        <f t="shared" si="8"/>
        <v>886.8496725929848</v>
      </c>
      <c r="E130" s="52">
        <f t="shared" si="9"/>
        <v>285.8236329753658</v>
      </c>
      <c r="F130" s="52">
        <f t="shared" si="10"/>
        <v>601.02603961761906</v>
      </c>
      <c r="G130" s="52">
        <f t="shared" si="11"/>
        <v>49950.138352448397</v>
      </c>
      <c r="H130" s="38"/>
      <c r="I130" s="38"/>
    </row>
    <row r="131" spans="2:9" ht="15" thickBot="1" x14ac:dyDescent="0.35">
      <c r="B131" s="50">
        <f t="shared" si="6"/>
        <v>113</v>
      </c>
      <c r="C131" s="51">
        <f t="shared" si="7"/>
        <v>48414</v>
      </c>
      <c r="D131" s="53">
        <f t="shared" si="8"/>
        <v>886.8496725929848</v>
      </c>
      <c r="E131" s="52">
        <f t="shared" si="9"/>
        <v>282.42534436575136</v>
      </c>
      <c r="F131" s="52">
        <f t="shared" si="10"/>
        <v>604.42432822723345</v>
      </c>
      <c r="G131" s="52">
        <f t="shared" si="11"/>
        <v>49345.714024221161</v>
      </c>
      <c r="H131" s="38"/>
      <c r="I131" s="38"/>
    </row>
    <row r="132" spans="2:9" ht="15" thickBot="1" x14ac:dyDescent="0.35">
      <c r="B132" s="50">
        <f t="shared" si="6"/>
        <v>114</v>
      </c>
      <c r="C132" s="51">
        <f t="shared" si="7"/>
        <v>48445</v>
      </c>
      <c r="D132" s="53">
        <f t="shared" si="8"/>
        <v>886.8496725929848</v>
      </c>
      <c r="E132" s="52">
        <f t="shared" si="9"/>
        <v>279.00784133826983</v>
      </c>
      <c r="F132" s="52">
        <f t="shared" si="10"/>
        <v>607.84183125471498</v>
      </c>
      <c r="G132" s="52">
        <f t="shared" si="11"/>
        <v>48737.872192966446</v>
      </c>
      <c r="H132" s="38"/>
      <c r="I132" s="38"/>
    </row>
    <row r="133" spans="2:9" ht="15" thickBot="1" x14ac:dyDescent="0.35">
      <c r="B133" s="50">
        <f t="shared" si="6"/>
        <v>115</v>
      </c>
      <c r="C133" s="51">
        <f t="shared" si="7"/>
        <v>48476</v>
      </c>
      <c r="D133" s="53">
        <f t="shared" si="8"/>
        <v>886.8496725929848</v>
      </c>
      <c r="E133" s="52">
        <f t="shared" si="9"/>
        <v>275.571015251809</v>
      </c>
      <c r="F133" s="52">
        <f t="shared" si="10"/>
        <v>611.27865734117586</v>
      </c>
      <c r="G133" s="52">
        <f t="shared" si="11"/>
        <v>48126.593535625274</v>
      </c>
      <c r="H133" s="38"/>
      <c r="I133" s="38"/>
    </row>
    <row r="134" spans="2:9" ht="15" thickBot="1" x14ac:dyDescent="0.35">
      <c r="B134" s="50">
        <f t="shared" si="6"/>
        <v>116</v>
      </c>
      <c r="C134" s="51">
        <f t="shared" si="7"/>
        <v>48506</v>
      </c>
      <c r="D134" s="53">
        <f t="shared" si="8"/>
        <v>886.8496725929848</v>
      </c>
      <c r="E134" s="52">
        <f t="shared" si="9"/>
        <v>272.11475685098412</v>
      </c>
      <c r="F134" s="52">
        <f t="shared" si="10"/>
        <v>614.73491574200068</v>
      </c>
      <c r="G134" s="52">
        <f t="shared" si="11"/>
        <v>47511.858619883271</v>
      </c>
      <c r="H134" s="38"/>
      <c r="I134" s="38"/>
    </row>
    <row r="135" spans="2:9" ht="15" thickBot="1" x14ac:dyDescent="0.35">
      <c r="B135" s="50">
        <f t="shared" si="6"/>
        <v>117</v>
      </c>
      <c r="C135" s="51">
        <f t="shared" si="7"/>
        <v>48537</v>
      </c>
      <c r="D135" s="53">
        <f t="shared" si="8"/>
        <v>886.8496725929848</v>
      </c>
      <c r="E135" s="52">
        <f t="shared" si="9"/>
        <v>268.63895626266452</v>
      </c>
      <c r="F135" s="52">
        <f t="shared" si="10"/>
        <v>618.21071633032034</v>
      </c>
      <c r="G135" s="52">
        <f t="shared" si="11"/>
        <v>46893.647903552948</v>
      </c>
      <c r="H135" s="38"/>
      <c r="I135" s="38"/>
    </row>
    <row r="136" spans="2:9" ht="15" thickBot="1" x14ac:dyDescent="0.35">
      <c r="B136" s="50">
        <f t="shared" si="6"/>
        <v>118</v>
      </c>
      <c r="C136" s="51">
        <f t="shared" si="7"/>
        <v>48567</v>
      </c>
      <c r="D136" s="53">
        <f t="shared" si="8"/>
        <v>886.8496725929848</v>
      </c>
      <c r="E136" s="52">
        <f t="shared" si="9"/>
        <v>265.14350299248088</v>
      </c>
      <c r="F136" s="52">
        <f t="shared" si="10"/>
        <v>621.70616960050393</v>
      </c>
      <c r="G136" s="52">
        <f t="shared" si="11"/>
        <v>46271.941733952444</v>
      </c>
      <c r="H136" s="38"/>
      <c r="I136" s="38"/>
    </row>
    <row r="137" spans="2:9" ht="15" thickBot="1" x14ac:dyDescent="0.35">
      <c r="B137" s="50">
        <f t="shared" si="6"/>
        <v>119</v>
      </c>
      <c r="C137" s="51">
        <f t="shared" si="7"/>
        <v>48598</v>
      </c>
      <c r="D137" s="53">
        <f t="shared" si="8"/>
        <v>886.8496725929848</v>
      </c>
      <c r="E137" s="52">
        <f t="shared" si="9"/>
        <v>261.62828592131279</v>
      </c>
      <c r="F137" s="52">
        <f t="shared" si="10"/>
        <v>625.22138667167201</v>
      </c>
      <c r="G137" s="52">
        <f t="shared" si="11"/>
        <v>45646.720347280774</v>
      </c>
      <c r="H137" s="38"/>
      <c r="I137" s="38"/>
    </row>
    <row r="138" spans="2:9" ht="15" thickBot="1" x14ac:dyDescent="0.35">
      <c r="B138" s="50">
        <f t="shared" si="6"/>
        <v>120</v>
      </c>
      <c r="C138" s="51">
        <f t="shared" si="7"/>
        <v>48629</v>
      </c>
      <c r="D138" s="53">
        <f t="shared" si="8"/>
        <v>886.8496725929848</v>
      </c>
      <c r="E138" s="52">
        <f t="shared" si="9"/>
        <v>258.09319330175606</v>
      </c>
      <c r="F138" s="52">
        <f t="shared" si="10"/>
        <v>628.75647929122874</v>
      </c>
      <c r="G138" s="52">
        <f t="shared" si="11"/>
        <v>45017.963867989543</v>
      </c>
      <c r="H138" s="38"/>
      <c r="I138" s="38"/>
    </row>
    <row r="139" spans="2:9" ht="15" thickBot="1" x14ac:dyDescent="0.35">
      <c r="B139" s="50">
        <f t="shared" si="6"/>
        <v>121</v>
      </c>
      <c r="C139" s="51">
        <f t="shared" si="7"/>
        <v>48657</v>
      </c>
      <c r="D139" s="53">
        <f t="shared" si="8"/>
        <v>886.8496725929848</v>
      </c>
      <c r="E139" s="52">
        <f t="shared" si="9"/>
        <v>254.53811275457036</v>
      </c>
      <c r="F139" s="52">
        <f t="shared" si="10"/>
        <v>632.3115598384145</v>
      </c>
      <c r="G139" s="52">
        <f t="shared" si="11"/>
        <v>44385.652308151126</v>
      </c>
      <c r="H139" s="38"/>
      <c r="I139" s="38"/>
    </row>
    <row r="140" spans="2:9" ht="15" thickBot="1" x14ac:dyDescent="0.35">
      <c r="B140" s="50">
        <f t="shared" si="6"/>
        <v>122</v>
      </c>
      <c r="C140" s="51">
        <f t="shared" si="7"/>
        <v>48688</v>
      </c>
      <c r="D140" s="53">
        <f t="shared" si="8"/>
        <v>886.8496725929848</v>
      </c>
      <c r="E140" s="52">
        <f t="shared" si="9"/>
        <v>250.96293126510693</v>
      </c>
      <c r="F140" s="52">
        <f t="shared" si="10"/>
        <v>635.88674132787787</v>
      </c>
      <c r="G140" s="52">
        <f t="shared" si="11"/>
        <v>43749.765566823247</v>
      </c>
      <c r="H140" s="38"/>
      <c r="I140" s="38"/>
    </row>
    <row r="141" spans="2:9" ht="15" thickBot="1" x14ac:dyDescent="0.35">
      <c r="B141" s="50">
        <f t="shared" si="6"/>
        <v>123</v>
      </c>
      <c r="C141" s="51">
        <f t="shared" si="7"/>
        <v>48718</v>
      </c>
      <c r="D141" s="53">
        <f t="shared" si="8"/>
        <v>886.8496725929848</v>
      </c>
      <c r="E141" s="52">
        <f t="shared" si="9"/>
        <v>247.36753517971573</v>
      </c>
      <c r="F141" s="52">
        <f t="shared" si="10"/>
        <v>639.48213741326913</v>
      </c>
      <c r="G141" s="52">
        <f t="shared" si="11"/>
        <v>43110.283429409981</v>
      </c>
      <c r="H141" s="38"/>
      <c r="I141" s="38"/>
    </row>
    <row r="142" spans="2:9" ht="15" thickBot="1" x14ac:dyDescent="0.35">
      <c r="B142" s="50">
        <f t="shared" si="6"/>
        <v>124</v>
      </c>
      <c r="C142" s="51">
        <f t="shared" si="7"/>
        <v>48749</v>
      </c>
      <c r="D142" s="53">
        <f t="shared" si="8"/>
        <v>886.8496725929848</v>
      </c>
      <c r="E142" s="52">
        <f t="shared" si="9"/>
        <v>243.75181020213245</v>
      </c>
      <c r="F142" s="52">
        <f t="shared" si="10"/>
        <v>643.09786239085236</v>
      </c>
      <c r="G142" s="52">
        <f t="shared" si="11"/>
        <v>42467.185567019129</v>
      </c>
      <c r="H142" s="38"/>
      <c r="I142" s="38"/>
    </row>
    <row r="143" spans="2:9" ht="15" thickBot="1" x14ac:dyDescent="0.35">
      <c r="B143" s="50">
        <f t="shared" si="6"/>
        <v>125</v>
      </c>
      <c r="C143" s="51">
        <f t="shared" si="7"/>
        <v>48779</v>
      </c>
      <c r="D143" s="53">
        <f t="shared" si="8"/>
        <v>886.8496725929848</v>
      </c>
      <c r="E143" s="52">
        <f t="shared" si="9"/>
        <v>240.11564138984502</v>
      </c>
      <c r="F143" s="52">
        <f t="shared" si="10"/>
        <v>646.73403120313981</v>
      </c>
      <c r="G143" s="52">
        <f t="shared" si="11"/>
        <v>41820.451535815992</v>
      </c>
      <c r="H143" s="38"/>
      <c r="I143" s="38"/>
    </row>
    <row r="144" spans="2:9" ht="15" thickBot="1" x14ac:dyDescent="0.35">
      <c r="B144" s="50">
        <f t="shared" si="6"/>
        <v>126</v>
      </c>
      <c r="C144" s="51">
        <f t="shared" si="7"/>
        <v>48810</v>
      </c>
      <c r="D144" s="53">
        <f t="shared" si="8"/>
        <v>886.8496725929848</v>
      </c>
      <c r="E144" s="52">
        <f t="shared" si="9"/>
        <v>236.4589131504398</v>
      </c>
      <c r="F144" s="52">
        <f t="shared" si="10"/>
        <v>650.390759442545</v>
      </c>
      <c r="G144" s="52">
        <f t="shared" si="11"/>
        <v>41170.060776373444</v>
      </c>
      <c r="H144" s="38"/>
      <c r="I144" s="38"/>
    </row>
    <row r="145" spans="2:9" ht="15" thickBot="1" x14ac:dyDescent="0.35">
      <c r="B145" s="50">
        <f t="shared" si="6"/>
        <v>127</v>
      </c>
      <c r="C145" s="51">
        <f t="shared" si="7"/>
        <v>48841</v>
      </c>
      <c r="D145" s="53">
        <f t="shared" si="8"/>
        <v>886.8496725929848</v>
      </c>
      <c r="E145" s="52">
        <f t="shared" si="9"/>
        <v>232.78150923792668</v>
      </c>
      <c r="F145" s="52">
        <f t="shared" si="10"/>
        <v>654.06816335505812</v>
      </c>
      <c r="G145" s="52">
        <f t="shared" si="11"/>
        <v>40515.992613018389</v>
      </c>
      <c r="H145" s="38"/>
      <c r="I145" s="38"/>
    </row>
    <row r="146" spans="2:9" ht="15" thickBot="1" x14ac:dyDescent="0.35">
      <c r="B146" s="50">
        <f t="shared" si="6"/>
        <v>128</v>
      </c>
      <c r="C146" s="51">
        <f t="shared" si="7"/>
        <v>48871</v>
      </c>
      <c r="D146" s="53">
        <f t="shared" si="8"/>
        <v>886.8496725929848</v>
      </c>
      <c r="E146" s="52">
        <f t="shared" si="9"/>
        <v>229.08331274904407</v>
      </c>
      <c r="F146" s="52">
        <f t="shared" si="10"/>
        <v>657.76635984394079</v>
      </c>
      <c r="G146" s="52">
        <f t="shared" si="11"/>
        <v>39858.226253174449</v>
      </c>
      <c r="H146" s="38"/>
      <c r="I146" s="38"/>
    </row>
    <row r="147" spans="2:9" ht="15" thickBot="1" x14ac:dyDescent="0.35">
      <c r="B147" s="50">
        <f t="shared" ref="B147:B210" si="12">IFERROR(IF(G146&lt;=0,"",B146+1),"")</f>
        <v>129</v>
      </c>
      <c r="C147" s="51">
        <f t="shared" ref="C147:C210" si="13">IF($E$9="End of the Period",IF(B147="","",IF(OR(payment_frequency="Weekly",payment_frequency="Bi-weekly",payment_frequency="Semi-monthly"),first_payment_date+B147*VLOOKUP(payment_frequency,periodic_table,2,0),EDATE(first_payment_date,B147*VLOOKUP(payment_frequency,periodic_table,2,0)))),IF(B147="","",IF(OR(payment_frequency="Weekly",payment_frequency="Bi-weekly",payment_frequency="Semi-monthly"),first_payment_date+(B147-1)*VLOOKUP(payment_frequency,periodic_table,2,0),EDATE(first_payment_date,(B147-1)*VLOOKUP(payment_frequency,periodic_table,2,0)))))</f>
        <v>48902</v>
      </c>
      <c r="D147" s="53">
        <f t="shared" ref="D147:D210" si="14">IF(B147="","",IF(G146&lt;payment,G146*(1+rate),payment))</f>
        <v>886.8496725929848</v>
      </c>
      <c r="E147" s="52">
        <f t="shared" ref="E147:E210" si="15">IF(AND(payment_type=1,B147=1),0,IF(B147="","",G146*rate))</f>
        <v>225.3642061195421</v>
      </c>
      <c r="F147" s="52">
        <f t="shared" si="10"/>
        <v>661.48546647344267</v>
      </c>
      <c r="G147" s="52">
        <f t="shared" si="11"/>
        <v>39196.740786701004</v>
      </c>
      <c r="H147" s="38"/>
      <c r="I147" s="38"/>
    </row>
    <row r="148" spans="2:9" ht="15" thickBot="1" x14ac:dyDescent="0.35">
      <c r="B148" s="50">
        <f t="shared" si="12"/>
        <v>130</v>
      </c>
      <c r="C148" s="51">
        <f t="shared" si="13"/>
        <v>48932</v>
      </c>
      <c r="D148" s="53">
        <f t="shared" si="14"/>
        <v>886.8496725929848</v>
      </c>
      <c r="E148" s="52">
        <f t="shared" si="15"/>
        <v>221.62407112044565</v>
      </c>
      <c r="F148" s="52">
        <f t="shared" ref="F148:F211" si="16">IF(B148="","",D148-E148)</f>
        <v>665.22560147253921</v>
      </c>
      <c r="G148" s="52">
        <f t="shared" ref="G148:G211" si="17">IFERROR(IF(F148&lt;=0,"",G147-F148),"")</f>
        <v>38531.515185228462</v>
      </c>
      <c r="H148" s="38"/>
      <c r="I148" s="38"/>
    </row>
    <row r="149" spans="2:9" ht="15" thickBot="1" x14ac:dyDescent="0.35">
      <c r="B149" s="50">
        <f t="shared" si="12"/>
        <v>131</v>
      </c>
      <c r="C149" s="51">
        <f t="shared" si="13"/>
        <v>48963</v>
      </c>
      <c r="D149" s="53">
        <f t="shared" si="14"/>
        <v>886.8496725929848</v>
      </c>
      <c r="E149" s="52">
        <f t="shared" si="15"/>
        <v>217.86278885429576</v>
      </c>
      <c r="F149" s="52">
        <f t="shared" si="16"/>
        <v>668.98688373868902</v>
      </c>
      <c r="G149" s="52">
        <f t="shared" si="17"/>
        <v>37862.528301489772</v>
      </c>
      <c r="H149" s="38"/>
      <c r="I149" s="38"/>
    </row>
    <row r="150" spans="2:9" ht="15" thickBot="1" x14ac:dyDescent="0.35">
      <c r="B150" s="50">
        <f t="shared" si="12"/>
        <v>132</v>
      </c>
      <c r="C150" s="51">
        <f t="shared" si="13"/>
        <v>48994</v>
      </c>
      <c r="D150" s="53">
        <f t="shared" si="14"/>
        <v>886.8496725929848</v>
      </c>
      <c r="E150" s="52">
        <f t="shared" si="15"/>
        <v>214.08023975137004</v>
      </c>
      <c r="F150" s="52">
        <f t="shared" si="16"/>
        <v>672.76943284161473</v>
      </c>
      <c r="G150" s="52">
        <f t="shared" si="17"/>
        <v>37189.758868648154</v>
      </c>
      <c r="H150" s="38"/>
      <c r="I150" s="38"/>
    </row>
    <row r="151" spans="2:9" ht="15" thickBot="1" x14ac:dyDescent="0.35">
      <c r="B151" s="50">
        <f t="shared" si="12"/>
        <v>133</v>
      </c>
      <c r="C151" s="51">
        <f t="shared" si="13"/>
        <v>49022</v>
      </c>
      <c r="D151" s="53">
        <f t="shared" si="14"/>
        <v>886.8496725929848</v>
      </c>
      <c r="E151" s="52">
        <f t="shared" si="15"/>
        <v>210.27630356588134</v>
      </c>
      <c r="F151" s="52">
        <f t="shared" si="16"/>
        <v>676.57336902710347</v>
      </c>
      <c r="G151" s="52">
        <f t="shared" si="17"/>
        <v>36513.185499621053</v>
      </c>
      <c r="H151" s="38"/>
      <c r="I151" s="38"/>
    </row>
    <row r="152" spans="2:9" ht="15" thickBot="1" x14ac:dyDescent="0.35">
      <c r="B152" s="50">
        <f t="shared" si="12"/>
        <v>134</v>
      </c>
      <c r="C152" s="51">
        <f t="shared" si="13"/>
        <v>49053</v>
      </c>
      <c r="D152" s="53">
        <f t="shared" si="14"/>
        <v>886.8496725929848</v>
      </c>
      <c r="E152" s="52">
        <f t="shared" si="15"/>
        <v>206.45085937215552</v>
      </c>
      <c r="F152" s="52">
        <f t="shared" si="16"/>
        <v>680.39881322082931</v>
      </c>
      <c r="G152" s="52">
        <f t="shared" si="17"/>
        <v>35832.786686400221</v>
      </c>
      <c r="H152" s="38"/>
      <c r="I152" s="38"/>
    </row>
    <row r="153" spans="2:9" ht="15" thickBot="1" x14ac:dyDescent="0.35">
      <c r="B153" s="50">
        <f t="shared" si="12"/>
        <v>135</v>
      </c>
      <c r="C153" s="51">
        <f t="shared" si="13"/>
        <v>49083</v>
      </c>
      <c r="D153" s="53">
        <f t="shared" si="14"/>
        <v>886.8496725929848</v>
      </c>
      <c r="E153" s="52">
        <f t="shared" si="15"/>
        <v>202.60378556078692</v>
      </c>
      <c r="F153" s="52">
        <f t="shared" si="16"/>
        <v>684.24588703219786</v>
      </c>
      <c r="G153" s="52">
        <f t="shared" si="17"/>
        <v>35148.54079936802</v>
      </c>
      <c r="H153" s="38"/>
      <c r="I153" s="38"/>
    </row>
    <row r="154" spans="2:9" ht="15" thickBot="1" x14ac:dyDescent="0.35">
      <c r="B154" s="50">
        <f t="shared" si="12"/>
        <v>136</v>
      </c>
      <c r="C154" s="51">
        <f t="shared" si="13"/>
        <v>49114</v>
      </c>
      <c r="D154" s="53">
        <f t="shared" si="14"/>
        <v>886.8496725929848</v>
      </c>
      <c r="E154" s="52">
        <f t="shared" si="15"/>
        <v>198.73495983477278</v>
      </c>
      <c r="F154" s="52">
        <f t="shared" si="16"/>
        <v>688.11471275821202</v>
      </c>
      <c r="G154" s="52">
        <f t="shared" si="17"/>
        <v>34460.426086609805</v>
      </c>
      <c r="H154" s="38"/>
      <c r="I154" s="38"/>
    </row>
    <row r="155" spans="2:9" ht="15" thickBot="1" x14ac:dyDescent="0.35">
      <c r="B155" s="50">
        <f t="shared" si="12"/>
        <v>137</v>
      </c>
      <c r="C155" s="51">
        <f t="shared" si="13"/>
        <v>49144</v>
      </c>
      <c r="D155" s="53">
        <f t="shared" si="14"/>
        <v>886.8496725929848</v>
      </c>
      <c r="E155" s="52">
        <f t="shared" si="15"/>
        <v>194.84425920562521</v>
      </c>
      <c r="F155" s="52">
        <f t="shared" si="16"/>
        <v>692.00541338735957</v>
      </c>
      <c r="G155" s="52">
        <f t="shared" si="17"/>
        <v>33768.420673222448</v>
      </c>
      <c r="H155" s="38"/>
      <c r="I155" s="38"/>
    </row>
    <row r="156" spans="2:9" ht="15" thickBot="1" x14ac:dyDescent="0.35">
      <c r="B156" s="50">
        <f t="shared" si="12"/>
        <v>138</v>
      </c>
      <c r="C156" s="51">
        <f t="shared" si="13"/>
        <v>49175</v>
      </c>
      <c r="D156" s="53">
        <f t="shared" si="14"/>
        <v>886.8496725929848</v>
      </c>
      <c r="E156" s="52">
        <f t="shared" si="15"/>
        <v>190.93155998946159</v>
      </c>
      <c r="F156" s="52">
        <f t="shared" si="16"/>
        <v>695.91811260352324</v>
      </c>
      <c r="G156" s="52">
        <f t="shared" si="17"/>
        <v>33072.502560618923</v>
      </c>
      <c r="H156" s="38"/>
      <c r="I156" s="38"/>
    </row>
    <row r="157" spans="2:9" ht="15" thickBot="1" x14ac:dyDescent="0.35">
      <c r="B157" s="50">
        <f t="shared" si="12"/>
        <v>139</v>
      </c>
      <c r="C157" s="51">
        <f t="shared" si="13"/>
        <v>49206</v>
      </c>
      <c r="D157" s="53">
        <f t="shared" si="14"/>
        <v>886.8496725929848</v>
      </c>
      <c r="E157" s="52">
        <f t="shared" si="15"/>
        <v>186.99673780307259</v>
      </c>
      <c r="F157" s="52">
        <f t="shared" si="16"/>
        <v>699.85293478991218</v>
      </c>
      <c r="G157" s="52">
        <f t="shared" si="17"/>
        <v>32372.64962582901</v>
      </c>
      <c r="H157" s="38"/>
      <c r="I157" s="38"/>
    </row>
    <row r="158" spans="2:9" ht="15" thickBot="1" x14ac:dyDescent="0.35">
      <c r="B158" s="50">
        <f t="shared" si="12"/>
        <v>140</v>
      </c>
      <c r="C158" s="51">
        <f t="shared" si="13"/>
        <v>49236</v>
      </c>
      <c r="D158" s="53">
        <f t="shared" si="14"/>
        <v>886.8496725929848</v>
      </c>
      <c r="E158" s="52">
        <f t="shared" si="15"/>
        <v>183.03966755996817</v>
      </c>
      <c r="F158" s="52">
        <f t="shared" si="16"/>
        <v>703.81000503301664</v>
      </c>
      <c r="G158" s="52">
        <f t="shared" si="17"/>
        <v>31668.839620795992</v>
      </c>
      <c r="H158" s="38"/>
      <c r="I158" s="38"/>
    </row>
    <row r="159" spans="2:9" ht="15" thickBot="1" x14ac:dyDescent="0.35">
      <c r="B159" s="50">
        <f t="shared" si="12"/>
        <v>141</v>
      </c>
      <c r="C159" s="51">
        <f t="shared" si="13"/>
        <v>49267</v>
      </c>
      <c r="D159" s="53">
        <f t="shared" si="14"/>
        <v>886.8496725929848</v>
      </c>
      <c r="E159" s="52">
        <f t="shared" si="15"/>
        <v>179.06022346640103</v>
      </c>
      <c r="F159" s="52">
        <f t="shared" si="16"/>
        <v>707.7894491265838</v>
      </c>
      <c r="G159" s="52">
        <f t="shared" si="17"/>
        <v>30961.050171669409</v>
      </c>
      <c r="H159" s="38"/>
      <c r="I159" s="38"/>
    </row>
    <row r="160" spans="2:9" ht="15" thickBot="1" x14ac:dyDescent="0.35">
      <c r="B160" s="50">
        <f t="shared" si="12"/>
        <v>142</v>
      </c>
      <c r="C160" s="51">
        <f t="shared" si="13"/>
        <v>49297</v>
      </c>
      <c r="D160" s="53">
        <f t="shared" si="14"/>
        <v>886.8496725929848</v>
      </c>
      <c r="E160" s="52">
        <f t="shared" si="15"/>
        <v>175.05827901736785</v>
      </c>
      <c r="F160" s="52">
        <f t="shared" si="16"/>
        <v>711.79139357561689</v>
      </c>
      <c r="G160" s="52">
        <f t="shared" si="17"/>
        <v>30249.25877809379</v>
      </c>
      <c r="H160" s="38"/>
      <c r="I160" s="38"/>
    </row>
    <row r="161" spans="2:9" ht="15" thickBot="1" x14ac:dyDescent="0.35">
      <c r="B161" s="50">
        <f t="shared" si="12"/>
        <v>143</v>
      </c>
      <c r="C161" s="51">
        <f t="shared" si="13"/>
        <v>49328</v>
      </c>
      <c r="D161" s="53">
        <f t="shared" si="14"/>
        <v>886.8496725929848</v>
      </c>
      <c r="E161" s="52">
        <f t="shared" si="15"/>
        <v>171.0337069925875</v>
      </c>
      <c r="F161" s="52">
        <f t="shared" si="16"/>
        <v>715.81596560039725</v>
      </c>
      <c r="G161" s="52">
        <f t="shared" si="17"/>
        <v>29533.442812493391</v>
      </c>
      <c r="H161" s="38"/>
      <c r="I161" s="38"/>
    </row>
    <row r="162" spans="2:9" ht="15" thickBot="1" x14ac:dyDescent="0.35">
      <c r="B162" s="50">
        <f t="shared" si="12"/>
        <v>144</v>
      </c>
      <c r="C162" s="51">
        <f t="shared" si="13"/>
        <v>49359</v>
      </c>
      <c r="D162" s="53">
        <f t="shared" si="14"/>
        <v>886.8496725929848</v>
      </c>
      <c r="E162" s="52">
        <f t="shared" si="15"/>
        <v>166.98637945245696</v>
      </c>
      <c r="F162" s="52">
        <f t="shared" si="16"/>
        <v>719.86329314052784</v>
      </c>
      <c r="G162" s="52">
        <f t="shared" si="17"/>
        <v>28813.579519352865</v>
      </c>
      <c r="H162" s="38"/>
      <c r="I162" s="38"/>
    </row>
    <row r="163" spans="2:9" ht="15" thickBot="1" x14ac:dyDescent="0.35">
      <c r="B163" s="50">
        <f t="shared" si="12"/>
        <v>145</v>
      </c>
      <c r="C163" s="51">
        <f t="shared" si="13"/>
        <v>49387</v>
      </c>
      <c r="D163" s="53">
        <f t="shared" si="14"/>
        <v>886.8496725929848</v>
      </c>
      <c r="E163" s="52">
        <f t="shared" si="15"/>
        <v>162.91616773398405</v>
      </c>
      <c r="F163" s="52">
        <f t="shared" si="16"/>
        <v>723.93350485900078</v>
      </c>
      <c r="G163" s="52">
        <f t="shared" si="17"/>
        <v>28089.646014493865</v>
      </c>
      <c r="H163" s="38"/>
      <c r="I163" s="38"/>
    </row>
    <row r="164" spans="2:9" ht="15" thickBot="1" x14ac:dyDescent="0.35">
      <c r="B164" s="50">
        <f t="shared" si="12"/>
        <v>146</v>
      </c>
      <c r="C164" s="51">
        <f t="shared" si="13"/>
        <v>49418</v>
      </c>
      <c r="D164" s="53">
        <f t="shared" si="14"/>
        <v>886.8496725929848</v>
      </c>
      <c r="E164" s="52">
        <f t="shared" si="15"/>
        <v>158.82294244669743</v>
      </c>
      <c r="F164" s="52">
        <f t="shared" si="16"/>
        <v>728.02673014628738</v>
      </c>
      <c r="G164" s="52">
        <f t="shared" si="17"/>
        <v>27361.619284347576</v>
      </c>
      <c r="H164" s="38"/>
      <c r="I164" s="38"/>
    </row>
    <row r="165" spans="2:9" ht="15" thickBot="1" x14ac:dyDescent="0.35">
      <c r="B165" s="50">
        <f t="shared" si="12"/>
        <v>147</v>
      </c>
      <c r="C165" s="51">
        <f t="shared" si="13"/>
        <v>49448</v>
      </c>
      <c r="D165" s="53">
        <f t="shared" si="14"/>
        <v>886.8496725929848</v>
      </c>
      <c r="E165" s="52">
        <f t="shared" si="15"/>
        <v>154.70657346853304</v>
      </c>
      <c r="F165" s="52">
        <f t="shared" si="16"/>
        <v>732.14309912445174</v>
      </c>
      <c r="G165" s="52">
        <f t="shared" si="17"/>
        <v>26629.476185223124</v>
      </c>
      <c r="H165" s="38"/>
      <c r="I165" s="38"/>
    </row>
    <row r="166" spans="2:9" ht="15" thickBot="1" x14ac:dyDescent="0.35">
      <c r="B166" s="50">
        <f t="shared" si="12"/>
        <v>148</v>
      </c>
      <c r="C166" s="51">
        <f t="shared" si="13"/>
        <v>49479</v>
      </c>
      <c r="D166" s="53">
        <f t="shared" si="14"/>
        <v>886.8496725929848</v>
      </c>
      <c r="E166" s="52">
        <f t="shared" si="15"/>
        <v>150.56692994169791</v>
      </c>
      <c r="F166" s="52">
        <f t="shared" si="16"/>
        <v>736.28274265128687</v>
      </c>
      <c r="G166" s="52">
        <f t="shared" si="17"/>
        <v>25893.193442571835</v>
      </c>
      <c r="H166" s="38"/>
      <c r="I166" s="38"/>
    </row>
    <row r="167" spans="2:9" ht="15" thickBot="1" x14ac:dyDescent="0.35">
      <c r="B167" s="50">
        <f t="shared" si="12"/>
        <v>149</v>
      </c>
      <c r="C167" s="51">
        <f t="shared" si="13"/>
        <v>49509</v>
      </c>
      <c r="D167" s="53">
        <f t="shared" si="14"/>
        <v>886.8496725929848</v>
      </c>
      <c r="E167" s="52">
        <f t="shared" si="15"/>
        <v>146.40388026851002</v>
      </c>
      <c r="F167" s="52">
        <f t="shared" si="16"/>
        <v>740.44579232447472</v>
      </c>
      <c r="G167" s="52">
        <f t="shared" si="17"/>
        <v>25152.747650247362</v>
      </c>
      <c r="H167" s="38"/>
      <c r="I167" s="38"/>
    </row>
    <row r="168" spans="2:9" ht="15" thickBot="1" x14ac:dyDescent="0.35">
      <c r="B168" s="50">
        <f t="shared" si="12"/>
        <v>150</v>
      </c>
      <c r="C168" s="51">
        <f t="shared" si="13"/>
        <v>49540</v>
      </c>
      <c r="D168" s="53">
        <f t="shared" si="14"/>
        <v>886.8496725929848</v>
      </c>
      <c r="E168" s="52">
        <f t="shared" si="15"/>
        <v>142.21729210721497</v>
      </c>
      <c r="F168" s="52">
        <f t="shared" si="16"/>
        <v>744.63238048576977</v>
      </c>
      <c r="G168" s="52">
        <f t="shared" si="17"/>
        <v>24408.115269761591</v>
      </c>
      <c r="H168" s="38"/>
      <c r="I168" s="38"/>
    </row>
    <row r="169" spans="2:9" ht="15" thickBot="1" x14ac:dyDescent="0.35">
      <c r="B169" s="50">
        <f t="shared" si="12"/>
        <v>151</v>
      </c>
      <c r="C169" s="51">
        <f t="shared" si="13"/>
        <v>49571</v>
      </c>
      <c r="D169" s="53">
        <f t="shared" si="14"/>
        <v>886.8496725929848</v>
      </c>
      <c r="E169" s="52">
        <f t="shared" si="15"/>
        <v>138.00703236777872</v>
      </c>
      <c r="F169" s="52">
        <f t="shared" si="16"/>
        <v>748.84264022520608</v>
      </c>
      <c r="G169" s="52">
        <f t="shared" si="17"/>
        <v>23659.272629536386</v>
      </c>
      <c r="H169" s="38"/>
      <c r="I169" s="38"/>
    </row>
    <row r="170" spans="2:9" ht="15" thickBot="1" x14ac:dyDescent="0.35">
      <c r="B170" s="50">
        <f t="shared" si="12"/>
        <v>152</v>
      </c>
      <c r="C170" s="51">
        <f t="shared" si="13"/>
        <v>49601</v>
      </c>
      <c r="D170" s="53">
        <f t="shared" si="14"/>
        <v>886.8496725929848</v>
      </c>
      <c r="E170" s="52">
        <f t="shared" si="15"/>
        <v>133.77296720765699</v>
      </c>
      <c r="F170" s="52">
        <f t="shared" si="16"/>
        <v>753.07670538532784</v>
      </c>
      <c r="G170" s="52">
        <f t="shared" si="17"/>
        <v>22906.195924151059</v>
      </c>
      <c r="H170" s="38"/>
      <c r="I170" s="38"/>
    </row>
    <row r="171" spans="2:9" ht="15" thickBot="1" x14ac:dyDescent="0.35">
      <c r="B171" s="50">
        <f t="shared" si="12"/>
        <v>153</v>
      </c>
      <c r="C171" s="51">
        <f t="shared" si="13"/>
        <v>49632</v>
      </c>
      <c r="D171" s="53">
        <f t="shared" si="14"/>
        <v>886.8496725929848</v>
      </c>
      <c r="E171" s="52">
        <f t="shared" si="15"/>
        <v>129.51496202754021</v>
      </c>
      <c r="F171" s="52">
        <f t="shared" si="16"/>
        <v>757.33471056544454</v>
      </c>
      <c r="G171" s="52">
        <f t="shared" si="17"/>
        <v>22148.861213585616</v>
      </c>
      <c r="H171" s="38"/>
      <c r="I171" s="38"/>
    </row>
    <row r="172" spans="2:9" ht="15" thickBot="1" x14ac:dyDescent="0.35">
      <c r="B172" s="50">
        <f t="shared" si="12"/>
        <v>154</v>
      </c>
      <c r="C172" s="51">
        <f t="shared" si="13"/>
        <v>49662</v>
      </c>
      <c r="D172" s="53">
        <f t="shared" si="14"/>
        <v>886.8496725929848</v>
      </c>
      <c r="E172" s="52">
        <f t="shared" si="15"/>
        <v>125.23288146707469</v>
      </c>
      <c r="F172" s="52">
        <f t="shared" si="16"/>
        <v>761.61679112591014</v>
      </c>
      <c r="G172" s="52">
        <f t="shared" si="17"/>
        <v>21387.244422459706</v>
      </c>
      <c r="H172" s="38"/>
      <c r="I172" s="38"/>
    </row>
    <row r="173" spans="2:9" ht="15" thickBot="1" x14ac:dyDescent="0.35">
      <c r="B173" s="50">
        <f t="shared" si="12"/>
        <v>155</v>
      </c>
      <c r="C173" s="51">
        <f t="shared" si="13"/>
        <v>49693</v>
      </c>
      <c r="D173" s="53">
        <f t="shared" si="14"/>
        <v>886.8496725929848</v>
      </c>
      <c r="E173" s="52">
        <f t="shared" si="15"/>
        <v>120.92658940055972</v>
      </c>
      <c r="F173" s="52">
        <f t="shared" si="16"/>
        <v>765.92308319242511</v>
      </c>
      <c r="G173" s="52">
        <f t="shared" si="17"/>
        <v>20621.321339267281</v>
      </c>
      <c r="H173" s="38"/>
      <c r="I173" s="38"/>
    </row>
    <row r="174" spans="2:9" ht="15" thickBot="1" x14ac:dyDescent="0.35">
      <c r="B174" s="50">
        <f t="shared" si="12"/>
        <v>156</v>
      </c>
      <c r="C174" s="51">
        <f t="shared" si="13"/>
        <v>49724</v>
      </c>
      <c r="D174" s="53">
        <f t="shared" si="14"/>
        <v>886.8496725929848</v>
      </c>
      <c r="E174" s="52">
        <f t="shared" si="15"/>
        <v>116.59594893262003</v>
      </c>
      <c r="F174" s="52">
        <f t="shared" si="16"/>
        <v>770.25372366036481</v>
      </c>
      <c r="G174" s="52">
        <f t="shared" si="17"/>
        <v>19851.067615606917</v>
      </c>
      <c r="H174" s="38"/>
      <c r="I174" s="38"/>
    </row>
    <row r="175" spans="2:9" ht="15" thickBot="1" x14ac:dyDescent="0.35">
      <c r="B175" s="50">
        <f t="shared" si="12"/>
        <v>157</v>
      </c>
      <c r="C175" s="51">
        <f t="shared" si="13"/>
        <v>49753</v>
      </c>
      <c r="D175" s="53">
        <f t="shared" si="14"/>
        <v>886.8496725929848</v>
      </c>
      <c r="E175" s="52">
        <f t="shared" si="15"/>
        <v>112.24082239385406</v>
      </c>
      <c r="F175" s="52">
        <f t="shared" si="16"/>
        <v>774.60885019913076</v>
      </c>
      <c r="G175" s="52">
        <f t="shared" si="17"/>
        <v>19076.458765407784</v>
      </c>
      <c r="H175" s="38"/>
      <c r="I175" s="38"/>
    </row>
    <row r="176" spans="2:9" ht="15" thickBot="1" x14ac:dyDescent="0.35">
      <c r="B176" s="50">
        <f t="shared" si="12"/>
        <v>158</v>
      </c>
      <c r="C176" s="51">
        <f t="shared" si="13"/>
        <v>49784</v>
      </c>
      <c r="D176" s="53">
        <f t="shared" si="14"/>
        <v>886.8496725929848</v>
      </c>
      <c r="E176" s="52">
        <f t="shared" si="15"/>
        <v>107.86107133645733</v>
      </c>
      <c r="F176" s="52">
        <f t="shared" si="16"/>
        <v>778.98860125652743</v>
      </c>
      <c r="G176" s="52">
        <f t="shared" si="17"/>
        <v>18297.470164151258</v>
      </c>
      <c r="H176" s="38"/>
      <c r="I176" s="38"/>
    </row>
    <row r="177" spans="2:9" ht="15" thickBot="1" x14ac:dyDescent="0.35">
      <c r="B177" s="50">
        <f t="shared" si="12"/>
        <v>159</v>
      </c>
      <c r="C177" s="51">
        <f t="shared" si="13"/>
        <v>49814</v>
      </c>
      <c r="D177" s="53">
        <f t="shared" si="14"/>
        <v>886.8496725929848</v>
      </c>
      <c r="E177" s="52">
        <f t="shared" si="15"/>
        <v>103.45655652982146</v>
      </c>
      <c r="F177" s="52">
        <f t="shared" si="16"/>
        <v>783.39311606316335</v>
      </c>
      <c r="G177" s="52">
        <f t="shared" si="17"/>
        <v>17514.077048088096</v>
      </c>
      <c r="H177" s="38"/>
      <c r="I177" s="38"/>
    </row>
    <row r="178" spans="2:9" ht="15" thickBot="1" x14ac:dyDescent="0.35">
      <c r="B178" s="50">
        <f t="shared" si="12"/>
        <v>160</v>
      </c>
      <c r="C178" s="51">
        <f t="shared" si="13"/>
        <v>49845</v>
      </c>
      <c r="D178" s="53">
        <f t="shared" si="14"/>
        <v>886.8496725929848</v>
      </c>
      <c r="E178" s="52">
        <f t="shared" si="15"/>
        <v>99.027137956107879</v>
      </c>
      <c r="F178" s="52">
        <f t="shared" si="16"/>
        <v>787.82253463687698</v>
      </c>
      <c r="G178" s="52">
        <f t="shared" si="17"/>
        <v>16726.254513451218</v>
      </c>
      <c r="H178" s="38"/>
      <c r="I178" s="38"/>
    </row>
    <row r="179" spans="2:9" ht="15" thickBot="1" x14ac:dyDescent="0.35">
      <c r="B179" s="50">
        <f t="shared" si="12"/>
        <v>161</v>
      </c>
      <c r="C179" s="51">
        <f t="shared" si="13"/>
        <v>49875</v>
      </c>
      <c r="D179" s="53">
        <f t="shared" si="14"/>
        <v>886.8496725929848</v>
      </c>
      <c r="E179" s="52">
        <f t="shared" si="15"/>
        <v>94.572674805796851</v>
      </c>
      <c r="F179" s="52">
        <f t="shared" si="16"/>
        <v>792.27699778718795</v>
      </c>
      <c r="G179" s="52">
        <f t="shared" si="17"/>
        <v>15933.97751566403</v>
      </c>
      <c r="H179" s="38"/>
      <c r="I179" s="38"/>
    </row>
    <row r="180" spans="2:9" ht="15" thickBot="1" x14ac:dyDescent="0.35">
      <c r="B180" s="50">
        <f t="shared" si="12"/>
        <v>162</v>
      </c>
      <c r="C180" s="51">
        <f t="shared" si="13"/>
        <v>49906</v>
      </c>
      <c r="D180" s="53">
        <f t="shared" si="14"/>
        <v>886.8496725929848</v>
      </c>
      <c r="E180" s="52">
        <f t="shared" si="15"/>
        <v>90.093025473211114</v>
      </c>
      <c r="F180" s="52">
        <f t="shared" si="16"/>
        <v>796.75664711977367</v>
      </c>
      <c r="G180" s="52">
        <f t="shared" si="17"/>
        <v>15137.220868544257</v>
      </c>
      <c r="H180" s="38"/>
      <c r="I180" s="38"/>
    </row>
    <row r="181" spans="2:9" ht="15" thickBot="1" x14ac:dyDescent="0.35">
      <c r="B181" s="50">
        <f t="shared" si="12"/>
        <v>163</v>
      </c>
      <c r="C181" s="51">
        <f t="shared" si="13"/>
        <v>49937</v>
      </c>
      <c r="D181" s="53">
        <f t="shared" si="14"/>
        <v>886.8496725929848</v>
      </c>
      <c r="E181" s="52">
        <f t="shared" si="15"/>
        <v>85.588047552014359</v>
      </c>
      <c r="F181" s="52">
        <f t="shared" si="16"/>
        <v>801.26162504097044</v>
      </c>
      <c r="G181" s="52">
        <f t="shared" si="17"/>
        <v>14335.959243503286</v>
      </c>
      <c r="H181" s="38"/>
      <c r="I181" s="38"/>
    </row>
    <row r="182" spans="2:9" ht="15" thickBot="1" x14ac:dyDescent="0.35">
      <c r="B182" s="50">
        <f t="shared" si="12"/>
        <v>164</v>
      </c>
      <c r="C182" s="51">
        <f t="shared" si="13"/>
        <v>49967</v>
      </c>
      <c r="D182" s="53">
        <f t="shared" si="14"/>
        <v>886.8496725929848</v>
      </c>
      <c r="E182" s="52">
        <f t="shared" si="15"/>
        <v>81.057597830684102</v>
      </c>
      <c r="F182" s="52">
        <f t="shared" si="16"/>
        <v>805.79207476230067</v>
      </c>
      <c r="G182" s="52">
        <f t="shared" si="17"/>
        <v>13530.167168740985</v>
      </c>
      <c r="H182" s="38"/>
      <c r="I182" s="38"/>
    </row>
    <row r="183" spans="2:9" ht="15" thickBot="1" x14ac:dyDescent="0.35">
      <c r="B183" s="50">
        <f t="shared" si="12"/>
        <v>165</v>
      </c>
      <c r="C183" s="51">
        <f t="shared" si="13"/>
        <v>49998</v>
      </c>
      <c r="D183" s="53">
        <f t="shared" si="14"/>
        <v>886.8496725929848</v>
      </c>
      <c r="E183" s="52">
        <f t="shared" si="15"/>
        <v>76.501532287959122</v>
      </c>
      <c r="F183" s="52">
        <f t="shared" si="16"/>
        <v>810.34814030502571</v>
      </c>
      <c r="G183" s="52">
        <f t="shared" si="17"/>
        <v>12719.819028435959</v>
      </c>
      <c r="H183" s="38"/>
      <c r="I183" s="38"/>
    </row>
    <row r="184" spans="2:9" ht="15" thickBot="1" x14ac:dyDescent="0.35">
      <c r="B184" s="50">
        <f t="shared" si="12"/>
        <v>166</v>
      </c>
      <c r="C184" s="51">
        <f t="shared" si="13"/>
        <v>50028</v>
      </c>
      <c r="D184" s="53">
        <f t="shared" si="14"/>
        <v>886.8496725929848</v>
      </c>
      <c r="E184" s="52">
        <f t="shared" si="15"/>
        <v>71.919706088261009</v>
      </c>
      <c r="F184" s="52">
        <f t="shared" si="16"/>
        <v>814.92996650472378</v>
      </c>
      <c r="G184" s="52">
        <f t="shared" si="17"/>
        <v>11904.889061931235</v>
      </c>
      <c r="H184" s="38"/>
      <c r="I184" s="38"/>
    </row>
    <row r="185" spans="2:9" ht="15" thickBot="1" x14ac:dyDescent="0.35">
      <c r="B185" s="50">
        <f t="shared" si="12"/>
        <v>167</v>
      </c>
      <c r="C185" s="51">
        <f t="shared" si="13"/>
        <v>50059</v>
      </c>
      <c r="D185" s="53">
        <f t="shared" si="14"/>
        <v>886.8496725929848</v>
      </c>
      <c r="E185" s="52">
        <f t="shared" si="15"/>
        <v>67.311973577089987</v>
      </c>
      <c r="F185" s="52">
        <f t="shared" si="16"/>
        <v>819.53769901589476</v>
      </c>
      <c r="G185" s="52">
        <f t="shared" si="17"/>
        <v>11085.35136291534</v>
      </c>
      <c r="H185" s="38"/>
      <c r="I185" s="38"/>
    </row>
    <row r="186" spans="2:9" ht="15" thickBot="1" x14ac:dyDescent="0.35">
      <c r="B186" s="50">
        <f t="shared" si="12"/>
        <v>168</v>
      </c>
      <c r="C186" s="51">
        <f t="shared" si="13"/>
        <v>50090</v>
      </c>
      <c r="D186" s="53">
        <f t="shared" si="14"/>
        <v>886.8496725929848</v>
      </c>
      <c r="E186" s="52">
        <f t="shared" si="15"/>
        <v>62.678188276394536</v>
      </c>
      <c r="F186" s="52">
        <f t="shared" si="16"/>
        <v>824.17148431659029</v>
      </c>
      <c r="G186" s="52">
        <f t="shared" si="17"/>
        <v>10261.17987859875</v>
      </c>
      <c r="H186" s="38"/>
      <c r="I186" s="38"/>
    </row>
    <row r="187" spans="2:9" ht="15" thickBot="1" x14ac:dyDescent="0.35">
      <c r="B187" s="50">
        <f t="shared" si="12"/>
        <v>169</v>
      </c>
      <c r="C187" s="51">
        <f t="shared" si="13"/>
        <v>50118</v>
      </c>
      <c r="D187" s="53">
        <f t="shared" si="14"/>
        <v>886.8496725929848</v>
      </c>
      <c r="E187" s="52">
        <f t="shared" si="15"/>
        <v>58.018202879914931</v>
      </c>
      <c r="F187" s="52">
        <f t="shared" si="16"/>
        <v>828.83146971306985</v>
      </c>
      <c r="G187" s="52">
        <f t="shared" si="17"/>
        <v>9432.3484088856803</v>
      </c>
      <c r="H187" s="38"/>
      <c r="I187" s="38"/>
    </row>
    <row r="188" spans="2:9" ht="15" thickBot="1" x14ac:dyDescent="0.35">
      <c r="B188" s="50">
        <f t="shared" si="12"/>
        <v>170</v>
      </c>
      <c r="C188" s="51">
        <f t="shared" si="13"/>
        <v>50149</v>
      </c>
      <c r="D188" s="53">
        <f t="shared" si="14"/>
        <v>886.8496725929848</v>
      </c>
      <c r="E188" s="52">
        <f t="shared" si="15"/>
        <v>53.331869248500446</v>
      </c>
      <c r="F188" s="52">
        <f t="shared" si="16"/>
        <v>833.51780334448438</v>
      </c>
      <c r="G188" s="52">
        <f t="shared" si="17"/>
        <v>8598.8306055411958</v>
      </c>
      <c r="H188" s="38"/>
      <c r="I188" s="38"/>
    </row>
    <row r="189" spans="2:9" ht="15" thickBot="1" x14ac:dyDescent="0.35">
      <c r="B189" s="50">
        <f t="shared" si="12"/>
        <v>171</v>
      </c>
      <c r="C189" s="51">
        <f t="shared" si="13"/>
        <v>50179</v>
      </c>
      <c r="D189" s="53">
        <f t="shared" si="14"/>
        <v>886.8496725929848</v>
      </c>
      <c r="E189" s="52">
        <f t="shared" si="15"/>
        <v>48.619038405400048</v>
      </c>
      <c r="F189" s="52">
        <f t="shared" si="16"/>
        <v>838.23063418758477</v>
      </c>
      <c r="G189" s="52">
        <f t="shared" si="17"/>
        <v>7760.5999713536112</v>
      </c>
      <c r="H189" s="38"/>
      <c r="I189" s="38"/>
    </row>
    <row r="190" spans="2:9" ht="15" thickBot="1" x14ac:dyDescent="0.35">
      <c r="B190" s="50">
        <f t="shared" si="12"/>
        <v>172</v>
      </c>
      <c r="C190" s="51">
        <f t="shared" si="13"/>
        <v>50210</v>
      </c>
      <c r="D190" s="53">
        <f t="shared" si="14"/>
        <v>886.8496725929848</v>
      </c>
      <c r="E190" s="52">
        <f t="shared" si="15"/>
        <v>43.879560531526522</v>
      </c>
      <c r="F190" s="52">
        <f t="shared" si="16"/>
        <v>842.97011206145828</v>
      </c>
      <c r="G190" s="52">
        <f t="shared" si="17"/>
        <v>6917.629859292153</v>
      </c>
      <c r="H190" s="38"/>
      <c r="I190" s="38"/>
    </row>
    <row r="191" spans="2:9" ht="15" thickBot="1" x14ac:dyDescent="0.35">
      <c r="B191" s="50">
        <f t="shared" si="12"/>
        <v>173</v>
      </c>
      <c r="C191" s="51">
        <f t="shared" si="13"/>
        <v>50240</v>
      </c>
      <c r="D191" s="53">
        <f t="shared" si="14"/>
        <v>886.8496725929848</v>
      </c>
      <c r="E191" s="52">
        <f t="shared" si="15"/>
        <v>39.113284960693719</v>
      </c>
      <c r="F191" s="52">
        <f t="shared" si="16"/>
        <v>847.7363876322911</v>
      </c>
      <c r="G191" s="52">
        <f t="shared" si="17"/>
        <v>6069.8934716598615</v>
      </c>
      <c r="H191" s="38"/>
      <c r="I191" s="38"/>
    </row>
    <row r="192" spans="2:9" ht="15" thickBot="1" x14ac:dyDescent="0.35">
      <c r="B192" s="50">
        <f t="shared" si="12"/>
        <v>174</v>
      </c>
      <c r="C192" s="51">
        <f t="shared" si="13"/>
        <v>50271</v>
      </c>
      <c r="D192" s="53">
        <f t="shared" si="14"/>
        <v>886.8496725929848</v>
      </c>
      <c r="E192" s="52">
        <f t="shared" si="15"/>
        <v>34.320060174826992</v>
      </c>
      <c r="F192" s="52">
        <f t="shared" si="16"/>
        <v>852.52961241815785</v>
      </c>
      <c r="G192" s="52">
        <f t="shared" si="17"/>
        <v>5217.3638592417037</v>
      </c>
      <c r="H192" s="38"/>
      <c r="I192" s="38"/>
    </row>
    <row r="193" spans="2:9" ht="15" thickBot="1" x14ac:dyDescent="0.35">
      <c r="B193" s="50">
        <f t="shared" si="12"/>
        <v>175</v>
      </c>
      <c r="C193" s="51">
        <f t="shared" si="13"/>
        <v>50302</v>
      </c>
      <c r="D193" s="53">
        <f t="shared" si="14"/>
        <v>886.8496725929848</v>
      </c>
      <c r="E193" s="52">
        <f t="shared" si="15"/>
        <v>29.499733799146458</v>
      </c>
      <c r="F193" s="52">
        <f t="shared" si="16"/>
        <v>857.34993879383831</v>
      </c>
      <c r="G193" s="52">
        <f t="shared" si="17"/>
        <v>4360.0139204478655</v>
      </c>
      <c r="H193" s="38"/>
      <c r="I193" s="38"/>
    </row>
    <row r="194" spans="2:9" ht="15" thickBot="1" x14ac:dyDescent="0.35">
      <c r="B194" s="50">
        <f t="shared" si="12"/>
        <v>176</v>
      </c>
      <c r="C194" s="51">
        <f t="shared" si="13"/>
        <v>50332</v>
      </c>
      <c r="D194" s="53">
        <f t="shared" si="14"/>
        <v>886.8496725929848</v>
      </c>
      <c r="E194" s="52">
        <f t="shared" si="15"/>
        <v>24.652152597323084</v>
      </c>
      <c r="F194" s="52">
        <f t="shared" si="16"/>
        <v>862.19751999566176</v>
      </c>
      <c r="G194" s="52">
        <f t="shared" si="17"/>
        <v>3497.8164004522037</v>
      </c>
      <c r="H194" s="38"/>
      <c r="I194" s="38"/>
    </row>
    <row r="195" spans="2:9" ht="15" thickBot="1" x14ac:dyDescent="0.35">
      <c r="B195" s="50">
        <f t="shared" si="12"/>
        <v>177</v>
      </c>
      <c r="C195" s="51">
        <f t="shared" si="13"/>
        <v>50363</v>
      </c>
      <c r="D195" s="53">
        <f t="shared" si="14"/>
        <v>886.8496725929848</v>
      </c>
      <c r="E195" s="52">
        <f t="shared" si="15"/>
        <v>19.777162466607347</v>
      </c>
      <c r="F195" s="52">
        <f t="shared" si="16"/>
        <v>867.07251012637744</v>
      </c>
      <c r="G195" s="52">
        <f t="shared" si="17"/>
        <v>2630.7438903258262</v>
      </c>
      <c r="H195" s="38"/>
      <c r="I195" s="38"/>
    </row>
    <row r="196" spans="2:9" ht="15" thickBot="1" x14ac:dyDescent="0.35">
      <c r="B196" s="50">
        <f t="shared" si="12"/>
        <v>178</v>
      </c>
      <c r="C196" s="51">
        <f t="shared" si="13"/>
        <v>50393</v>
      </c>
      <c r="D196" s="53">
        <f t="shared" si="14"/>
        <v>886.8496725929848</v>
      </c>
      <c r="E196" s="52">
        <f t="shared" si="15"/>
        <v>14.874608432930376</v>
      </c>
      <c r="F196" s="52">
        <f t="shared" si="16"/>
        <v>871.97506416005444</v>
      </c>
      <c r="G196" s="52">
        <f t="shared" si="17"/>
        <v>1758.7688261657718</v>
      </c>
      <c r="H196" s="38"/>
      <c r="I196" s="38"/>
    </row>
    <row r="197" spans="2:9" ht="15" thickBot="1" x14ac:dyDescent="0.35">
      <c r="B197" s="50">
        <f t="shared" si="12"/>
        <v>179</v>
      </c>
      <c r="C197" s="51">
        <f t="shared" si="13"/>
        <v>50424</v>
      </c>
      <c r="D197" s="53">
        <f t="shared" si="14"/>
        <v>886.8496725929848</v>
      </c>
      <c r="E197" s="52">
        <f t="shared" si="15"/>
        <v>9.9443346459773867</v>
      </c>
      <c r="F197" s="52">
        <f t="shared" si="16"/>
        <v>876.90533794700741</v>
      </c>
      <c r="G197" s="52">
        <f t="shared" si="17"/>
        <v>881.86348821876436</v>
      </c>
      <c r="H197" s="38"/>
      <c r="I197" s="38"/>
    </row>
    <row r="198" spans="2:9" ht="15" thickBot="1" x14ac:dyDescent="0.35">
      <c r="B198" s="50">
        <f t="shared" si="12"/>
        <v>180</v>
      </c>
      <c r="C198" s="51">
        <f t="shared" si="13"/>
        <v>50455</v>
      </c>
      <c r="D198" s="53">
        <f t="shared" si="14"/>
        <v>886.84967259299765</v>
      </c>
      <c r="E198" s="52">
        <f t="shared" si="15"/>
        <v>4.9861843742332512</v>
      </c>
      <c r="F198" s="52">
        <f t="shared" si="16"/>
        <v>881.86348821876436</v>
      </c>
      <c r="G198" s="52">
        <f t="shared" si="17"/>
        <v>0</v>
      </c>
      <c r="H198" s="38"/>
      <c r="I198" s="38"/>
    </row>
    <row r="199" spans="2:9" ht="15" thickBot="1" x14ac:dyDescent="0.35">
      <c r="B199" s="50" t="str">
        <f t="shared" si="12"/>
        <v/>
      </c>
      <c r="C199" s="51" t="str">
        <f t="shared" si="13"/>
        <v/>
      </c>
      <c r="D199" s="53" t="str">
        <f t="shared" si="14"/>
        <v/>
      </c>
      <c r="E199" s="52" t="str">
        <f t="shared" si="15"/>
        <v/>
      </c>
      <c r="F199" s="52" t="str">
        <f t="shared" si="16"/>
        <v/>
      </c>
      <c r="G199" s="52" t="str">
        <f t="shared" si="17"/>
        <v/>
      </c>
      <c r="H199" s="38"/>
      <c r="I199" s="38"/>
    </row>
    <row r="200" spans="2:9" ht="15" thickBot="1" x14ac:dyDescent="0.35">
      <c r="B200" s="50" t="str">
        <f t="shared" si="12"/>
        <v/>
      </c>
      <c r="C200" s="51" t="str">
        <f t="shared" si="13"/>
        <v/>
      </c>
      <c r="D200" s="53" t="str">
        <f t="shared" si="14"/>
        <v/>
      </c>
      <c r="E200" s="52" t="str">
        <f t="shared" si="15"/>
        <v/>
      </c>
      <c r="F200" s="52" t="str">
        <f t="shared" si="16"/>
        <v/>
      </c>
      <c r="G200" s="52" t="str">
        <f t="shared" si="17"/>
        <v/>
      </c>
      <c r="H200" s="38"/>
      <c r="I200" s="38"/>
    </row>
    <row r="201" spans="2:9" ht="15" thickBot="1" x14ac:dyDescent="0.35">
      <c r="B201" s="50" t="str">
        <f t="shared" si="12"/>
        <v/>
      </c>
      <c r="C201" s="51" t="str">
        <f t="shared" si="13"/>
        <v/>
      </c>
      <c r="D201" s="53" t="str">
        <f t="shared" si="14"/>
        <v/>
      </c>
      <c r="E201" s="52" t="str">
        <f t="shared" si="15"/>
        <v/>
      </c>
      <c r="F201" s="52" t="str">
        <f t="shared" si="16"/>
        <v/>
      </c>
      <c r="G201" s="52" t="str">
        <f t="shared" si="17"/>
        <v/>
      </c>
      <c r="H201" s="38"/>
      <c r="I201" s="38"/>
    </row>
    <row r="202" spans="2:9" ht="15" thickBot="1" x14ac:dyDescent="0.35">
      <c r="B202" s="50" t="str">
        <f t="shared" si="12"/>
        <v/>
      </c>
      <c r="C202" s="51" t="str">
        <f t="shared" si="13"/>
        <v/>
      </c>
      <c r="D202" s="53" t="str">
        <f t="shared" si="14"/>
        <v/>
      </c>
      <c r="E202" s="52" t="str">
        <f t="shared" si="15"/>
        <v/>
      </c>
      <c r="F202" s="52" t="str">
        <f t="shared" si="16"/>
        <v/>
      </c>
      <c r="G202" s="52" t="str">
        <f t="shared" si="17"/>
        <v/>
      </c>
      <c r="H202" s="38"/>
      <c r="I202" s="38"/>
    </row>
    <row r="203" spans="2:9" ht="15" thickBot="1" x14ac:dyDescent="0.35">
      <c r="B203" s="50" t="str">
        <f t="shared" si="12"/>
        <v/>
      </c>
      <c r="C203" s="51" t="str">
        <f t="shared" si="13"/>
        <v/>
      </c>
      <c r="D203" s="53" t="str">
        <f t="shared" si="14"/>
        <v/>
      </c>
      <c r="E203" s="52" t="str">
        <f t="shared" si="15"/>
        <v/>
      </c>
      <c r="F203" s="52" t="str">
        <f t="shared" si="16"/>
        <v/>
      </c>
      <c r="G203" s="52" t="str">
        <f t="shared" si="17"/>
        <v/>
      </c>
      <c r="H203" s="38"/>
      <c r="I203" s="38"/>
    </row>
    <row r="204" spans="2:9" ht="15" thickBot="1" x14ac:dyDescent="0.35">
      <c r="B204" s="50" t="str">
        <f t="shared" si="12"/>
        <v/>
      </c>
      <c r="C204" s="51" t="str">
        <f t="shared" si="13"/>
        <v/>
      </c>
      <c r="D204" s="53" t="str">
        <f t="shared" si="14"/>
        <v/>
      </c>
      <c r="E204" s="52" t="str">
        <f t="shared" si="15"/>
        <v/>
      </c>
      <c r="F204" s="52" t="str">
        <f t="shared" si="16"/>
        <v/>
      </c>
      <c r="G204" s="52" t="str">
        <f t="shared" si="17"/>
        <v/>
      </c>
      <c r="H204" s="38"/>
      <c r="I204" s="38"/>
    </row>
    <row r="205" spans="2:9" ht="15" thickBot="1" x14ac:dyDescent="0.35">
      <c r="B205" s="50" t="str">
        <f t="shared" si="12"/>
        <v/>
      </c>
      <c r="C205" s="51" t="str">
        <f t="shared" si="13"/>
        <v/>
      </c>
      <c r="D205" s="53" t="str">
        <f t="shared" si="14"/>
        <v/>
      </c>
      <c r="E205" s="52" t="str">
        <f t="shared" si="15"/>
        <v/>
      </c>
      <c r="F205" s="52" t="str">
        <f t="shared" si="16"/>
        <v/>
      </c>
      <c r="G205" s="52" t="str">
        <f t="shared" si="17"/>
        <v/>
      </c>
      <c r="H205" s="38"/>
      <c r="I205" s="38"/>
    </row>
    <row r="206" spans="2:9" ht="15" thickBot="1" x14ac:dyDescent="0.35">
      <c r="B206" s="50" t="str">
        <f t="shared" si="12"/>
        <v/>
      </c>
      <c r="C206" s="51" t="str">
        <f t="shared" si="13"/>
        <v/>
      </c>
      <c r="D206" s="53" t="str">
        <f t="shared" si="14"/>
        <v/>
      </c>
      <c r="E206" s="52" t="str">
        <f t="shared" si="15"/>
        <v/>
      </c>
      <c r="F206" s="52" t="str">
        <f t="shared" si="16"/>
        <v/>
      </c>
      <c r="G206" s="52" t="str">
        <f t="shared" si="17"/>
        <v/>
      </c>
      <c r="H206" s="38"/>
      <c r="I206" s="38"/>
    </row>
    <row r="207" spans="2:9" ht="15" thickBot="1" x14ac:dyDescent="0.35">
      <c r="B207" s="50" t="str">
        <f t="shared" si="12"/>
        <v/>
      </c>
      <c r="C207" s="51" t="str">
        <f t="shared" si="13"/>
        <v/>
      </c>
      <c r="D207" s="53" t="str">
        <f t="shared" si="14"/>
        <v/>
      </c>
      <c r="E207" s="52" t="str">
        <f t="shared" si="15"/>
        <v/>
      </c>
      <c r="F207" s="52" t="str">
        <f t="shared" si="16"/>
        <v/>
      </c>
      <c r="G207" s="52" t="str">
        <f t="shared" si="17"/>
        <v/>
      </c>
      <c r="H207" s="38"/>
      <c r="I207" s="38"/>
    </row>
    <row r="208" spans="2:9" ht="15" thickBot="1" x14ac:dyDescent="0.35">
      <c r="B208" s="50" t="str">
        <f t="shared" si="12"/>
        <v/>
      </c>
      <c r="C208" s="51" t="str">
        <f t="shared" si="13"/>
        <v/>
      </c>
      <c r="D208" s="53" t="str">
        <f t="shared" si="14"/>
        <v/>
      </c>
      <c r="E208" s="52" t="str">
        <f t="shared" si="15"/>
        <v/>
      </c>
      <c r="F208" s="52" t="str">
        <f t="shared" si="16"/>
        <v/>
      </c>
      <c r="G208" s="52" t="str">
        <f t="shared" si="17"/>
        <v/>
      </c>
      <c r="H208" s="38"/>
      <c r="I208" s="38"/>
    </row>
    <row r="209" spans="2:9" ht="15" thickBot="1" x14ac:dyDescent="0.35">
      <c r="B209" s="50" t="str">
        <f t="shared" si="12"/>
        <v/>
      </c>
      <c r="C209" s="51" t="str">
        <f t="shared" si="13"/>
        <v/>
      </c>
      <c r="D209" s="53" t="str">
        <f t="shared" si="14"/>
        <v/>
      </c>
      <c r="E209" s="52" t="str">
        <f t="shared" si="15"/>
        <v/>
      </c>
      <c r="F209" s="52" t="str">
        <f t="shared" si="16"/>
        <v/>
      </c>
      <c r="G209" s="52" t="str">
        <f t="shared" si="17"/>
        <v/>
      </c>
      <c r="H209" s="38"/>
      <c r="I209" s="38"/>
    </row>
    <row r="210" spans="2:9" ht="15" thickBot="1" x14ac:dyDescent="0.35">
      <c r="B210" s="50" t="str">
        <f t="shared" si="12"/>
        <v/>
      </c>
      <c r="C210" s="51" t="str">
        <f t="shared" si="13"/>
        <v/>
      </c>
      <c r="D210" s="53" t="str">
        <f t="shared" si="14"/>
        <v/>
      </c>
      <c r="E210" s="52" t="str">
        <f t="shared" si="15"/>
        <v/>
      </c>
      <c r="F210" s="52" t="str">
        <f t="shared" si="16"/>
        <v/>
      </c>
      <c r="G210" s="52" t="str">
        <f t="shared" si="17"/>
        <v/>
      </c>
      <c r="H210" s="38"/>
      <c r="I210" s="38"/>
    </row>
    <row r="211" spans="2:9" ht="15" thickBot="1" x14ac:dyDescent="0.35">
      <c r="B211" s="50" t="str">
        <f t="shared" ref="B211:B274" si="18">IFERROR(IF(G210&lt;=0,"",B210+1),"")</f>
        <v/>
      </c>
      <c r="C211" s="51" t="str">
        <f t="shared" ref="C211:C274" si="19">IF($E$9="End of the Period",IF(B211="","",IF(OR(payment_frequency="Weekly",payment_frequency="Bi-weekly",payment_frequency="Semi-monthly"),first_payment_date+B211*VLOOKUP(payment_frequency,periodic_table,2,0),EDATE(first_payment_date,B211*VLOOKUP(payment_frequency,periodic_table,2,0)))),IF(B211="","",IF(OR(payment_frequency="Weekly",payment_frequency="Bi-weekly",payment_frequency="Semi-monthly"),first_payment_date+(B211-1)*VLOOKUP(payment_frequency,periodic_table,2,0),EDATE(first_payment_date,(B211-1)*VLOOKUP(payment_frequency,periodic_table,2,0)))))</f>
        <v/>
      </c>
      <c r="D211" s="53" t="str">
        <f t="shared" ref="D211:D274" si="20">IF(B211="","",IF(G210&lt;payment,G210*(1+rate),payment))</f>
        <v/>
      </c>
      <c r="E211" s="52" t="str">
        <f t="shared" ref="E211:E274" si="21">IF(AND(payment_type=1,B211=1),0,IF(B211="","",G210*rate))</f>
        <v/>
      </c>
      <c r="F211" s="52" t="str">
        <f t="shared" si="16"/>
        <v/>
      </c>
      <c r="G211" s="52" t="str">
        <f t="shared" si="17"/>
        <v/>
      </c>
      <c r="H211" s="38"/>
      <c r="I211" s="38"/>
    </row>
    <row r="212" spans="2:9" ht="15" thickBot="1" x14ac:dyDescent="0.35">
      <c r="B212" s="50" t="str">
        <f t="shared" si="18"/>
        <v/>
      </c>
      <c r="C212" s="51" t="str">
        <f t="shared" si="19"/>
        <v/>
      </c>
      <c r="D212" s="53" t="str">
        <f t="shared" si="20"/>
        <v/>
      </c>
      <c r="E212" s="52" t="str">
        <f t="shared" si="21"/>
        <v/>
      </c>
      <c r="F212" s="52" t="str">
        <f t="shared" ref="F212:F275" si="22">IF(B212="","",D212-E212)</f>
        <v/>
      </c>
      <c r="G212" s="52" t="str">
        <f t="shared" ref="G212:G275" si="23">IFERROR(IF(F212&lt;=0,"",G211-F212),"")</f>
        <v/>
      </c>
      <c r="H212" s="38"/>
      <c r="I212" s="38"/>
    </row>
    <row r="213" spans="2:9" ht="15" thickBot="1" x14ac:dyDescent="0.35">
      <c r="B213" s="50" t="str">
        <f t="shared" si="18"/>
        <v/>
      </c>
      <c r="C213" s="51" t="str">
        <f t="shared" si="19"/>
        <v/>
      </c>
      <c r="D213" s="53" t="str">
        <f t="shared" si="20"/>
        <v/>
      </c>
      <c r="E213" s="52" t="str">
        <f t="shared" si="21"/>
        <v/>
      </c>
      <c r="F213" s="52" t="str">
        <f t="shared" si="22"/>
        <v/>
      </c>
      <c r="G213" s="52" t="str">
        <f t="shared" si="23"/>
        <v/>
      </c>
      <c r="H213" s="38"/>
      <c r="I213" s="38"/>
    </row>
    <row r="214" spans="2:9" ht="15" thickBot="1" x14ac:dyDescent="0.35">
      <c r="B214" s="50" t="str">
        <f t="shared" si="18"/>
        <v/>
      </c>
      <c r="C214" s="51" t="str">
        <f t="shared" si="19"/>
        <v/>
      </c>
      <c r="D214" s="53" t="str">
        <f t="shared" si="20"/>
        <v/>
      </c>
      <c r="E214" s="52" t="str">
        <f t="shared" si="21"/>
        <v/>
      </c>
      <c r="F214" s="52" t="str">
        <f t="shared" si="22"/>
        <v/>
      </c>
      <c r="G214" s="52" t="str">
        <f t="shared" si="23"/>
        <v/>
      </c>
      <c r="H214" s="38"/>
      <c r="I214" s="38"/>
    </row>
    <row r="215" spans="2:9" ht="15" thickBot="1" x14ac:dyDescent="0.35">
      <c r="B215" s="50" t="str">
        <f t="shared" si="18"/>
        <v/>
      </c>
      <c r="C215" s="51" t="str">
        <f t="shared" si="19"/>
        <v/>
      </c>
      <c r="D215" s="53" t="str">
        <f t="shared" si="20"/>
        <v/>
      </c>
      <c r="E215" s="52" t="str">
        <f t="shared" si="21"/>
        <v/>
      </c>
      <c r="F215" s="52" t="str">
        <f t="shared" si="22"/>
        <v/>
      </c>
      <c r="G215" s="52" t="str">
        <f t="shared" si="23"/>
        <v/>
      </c>
      <c r="H215" s="38"/>
      <c r="I215" s="38"/>
    </row>
    <row r="216" spans="2:9" ht="15" thickBot="1" x14ac:dyDescent="0.35">
      <c r="B216" s="50" t="str">
        <f t="shared" si="18"/>
        <v/>
      </c>
      <c r="C216" s="51" t="str">
        <f t="shared" si="19"/>
        <v/>
      </c>
      <c r="D216" s="53" t="str">
        <f t="shared" si="20"/>
        <v/>
      </c>
      <c r="E216" s="52" t="str">
        <f t="shared" si="21"/>
        <v/>
      </c>
      <c r="F216" s="52" t="str">
        <f t="shared" si="22"/>
        <v/>
      </c>
      <c r="G216" s="52" t="str">
        <f t="shared" si="23"/>
        <v/>
      </c>
      <c r="H216" s="38"/>
      <c r="I216" s="38"/>
    </row>
    <row r="217" spans="2:9" ht="15" thickBot="1" x14ac:dyDescent="0.35">
      <c r="B217" s="50" t="str">
        <f t="shared" si="18"/>
        <v/>
      </c>
      <c r="C217" s="51" t="str">
        <f t="shared" si="19"/>
        <v/>
      </c>
      <c r="D217" s="53" t="str">
        <f t="shared" si="20"/>
        <v/>
      </c>
      <c r="E217" s="52" t="str">
        <f t="shared" si="21"/>
        <v/>
      </c>
      <c r="F217" s="52" t="str">
        <f t="shared" si="22"/>
        <v/>
      </c>
      <c r="G217" s="52" t="str">
        <f t="shared" si="23"/>
        <v/>
      </c>
      <c r="H217" s="38"/>
      <c r="I217" s="38"/>
    </row>
    <row r="218" spans="2:9" ht="15" thickBot="1" x14ac:dyDescent="0.35">
      <c r="B218" s="50" t="str">
        <f t="shared" si="18"/>
        <v/>
      </c>
      <c r="C218" s="51" t="str">
        <f t="shared" si="19"/>
        <v/>
      </c>
      <c r="D218" s="53" t="str">
        <f t="shared" si="20"/>
        <v/>
      </c>
      <c r="E218" s="52" t="str">
        <f t="shared" si="21"/>
        <v/>
      </c>
      <c r="F218" s="52" t="str">
        <f t="shared" si="22"/>
        <v/>
      </c>
      <c r="G218" s="52" t="str">
        <f t="shared" si="23"/>
        <v/>
      </c>
      <c r="H218" s="38"/>
      <c r="I218" s="38"/>
    </row>
    <row r="219" spans="2:9" ht="15" thickBot="1" x14ac:dyDescent="0.35">
      <c r="B219" s="50" t="str">
        <f t="shared" si="18"/>
        <v/>
      </c>
      <c r="C219" s="51" t="str">
        <f t="shared" si="19"/>
        <v/>
      </c>
      <c r="D219" s="53" t="str">
        <f t="shared" si="20"/>
        <v/>
      </c>
      <c r="E219" s="52" t="str">
        <f t="shared" si="21"/>
        <v/>
      </c>
      <c r="F219" s="52" t="str">
        <f t="shared" si="22"/>
        <v/>
      </c>
      <c r="G219" s="52" t="str">
        <f t="shared" si="23"/>
        <v/>
      </c>
      <c r="H219" s="38"/>
      <c r="I219" s="38"/>
    </row>
    <row r="220" spans="2:9" ht="15" thickBot="1" x14ac:dyDescent="0.35">
      <c r="B220" s="50" t="str">
        <f t="shared" si="18"/>
        <v/>
      </c>
      <c r="C220" s="51" t="str">
        <f t="shared" si="19"/>
        <v/>
      </c>
      <c r="D220" s="53" t="str">
        <f t="shared" si="20"/>
        <v/>
      </c>
      <c r="E220" s="52" t="str">
        <f t="shared" si="21"/>
        <v/>
      </c>
      <c r="F220" s="52" t="str">
        <f t="shared" si="22"/>
        <v/>
      </c>
      <c r="G220" s="52" t="str">
        <f t="shared" si="23"/>
        <v/>
      </c>
      <c r="H220" s="38"/>
      <c r="I220" s="38"/>
    </row>
    <row r="221" spans="2:9" ht="15" thickBot="1" x14ac:dyDescent="0.35">
      <c r="B221" s="50" t="str">
        <f t="shared" si="18"/>
        <v/>
      </c>
      <c r="C221" s="51" t="str">
        <f t="shared" si="19"/>
        <v/>
      </c>
      <c r="D221" s="53" t="str">
        <f t="shared" si="20"/>
        <v/>
      </c>
      <c r="E221" s="52" t="str">
        <f t="shared" si="21"/>
        <v/>
      </c>
      <c r="F221" s="52" t="str">
        <f t="shared" si="22"/>
        <v/>
      </c>
      <c r="G221" s="52" t="str">
        <f t="shared" si="23"/>
        <v/>
      </c>
      <c r="H221" s="38"/>
      <c r="I221" s="38"/>
    </row>
    <row r="222" spans="2:9" ht="15" thickBot="1" x14ac:dyDescent="0.35">
      <c r="B222" s="50" t="str">
        <f t="shared" si="18"/>
        <v/>
      </c>
      <c r="C222" s="51" t="str">
        <f t="shared" si="19"/>
        <v/>
      </c>
      <c r="D222" s="53" t="str">
        <f t="shared" si="20"/>
        <v/>
      </c>
      <c r="E222" s="52" t="str">
        <f t="shared" si="21"/>
        <v/>
      </c>
      <c r="F222" s="52" t="str">
        <f t="shared" si="22"/>
        <v/>
      </c>
      <c r="G222" s="52" t="str">
        <f t="shared" si="23"/>
        <v/>
      </c>
      <c r="H222" s="38"/>
      <c r="I222" s="38"/>
    </row>
    <row r="223" spans="2:9" ht="15" thickBot="1" x14ac:dyDescent="0.35">
      <c r="B223" s="50" t="str">
        <f t="shared" si="18"/>
        <v/>
      </c>
      <c r="C223" s="51" t="str">
        <f t="shared" si="19"/>
        <v/>
      </c>
      <c r="D223" s="53" t="str">
        <f t="shared" si="20"/>
        <v/>
      </c>
      <c r="E223" s="52" t="str">
        <f t="shared" si="21"/>
        <v/>
      </c>
      <c r="F223" s="52" t="str">
        <f t="shared" si="22"/>
        <v/>
      </c>
      <c r="G223" s="52" t="str">
        <f t="shared" si="23"/>
        <v/>
      </c>
      <c r="H223" s="38"/>
      <c r="I223" s="38"/>
    </row>
    <row r="224" spans="2:9" ht="15" thickBot="1" x14ac:dyDescent="0.35">
      <c r="B224" s="50" t="str">
        <f t="shared" si="18"/>
        <v/>
      </c>
      <c r="C224" s="51" t="str">
        <f t="shared" si="19"/>
        <v/>
      </c>
      <c r="D224" s="53" t="str">
        <f t="shared" si="20"/>
        <v/>
      </c>
      <c r="E224" s="52" t="str">
        <f t="shared" si="21"/>
        <v/>
      </c>
      <c r="F224" s="52" t="str">
        <f t="shared" si="22"/>
        <v/>
      </c>
      <c r="G224" s="52" t="str">
        <f t="shared" si="23"/>
        <v/>
      </c>
      <c r="H224" s="38"/>
      <c r="I224" s="38"/>
    </row>
    <row r="225" spans="2:9" ht="15" thickBot="1" x14ac:dyDescent="0.35">
      <c r="B225" s="50" t="str">
        <f t="shared" si="18"/>
        <v/>
      </c>
      <c r="C225" s="51" t="str">
        <f t="shared" si="19"/>
        <v/>
      </c>
      <c r="D225" s="53" t="str">
        <f t="shared" si="20"/>
        <v/>
      </c>
      <c r="E225" s="52" t="str">
        <f t="shared" si="21"/>
        <v/>
      </c>
      <c r="F225" s="52" t="str">
        <f t="shared" si="22"/>
        <v/>
      </c>
      <c r="G225" s="52" t="str">
        <f t="shared" si="23"/>
        <v/>
      </c>
      <c r="H225" s="38"/>
      <c r="I225" s="38"/>
    </row>
    <row r="226" spans="2:9" ht="15" thickBot="1" x14ac:dyDescent="0.35">
      <c r="B226" s="50" t="str">
        <f t="shared" si="18"/>
        <v/>
      </c>
      <c r="C226" s="51" t="str">
        <f t="shared" si="19"/>
        <v/>
      </c>
      <c r="D226" s="53" t="str">
        <f t="shared" si="20"/>
        <v/>
      </c>
      <c r="E226" s="52" t="str">
        <f t="shared" si="21"/>
        <v/>
      </c>
      <c r="F226" s="52" t="str">
        <f t="shared" si="22"/>
        <v/>
      </c>
      <c r="G226" s="52" t="str">
        <f t="shared" si="23"/>
        <v/>
      </c>
      <c r="H226" s="38"/>
      <c r="I226" s="38"/>
    </row>
    <row r="227" spans="2:9" ht="15" thickBot="1" x14ac:dyDescent="0.35">
      <c r="B227" s="50" t="str">
        <f t="shared" si="18"/>
        <v/>
      </c>
      <c r="C227" s="51" t="str">
        <f t="shared" si="19"/>
        <v/>
      </c>
      <c r="D227" s="53" t="str">
        <f t="shared" si="20"/>
        <v/>
      </c>
      <c r="E227" s="52" t="str">
        <f t="shared" si="21"/>
        <v/>
      </c>
      <c r="F227" s="52" t="str">
        <f t="shared" si="22"/>
        <v/>
      </c>
      <c r="G227" s="52" t="str">
        <f t="shared" si="23"/>
        <v/>
      </c>
      <c r="H227" s="38"/>
      <c r="I227" s="38"/>
    </row>
    <row r="228" spans="2:9" ht="15" thickBot="1" x14ac:dyDescent="0.35">
      <c r="B228" s="50" t="str">
        <f t="shared" si="18"/>
        <v/>
      </c>
      <c r="C228" s="51" t="str">
        <f t="shared" si="19"/>
        <v/>
      </c>
      <c r="D228" s="53" t="str">
        <f t="shared" si="20"/>
        <v/>
      </c>
      <c r="E228" s="52" t="str">
        <f t="shared" si="21"/>
        <v/>
      </c>
      <c r="F228" s="52" t="str">
        <f t="shared" si="22"/>
        <v/>
      </c>
      <c r="G228" s="52" t="str">
        <f t="shared" si="23"/>
        <v/>
      </c>
      <c r="H228" s="38"/>
      <c r="I228" s="38"/>
    </row>
    <row r="229" spans="2:9" ht="15" thickBot="1" x14ac:dyDescent="0.35">
      <c r="B229" s="50" t="str">
        <f t="shared" si="18"/>
        <v/>
      </c>
      <c r="C229" s="51" t="str">
        <f t="shared" si="19"/>
        <v/>
      </c>
      <c r="D229" s="53" t="str">
        <f t="shared" si="20"/>
        <v/>
      </c>
      <c r="E229" s="52" t="str">
        <f t="shared" si="21"/>
        <v/>
      </c>
      <c r="F229" s="52" t="str">
        <f t="shared" si="22"/>
        <v/>
      </c>
      <c r="G229" s="52" t="str">
        <f t="shared" si="23"/>
        <v/>
      </c>
      <c r="H229" s="38"/>
      <c r="I229" s="38"/>
    </row>
    <row r="230" spans="2:9" ht="15" thickBot="1" x14ac:dyDescent="0.35">
      <c r="B230" s="50" t="str">
        <f t="shared" si="18"/>
        <v/>
      </c>
      <c r="C230" s="51" t="str">
        <f t="shared" si="19"/>
        <v/>
      </c>
      <c r="D230" s="53" t="str">
        <f t="shared" si="20"/>
        <v/>
      </c>
      <c r="E230" s="52" t="str">
        <f t="shared" si="21"/>
        <v/>
      </c>
      <c r="F230" s="52" t="str">
        <f t="shared" si="22"/>
        <v/>
      </c>
      <c r="G230" s="52" t="str">
        <f t="shared" si="23"/>
        <v/>
      </c>
      <c r="H230" s="38"/>
      <c r="I230" s="38"/>
    </row>
    <row r="231" spans="2:9" ht="15" thickBot="1" x14ac:dyDescent="0.35">
      <c r="B231" s="50" t="str">
        <f t="shared" si="18"/>
        <v/>
      </c>
      <c r="C231" s="51" t="str">
        <f t="shared" si="19"/>
        <v/>
      </c>
      <c r="D231" s="53" t="str">
        <f t="shared" si="20"/>
        <v/>
      </c>
      <c r="E231" s="52" t="str">
        <f t="shared" si="21"/>
        <v/>
      </c>
      <c r="F231" s="52" t="str">
        <f t="shared" si="22"/>
        <v/>
      </c>
      <c r="G231" s="52" t="str">
        <f t="shared" si="23"/>
        <v/>
      </c>
      <c r="H231" s="38"/>
      <c r="I231" s="38"/>
    </row>
    <row r="232" spans="2:9" ht="15" thickBot="1" x14ac:dyDescent="0.35">
      <c r="B232" s="50" t="str">
        <f t="shared" si="18"/>
        <v/>
      </c>
      <c r="C232" s="51" t="str">
        <f t="shared" si="19"/>
        <v/>
      </c>
      <c r="D232" s="53" t="str">
        <f t="shared" si="20"/>
        <v/>
      </c>
      <c r="E232" s="52" t="str">
        <f t="shared" si="21"/>
        <v/>
      </c>
      <c r="F232" s="52" t="str">
        <f t="shared" si="22"/>
        <v/>
      </c>
      <c r="G232" s="52" t="str">
        <f t="shared" si="23"/>
        <v/>
      </c>
      <c r="H232" s="38"/>
      <c r="I232" s="38"/>
    </row>
    <row r="233" spans="2:9" ht="15" thickBot="1" x14ac:dyDescent="0.35">
      <c r="B233" s="50" t="str">
        <f t="shared" si="18"/>
        <v/>
      </c>
      <c r="C233" s="51" t="str">
        <f t="shared" si="19"/>
        <v/>
      </c>
      <c r="D233" s="53" t="str">
        <f t="shared" si="20"/>
        <v/>
      </c>
      <c r="E233" s="52" t="str">
        <f t="shared" si="21"/>
        <v/>
      </c>
      <c r="F233" s="52" t="str">
        <f t="shared" si="22"/>
        <v/>
      </c>
      <c r="G233" s="52" t="str">
        <f t="shared" si="23"/>
        <v/>
      </c>
      <c r="H233" s="38"/>
      <c r="I233" s="38"/>
    </row>
    <row r="234" spans="2:9" ht="15" thickBot="1" x14ac:dyDescent="0.35">
      <c r="B234" s="50" t="str">
        <f t="shared" si="18"/>
        <v/>
      </c>
      <c r="C234" s="51" t="str">
        <f t="shared" si="19"/>
        <v/>
      </c>
      <c r="D234" s="53" t="str">
        <f t="shared" si="20"/>
        <v/>
      </c>
      <c r="E234" s="52" t="str">
        <f t="shared" si="21"/>
        <v/>
      </c>
      <c r="F234" s="52" t="str">
        <f t="shared" si="22"/>
        <v/>
      </c>
      <c r="G234" s="52" t="str">
        <f t="shared" si="23"/>
        <v/>
      </c>
      <c r="H234" s="38"/>
      <c r="I234" s="38"/>
    </row>
    <row r="235" spans="2:9" ht="15" thickBot="1" x14ac:dyDescent="0.35">
      <c r="B235" s="50" t="str">
        <f t="shared" si="18"/>
        <v/>
      </c>
      <c r="C235" s="51" t="str">
        <f t="shared" si="19"/>
        <v/>
      </c>
      <c r="D235" s="53" t="str">
        <f t="shared" si="20"/>
        <v/>
      </c>
      <c r="E235" s="52" t="str">
        <f t="shared" si="21"/>
        <v/>
      </c>
      <c r="F235" s="52" t="str">
        <f t="shared" si="22"/>
        <v/>
      </c>
      <c r="G235" s="52" t="str">
        <f t="shared" si="23"/>
        <v/>
      </c>
      <c r="H235" s="38"/>
      <c r="I235" s="38"/>
    </row>
    <row r="236" spans="2:9" ht="15" thickBot="1" x14ac:dyDescent="0.35">
      <c r="B236" s="50" t="str">
        <f t="shared" si="18"/>
        <v/>
      </c>
      <c r="C236" s="51" t="str">
        <f t="shared" si="19"/>
        <v/>
      </c>
      <c r="D236" s="53" t="str">
        <f t="shared" si="20"/>
        <v/>
      </c>
      <c r="E236" s="52" t="str">
        <f t="shared" si="21"/>
        <v/>
      </c>
      <c r="F236" s="52" t="str">
        <f t="shared" si="22"/>
        <v/>
      </c>
      <c r="G236" s="52" t="str">
        <f t="shared" si="23"/>
        <v/>
      </c>
      <c r="H236" s="38"/>
      <c r="I236" s="38"/>
    </row>
    <row r="237" spans="2:9" ht="15" thickBot="1" x14ac:dyDescent="0.35">
      <c r="B237" s="50" t="str">
        <f t="shared" si="18"/>
        <v/>
      </c>
      <c r="C237" s="51" t="str">
        <f t="shared" si="19"/>
        <v/>
      </c>
      <c r="D237" s="53" t="str">
        <f t="shared" si="20"/>
        <v/>
      </c>
      <c r="E237" s="52" t="str">
        <f t="shared" si="21"/>
        <v/>
      </c>
      <c r="F237" s="52" t="str">
        <f t="shared" si="22"/>
        <v/>
      </c>
      <c r="G237" s="52" t="str">
        <f t="shared" si="23"/>
        <v/>
      </c>
      <c r="H237" s="38"/>
      <c r="I237" s="38"/>
    </row>
    <row r="238" spans="2:9" ht="15" thickBot="1" x14ac:dyDescent="0.35">
      <c r="B238" s="50" t="str">
        <f t="shared" si="18"/>
        <v/>
      </c>
      <c r="C238" s="51" t="str">
        <f t="shared" si="19"/>
        <v/>
      </c>
      <c r="D238" s="53" t="str">
        <f t="shared" si="20"/>
        <v/>
      </c>
      <c r="E238" s="52" t="str">
        <f t="shared" si="21"/>
        <v/>
      </c>
      <c r="F238" s="52" t="str">
        <f t="shared" si="22"/>
        <v/>
      </c>
      <c r="G238" s="52" t="str">
        <f t="shared" si="23"/>
        <v/>
      </c>
      <c r="H238" s="38"/>
      <c r="I238" s="38"/>
    </row>
    <row r="239" spans="2:9" ht="15" thickBot="1" x14ac:dyDescent="0.35">
      <c r="B239" s="50" t="str">
        <f t="shared" si="18"/>
        <v/>
      </c>
      <c r="C239" s="51" t="str">
        <f t="shared" si="19"/>
        <v/>
      </c>
      <c r="D239" s="53" t="str">
        <f t="shared" si="20"/>
        <v/>
      </c>
      <c r="E239" s="52" t="str">
        <f t="shared" si="21"/>
        <v/>
      </c>
      <c r="F239" s="52" t="str">
        <f t="shared" si="22"/>
        <v/>
      </c>
      <c r="G239" s="52" t="str">
        <f t="shared" si="23"/>
        <v/>
      </c>
      <c r="H239" s="38"/>
      <c r="I239" s="38"/>
    </row>
    <row r="240" spans="2:9" ht="15" thickBot="1" x14ac:dyDescent="0.35">
      <c r="B240" s="50" t="str">
        <f t="shared" si="18"/>
        <v/>
      </c>
      <c r="C240" s="51" t="str">
        <f t="shared" si="19"/>
        <v/>
      </c>
      <c r="D240" s="53" t="str">
        <f t="shared" si="20"/>
        <v/>
      </c>
      <c r="E240" s="52" t="str">
        <f t="shared" si="21"/>
        <v/>
      </c>
      <c r="F240" s="52" t="str">
        <f t="shared" si="22"/>
        <v/>
      </c>
      <c r="G240" s="52" t="str">
        <f t="shared" si="23"/>
        <v/>
      </c>
      <c r="H240" s="38"/>
      <c r="I240" s="38"/>
    </row>
    <row r="241" spans="2:9" ht="15" thickBot="1" x14ac:dyDescent="0.35">
      <c r="B241" s="50" t="str">
        <f t="shared" si="18"/>
        <v/>
      </c>
      <c r="C241" s="51" t="str">
        <f t="shared" si="19"/>
        <v/>
      </c>
      <c r="D241" s="53" t="str">
        <f t="shared" si="20"/>
        <v/>
      </c>
      <c r="E241" s="52" t="str">
        <f t="shared" si="21"/>
        <v/>
      </c>
      <c r="F241" s="52" t="str">
        <f t="shared" si="22"/>
        <v/>
      </c>
      <c r="G241" s="52" t="str">
        <f t="shared" si="23"/>
        <v/>
      </c>
      <c r="H241" s="38"/>
      <c r="I241" s="38"/>
    </row>
    <row r="242" spans="2:9" ht="15" thickBot="1" x14ac:dyDescent="0.35">
      <c r="B242" s="50" t="str">
        <f t="shared" si="18"/>
        <v/>
      </c>
      <c r="C242" s="51" t="str">
        <f t="shared" si="19"/>
        <v/>
      </c>
      <c r="D242" s="53" t="str">
        <f t="shared" si="20"/>
        <v/>
      </c>
      <c r="E242" s="52" t="str">
        <f t="shared" si="21"/>
        <v/>
      </c>
      <c r="F242" s="52" t="str">
        <f t="shared" si="22"/>
        <v/>
      </c>
      <c r="G242" s="52" t="str">
        <f t="shared" si="23"/>
        <v/>
      </c>
      <c r="H242" s="38"/>
      <c r="I242" s="38"/>
    </row>
    <row r="243" spans="2:9" ht="15" thickBot="1" x14ac:dyDescent="0.35">
      <c r="B243" s="50" t="str">
        <f t="shared" si="18"/>
        <v/>
      </c>
      <c r="C243" s="51" t="str">
        <f t="shared" si="19"/>
        <v/>
      </c>
      <c r="D243" s="53" t="str">
        <f t="shared" si="20"/>
        <v/>
      </c>
      <c r="E243" s="52" t="str">
        <f t="shared" si="21"/>
        <v/>
      </c>
      <c r="F243" s="52" t="str">
        <f t="shared" si="22"/>
        <v/>
      </c>
      <c r="G243" s="52" t="str">
        <f t="shared" si="23"/>
        <v/>
      </c>
      <c r="H243" s="38"/>
      <c r="I243" s="38"/>
    </row>
    <row r="244" spans="2:9" ht="15" thickBot="1" x14ac:dyDescent="0.35">
      <c r="B244" s="50" t="str">
        <f t="shared" si="18"/>
        <v/>
      </c>
      <c r="C244" s="51" t="str">
        <f t="shared" si="19"/>
        <v/>
      </c>
      <c r="D244" s="53" t="str">
        <f t="shared" si="20"/>
        <v/>
      </c>
      <c r="E244" s="52" t="str">
        <f t="shared" si="21"/>
        <v/>
      </c>
      <c r="F244" s="52" t="str">
        <f t="shared" si="22"/>
        <v/>
      </c>
      <c r="G244" s="52" t="str">
        <f t="shared" si="23"/>
        <v/>
      </c>
      <c r="H244" s="38"/>
      <c r="I244" s="38"/>
    </row>
    <row r="245" spans="2:9" ht="15" thickBot="1" x14ac:dyDescent="0.35">
      <c r="B245" s="50" t="str">
        <f t="shared" si="18"/>
        <v/>
      </c>
      <c r="C245" s="51" t="str">
        <f t="shared" si="19"/>
        <v/>
      </c>
      <c r="D245" s="53" t="str">
        <f t="shared" si="20"/>
        <v/>
      </c>
      <c r="E245" s="52" t="str">
        <f t="shared" si="21"/>
        <v/>
      </c>
      <c r="F245" s="52" t="str">
        <f t="shared" si="22"/>
        <v/>
      </c>
      <c r="G245" s="52" t="str">
        <f t="shared" si="23"/>
        <v/>
      </c>
      <c r="H245" s="38"/>
      <c r="I245" s="38"/>
    </row>
    <row r="246" spans="2:9" ht="15" thickBot="1" x14ac:dyDescent="0.35">
      <c r="B246" s="50" t="str">
        <f t="shared" si="18"/>
        <v/>
      </c>
      <c r="C246" s="51" t="str">
        <f t="shared" si="19"/>
        <v/>
      </c>
      <c r="D246" s="53" t="str">
        <f t="shared" si="20"/>
        <v/>
      </c>
      <c r="E246" s="52" t="str">
        <f t="shared" si="21"/>
        <v/>
      </c>
      <c r="F246" s="52" t="str">
        <f t="shared" si="22"/>
        <v/>
      </c>
      <c r="G246" s="52" t="str">
        <f t="shared" si="23"/>
        <v/>
      </c>
      <c r="H246" s="38"/>
      <c r="I246" s="38"/>
    </row>
    <row r="247" spans="2:9" ht="15" thickBot="1" x14ac:dyDescent="0.35">
      <c r="B247" s="50" t="str">
        <f t="shared" si="18"/>
        <v/>
      </c>
      <c r="C247" s="51" t="str">
        <f t="shared" si="19"/>
        <v/>
      </c>
      <c r="D247" s="53" t="str">
        <f t="shared" si="20"/>
        <v/>
      </c>
      <c r="E247" s="52" t="str">
        <f t="shared" si="21"/>
        <v/>
      </c>
      <c r="F247" s="52" t="str">
        <f t="shared" si="22"/>
        <v/>
      </c>
      <c r="G247" s="52" t="str">
        <f t="shared" si="23"/>
        <v/>
      </c>
      <c r="H247" s="38"/>
      <c r="I247" s="38"/>
    </row>
    <row r="248" spans="2:9" ht="15" thickBot="1" x14ac:dyDescent="0.35">
      <c r="B248" s="50" t="str">
        <f t="shared" si="18"/>
        <v/>
      </c>
      <c r="C248" s="51" t="str">
        <f t="shared" si="19"/>
        <v/>
      </c>
      <c r="D248" s="53" t="str">
        <f t="shared" si="20"/>
        <v/>
      </c>
      <c r="E248" s="52" t="str">
        <f t="shared" si="21"/>
        <v/>
      </c>
      <c r="F248" s="52" t="str">
        <f t="shared" si="22"/>
        <v/>
      </c>
      <c r="G248" s="52" t="str">
        <f t="shared" si="23"/>
        <v/>
      </c>
      <c r="H248" s="38"/>
      <c r="I248" s="38"/>
    </row>
    <row r="249" spans="2:9" ht="15" thickBot="1" x14ac:dyDescent="0.35">
      <c r="B249" s="50" t="str">
        <f t="shared" si="18"/>
        <v/>
      </c>
      <c r="C249" s="51" t="str">
        <f t="shared" si="19"/>
        <v/>
      </c>
      <c r="D249" s="53" t="str">
        <f t="shared" si="20"/>
        <v/>
      </c>
      <c r="E249" s="52" t="str">
        <f t="shared" si="21"/>
        <v/>
      </c>
      <c r="F249" s="52" t="str">
        <f t="shared" si="22"/>
        <v/>
      </c>
      <c r="G249" s="52" t="str">
        <f t="shared" si="23"/>
        <v/>
      </c>
      <c r="H249" s="38"/>
      <c r="I249" s="38"/>
    </row>
    <row r="250" spans="2:9" ht="15" thickBot="1" x14ac:dyDescent="0.35">
      <c r="B250" s="50" t="str">
        <f t="shared" si="18"/>
        <v/>
      </c>
      <c r="C250" s="51" t="str">
        <f t="shared" si="19"/>
        <v/>
      </c>
      <c r="D250" s="53" t="str">
        <f t="shared" si="20"/>
        <v/>
      </c>
      <c r="E250" s="52" t="str">
        <f t="shared" si="21"/>
        <v/>
      </c>
      <c r="F250" s="52" t="str">
        <f t="shared" si="22"/>
        <v/>
      </c>
      <c r="G250" s="52" t="str">
        <f t="shared" si="23"/>
        <v/>
      </c>
      <c r="H250" s="38"/>
      <c r="I250" s="38"/>
    </row>
    <row r="251" spans="2:9" ht="15" thickBot="1" x14ac:dyDescent="0.35">
      <c r="B251" s="50" t="str">
        <f t="shared" si="18"/>
        <v/>
      </c>
      <c r="C251" s="51" t="str">
        <f t="shared" si="19"/>
        <v/>
      </c>
      <c r="D251" s="53" t="str">
        <f t="shared" si="20"/>
        <v/>
      </c>
      <c r="E251" s="52" t="str">
        <f t="shared" si="21"/>
        <v/>
      </c>
      <c r="F251" s="52" t="str">
        <f t="shared" si="22"/>
        <v/>
      </c>
      <c r="G251" s="52" t="str">
        <f t="shared" si="23"/>
        <v/>
      </c>
      <c r="H251" s="38"/>
      <c r="I251" s="38"/>
    </row>
    <row r="252" spans="2:9" ht="15" thickBot="1" x14ac:dyDescent="0.35">
      <c r="B252" s="50" t="str">
        <f t="shared" si="18"/>
        <v/>
      </c>
      <c r="C252" s="51" t="str">
        <f t="shared" si="19"/>
        <v/>
      </c>
      <c r="D252" s="53" t="str">
        <f t="shared" si="20"/>
        <v/>
      </c>
      <c r="E252" s="52" t="str">
        <f t="shared" si="21"/>
        <v/>
      </c>
      <c r="F252" s="52" t="str">
        <f t="shared" si="22"/>
        <v/>
      </c>
      <c r="G252" s="52" t="str">
        <f t="shared" si="23"/>
        <v/>
      </c>
      <c r="H252" s="38"/>
      <c r="I252" s="38"/>
    </row>
    <row r="253" spans="2:9" ht="15" thickBot="1" x14ac:dyDescent="0.35">
      <c r="B253" s="50" t="str">
        <f t="shared" si="18"/>
        <v/>
      </c>
      <c r="C253" s="51" t="str">
        <f t="shared" si="19"/>
        <v/>
      </c>
      <c r="D253" s="53" t="str">
        <f t="shared" si="20"/>
        <v/>
      </c>
      <c r="E253" s="52" t="str">
        <f t="shared" si="21"/>
        <v/>
      </c>
      <c r="F253" s="52" t="str">
        <f t="shared" si="22"/>
        <v/>
      </c>
      <c r="G253" s="52" t="str">
        <f t="shared" si="23"/>
        <v/>
      </c>
      <c r="H253" s="38"/>
      <c r="I253" s="38"/>
    </row>
    <row r="254" spans="2:9" ht="15" thickBot="1" x14ac:dyDescent="0.35">
      <c r="B254" s="50" t="str">
        <f t="shared" si="18"/>
        <v/>
      </c>
      <c r="C254" s="51" t="str">
        <f t="shared" si="19"/>
        <v/>
      </c>
      <c r="D254" s="53" t="str">
        <f t="shared" si="20"/>
        <v/>
      </c>
      <c r="E254" s="52" t="str">
        <f t="shared" si="21"/>
        <v/>
      </c>
      <c r="F254" s="52" t="str">
        <f t="shared" si="22"/>
        <v/>
      </c>
      <c r="G254" s="52" t="str">
        <f t="shared" si="23"/>
        <v/>
      </c>
      <c r="H254" s="38"/>
      <c r="I254" s="38"/>
    </row>
    <row r="255" spans="2:9" ht="15" thickBot="1" x14ac:dyDescent="0.35">
      <c r="B255" s="50" t="str">
        <f t="shared" si="18"/>
        <v/>
      </c>
      <c r="C255" s="51" t="str">
        <f t="shared" si="19"/>
        <v/>
      </c>
      <c r="D255" s="53" t="str">
        <f t="shared" si="20"/>
        <v/>
      </c>
      <c r="E255" s="52" t="str">
        <f t="shared" si="21"/>
        <v/>
      </c>
      <c r="F255" s="52" t="str">
        <f t="shared" si="22"/>
        <v/>
      </c>
      <c r="G255" s="52" t="str">
        <f t="shared" si="23"/>
        <v/>
      </c>
      <c r="H255" s="38"/>
      <c r="I255" s="38"/>
    </row>
    <row r="256" spans="2:9" ht="15" thickBot="1" x14ac:dyDescent="0.35">
      <c r="B256" s="50" t="str">
        <f t="shared" si="18"/>
        <v/>
      </c>
      <c r="C256" s="51" t="str">
        <f t="shared" si="19"/>
        <v/>
      </c>
      <c r="D256" s="53" t="str">
        <f t="shared" si="20"/>
        <v/>
      </c>
      <c r="E256" s="52" t="str">
        <f t="shared" si="21"/>
        <v/>
      </c>
      <c r="F256" s="52" t="str">
        <f t="shared" si="22"/>
        <v/>
      </c>
      <c r="G256" s="52" t="str">
        <f t="shared" si="23"/>
        <v/>
      </c>
      <c r="H256" s="38"/>
      <c r="I256" s="38"/>
    </row>
    <row r="257" spans="2:9" ht="15" thickBot="1" x14ac:dyDescent="0.35">
      <c r="B257" s="50" t="str">
        <f t="shared" si="18"/>
        <v/>
      </c>
      <c r="C257" s="51" t="str">
        <f t="shared" si="19"/>
        <v/>
      </c>
      <c r="D257" s="53" t="str">
        <f t="shared" si="20"/>
        <v/>
      </c>
      <c r="E257" s="52" t="str">
        <f t="shared" si="21"/>
        <v/>
      </c>
      <c r="F257" s="52" t="str">
        <f t="shared" si="22"/>
        <v/>
      </c>
      <c r="G257" s="52" t="str">
        <f t="shared" si="23"/>
        <v/>
      </c>
      <c r="H257" s="38"/>
      <c r="I257" s="38"/>
    </row>
    <row r="258" spans="2:9" ht="15" thickBot="1" x14ac:dyDescent="0.35">
      <c r="B258" s="50" t="str">
        <f t="shared" si="18"/>
        <v/>
      </c>
      <c r="C258" s="51" t="str">
        <f t="shared" si="19"/>
        <v/>
      </c>
      <c r="D258" s="53" t="str">
        <f t="shared" si="20"/>
        <v/>
      </c>
      <c r="E258" s="52" t="str">
        <f t="shared" si="21"/>
        <v/>
      </c>
      <c r="F258" s="52" t="str">
        <f t="shared" si="22"/>
        <v/>
      </c>
      <c r="G258" s="52" t="str">
        <f t="shared" si="23"/>
        <v/>
      </c>
      <c r="H258" s="38"/>
      <c r="I258" s="38"/>
    </row>
    <row r="259" spans="2:9" ht="15" thickBot="1" x14ac:dyDescent="0.35">
      <c r="B259" s="50" t="str">
        <f t="shared" si="18"/>
        <v/>
      </c>
      <c r="C259" s="51" t="str">
        <f t="shared" si="19"/>
        <v/>
      </c>
      <c r="D259" s="53" t="str">
        <f t="shared" si="20"/>
        <v/>
      </c>
      <c r="E259" s="52" t="str">
        <f t="shared" si="21"/>
        <v/>
      </c>
      <c r="F259" s="52" t="str">
        <f t="shared" si="22"/>
        <v/>
      </c>
      <c r="G259" s="52" t="str">
        <f t="shared" si="23"/>
        <v/>
      </c>
      <c r="H259" s="38"/>
      <c r="I259" s="38"/>
    </row>
    <row r="260" spans="2:9" ht="15" thickBot="1" x14ac:dyDescent="0.35">
      <c r="B260" s="50" t="str">
        <f t="shared" si="18"/>
        <v/>
      </c>
      <c r="C260" s="51" t="str">
        <f t="shared" si="19"/>
        <v/>
      </c>
      <c r="D260" s="53" t="str">
        <f t="shared" si="20"/>
        <v/>
      </c>
      <c r="E260" s="52" t="str">
        <f t="shared" si="21"/>
        <v/>
      </c>
      <c r="F260" s="52" t="str">
        <f t="shared" si="22"/>
        <v/>
      </c>
      <c r="G260" s="52" t="str">
        <f t="shared" si="23"/>
        <v/>
      </c>
      <c r="H260" s="38"/>
      <c r="I260" s="38"/>
    </row>
    <row r="261" spans="2:9" ht="15" thickBot="1" x14ac:dyDescent="0.35">
      <c r="B261" s="50" t="str">
        <f t="shared" si="18"/>
        <v/>
      </c>
      <c r="C261" s="51" t="str">
        <f t="shared" si="19"/>
        <v/>
      </c>
      <c r="D261" s="53" t="str">
        <f t="shared" si="20"/>
        <v/>
      </c>
      <c r="E261" s="52" t="str">
        <f t="shared" si="21"/>
        <v/>
      </c>
      <c r="F261" s="52" t="str">
        <f t="shared" si="22"/>
        <v/>
      </c>
      <c r="G261" s="52" t="str">
        <f t="shared" si="23"/>
        <v/>
      </c>
      <c r="H261" s="38"/>
      <c r="I261" s="38"/>
    </row>
    <row r="262" spans="2:9" ht="15" thickBot="1" x14ac:dyDescent="0.35">
      <c r="B262" s="50" t="str">
        <f t="shared" si="18"/>
        <v/>
      </c>
      <c r="C262" s="51" t="str">
        <f t="shared" si="19"/>
        <v/>
      </c>
      <c r="D262" s="53" t="str">
        <f t="shared" si="20"/>
        <v/>
      </c>
      <c r="E262" s="52" t="str">
        <f t="shared" si="21"/>
        <v/>
      </c>
      <c r="F262" s="52" t="str">
        <f t="shared" si="22"/>
        <v/>
      </c>
      <c r="G262" s="52" t="str">
        <f t="shared" si="23"/>
        <v/>
      </c>
      <c r="H262" s="38"/>
      <c r="I262" s="38"/>
    </row>
    <row r="263" spans="2:9" ht="15" thickBot="1" x14ac:dyDescent="0.35">
      <c r="B263" s="50" t="str">
        <f t="shared" si="18"/>
        <v/>
      </c>
      <c r="C263" s="51" t="str">
        <f t="shared" si="19"/>
        <v/>
      </c>
      <c r="D263" s="53" t="str">
        <f t="shared" si="20"/>
        <v/>
      </c>
      <c r="E263" s="52" t="str">
        <f t="shared" si="21"/>
        <v/>
      </c>
      <c r="F263" s="52" t="str">
        <f t="shared" si="22"/>
        <v/>
      </c>
      <c r="G263" s="52" t="str">
        <f t="shared" si="23"/>
        <v/>
      </c>
      <c r="H263" s="38"/>
      <c r="I263" s="38"/>
    </row>
    <row r="264" spans="2:9" ht="15" thickBot="1" x14ac:dyDescent="0.35">
      <c r="B264" s="50" t="str">
        <f t="shared" si="18"/>
        <v/>
      </c>
      <c r="C264" s="51" t="str">
        <f t="shared" si="19"/>
        <v/>
      </c>
      <c r="D264" s="53" t="str">
        <f t="shared" si="20"/>
        <v/>
      </c>
      <c r="E264" s="52" t="str">
        <f t="shared" si="21"/>
        <v/>
      </c>
      <c r="F264" s="52" t="str">
        <f t="shared" si="22"/>
        <v/>
      </c>
      <c r="G264" s="52" t="str">
        <f t="shared" si="23"/>
        <v/>
      </c>
      <c r="H264" s="38"/>
      <c r="I264" s="38"/>
    </row>
    <row r="265" spans="2:9" ht="15" thickBot="1" x14ac:dyDescent="0.35">
      <c r="B265" s="50" t="str">
        <f t="shared" si="18"/>
        <v/>
      </c>
      <c r="C265" s="51" t="str">
        <f t="shared" si="19"/>
        <v/>
      </c>
      <c r="D265" s="53" t="str">
        <f t="shared" si="20"/>
        <v/>
      </c>
      <c r="E265" s="52" t="str">
        <f t="shared" si="21"/>
        <v/>
      </c>
      <c r="F265" s="52" t="str">
        <f t="shared" si="22"/>
        <v/>
      </c>
      <c r="G265" s="52" t="str">
        <f t="shared" si="23"/>
        <v/>
      </c>
      <c r="H265" s="38"/>
      <c r="I265" s="38"/>
    </row>
    <row r="266" spans="2:9" ht="15" thickBot="1" x14ac:dyDescent="0.35">
      <c r="B266" s="50" t="str">
        <f t="shared" si="18"/>
        <v/>
      </c>
      <c r="C266" s="51" t="str">
        <f t="shared" si="19"/>
        <v/>
      </c>
      <c r="D266" s="53" t="str">
        <f t="shared" si="20"/>
        <v/>
      </c>
      <c r="E266" s="52" t="str">
        <f t="shared" si="21"/>
        <v/>
      </c>
      <c r="F266" s="52" t="str">
        <f t="shared" si="22"/>
        <v/>
      </c>
      <c r="G266" s="52" t="str">
        <f t="shared" si="23"/>
        <v/>
      </c>
      <c r="H266" s="38"/>
      <c r="I266" s="38"/>
    </row>
    <row r="267" spans="2:9" ht="15" thickBot="1" x14ac:dyDescent="0.35">
      <c r="B267" s="50" t="str">
        <f t="shared" si="18"/>
        <v/>
      </c>
      <c r="C267" s="51" t="str">
        <f t="shared" si="19"/>
        <v/>
      </c>
      <c r="D267" s="53" t="str">
        <f t="shared" si="20"/>
        <v/>
      </c>
      <c r="E267" s="52" t="str">
        <f t="shared" si="21"/>
        <v/>
      </c>
      <c r="F267" s="52" t="str">
        <f t="shared" si="22"/>
        <v/>
      </c>
      <c r="G267" s="52" t="str">
        <f t="shared" si="23"/>
        <v/>
      </c>
      <c r="H267" s="38"/>
      <c r="I267" s="38"/>
    </row>
    <row r="268" spans="2:9" ht="15" thickBot="1" x14ac:dyDescent="0.35">
      <c r="B268" s="50" t="str">
        <f t="shared" si="18"/>
        <v/>
      </c>
      <c r="C268" s="51" t="str">
        <f t="shared" si="19"/>
        <v/>
      </c>
      <c r="D268" s="53" t="str">
        <f t="shared" si="20"/>
        <v/>
      </c>
      <c r="E268" s="52" t="str">
        <f t="shared" si="21"/>
        <v/>
      </c>
      <c r="F268" s="52" t="str">
        <f t="shared" si="22"/>
        <v/>
      </c>
      <c r="G268" s="52" t="str">
        <f t="shared" si="23"/>
        <v/>
      </c>
      <c r="H268" s="38"/>
      <c r="I268" s="38"/>
    </row>
    <row r="269" spans="2:9" ht="15" thickBot="1" x14ac:dyDescent="0.35">
      <c r="B269" s="50" t="str">
        <f t="shared" si="18"/>
        <v/>
      </c>
      <c r="C269" s="51" t="str">
        <f t="shared" si="19"/>
        <v/>
      </c>
      <c r="D269" s="53" t="str">
        <f t="shared" si="20"/>
        <v/>
      </c>
      <c r="E269" s="52" t="str">
        <f t="shared" si="21"/>
        <v/>
      </c>
      <c r="F269" s="52" t="str">
        <f t="shared" si="22"/>
        <v/>
      </c>
      <c r="G269" s="52" t="str">
        <f t="shared" si="23"/>
        <v/>
      </c>
      <c r="H269" s="38"/>
      <c r="I269" s="38"/>
    </row>
    <row r="270" spans="2:9" ht="15" thickBot="1" x14ac:dyDescent="0.35">
      <c r="B270" s="50" t="str">
        <f t="shared" si="18"/>
        <v/>
      </c>
      <c r="C270" s="51" t="str">
        <f t="shared" si="19"/>
        <v/>
      </c>
      <c r="D270" s="53" t="str">
        <f t="shared" si="20"/>
        <v/>
      </c>
      <c r="E270" s="52" t="str">
        <f t="shared" si="21"/>
        <v/>
      </c>
      <c r="F270" s="52" t="str">
        <f t="shared" si="22"/>
        <v/>
      </c>
      <c r="G270" s="52" t="str">
        <f t="shared" si="23"/>
        <v/>
      </c>
      <c r="H270" s="38"/>
      <c r="I270" s="38"/>
    </row>
    <row r="271" spans="2:9" ht="15" thickBot="1" x14ac:dyDescent="0.35">
      <c r="B271" s="50" t="str">
        <f t="shared" si="18"/>
        <v/>
      </c>
      <c r="C271" s="51" t="str">
        <f t="shared" si="19"/>
        <v/>
      </c>
      <c r="D271" s="53" t="str">
        <f t="shared" si="20"/>
        <v/>
      </c>
      <c r="E271" s="52" t="str">
        <f t="shared" si="21"/>
        <v/>
      </c>
      <c r="F271" s="52" t="str">
        <f t="shared" si="22"/>
        <v/>
      </c>
      <c r="G271" s="52" t="str">
        <f t="shared" si="23"/>
        <v/>
      </c>
      <c r="H271" s="38"/>
      <c r="I271" s="38"/>
    </row>
    <row r="272" spans="2:9" ht="15" thickBot="1" x14ac:dyDescent="0.35">
      <c r="B272" s="50" t="str">
        <f t="shared" si="18"/>
        <v/>
      </c>
      <c r="C272" s="51" t="str">
        <f t="shared" si="19"/>
        <v/>
      </c>
      <c r="D272" s="53" t="str">
        <f t="shared" si="20"/>
        <v/>
      </c>
      <c r="E272" s="52" t="str">
        <f t="shared" si="21"/>
        <v/>
      </c>
      <c r="F272" s="52" t="str">
        <f t="shared" si="22"/>
        <v/>
      </c>
      <c r="G272" s="52" t="str">
        <f t="shared" si="23"/>
        <v/>
      </c>
      <c r="H272" s="38"/>
      <c r="I272" s="38"/>
    </row>
    <row r="273" spans="2:9" ht="15" thickBot="1" x14ac:dyDescent="0.35">
      <c r="B273" s="50" t="str">
        <f t="shared" si="18"/>
        <v/>
      </c>
      <c r="C273" s="51" t="str">
        <f t="shared" si="19"/>
        <v/>
      </c>
      <c r="D273" s="53" t="str">
        <f t="shared" si="20"/>
        <v/>
      </c>
      <c r="E273" s="52" t="str">
        <f t="shared" si="21"/>
        <v/>
      </c>
      <c r="F273" s="52" t="str">
        <f t="shared" si="22"/>
        <v/>
      </c>
      <c r="G273" s="52" t="str">
        <f t="shared" si="23"/>
        <v/>
      </c>
      <c r="H273" s="38"/>
      <c r="I273" s="38"/>
    </row>
    <row r="274" spans="2:9" ht="15" thickBot="1" x14ac:dyDescent="0.35">
      <c r="B274" s="50" t="str">
        <f t="shared" si="18"/>
        <v/>
      </c>
      <c r="C274" s="51" t="str">
        <f t="shared" si="19"/>
        <v/>
      </c>
      <c r="D274" s="53" t="str">
        <f t="shared" si="20"/>
        <v/>
      </c>
      <c r="E274" s="52" t="str">
        <f t="shared" si="21"/>
        <v/>
      </c>
      <c r="F274" s="52" t="str">
        <f t="shared" si="22"/>
        <v/>
      </c>
      <c r="G274" s="52" t="str">
        <f t="shared" si="23"/>
        <v/>
      </c>
      <c r="H274" s="38"/>
      <c r="I274" s="38"/>
    </row>
    <row r="275" spans="2:9" ht="15" thickBot="1" x14ac:dyDescent="0.35">
      <c r="B275" s="50" t="str">
        <f t="shared" ref="B275:B338" si="24">IFERROR(IF(G274&lt;=0,"",B274+1),"")</f>
        <v/>
      </c>
      <c r="C275" s="51" t="str">
        <f t="shared" ref="C275:C338" si="25">IF($E$9="End of the Period",IF(B275="","",IF(OR(payment_frequency="Weekly",payment_frequency="Bi-weekly",payment_frequency="Semi-monthly"),first_payment_date+B275*VLOOKUP(payment_frequency,periodic_table,2,0),EDATE(first_payment_date,B275*VLOOKUP(payment_frequency,periodic_table,2,0)))),IF(B275="","",IF(OR(payment_frequency="Weekly",payment_frequency="Bi-weekly",payment_frequency="Semi-monthly"),first_payment_date+(B275-1)*VLOOKUP(payment_frequency,periodic_table,2,0),EDATE(first_payment_date,(B275-1)*VLOOKUP(payment_frequency,periodic_table,2,0)))))</f>
        <v/>
      </c>
      <c r="D275" s="53" t="str">
        <f t="shared" ref="D275:D338" si="26">IF(B275="","",IF(G274&lt;payment,G274*(1+rate),payment))</f>
        <v/>
      </c>
      <c r="E275" s="52" t="str">
        <f t="shared" ref="E275:E338" si="27">IF(AND(payment_type=1,B275=1),0,IF(B275="","",G274*rate))</f>
        <v/>
      </c>
      <c r="F275" s="52" t="str">
        <f t="shared" si="22"/>
        <v/>
      </c>
      <c r="G275" s="52" t="str">
        <f t="shared" si="23"/>
        <v/>
      </c>
      <c r="H275" s="38"/>
      <c r="I275" s="38"/>
    </row>
    <row r="276" spans="2:9" ht="15" thickBot="1" x14ac:dyDescent="0.35">
      <c r="B276" s="50" t="str">
        <f t="shared" si="24"/>
        <v/>
      </c>
      <c r="C276" s="51" t="str">
        <f t="shared" si="25"/>
        <v/>
      </c>
      <c r="D276" s="53" t="str">
        <f t="shared" si="26"/>
        <v/>
      </c>
      <c r="E276" s="52" t="str">
        <f t="shared" si="27"/>
        <v/>
      </c>
      <c r="F276" s="52" t="str">
        <f t="shared" ref="F276:F339" si="28">IF(B276="","",D276-E276)</f>
        <v/>
      </c>
      <c r="G276" s="52" t="str">
        <f t="shared" ref="G276:G339" si="29">IFERROR(IF(F276&lt;=0,"",G275-F276),"")</f>
        <v/>
      </c>
      <c r="H276" s="38"/>
      <c r="I276" s="38"/>
    </row>
    <row r="277" spans="2:9" ht="15" thickBot="1" x14ac:dyDescent="0.35">
      <c r="B277" s="50" t="str">
        <f t="shared" si="24"/>
        <v/>
      </c>
      <c r="C277" s="51" t="str">
        <f t="shared" si="25"/>
        <v/>
      </c>
      <c r="D277" s="53" t="str">
        <f t="shared" si="26"/>
        <v/>
      </c>
      <c r="E277" s="52" t="str">
        <f t="shared" si="27"/>
        <v/>
      </c>
      <c r="F277" s="52" t="str">
        <f t="shared" si="28"/>
        <v/>
      </c>
      <c r="G277" s="52" t="str">
        <f t="shared" si="29"/>
        <v/>
      </c>
      <c r="H277" s="38"/>
      <c r="I277" s="38"/>
    </row>
    <row r="278" spans="2:9" ht="15" thickBot="1" x14ac:dyDescent="0.35">
      <c r="B278" s="50" t="str">
        <f t="shared" si="24"/>
        <v/>
      </c>
      <c r="C278" s="51" t="str">
        <f t="shared" si="25"/>
        <v/>
      </c>
      <c r="D278" s="53" t="str">
        <f t="shared" si="26"/>
        <v/>
      </c>
      <c r="E278" s="52" t="str">
        <f t="shared" si="27"/>
        <v/>
      </c>
      <c r="F278" s="52" t="str">
        <f t="shared" si="28"/>
        <v/>
      </c>
      <c r="G278" s="52" t="str">
        <f t="shared" si="29"/>
        <v/>
      </c>
      <c r="H278" s="38"/>
      <c r="I278" s="38"/>
    </row>
    <row r="279" spans="2:9" ht="15" thickBot="1" x14ac:dyDescent="0.35">
      <c r="B279" s="50" t="str">
        <f t="shared" si="24"/>
        <v/>
      </c>
      <c r="C279" s="51" t="str">
        <f t="shared" si="25"/>
        <v/>
      </c>
      <c r="D279" s="53" t="str">
        <f t="shared" si="26"/>
        <v/>
      </c>
      <c r="E279" s="52" t="str">
        <f t="shared" si="27"/>
        <v/>
      </c>
      <c r="F279" s="52" t="str">
        <f t="shared" si="28"/>
        <v/>
      </c>
      <c r="G279" s="52" t="str">
        <f t="shared" si="29"/>
        <v/>
      </c>
      <c r="H279" s="38"/>
      <c r="I279" s="38"/>
    </row>
    <row r="280" spans="2:9" ht="15" thickBot="1" x14ac:dyDescent="0.35">
      <c r="B280" s="50" t="str">
        <f t="shared" si="24"/>
        <v/>
      </c>
      <c r="C280" s="51" t="str">
        <f t="shared" si="25"/>
        <v/>
      </c>
      <c r="D280" s="53" t="str">
        <f t="shared" si="26"/>
        <v/>
      </c>
      <c r="E280" s="52" t="str">
        <f t="shared" si="27"/>
        <v/>
      </c>
      <c r="F280" s="52" t="str">
        <f t="shared" si="28"/>
        <v/>
      </c>
      <c r="G280" s="52" t="str">
        <f t="shared" si="29"/>
        <v/>
      </c>
      <c r="H280" s="38"/>
      <c r="I280" s="38"/>
    </row>
    <row r="281" spans="2:9" ht="15" thickBot="1" x14ac:dyDescent="0.35">
      <c r="B281" s="50" t="str">
        <f t="shared" si="24"/>
        <v/>
      </c>
      <c r="C281" s="51" t="str">
        <f t="shared" si="25"/>
        <v/>
      </c>
      <c r="D281" s="53" t="str">
        <f t="shared" si="26"/>
        <v/>
      </c>
      <c r="E281" s="52" t="str">
        <f t="shared" si="27"/>
        <v/>
      </c>
      <c r="F281" s="52" t="str">
        <f t="shared" si="28"/>
        <v/>
      </c>
      <c r="G281" s="52" t="str">
        <f t="shared" si="29"/>
        <v/>
      </c>
      <c r="H281" s="38"/>
      <c r="I281" s="38"/>
    </row>
    <row r="282" spans="2:9" ht="15" thickBot="1" x14ac:dyDescent="0.35">
      <c r="B282" s="50" t="str">
        <f t="shared" si="24"/>
        <v/>
      </c>
      <c r="C282" s="51" t="str">
        <f t="shared" si="25"/>
        <v/>
      </c>
      <c r="D282" s="53" t="str">
        <f t="shared" si="26"/>
        <v/>
      </c>
      <c r="E282" s="52" t="str">
        <f t="shared" si="27"/>
        <v/>
      </c>
      <c r="F282" s="52" t="str">
        <f t="shared" si="28"/>
        <v/>
      </c>
      <c r="G282" s="52" t="str">
        <f t="shared" si="29"/>
        <v/>
      </c>
      <c r="H282" s="38"/>
      <c r="I282" s="38"/>
    </row>
    <row r="283" spans="2:9" ht="15" thickBot="1" x14ac:dyDescent="0.35">
      <c r="B283" s="50" t="str">
        <f t="shared" si="24"/>
        <v/>
      </c>
      <c r="C283" s="51" t="str">
        <f t="shared" si="25"/>
        <v/>
      </c>
      <c r="D283" s="53" t="str">
        <f t="shared" si="26"/>
        <v/>
      </c>
      <c r="E283" s="52" t="str">
        <f t="shared" si="27"/>
        <v/>
      </c>
      <c r="F283" s="52" t="str">
        <f t="shared" si="28"/>
        <v/>
      </c>
      <c r="G283" s="52" t="str">
        <f t="shared" si="29"/>
        <v/>
      </c>
      <c r="H283" s="38"/>
      <c r="I283" s="38"/>
    </row>
    <row r="284" spans="2:9" ht="15" thickBot="1" x14ac:dyDescent="0.35">
      <c r="B284" s="50" t="str">
        <f t="shared" si="24"/>
        <v/>
      </c>
      <c r="C284" s="51" t="str">
        <f t="shared" si="25"/>
        <v/>
      </c>
      <c r="D284" s="53" t="str">
        <f t="shared" si="26"/>
        <v/>
      </c>
      <c r="E284" s="52" t="str">
        <f t="shared" si="27"/>
        <v/>
      </c>
      <c r="F284" s="52" t="str">
        <f t="shared" si="28"/>
        <v/>
      </c>
      <c r="G284" s="52" t="str">
        <f t="shared" si="29"/>
        <v/>
      </c>
      <c r="H284" s="38"/>
      <c r="I284" s="38"/>
    </row>
    <row r="285" spans="2:9" ht="15" thickBot="1" x14ac:dyDescent="0.35">
      <c r="B285" s="50" t="str">
        <f t="shared" si="24"/>
        <v/>
      </c>
      <c r="C285" s="51" t="str">
        <f t="shared" si="25"/>
        <v/>
      </c>
      <c r="D285" s="53" t="str">
        <f t="shared" si="26"/>
        <v/>
      </c>
      <c r="E285" s="52" t="str">
        <f t="shared" si="27"/>
        <v/>
      </c>
      <c r="F285" s="52" t="str">
        <f t="shared" si="28"/>
        <v/>
      </c>
      <c r="G285" s="52" t="str">
        <f t="shared" si="29"/>
        <v/>
      </c>
      <c r="H285" s="38"/>
      <c r="I285" s="38"/>
    </row>
    <row r="286" spans="2:9" ht="15" thickBot="1" x14ac:dyDescent="0.35">
      <c r="B286" s="50" t="str">
        <f t="shared" si="24"/>
        <v/>
      </c>
      <c r="C286" s="51" t="str">
        <f t="shared" si="25"/>
        <v/>
      </c>
      <c r="D286" s="53" t="str">
        <f t="shared" si="26"/>
        <v/>
      </c>
      <c r="E286" s="52" t="str">
        <f t="shared" si="27"/>
        <v/>
      </c>
      <c r="F286" s="52" t="str">
        <f t="shared" si="28"/>
        <v/>
      </c>
      <c r="G286" s="52" t="str">
        <f t="shared" si="29"/>
        <v/>
      </c>
      <c r="H286" s="38"/>
      <c r="I286" s="38"/>
    </row>
    <row r="287" spans="2:9" ht="15" thickBot="1" x14ac:dyDescent="0.35">
      <c r="B287" s="50" t="str">
        <f t="shared" si="24"/>
        <v/>
      </c>
      <c r="C287" s="51" t="str">
        <f t="shared" si="25"/>
        <v/>
      </c>
      <c r="D287" s="53" t="str">
        <f t="shared" si="26"/>
        <v/>
      </c>
      <c r="E287" s="52" t="str">
        <f t="shared" si="27"/>
        <v/>
      </c>
      <c r="F287" s="52" t="str">
        <f t="shared" si="28"/>
        <v/>
      </c>
      <c r="G287" s="52" t="str">
        <f t="shared" si="29"/>
        <v/>
      </c>
      <c r="H287" s="38"/>
      <c r="I287" s="38"/>
    </row>
    <row r="288" spans="2:9" ht="15" thickBot="1" x14ac:dyDescent="0.35">
      <c r="B288" s="50" t="str">
        <f t="shared" si="24"/>
        <v/>
      </c>
      <c r="C288" s="51" t="str">
        <f t="shared" si="25"/>
        <v/>
      </c>
      <c r="D288" s="53" t="str">
        <f t="shared" si="26"/>
        <v/>
      </c>
      <c r="E288" s="52" t="str">
        <f t="shared" si="27"/>
        <v/>
      </c>
      <c r="F288" s="52" t="str">
        <f t="shared" si="28"/>
        <v/>
      </c>
      <c r="G288" s="52" t="str">
        <f t="shared" si="29"/>
        <v/>
      </c>
      <c r="H288" s="38"/>
      <c r="I288" s="38"/>
    </row>
    <row r="289" spans="2:9" ht="15" thickBot="1" x14ac:dyDescent="0.35">
      <c r="B289" s="50" t="str">
        <f t="shared" si="24"/>
        <v/>
      </c>
      <c r="C289" s="51" t="str">
        <f t="shared" si="25"/>
        <v/>
      </c>
      <c r="D289" s="53" t="str">
        <f t="shared" si="26"/>
        <v/>
      </c>
      <c r="E289" s="52" t="str">
        <f t="shared" si="27"/>
        <v/>
      </c>
      <c r="F289" s="52" t="str">
        <f t="shared" si="28"/>
        <v/>
      </c>
      <c r="G289" s="52" t="str">
        <f t="shared" si="29"/>
        <v/>
      </c>
      <c r="H289" s="38"/>
      <c r="I289" s="38"/>
    </row>
    <row r="290" spans="2:9" ht="15" thickBot="1" x14ac:dyDescent="0.35">
      <c r="B290" s="50" t="str">
        <f t="shared" si="24"/>
        <v/>
      </c>
      <c r="C290" s="51" t="str">
        <f t="shared" si="25"/>
        <v/>
      </c>
      <c r="D290" s="53" t="str">
        <f t="shared" si="26"/>
        <v/>
      </c>
      <c r="E290" s="52" t="str">
        <f t="shared" si="27"/>
        <v/>
      </c>
      <c r="F290" s="52" t="str">
        <f t="shared" si="28"/>
        <v/>
      </c>
      <c r="G290" s="52" t="str">
        <f t="shared" si="29"/>
        <v/>
      </c>
      <c r="H290" s="38"/>
      <c r="I290" s="38"/>
    </row>
    <row r="291" spans="2:9" ht="15" thickBot="1" x14ac:dyDescent="0.35">
      <c r="B291" s="50" t="str">
        <f t="shared" si="24"/>
        <v/>
      </c>
      <c r="C291" s="51" t="str">
        <f t="shared" si="25"/>
        <v/>
      </c>
      <c r="D291" s="53" t="str">
        <f t="shared" si="26"/>
        <v/>
      </c>
      <c r="E291" s="52" t="str">
        <f t="shared" si="27"/>
        <v/>
      </c>
      <c r="F291" s="52" t="str">
        <f t="shared" si="28"/>
        <v/>
      </c>
      <c r="G291" s="52" t="str">
        <f t="shared" si="29"/>
        <v/>
      </c>
      <c r="H291" s="38"/>
      <c r="I291" s="38"/>
    </row>
    <row r="292" spans="2:9" ht="15" thickBot="1" x14ac:dyDescent="0.35">
      <c r="B292" s="50" t="str">
        <f t="shared" si="24"/>
        <v/>
      </c>
      <c r="C292" s="51" t="str">
        <f t="shared" si="25"/>
        <v/>
      </c>
      <c r="D292" s="53" t="str">
        <f t="shared" si="26"/>
        <v/>
      </c>
      <c r="E292" s="52" t="str">
        <f t="shared" si="27"/>
        <v/>
      </c>
      <c r="F292" s="52" t="str">
        <f t="shared" si="28"/>
        <v/>
      </c>
      <c r="G292" s="52" t="str">
        <f t="shared" si="29"/>
        <v/>
      </c>
      <c r="H292" s="38"/>
      <c r="I292" s="38"/>
    </row>
    <row r="293" spans="2:9" ht="15" thickBot="1" x14ac:dyDescent="0.35">
      <c r="B293" s="50" t="str">
        <f t="shared" si="24"/>
        <v/>
      </c>
      <c r="C293" s="51" t="str">
        <f t="shared" si="25"/>
        <v/>
      </c>
      <c r="D293" s="53" t="str">
        <f t="shared" si="26"/>
        <v/>
      </c>
      <c r="E293" s="52" t="str">
        <f t="shared" si="27"/>
        <v/>
      </c>
      <c r="F293" s="52" t="str">
        <f t="shared" si="28"/>
        <v/>
      </c>
      <c r="G293" s="52" t="str">
        <f t="shared" si="29"/>
        <v/>
      </c>
      <c r="H293" s="38"/>
      <c r="I293" s="38"/>
    </row>
    <row r="294" spans="2:9" ht="15" thickBot="1" x14ac:dyDescent="0.35">
      <c r="B294" s="50" t="str">
        <f t="shared" si="24"/>
        <v/>
      </c>
      <c r="C294" s="51" t="str">
        <f t="shared" si="25"/>
        <v/>
      </c>
      <c r="D294" s="53" t="str">
        <f t="shared" si="26"/>
        <v/>
      </c>
      <c r="E294" s="52" t="str">
        <f t="shared" si="27"/>
        <v/>
      </c>
      <c r="F294" s="52" t="str">
        <f t="shared" si="28"/>
        <v/>
      </c>
      <c r="G294" s="52" t="str">
        <f t="shared" si="29"/>
        <v/>
      </c>
      <c r="H294" s="38"/>
      <c r="I294" s="38"/>
    </row>
    <row r="295" spans="2:9" ht="15" thickBot="1" x14ac:dyDescent="0.35">
      <c r="B295" s="50" t="str">
        <f t="shared" si="24"/>
        <v/>
      </c>
      <c r="C295" s="51" t="str">
        <f t="shared" si="25"/>
        <v/>
      </c>
      <c r="D295" s="53" t="str">
        <f t="shared" si="26"/>
        <v/>
      </c>
      <c r="E295" s="52" t="str">
        <f t="shared" si="27"/>
        <v/>
      </c>
      <c r="F295" s="52" t="str">
        <f t="shared" si="28"/>
        <v/>
      </c>
      <c r="G295" s="52" t="str">
        <f t="shared" si="29"/>
        <v/>
      </c>
      <c r="H295" s="38"/>
      <c r="I295" s="38"/>
    </row>
    <row r="296" spans="2:9" ht="15" thickBot="1" x14ac:dyDescent="0.35">
      <c r="B296" s="50" t="str">
        <f t="shared" si="24"/>
        <v/>
      </c>
      <c r="C296" s="51" t="str">
        <f t="shared" si="25"/>
        <v/>
      </c>
      <c r="D296" s="53" t="str">
        <f t="shared" si="26"/>
        <v/>
      </c>
      <c r="E296" s="52" t="str">
        <f t="shared" si="27"/>
        <v/>
      </c>
      <c r="F296" s="52" t="str">
        <f t="shared" si="28"/>
        <v/>
      </c>
      <c r="G296" s="52" t="str">
        <f t="shared" si="29"/>
        <v/>
      </c>
      <c r="H296" s="38"/>
      <c r="I296" s="38"/>
    </row>
    <row r="297" spans="2:9" ht="15" thickBot="1" x14ac:dyDescent="0.35">
      <c r="B297" s="50" t="str">
        <f t="shared" si="24"/>
        <v/>
      </c>
      <c r="C297" s="51" t="str">
        <f t="shared" si="25"/>
        <v/>
      </c>
      <c r="D297" s="53" t="str">
        <f t="shared" si="26"/>
        <v/>
      </c>
      <c r="E297" s="52" t="str">
        <f t="shared" si="27"/>
        <v/>
      </c>
      <c r="F297" s="52" t="str">
        <f t="shared" si="28"/>
        <v/>
      </c>
      <c r="G297" s="52" t="str">
        <f t="shared" si="29"/>
        <v/>
      </c>
      <c r="H297" s="38"/>
      <c r="I297" s="38"/>
    </row>
    <row r="298" spans="2:9" ht="15" thickBot="1" x14ac:dyDescent="0.35">
      <c r="B298" s="50" t="str">
        <f t="shared" si="24"/>
        <v/>
      </c>
      <c r="C298" s="51" t="str">
        <f t="shared" si="25"/>
        <v/>
      </c>
      <c r="D298" s="53" t="str">
        <f t="shared" si="26"/>
        <v/>
      </c>
      <c r="E298" s="52" t="str">
        <f t="shared" si="27"/>
        <v/>
      </c>
      <c r="F298" s="52" t="str">
        <f t="shared" si="28"/>
        <v/>
      </c>
      <c r="G298" s="52" t="str">
        <f t="shared" si="29"/>
        <v/>
      </c>
      <c r="H298" s="38"/>
      <c r="I298" s="38"/>
    </row>
    <row r="299" spans="2:9" ht="15" thickBot="1" x14ac:dyDescent="0.35">
      <c r="B299" s="50" t="str">
        <f t="shared" si="24"/>
        <v/>
      </c>
      <c r="C299" s="51" t="str">
        <f t="shared" si="25"/>
        <v/>
      </c>
      <c r="D299" s="53" t="str">
        <f t="shared" si="26"/>
        <v/>
      </c>
      <c r="E299" s="52" t="str">
        <f t="shared" si="27"/>
        <v/>
      </c>
      <c r="F299" s="52" t="str">
        <f t="shared" si="28"/>
        <v/>
      </c>
      <c r="G299" s="52" t="str">
        <f t="shared" si="29"/>
        <v/>
      </c>
      <c r="H299" s="38"/>
      <c r="I299" s="38"/>
    </row>
    <row r="300" spans="2:9" ht="15" thickBot="1" x14ac:dyDescent="0.35">
      <c r="B300" s="50" t="str">
        <f t="shared" si="24"/>
        <v/>
      </c>
      <c r="C300" s="51" t="str">
        <f t="shared" si="25"/>
        <v/>
      </c>
      <c r="D300" s="53" t="str">
        <f t="shared" si="26"/>
        <v/>
      </c>
      <c r="E300" s="52" t="str">
        <f t="shared" si="27"/>
        <v/>
      </c>
      <c r="F300" s="52" t="str">
        <f t="shared" si="28"/>
        <v/>
      </c>
      <c r="G300" s="52" t="str">
        <f t="shared" si="29"/>
        <v/>
      </c>
      <c r="H300" s="38"/>
      <c r="I300" s="38"/>
    </row>
    <row r="301" spans="2:9" ht="15" thickBot="1" x14ac:dyDescent="0.35">
      <c r="B301" s="50" t="str">
        <f t="shared" si="24"/>
        <v/>
      </c>
      <c r="C301" s="51" t="str">
        <f t="shared" si="25"/>
        <v/>
      </c>
      <c r="D301" s="53" t="str">
        <f t="shared" si="26"/>
        <v/>
      </c>
      <c r="E301" s="52" t="str">
        <f t="shared" si="27"/>
        <v/>
      </c>
      <c r="F301" s="52" t="str">
        <f t="shared" si="28"/>
        <v/>
      </c>
      <c r="G301" s="52" t="str">
        <f t="shared" si="29"/>
        <v/>
      </c>
      <c r="H301" s="38"/>
      <c r="I301" s="38"/>
    </row>
    <row r="302" spans="2:9" ht="15" thickBot="1" x14ac:dyDescent="0.35">
      <c r="B302" s="50" t="str">
        <f t="shared" si="24"/>
        <v/>
      </c>
      <c r="C302" s="51" t="str">
        <f t="shared" si="25"/>
        <v/>
      </c>
      <c r="D302" s="53" t="str">
        <f t="shared" si="26"/>
        <v/>
      </c>
      <c r="E302" s="52" t="str">
        <f t="shared" si="27"/>
        <v/>
      </c>
      <c r="F302" s="52" t="str">
        <f t="shared" si="28"/>
        <v/>
      </c>
      <c r="G302" s="52" t="str">
        <f t="shared" si="29"/>
        <v/>
      </c>
      <c r="H302" s="38"/>
      <c r="I302" s="38"/>
    </row>
    <row r="303" spans="2:9" ht="15" thickBot="1" x14ac:dyDescent="0.35">
      <c r="B303" s="50" t="str">
        <f t="shared" si="24"/>
        <v/>
      </c>
      <c r="C303" s="51" t="str">
        <f t="shared" si="25"/>
        <v/>
      </c>
      <c r="D303" s="53" t="str">
        <f t="shared" si="26"/>
        <v/>
      </c>
      <c r="E303" s="52" t="str">
        <f t="shared" si="27"/>
        <v/>
      </c>
      <c r="F303" s="52" t="str">
        <f t="shared" si="28"/>
        <v/>
      </c>
      <c r="G303" s="52" t="str">
        <f t="shared" si="29"/>
        <v/>
      </c>
      <c r="H303" s="38"/>
      <c r="I303" s="38"/>
    </row>
    <row r="304" spans="2:9" ht="15" thickBot="1" x14ac:dyDescent="0.35">
      <c r="B304" s="50" t="str">
        <f t="shared" si="24"/>
        <v/>
      </c>
      <c r="C304" s="51" t="str">
        <f t="shared" si="25"/>
        <v/>
      </c>
      <c r="D304" s="53" t="str">
        <f t="shared" si="26"/>
        <v/>
      </c>
      <c r="E304" s="52" t="str">
        <f t="shared" si="27"/>
        <v/>
      </c>
      <c r="F304" s="52" t="str">
        <f t="shared" si="28"/>
        <v/>
      </c>
      <c r="G304" s="52" t="str">
        <f t="shared" si="29"/>
        <v/>
      </c>
      <c r="H304" s="38"/>
      <c r="I304" s="38"/>
    </row>
    <row r="305" spans="2:9" ht="15" thickBot="1" x14ac:dyDescent="0.35">
      <c r="B305" s="50" t="str">
        <f t="shared" si="24"/>
        <v/>
      </c>
      <c r="C305" s="51" t="str">
        <f t="shared" si="25"/>
        <v/>
      </c>
      <c r="D305" s="53" t="str">
        <f t="shared" si="26"/>
        <v/>
      </c>
      <c r="E305" s="52" t="str">
        <f t="shared" si="27"/>
        <v/>
      </c>
      <c r="F305" s="52" t="str">
        <f t="shared" si="28"/>
        <v/>
      </c>
      <c r="G305" s="52" t="str">
        <f t="shared" si="29"/>
        <v/>
      </c>
      <c r="H305" s="38"/>
      <c r="I305" s="38"/>
    </row>
    <row r="306" spans="2:9" ht="15" thickBot="1" x14ac:dyDescent="0.35">
      <c r="B306" s="50" t="str">
        <f t="shared" si="24"/>
        <v/>
      </c>
      <c r="C306" s="51" t="str">
        <f t="shared" si="25"/>
        <v/>
      </c>
      <c r="D306" s="53" t="str">
        <f t="shared" si="26"/>
        <v/>
      </c>
      <c r="E306" s="52" t="str">
        <f t="shared" si="27"/>
        <v/>
      </c>
      <c r="F306" s="52" t="str">
        <f t="shared" si="28"/>
        <v/>
      </c>
      <c r="G306" s="52" t="str">
        <f t="shared" si="29"/>
        <v/>
      </c>
      <c r="H306" s="38"/>
      <c r="I306" s="38"/>
    </row>
    <row r="307" spans="2:9" ht="15" thickBot="1" x14ac:dyDescent="0.35">
      <c r="B307" s="50" t="str">
        <f t="shared" si="24"/>
        <v/>
      </c>
      <c r="C307" s="51" t="str">
        <f t="shared" si="25"/>
        <v/>
      </c>
      <c r="D307" s="53" t="str">
        <f t="shared" si="26"/>
        <v/>
      </c>
      <c r="E307" s="52" t="str">
        <f t="shared" si="27"/>
        <v/>
      </c>
      <c r="F307" s="52" t="str">
        <f t="shared" si="28"/>
        <v/>
      </c>
      <c r="G307" s="52" t="str">
        <f t="shared" si="29"/>
        <v/>
      </c>
      <c r="H307" s="38"/>
      <c r="I307" s="38"/>
    </row>
    <row r="308" spans="2:9" ht="15" thickBot="1" x14ac:dyDescent="0.35">
      <c r="B308" s="50" t="str">
        <f t="shared" si="24"/>
        <v/>
      </c>
      <c r="C308" s="51" t="str">
        <f t="shared" si="25"/>
        <v/>
      </c>
      <c r="D308" s="53" t="str">
        <f t="shared" si="26"/>
        <v/>
      </c>
      <c r="E308" s="52" t="str">
        <f t="shared" si="27"/>
        <v/>
      </c>
      <c r="F308" s="52" t="str">
        <f t="shared" si="28"/>
        <v/>
      </c>
      <c r="G308" s="52" t="str">
        <f t="shared" si="29"/>
        <v/>
      </c>
      <c r="H308" s="38"/>
      <c r="I308" s="38"/>
    </row>
    <row r="309" spans="2:9" ht="15" thickBot="1" x14ac:dyDescent="0.35">
      <c r="B309" s="50" t="str">
        <f t="shared" si="24"/>
        <v/>
      </c>
      <c r="C309" s="51" t="str">
        <f t="shared" si="25"/>
        <v/>
      </c>
      <c r="D309" s="53" t="str">
        <f t="shared" si="26"/>
        <v/>
      </c>
      <c r="E309" s="52" t="str">
        <f t="shared" si="27"/>
        <v/>
      </c>
      <c r="F309" s="52" t="str">
        <f t="shared" si="28"/>
        <v/>
      </c>
      <c r="G309" s="52" t="str">
        <f t="shared" si="29"/>
        <v/>
      </c>
      <c r="H309" s="38"/>
      <c r="I309" s="38"/>
    </row>
    <row r="310" spans="2:9" ht="15" thickBot="1" x14ac:dyDescent="0.35">
      <c r="B310" s="50" t="str">
        <f t="shared" si="24"/>
        <v/>
      </c>
      <c r="C310" s="51" t="str">
        <f t="shared" si="25"/>
        <v/>
      </c>
      <c r="D310" s="53" t="str">
        <f t="shared" si="26"/>
        <v/>
      </c>
      <c r="E310" s="52" t="str">
        <f t="shared" si="27"/>
        <v/>
      </c>
      <c r="F310" s="52" t="str">
        <f t="shared" si="28"/>
        <v/>
      </c>
      <c r="G310" s="52" t="str">
        <f t="shared" si="29"/>
        <v/>
      </c>
      <c r="H310" s="38"/>
      <c r="I310" s="38"/>
    </row>
    <row r="311" spans="2:9" ht="15" thickBot="1" x14ac:dyDescent="0.35">
      <c r="B311" s="50" t="str">
        <f t="shared" si="24"/>
        <v/>
      </c>
      <c r="C311" s="51" t="str">
        <f t="shared" si="25"/>
        <v/>
      </c>
      <c r="D311" s="53" t="str">
        <f t="shared" si="26"/>
        <v/>
      </c>
      <c r="E311" s="52" t="str">
        <f t="shared" si="27"/>
        <v/>
      </c>
      <c r="F311" s="52" t="str">
        <f t="shared" si="28"/>
        <v/>
      </c>
      <c r="G311" s="52" t="str">
        <f t="shared" si="29"/>
        <v/>
      </c>
      <c r="H311" s="38"/>
      <c r="I311" s="38"/>
    </row>
    <row r="312" spans="2:9" ht="15" thickBot="1" x14ac:dyDescent="0.35">
      <c r="B312" s="50" t="str">
        <f t="shared" si="24"/>
        <v/>
      </c>
      <c r="C312" s="51" t="str">
        <f t="shared" si="25"/>
        <v/>
      </c>
      <c r="D312" s="53" t="str">
        <f t="shared" si="26"/>
        <v/>
      </c>
      <c r="E312" s="52" t="str">
        <f t="shared" si="27"/>
        <v/>
      </c>
      <c r="F312" s="52" t="str">
        <f t="shared" si="28"/>
        <v/>
      </c>
      <c r="G312" s="52" t="str">
        <f t="shared" si="29"/>
        <v/>
      </c>
      <c r="H312" s="38"/>
      <c r="I312" s="38"/>
    </row>
    <row r="313" spans="2:9" ht="15" thickBot="1" x14ac:dyDescent="0.35">
      <c r="B313" s="50" t="str">
        <f t="shared" si="24"/>
        <v/>
      </c>
      <c r="C313" s="51" t="str">
        <f t="shared" si="25"/>
        <v/>
      </c>
      <c r="D313" s="53" t="str">
        <f t="shared" si="26"/>
        <v/>
      </c>
      <c r="E313" s="52" t="str">
        <f t="shared" si="27"/>
        <v/>
      </c>
      <c r="F313" s="52" t="str">
        <f t="shared" si="28"/>
        <v/>
      </c>
      <c r="G313" s="52" t="str">
        <f t="shared" si="29"/>
        <v/>
      </c>
      <c r="H313" s="38"/>
      <c r="I313" s="38"/>
    </row>
    <row r="314" spans="2:9" ht="15" thickBot="1" x14ac:dyDescent="0.35">
      <c r="B314" s="50" t="str">
        <f t="shared" si="24"/>
        <v/>
      </c>
      <c r="C314" s="51" t="str">
        <f t="shared" si="25"/>
        <v/>
      </c>
      <c r="D314" s="53" t="str">
        <f t="shared" si="26"/>
        <v/>
      </c>
      <c r="E314" s="52" t="str">
        <f t="shared" si="27"/>
        <v/>
      </c>
      <c r="F314" s="52" t="str">
        <f t="shared" si="28"/>
        <v/>
      </c>
      <c r="G314" s="52" t="str">
        <f t="shared" si="29"/>
        <v/>
      </c>
      <c r="H314" s="38"/>
      <c r="I314" s="38"/>
    </row>
    <row r="315" spans="2:9" ht="15" thickBot="1" x14ac:dyDescent="0.35">
      <c r="B315" s="50" t="str">
        <f t="shared" si="24"/>
        <v/>
      </c>
      <c r="C315" s="51" t="str">
        <f t="shared" si="25"/>
        <v/>
      </c>
      <c r="D315" s="53" t="str">
        <f t="shared" si="26"/>
        <v/>
      </c>
      <c r="E315" s="52" t="str">
        <f t="shared" si="27"/>
        <v/>
      </c>
      <c r="F315" s="52" t="str">
        <f t="shared" si="28"/>
        <v/>
      </c>
      <c r="G315" s="52" t="str">
        <f t="shared" si="29"/>
        <v/>
      </c>
      <c r="H315" s="38"/>
      <c r="I315" s="38"/>
    </row>
    <row r="316" spans="2:9" ht="15" thickBot="1" x14ac:dyDescent="0.35">
      <c r="B316" s="50" t="str">
        <f t="shared" si="24"/>
        <v/>
      </c>
      <c r="C316" s="51" t="str">
        <f t="shared" si="25"/>
        <v/>
      </c>
      <c r="D316" s="53" t="str">
        <f t="shared" si="26"/>
        <v/>
      </c>
      <c r="E316" s="52" t="str">
        <f t="shared" si="27"/>
        <v/>
      </c>
      <c r="F316" s="52" t="str">
        <f t="shared" si="28"/>
        <v/>
      </c>
      <c r="G316" s="52" t="str">
        <f t="shared" si="29"/>
        <v/>
      </c>
      <c r="H316" s="38"/>
      <c r="I316" s="38"/>
    </row>
    <row r="317" spans="2:9" ht="15" thickBot="1" x14ac:dyDescent="0.35">
      <c r="B317" s="50" t="str">
        <f t="shared" si="24"/>
        <v/>
      </c>
      <c r="C317" s="51" t="str">
        <f t="shared" si="25"/>
        <v/>
      </c>
      <c r="D317" s="53" t="str">
        <f t="shared" si="26"/>
        <v/>
      </c>
      <c r="E317" s="52" t="str">
        <f t="shared" si="27"/>
        <v/>
      </c>
      <c r="F317" s="52" t="str">
        <f t="shared" si="28"/>
        <v/>
      </c>
      <c r="G317" s="52" t="str">
        <f t="shared" si="29"/>
        <v/>
      </c>
      <c r="H317" s="38"/>
      <c r="I317" s="38"/>
    </row>
    <row r="318" spans="2:9" ht="15" thickBot="1" x14ac:dyDescent="0.35">
      <c r="B318" s="50" t="str">
        <f t="shared" si="24"/>
        <v/>
      </c>
      <c r="C318" s="51" t="str">
        <f t="shared" si="25"/>
        <v/>
      </c>
      <c r="D318" s="53" t="str">
        <f t="shared" si="26"/>
        <v/>
      </c>
      <c r="E318" s="52" t="str">
        <f t="shared" si="27"/>
        <v/>
      </c>
      <c r="F318" s="52" t="str">
        <f t="shared" si="28"/>
        <v/>
      </c>
      <c r="G318" s="52" t="str">
        <f t="shared" si="29"/>
        <v/>
      </c>
      <c r="H318" s="38"/>
      <c r="I318" s="38"/>
    </row>
    <row r="319" spans="2:9" ht="15" thickBot="1" x14ac:dyDescent="0.35">
      <c r="B319" s="50" t="str">
        <f t="shared" si="24"/>
        <v/>
      </c>
      <c r="C319" s="51" t="str">
        <f t="shared" si="25"/>
        <v/>
      </c>
      <c r="D319" s="53" t="str">
        <f t="shared" si="26"/>
        <v/>
      </c>
      <c r="E319" s="52" t="str">
        <f t="shared" si="27"/>
        <v/>
      </c>
      <c r="F319" s="52" t="str">
        <f t="shared" si="28"/>
        <v/>
      </c>
      <c r="G319" s="52" t="str">
        <f t="shared" si="29"/>
        <v/>
      </c>
      <c r="H319" s="38"/>
      <c r="I319" s="38"/>
    </row>
    <row r="320" spans="2:9" ht="15" thickBot="1" x14ac:dyDescent="0.35">
      <c r="B320" s="50" t="str">
        <f t="shared" si="24"/>
        <v/>
      </c>
      <c r="C320" s="51" t="str">
        <f t="shared" si="25"/>
        <v/>
      </c>
      <c r="D320" s="53" t="str">
        <f t="shared" si="26"/>
        <v/>
      </c>
      <c r="E320" s="52" t="str">
        <f t="shared" si="27"/>
        <v/>
      </c>
      <c r="F320" s="52" t="str">
        <f t="shared" si="28"/>
        <v/>
      </c>
      <c r="G320" s="52" t="str">
        <f t="shared" si="29"/>
        <v/>
      </c>
      <c r="H320" s="38"/>
      <c r="I320" s="38"/>
    </row>
    <row r="321" spans="2:9" ht="15" thickBot="1" x14ac:dyDescent="0.35">
      <c r="B321" s="50" t="str">
        <f t="shared" si="24"/>
        <v/>
      </c>
      <c r="C321" s="51" t="str">
        <f t="shared" si="25"/>
        <v/>
      </c>
      <c r="D321" s="53" t="str">
        <f t="shared" si="26"/>
        <v/>
      </c>
      <c r="E321" s="52" t="str">
        <f t="shared" si="27"/>
        <v/>
      </c>
      <c r="F321" s="52" t="str">
        <f t="shared" si="28"/>
        <v/>
      </c>
      <c r="G321" s="52" t="str">
        <f t="shared" si="29"/>
        <v/>
      </c>
      <c r="H321" s="38"/>
      <c r="I321" s="38"/>
    </row>
    <row r="322" spans="2:9" ht="15" thickBot="1" x14ac:dyDescent="0.35">
      <c r="B322" s="50" t="str">
        <f t="shared" si="24"/>
        <v/>
      </c>
      <c r="C322" s="51" t="str">
        <f t="shared" si="25"/>
        <v/>
      </c>
      <c r="D322" s="53" t="str">
        <f t="shared" si="26"/>
        <v/>
      </c>
      <c r="E322" s="52" t="str">
        <f t="shared" si="27"/>
        <v/>
      </c>
      <c r="F322" s="52" t="str">
        <f t="shared" si="28"/>
        <v/>
      </c>
      <c r="G322" s="52" t="str">
        <f t="shared" si="29"/>
        <v/>
      </c>
      <c r="H322" s="38"/>
      <c r="I322" s="38"/>
    </row>
    <row r="323" spans="2:9" ht="15" thickBot="1" x14ac:dyDescent="0.35">
      <c r="B323" s="50" t="str">
        <f t="shared" si="24"/>
        <v/>
      </c>
      <c r="C323" s="51" t="str">
        <f t="shared" si="25"/>
        <v/>
      </c>
      <c r="D323" s="53" t="str">
        <f t="shared" si="26"/>
        <v/>
      </c>
      <c r="E323" s="52" t="str">
        <f t="shared" si="27"/>
        <v/>
      </c>
      <c r="F323" s="52" t="str">
        <f t="shared" si="28"/>
        <v/>
      </c>
      <c r="G323" s="52" t="str">
        <f t="shared" si="29"/>
        <v/>
      </c>
      <c r="H323" s="38"/>
      <c r="I323" s="38"/>
    </row>
    <row r="324" spans="2:9" ht="15" thickBot="1" x14ac:dyDescent="0.35">
      <c r="B324" s="50" t="str">
        <f t="shared" si="24"/>
        <v/>
      </c>
      <c r="C324" s="51" t="str">
        <f t="shared" si="25"/>
        <v/>
      </c>
      <c r="D324" s="53" t="str">
        <f t="shared" si="26"/>
        <v/>
      </c>
      <c r="E324" s="52" t="str">
        <f t="shared" si="27"/>
        <v/>
      </c>
      <c r="F324" s="52" t="str">
        <f t="shared" si="28"/>
        <v/>
      </c>
      <c r="G324" s="52" t="str">
        <f t="shared" si="29"/>
        <v/>
      </c>
      <c r="H324" s="38"/>
      <c r="I324" s="38"/>
    </row>
    <row r="325" spans="2:9" ht="15" thickBot="1" x14ac:dyDescent="0.35">
      <c r="B325" s="50" t="str">
        <f t="shared" si="24"/>
        <v/>
      </c>
      <c r="C325" s="51" t="str">
        <f t="shared" si="25"/>
        <v/>
      </c>
      <c r="D325" s="53" t="str">
        <f t="shared" si="26"/>
        <v/>
      </c>
      <c r="E325" s="52" t="str">
        <f t="shared" si="27"/>
        <v/>
      </c>
      <c r="F325" s="52" t="str">
        <f t="shared" si="28"/>
        <v/>
      </c>
      <c r="G325" s="52" t="str">
        <f t="shared" si="29"/>
        <v/>
      </c>
      <c r="H325" s="38"/>
      <c r="I325" s="38"/>
    </row>
    <row r="326" spans="2:9" ht="15" thickBot="1" x14ac:dyDescent="0.35">
      <c r="B326" s="50" t="str">
        <f t="shared" si="24"/>
        <v/>
      </c>
      <c r="C326" s="51" t="str">
        <f t="shared" si="25"/>
        <v/>
      </c>
      <c r="D326" s="53" t="str">
        <f t="shared" si="26"/>
        <v/>
      </c>
      <c r="E326" s="52" t="str">
        <f t="shared" si="27"/>
        <v/>
      </c>
      <c r="F326" s="52" t="str">
        <f t="shared" si="28"/>
        <v/>
      </c>
      <c r="G326" s="52" t="str">
        <f t="shared" si="29"/>
        <v/>
      </c>
      <c r="H326" s="38"/>
      <c r="I326" s="38"/>
    </row>
    <row r="327" spans="2:9" ht="15" thickBot="1" x14ac:dyDescent="0.35">
      <c r="B327" s="50" t="str">
        <f t="shared" si="24"/>
        <v/>
      </c>
      <c r="C327" s="51" t="str">
        <f t="shared" si="25"/>
        <v/>
      </c>
      <c r="D327" s="53" t="str">
        <f t="shared" si="26"/>
        <v/>
      </c>
      <c r="E327" s="52" t="str">
        <f t="shared" si="27"/>
        <v/>
      </c>
      <c r="F327" s="52" t="str">
        <f t="shared" si="28"/>
        <v/>
      </c>
      <c r="G327" s="52" t="str">
        <f t="shared" si="29"/>
        <v/>
      </c>
      <c r="H327" s="38"/>
      <c r="I327" s="38"/>
    </row>
    <row r="328" spans="2:9" ht="15" thickBot="1" x14ac:dyDescent="0.35">
      <c r="B328" s="50" t="str">
        <f t="shared" si="24"/>
        <v/>
      </c>
      <c r="C328" s="51" t="str">
        <f t="shared" si="25"/>
        <v/>
      </c>
      <c r="D328" s="53" t="str">
        <f t="shared" si="26"/>
        <v/>
      </c>
      <c r="E328" s="52" t="str">
        <f t="shared" si="27"/>
        <v/>
      </c>
      <c r="F328" s="52" t="str">
        <f t="shared" si="28"/>
        <v/>
      </c>
      <c r="G328" s="52" t="str">
        <f t="shared" si="29"/>
        <v/>
      </c>
      <c r="H328" s="38"/>
      <c r="I328" s="38"/>
    </row>
    <row r="329" spans="2:9" ht="15" thickBot="1" x14ac:dyDescent="0.35">
      <c r="B329" s="50" t="str">
        <f t="shared" si="24"/>
        <v/>
      </c>
      <c r="C329" s="51" t="str">
        <f t="shared" si="25"/>
        <v/>
      </c>
      <c r="D329" s="53" t="str">
        <f t="shared" si="26"/>
        <v/>
      </c>
      <c r="E329" s="52" t="str">
        <f t="shared" si="27"/>
        <v/>
      </c>
      <c r="F329" s="52" t="str">
        <f t="shared" si="28"/>
        <v/>
      </c>
      <c r="G329" s="52" t="str">
        <f t="shared" si="29"/>
        <v/>
      </c>
      <c r="H329" s="38"/>
      <c r="I329" s="38"/>
    </row>
    <row r="330" spans="2:9" ht="15" thickBot="1" x14ac:dyDescent="0.35">
      <c r="B330" s="50" t="str">
        <f t="shared" si="24"/>
        <v/>
      </c>
      <c r="C330" s="51" t="str">
        <f t="shared" si="25"/>
        <v/>
      </c>
      <c r="D330" s="53" t="str">
        <f t="shared" si="26"/>
        <v/>
      </c>
      <c r="E330" s="52" t="str">
        <f t="shared" si="27"/>
        <v/>
      </c>
      <c r="F330" s="52" t="str">
        <f t="shared" si="28"/>
        <v/>
      </c>
      <c r="G330" s="52" t="str">
        <f t="shared" si="29"/>
        <v/>
      </c>
      <c r="H330" s="38"/>
      <c r="I330" s="38"/>
    </row>
    <row r="331" spans="2:9" ht="15" thickBot="1" x14ac:dyDescent="0.35">
      <c r="B331" s="50" t="str">
        <f t="shared" si="24"/>
        <v/>
      </c>
      <c r="C331" s="51" t="str">
        <f t="shared" si="25"/>
        <v/>
      </c>
      <c r="D331" s="53" t="str">
        <f t="shared" si="26"/>
        <v/>
      </c>
      <c r="E331" s="52" t="str">
        <f t="shared" si="27"/>
        <v/>
      </c>
      <c r="F331" s="52" t="str">
        <f t="shared" si="28"/>
        <v/>
      </c>
      <c r="G331" s="52" t="str">
        <f t="shared" si="29"/>
        <v/>
      </c>
      <c r="H331" s="38"/>
      <c r="I331" s="38"/>
    </row>
    <row r="332" spans="2:9" ht="15" thickBot="1" x14ac:dyDescent="0.35">
      <c r="B332" s="50" t="str">
        <f t="shared" si="24"/>
        <v/>
      </c>
      <c r="C332" s="51" t="str">
        <f t="shared" si="25"/>
        <v/>
      </c>
      <c r="D332" s="53" t="str">
        <f t="shared" si="26"/>
        <v/>
      </c>
      <c r="E332" s="52" t="str">
        <f t="shared" si="27"/>
        <v/>
      </c>
      <c r="F332" s="52" t="str">
        <f t="shared" si="28"/>
        <v/>
      </c>
      <c r="G332" s="52" t="str">
        <f t="shared" si="29"/>
        <v/>
      </c>
      <c r="H332" s="38"/>
      <c r="I332" s="38"/>
    </row>
    <row r="333" spans="2:9" ht="15" thickBot="1" x14ac:dyDescent="0.35">
      <c r="B333" s="50" t="str">
        <f t="shared" si="24"/>
        <v/>
      </c>
      <c r="C333" s="51" t="str">
        <f t="shared" si="25"/>
        <v/>
      </c>
      <c r="D333" s="53" t="str">
        <f t="shared" si="26"/>
        <v/>
      </c>
      <c r="E333" s="52" t="str">
        <f t="shared" si="27"/>
        <v/>
      </c>
      <c r="F333" s="52" t="str">
        <f t="shared" si="28"/>
        <v/>
      </c>
      <c r="G333" s="52" t="str">
        <f t="shared" si="29"/>
        <v/>
      </c>
      <c r="H333" s="38"/>
      <c r="I333" s="38"/>
    </row>
    <row r="334" spans="2:9" ht="15" thickBot="1" x14ac:dyDescent="0.35">
      <c r="B334" s="50" t="str">
        <f t="shared" si="24"/>
        <v/>
      </c>
      <c r="C334" s="51" t="str">
        <f t="shared" si="25"/>
        <v/>
      </c>
      <c r="D334" s="53" t="str">
        <f t="shared" si="26"/>
        <v/>
      </c>
      <c r="E334" s="52" t="str">
        <f t="shared" si="27"/>
        <v/>
      </c>
      <c r="F334" s="52" t="str">
        <f t="shared" si="28"/>
        <v/>
      </c>
      <c r="G334" s="52" t="str">
        <f t="shared" si="29"/>
        <v/>
      </c>
      <c r="H334" s="38"/>
      <c r="I334" s="38"/>
    </row>
    <row r="335" spans="2:9" ht="15" thickBot="1" x14ac:dyDescent="0.35">
      <c r="B335" s="50" t="str">
        <f t="shared" si="24"/>
        <v/>
      </c>
      <c r="C335" s="51" t="str">
        <f t="shared" si="25"/>
        <v/>
      </c>
      <c r="D335" s="53" t="str">
        <f t="shared" si="26"/>
        <v/>
      </c>
      <c r="E335" s="52" t="str">
        <f t="shared" si="27"/>
        <v/>
      </c>
      <c r="F335" s="52" t="str">
        <f t="shared" si="28"/>
        <v/>
      </c>
      <c r="G335" s="52" t="str">
        <f t="shared" si="29"/>
        <v/>
      </c>
      <c r="H335" s="38"/>
      <c r="I335" s="38"/>
    </row>
    <row r="336" spans="2:9" ht="15" thickBot="1" x14ac:dyDescent="0.35">
      <c r="B336" s="50" t="str">
        <f t="shared" si="24"/>
        <v/>
      </c>
      <c r="C336" s="51" t="str">
        <f t="shared" si="25"/>
        <v/>
      </c>
      <c r="D336" s="53" t="str">
        <f t="shared" si="26"/>
        <v/>
      </c>
      <c r="E336" s="52" t="str">
        <f t="shared" si="27"/>
        <v/>
      </c>
      <c r="F336" s="52" t="str">
        <f t="shared" si="28"/>
        <v/>
      </c>
      <c r="G336" s="52" t="str">
        <f t="shared" si="29"/>
        <v/>
      </c>
      <c r="H336" s="38"/>
      <c r="I336" s="38"/>
    </row>
    <row r="337" spans="2:9" ht="15" thickBot="1" x14ac:dyDescent="0.35">
      <c r="B337" s="50" t="str">
        <f t="shared" si="24"/>
        <v/>
      </c>
      <c r="C337" s="51" t="str">
        <f t="shared" si="25"/>
        <v/>
      </c>
      <c r="D337" s="53" t="str">
        <f t="shared" si="26"/>
        <v/>
      </c>
      <c r="E337" s="52" t="str">
        <f t="shared" si="27"/>
        <v/>
      </c>
      <c r="F337" s="52" t="str">
        <f t="shared" si="28"/>
        <v/>
      </c>
      <c r="G337" s="52" t="str">
        <f t="shared" si="29"/>
        <v/>
      </c>
      <c r="H337" s="38"/>
      <c r="I337" s="38"/>
    </row>
    <row r="338" spans="2:9" ht="15" thickBot="1" x14ac:dyDescent="0.35">
      <c r="B338" s="50" t="str">
        <f t="shared" si="24"/>
        <v/>
      </c>
      <c r="C338" s="51" t="str">
        <f t="shared" si="25"/>
        <v/>
      </c>
      <c r="D338" s="53" t="str">
        <f t="shared" si="26"/>
        <v/>
      </c>
      <c r="E338" s="52" t="str">
        <f t="shared" si="27"/>
        <v/>
      </c>
      <c r="F338" s="52" t="str">
        <f t="shared" si="28"/>
        <v/>
      </c>
      <c r="G338" s="52" t="str">
        <f t="shared" si="29"/>
        <v/>
      </c>
      <c r="H338" s="38"/>
      <c r="I338" s="38"/>
    </row>
    <row r="339" spans="2:9" ht="15" thickBot="1" x14ac:dyDescent="0.35">
      <c r="B339" s="50" t="str">
        <f t="shared" ref="B339:B402" si="30">IFERROR(IF(G338&lt;=0,"",B338+1),"")</f>
        <v/>
      </c>
      <c r="C339" s="51" t="str">
        <f t="shared" ref="C339:C402" si="31">IF($E$9="End of the Period",IF(B339="","",IF(OR(payment_frequency="Weekly",payment_frequency="Bi-weekly",payment_frequency="Semi-monthly"),first_payment_date+B339*VLOOKUP(payment_frequency,periodic_table,2,0),EDATE(first_payment_date,B339*VLOOKUP(payment_frequency,periodic_table,2,0)))),IF(B339="","",IF(OR(payment_frequency="Weekly",payment_frequency="Bi-weekly",payment_frequency="Semi-monthly"),first_payment_date+(B339-1)*VLOOKUP(payment_frequency,periodic_table,2,0),EDATE(first_payment_date,(B339-1)*VLOOKUP(payment_frequency,periodic_table,2,0)))))</f>
        <v/>
      </c>
      <c r="D339" s="53" t="str">
        <f t="shared" ref="D339:D402" si="32">IF(B339="","",IF(G338&lt;payment,G338*(1+rate),payment))</f>
        <v/>
      </c>
      <c r="E339" s="52" t="str">
        <f t="shared" ref="E339:E402" si="33">IF(AND(payment_type=1,B339=1),0,IF(B339="","",G338*rate))</f>
        <v/>
      </c>
      <c r="F339" s="52" t="str">
        <f t="shared" si="28"/>
        <v/>
      </c>
      <c r="G339" s="52" t="str">
        <f t="shared" si="29"/>
        <v/>
      </c>
      <c r="H339" s="38"/>
      <c r="I339" s="38"/>
    </row>
    <row r="340" spans="2:9" ht="15" thickBot="1" x14ac:dyDescent="0.35">
      <c r="B340" s="50" t="str">
        <f t="shared" si="30"/>
        <v/>
      </c>
      <c r="C340" s="51" t="str">
        <f t="shared" si="31"/>
        <v/>
      </c>
      <c r="D340" s="53" t="str">
        <f t="shared" si="32"/>
        <v/>
      </c>
      <c r="E340" s="52" t="str">
        <f t="shared" si="33"/>
        <v/>
      </c>
      <c r="F340" s="52" t="str">
        <f t="shared" ref="F340:F403" si="34">IF(B340="","",D340-E340)</f>
        <v/>
      </c>
      <c r="G340" s="52" t="str">
        <f t="shared" ref="G340:G403" si="35">IFERROR(IF(F340&lt;=0,"",G339-F340),"")</f>
        <v/>
      </c>
      <c r="H340" s="38"/>
      <c r="I340" s="38"/>
    </row>
    <row r="341" spans="2:9" ht="15" thickBot="1" x14ac:dyDescent="0.35">
      <c r="B341" s="50" t="str">
        <f t="shared" si="30"/>
        <v/>
      </c>
      <c r="C341" s="51" t="str">
        <f t="shared" si="31"/>
        <v/>
      </c>
      <c r="D341" s="53" t="str">
        <f t="shared" si="32"/>
        <v/>
      </c>
      <c r="E341" s="52" t="str">
        <f t="shared" si="33"/>
        <v/>
      </c>
      <c r="F341" s="52" t="str">
        <f t="shared" si="34"/>
        <v/>
      </c>
      <c r="G341" s="52" t="str">
        <f t="shared" si="35"/>
        <v/>
      </c>
      <c r="H341" s="38"/>
      <c r="I341" s="38"/>
    </row>
    <row r="342" spans="2:9" ht="15" thickBot="1" x14ac:dyDescent="0.35">
      <c r="B342" s="50" t="str">
        <f t="shared" si="30"/>
        <v/>
      </c>
      <c r="C342" s="51" t="str">
        <f t="shared" si="31"/>
        <v/>
      </c>
      <c r="D342" s="53" t="str">
        <f t="shared" si="32"/>
        <v/>
      </c>
      <c r="E342" s="52" t="str">
        <f t="shared" si="33"/>
        <v/>
      </c>
      <c r="F342" s="52" t="str">
        <f t="shared" si="34"/>
        <v/>
      </c>
      <c r="G342" s="52" t="str">
        <f t="shared" si="35"/>
        <v/>
      </c>
      <c r="H342" s="38"/>
      <c r="I342" s="38"/>
    </row>
    <row r="343" spans="2:9" ht="15" thickBot="1" x14ac:dyDescent="0.35">
      <c r="B343" s="50" t="str">
        <f t="shared" si="30"/>
        <v/>
      </c>
      <c r="C343" s="51" t="str">
        <f t="shared" si="31"/>
        <v/>
      </c>
      <c r="D343" s="53" t="str">
        <f t="shared" si="32"/>
        <v/>
      </c>
      <c r="E343" s="52" t="str">
        <f t="shared" si="33"/>
        <v/>
      </c>
      <c r="F343" s="52" t="str">
        <f t="shared" si="34"/>
        <v/>
      </c>
      <c r="G343" s="52" t="str">
        <f t="shared" si="35"/>
        <v/>
      </c>
      <c r="H343" s="38"/>
      <c r="I343" s="38"/>
    </row>
    <row r="344" spans="2:9" ht="15" thickBot="1" x14ac:dyDescent="0.35">
      <c r="B344" s="50" t="str">
        <f t="shared" si="30"/>
        <v/>
      </c>
      <c r="C344" s="51" t="str">
        <f t="shared" si="31"/>
        <v/>
      </c>
      <c r="D344" s="53" t="str">
        <f t="shared" si="32"/>
        <v/>
      </c>
      <c r="E344" s="52" t="str">
        <f t="shared" si="33"/>
        <v/>
      </c>
      <c r="F344" s="52" t="str">
        <f t="shared" si="34"/>
        <v/>
      </c>
      <c r="G344" s="52" t="str">
        <f t="shared" si="35"/>
        <v/>
      </c>
      <c r="H344" s="38"/>
      <c r="I344" s="38"/>
    </row>
    <row r="345" spans="2:9" ht="15" thickBot="1" x14ac:dyDescent="0.35">
      <c r="B345" s="50" t="str">
        <f t="shared" si="30"/>
        <v/>
      </c>
      <c r="C345" s="51" t="str">
        <f t="shared" si="31"/>
        <v/>
      </c>
      <c r="D345" s="53" t="str">
        <f t="shared" si="32"/>
        <v/>
      </c>
      <c r="E345" s="52" t="str">
        <f t="shared" si="33"/>
        <v/>
      </c>
      <c r="F345" s="52" t="str">
        <f t="shared" si="34"/>
        <v/>
      </c>
      <c r="G345" s="52" t="str">
        <f t="shared" si="35"/>
        <v/>
      </c>
      <c r="H345" s="38"/>
      <c r="I345" s="38"/>
    </row>
    <row r="346" spans="2:9" ht="15" thickBot="1" x14ac:dyDescent="0.35">
      <c r="B346" s="50" t="str">
        <f t="shared" si="30"/>
        <v/>
      </c>
      <c r="C346" s="51" t="str">
        <f t="shared" si="31"/>
        <v/>
      </c>
      <c r="D346" s="53" t="str">
        <f t="shared" si="32"/>
        <v/>
      </c>
      <c r="E346" s="52" t="str">
        <f t="shared" si="33"/>
        <v/>
      </c>
      <c r="F346" s="52" t="str">
        <f t="shared" si="34"/>
        <v/>
      </c>
      <c r="G346" s="52" t="str">
        <f t="shared" si="35"/>
        <v/>
      </c>
      <c r="H346" s="38"/>
      <c r="I346" s="38"/>
    </row>
    <row r="347" spans="2:9" ht="15" thickBot="1" x14ac:dyDescent="0.35">
      <c r="B347" s="50" t="str">
        <f t="shared" si="30"/>
        <v/>
      </c>
      <c r="C347" s="51" t="str">
        <f t="shared" si="31"/>
        <v/>
      </c>
      <c r="D347" s="53" t="str">
        <f t="shared" si="32"/>
        <v/>
      </c>
      <c r="E347" s="52" t="str">
        <f t="shared" si="33"/>
        <v/>
      </c>
      <c r="F347" s="52" t="str">
        <f t="shared" si="34"/>
        <v/>
      </c>
      <c r="G347" s="52" t="str">
        <f t="shared" si="35"/>
        <v/>
      </c>
      <c r="H347" s="38"/>
      <c r="I347" s="38"/>
    </row>
    <row r="348" spans="2:9" ht="15" thickBot="1" x14ac:dyDescent="0.35">
      <c r="B348" s="50" t="str">
        <f t="shared" si="30"/>
        <v/>
      </c>
      <c r="C348" s="51" t="str">
        <f t="shared" si="31"/>
        <v/>
      </c>
      <c r="D348" s="53" t="str">
        <f t="shared" si="32"/>
        <v/>
      </c>
      <c r="E348" s="52" t="str">
        <f t="shared" si="33"/>
        <v/>
      </c>
      <c r="F348" s="52" t="str">
        <f t="shared" si="34"/>
        <v/>
      </c>
      <c r="G348" s="52" t="str">
        <f t="shared" si="35"/>
        <v/>
      </c>
      <c r="H348" s="38"/>
      <c r="I348" s="38"/>
    </row>
    <row r="349" spans="2:9" ht="15" thickBot="1" x14ac:dyDescent="0.35">
      <c r="B349" s="50" t="str">
        <f t="shared" si="30"/>
        <v/>
      </c>
      <c r="C349" s="51" t="str">
        <f t="shared" si="31"/>
        <v/>
      </c>
      <c r="D349" s="53" t="str">
        <f t="shared" si="32"/>
        <v/>
      </c>
      <c r="E349" s="52" t="str">
        <f t="shared" si="33"/>
        <v/>
      </c>
      <c r="F349" s="52" t="str">
        <f t="shared" si="34"/>
        <v/>
      </c>
      <c r="G349" s="52" t="str">
        <f t="shared" si="35"/>
        <v/>
      </c>
      <c r="H349" s="38"/>
      <c r="I349" s="38"/>
    </row>
    <row r="350" spans="2:9" ht="15" thickBot="1" x14ac:dyDescent="0.35">
      <c r="B350" s="50" t="str">
        <f t="shared" si="30"/>
        <v/>
      </c>
      <c r="C350" s="51" t="str">
        <f t="shared" si="31"/>
        <v/>
      </c>
      <c r="D350" s="53" t="str">
        <f t="shared" si="32"/>
        <v/>
      </c>
      <c r="E350" s="52" t="str">
        <f t="shared" si="33"/>
        <v/>
      </c>
      <c r="F350" s="52" t="str">
        <f t="shared" si="34"/>
        <v/>
      </c>
      <c r="G350" s="52" t="str">
        <f t="shared" si="35"/>
        <v/>
      </c>
      <c r="H350" s="38"/>
      <c r="I350" s="38"/>
    </row>
    <row r="351" spans="2:9" ht="15" thickBot="1" x14ac:dyDescent="0.35">
      <c r="B351" s="50" t="str">
        <f t="shared" si="30"/>
        <v/>
      </c>
      <c r="C351" s="51" t="str">
        <f t="shared" si="31"/>
        <v/>
      </c>
      <c r="D351" s="53" t="str">
        <f t="shared" si="32"/>
        <v/>
      </c>
      <c r="E351" s="52" t="str">
        <f t="shared" si="33"/>
        <v/>
      </c>
      <c r="F351" s="52" t="str">
        <f t="shared" si="34"/>
        <v/>
      </c>
      <c r="G351" s="52" t="str">
        <f t="shared" si="35"/>
        <v/>
      </c>
      <c r="H351" s="38"/>
      <c r="I351" s="38"/>
    </row>
    <row r="352" spans="2:9" ht="15" thickBot="1" x14ac:dyDescent="0.35">
      <c r="B352" s="50" t="str">
        <f t="shared" si="30"/>
        <v/>
      </c>
      <c r="C352" s="51" t="str">
        <f t="shared" si="31"/>
        <v/>
      </c>
      <c r="D352" s="53" t="str">
        <f t="shared" si="32"/>
        <v/>
      </c>
      <c r="E352" s="52" t="str">
        <f t="shared" si="33"/>
        <v/>
      </c>
      <c r="F352" s="52" t="str">
        <f t="shared" si="34"/>
        <v/>
      </c>
      <c r="G352" s="52" t="str">
        <f t="shared" si="35"/>
        <v/>
      </c>
      <c r="H352" s="38"/>
      <c r="I352" s="38"/>
    </row>
    <row r="353" spans="2:9" ht="15" thickBot="1" x14ac:dyDescent="0.35">
      <c r="B353" s="50" t="str">
        <f t="shared" si="30"/>
        <v/>
      </c>
      <c r="C353" s="51" t="str">
        <f t="shared" si="31"/>
        <v/>
      </c>
      <c r="D353" s="53" t="str">
        <f t="shared" si="32"/>
        <v/>
      </c>
      <c r="E353" s="52" t="str">
        <f t="shared" si="33"/>
        <v/>
      </c>
      <c r="F353" s="52" t="str">
        <f t="shared" si="34"/>
        <v/>
      </c>
      <c r="G353" s="52" t="str">
        <f t="shared" si="35"/>
        <v/>
      </c>
      <c r="H353" s="38"/>
      <c r="I353" s="38"/>
    </row>
    <row r="354" spans="2:9" ht="15" thickBot="1" x14ac:dyDescent="0.35">
      <c r="B354" s="50" t="str">
        <f t="shared" si="30"/>
        <v/>
      </c>
      <c r="C354" s="51" t="str">
        <f t="shared" si="31"/>
        <v/>
      </c>
      <c r="D354" s="53" t="str">
        <f t="shared" si="32"/>
        <v/>
      </c>
      <c r="E354" s="52" t="str">
        <f t="shared" si="33"/>
        <v/>
      </c>
      <c r="F354" s="52" t="str">
        <f t="shared" si="34"/>
        <v/>
      </c>
      <c r="G354" s="52" t="str">
        <f t="shared" si="35"/>
        <v/>
      </c>
      <c r="H354" s="38"/>
      <c r="I354" s="38"/>
    </row>
    <row r="355" spans="2:9" ht="15" thickBot="1" x14ac:dyDescent="0.35">
      <c r="B355" s="50" t="str">
        <f t="shared" si="30"/>
        <v/>
      </c>
      <c r="C355" s="51" t="str">
        <f t="shared" si="31"/>
        <v/>
      </c>
      <c r="D355" s="53" t="str">
        <f t="shared" si="32"/>
        <v/>
      </c>
      <c r="E355" s="52" t="str">
        <f t="shared" si="33"/>
        <v/>
      </c>
      <c r="F355" s="52" t="str">
        <f t="shared" si="34"/>
        <v/>
      </c>
      <c r="G355" s="52" t="str">
        <f t="shared" si="35"/>
        <v/>
      </c>
      <c r="H355" s="38"/>
      <c r="I355" s="38"/>
    </row>
    <row r="356" spans="2:9" ht="15" thickBot="1" x14ac:dyDescent="0.35">
      <c r="B356" s="50" t="str">
        <f t="shared" si="30"/>
        <v/>
      </c>
      <c r="C356" s="51" t="str">
        <f t="shared" si="31"/>
        <v/>
      </c>
      <c r="D356" s="53" t="str">
        <f t="shared" si="32"/>
        <v/>
      </c>
      <c r="E356" s="52" t="str">
        <f t="shared" si="33"/>
        <v/>
      </c>
      <c r="F356" s="52" t="str">
        <f t="shared" si="34"/>
        <v/>
      </c>
      <c r="G356" s="52" t="str">
        <f t="shared" si="35"/>
        <v/>
      </c>
      <c r="H356" s="38"/>
      <c r="I356" s="38"/>
    </row>
    <row r="357" spans="2:9" ht="15" thickBot="1" x14ac:dyDescent="0.35">
      <c r="B357" s="50" t="str">
        <f t="shared" si="30"/>
        <v/>
      </c>
      <c r="C357" s="51" t="str">
        <f t="shared" si="31"/>
        <v/>
      </c>
      <c r="D357" s="53" t="str">
        <f t="shared" si="32"/>
        <v/>
      </c>
      <c r="E357" s="52" t="str">
        <f t="shared" si="33"/>
        <v/>
      </c>
      <c r="F357" s="52" t="str">
        <f t="shared" si="34"/>
        <v/>
      </c>
      <c r="G357" s="52" t="str">
        <f t="shared" si="35"/>
        <v/>
      </c>
      <c r="H357" s="38"/>
      <c r="I357" s="38"/>
    </row>
    <row r="358" spans="2:9" ht="15" thickBot="1" x14ac:dyDescent="0.35">
      <c r="B358" s="50" t="str">
        <f t="shared" si="30"/>
        <v/>
      </c>
      <c r="C358" s="51" t="str">
        <f t="shared" si="31"/>
        <v/>
      </c>
      <c r="D358" s="53" t="str">
        <f t="shared" si="32"/>
        <v/>
      </c>
      <c r="E358" s="52" t="str">
        <f t="shared" si="33"/>
        <v/>
      </c>
      <c r="F358" s="52" t="str">
        <f t="shared" si="34"/>
        <v/>
      </c>
      <c r="G358" s="52" t="str">
        <f t="shared" si="35"/>
        <v/>
      </c>
      <c r="H358" s="38"/>
      <c r="I358" s="38"/>
    </row>
    <row r="359" spans="2:9" ht="15" thickBot="1" x14ac:dyDescent="0.35">
      <c r="B359" s="50" t="str">
        <f t="shared" si="30"/>
        <v/>
      </c>
      <c r="C359" s="51" t="str">
        <f t="shared" si="31"/>
        <v/>
      </c>
      <c r="D359" s="53" t="str">
        <f t="shared" si="32"/>
        <v/>
      </c>
      <c r="E359" s="52" t="str">
        <f t="shared" si="33"/>
        <v/>
      </c>
      <c r="F359" s="52" t="str">
        <f t="shared" si="34"/>
        <v/>
      </c>
      <c r="G359" s="52" t="str">
        <f t="shared" si="35"/>
        <v/>
      </c>
      <c r="H359" s="38"/>
      <c r="I359" s="38"/>
    </row>
    <row r="360" spans="2:9" ht="15" thickBot="1" x14ac:dyDescent="0.35">
      <c r="B360" s="50" t="str">
        <f t="shared" si="30"/>
        <v/>
      </c>
      <c r="C360" s="51" t="str">
        <f t="shared" si="31"/>
        <v/>
      </c>
      <c r="D360" s="53" t="str">
        <f t="shared" si="32"/>
        <v/>
      </c>
      <c r="E360" s="52" t="str">
        <f t="shared" si="33"/>
        <v/>
      </c>
      <c r="F360" s="52" t="str">
        <f t="shared" si="34"/>
        <v/>
      </c>
      <c r="G360" s="52" t="str">
        <f t="shared" si="35"/>
        <v/>
      </c>
      <c r="H360" s="38"/>
      <c r="I360" s="38"/>
    </row>
    <row r="361" spans="2:9" ht="15" thickBot="1" x14ac:dyDescent="0.35">
      <c r="B361" s="50" t="str">
        <f t="shared" si="30"/>
        <v/>
      </c>
      <c r="C361" s="51" t="str">
        <f t="shared" si="31"/>
        <v/>
      </c>
      <c r="D361" s="53" t="str">
        <f t="shared" si="32"/>
        <v/>
      </c>
      <c r="E361" s="52" t="str">
        <f t="shared" si="33"/>
        <v/>
      </c>
      <c r="F361" s="52" t="str">
        <f t="shared" si="34"/>
        <v/>
      </c>
      <c r="G361" s="52" t="str">
        <f t="shared" si="35"/>
        <v/>
      </c>
      <c r="H361" s="38"/>
      <c r="I361" s="38"/>
    </row>
    <row r="362" spans="2:9" ht="15" thickBot="1" x14ac:dyDescent="0.35">
      <c r="B362" s="50" t="str">
        <f t="shared" si="30"/>
        <v/>
      </c>
      <c r="C362" s="51" t="str">
        <f t="shared" si="31"/>
        <v/>
      </c>
      <c r="D362" s="53" t="str">
        <f t="shared" si="32"/>
        <v/>
      </c>
      <c r="E362" s="52" t="str">
        <f t="shared" si="33"/>
        <v/>
      </c>
      <c r="F362" s="52" t="str">
        <f t="shared" si="34"/>
        <v/>
      </c>
      <c r="G362" s="52" t="str">
        <f t="shared" si="35"/>
        <v/>
      </c>
      <c r="H362" s="38"/>
      <c r="I362" s="38"/>
    </row>
    <row r="363" spans="2:9" ht="15" thickBot="1" x14ac:dyDescent="0.35">
      <c r="B363" s="50" t="str">
        <f t="shared" si="30"/>
        <v/>
      </c>
      <c r="C363" s="51" t="str">
        <f t="shared" si="31"/>
        <v/>
      </c>
      <c r="D363" s="53" t="str">
        <f t="shared" si="32"/>
        <v/>
      </c>
      <c r="E363" s="52" t="str">
        <f t="shared" si="33"/>
        <v/>
      </c>
      <c r="F363" s="52" t="str">
        <f t="shared" si="34"/>
        <v/>
      </c>
      <c r="G363" s="52" t="str">
        <f t="shared" si="35"/>
        <v/>
      </c>
      <c r="H363" s="38"/>
      <c r="I363" s="38"/>
    </row>
    <row r="364" spans="2:9" ht="15" thickBot="1" x14ac:dyDescent="0.35">
      <c r="B364" s="50" t="str">
        <f t="shared" si="30"/>
        <v/>
      </c>
      <c r="C364" s="51" t="str">
        <f t="shared" si="31"/>
        <v/>
      </c>
      <c r="D364" s="53" t="str">
        <f t="shared" si="32"/>
        <v/>
      </c>
      <c r="E364" s="52" t="str">
        <f t="shared" si="33"/>
        <v/>
      </c>
      <c r="F364" s="52" t="str">
        <f t="shared" si="34"/>
        <v/>
      </c>
      <c r="G364" s="52" t="str">
        <f t="shared" si="35"/>
        <v/>
      </c>
      <c r="H364" s="38"/>
      <c r="I364" s="38"/>
    </row>
    <row r="365" spans="2:9" ht="15" thickBot="1" x14ac:dyDescent="0.35">
      <c r="B365" s="50" t="str">
        <f t="shared" si="30"/>
        <v/>
      </c>
      <c r="C365" s="51" t="str">
        <f t="shared" si="31"/>
        <v/>
      </c>
      <c r="D365" s="53" t="str">
        <f t="shared" si="32"/>
        <v/>
      </c>
      <c r="E365" s="52" t="str">
        <f t="shared" si="33"/>
        <v/>
      </c>
      <c r="F365" s="52" t="str">
        <f t="shared" si="34"/>
        <v/>
      </c>
      <c r="G365" s="52" t="str">
        <f t="shared" si="35"/>
        <v/>
      </c>
      <c r="H365" s="38"/>
      <c r="I365" s="38"/>
    </row>
    <row r="366" spans="2:9" ht="15" thickBot="1" x14ac:dyDescent="0.35">
      <c r="B366" s="50" t="str">
        <f t="shared" si="30"/>
        <v/>
      </c>
      <c r="C366" s="51" t="str">
        <f t="shared" si="31"/>
        <v/>
      </c>
      <c r="D366" s="53" t="str">
        <f t="shared" si="32"/>
        <v/>
      </c>
      <c r="E366" s="52" t="str">
        <f t="shared" si="33"/>
        <v/>
      </c>
      <c r="F366" s="52" t="str">
        <f t="shared" si="34"/>
        <v/>
      </c>
      <c r="G366" s="52" t="str">
        <f t="shared" si="35"/>
        <v/>
      </c>
      <c r="H366" s="38"/>
      <c r="I366" s="38"/>
    </row>
    <row r="367" spans="2:9" ht="15" thickBot="1" x14ac:dyDescent="0.35">
      <c r="B367" s="50" t="str">
        <f t="shared" si="30"/>
        <v/>
      </c>
      <c r="C367" s="51" t="str">
        <f t="shared" si="31"/>
        <v/>
      </c>
      <c r="D367" s="53" t="str">
        <f t="shared" si="32"/>
        <v/>
      </c>
      <c r="E367" s="52" t="str">
        <f t="shared" si="33"/>
        <v/>
      </c>
      <c r="F367" s="52" t="str">
        <f t="shared" si="34"/>
        <v/>
      </c>
      <c r="G367" s="52" t="str">
        <f t="shared" si="35"/>
        <v/>
      </c>
      <c r="H367" s="38"/>
      <c r="I367" s="38"/>
    </row>
    <row r="368" spans="2:9" ht="15" thickBot="1" x14ac:dyDescent="0.35">
      <c r="B368" s="50" t="str">
        <f t="shared" si="30"/>
        <v/>
      </c>
      <c r="C368" s="51" t="str">
        <f t="shared" si="31"/>
        <v/>
      </c>
      <c r="D368" s="53" t="str">
        <f t="shared" si="32"/>
        <v/>
      </c>
      <c r="E368" s="52" t="str">
        <f t="shared" si="33"/>
        <v/>
      </c>
      <c r="F368" s="52" t="str">
        <f t="shared" si="34"/>
        <v/>
      </c>
      <c r="G368" s="52" t="str">
        <f t="shared" si="35"/>
        <v/>
      </c>
      <c r="H368" s="38"/>
      <c r="I368" s="38"/>
    </row>
    <row r="369" spans="2:9" ht="15" thickBot="1" x14ac:dyDescent="0.35">
      <c r="B369" s="50" t="str">
        <f t="shared" si="30"/>
        <v/>
      </c>
      <c r="C369" s="51" t="str">
        <f t="shared" si="31"/>
        <v/>
      </c>
      <c r="D369" s="53" t="str">
        <f t="shared" si="32"/>
        <v/>
      </c>
      <c r="E369" s="52" t="str">
        <f t="shared" si="33"/>
        <v/>
      </c>
      <c r="F369" s="52" t="str">
        <f t="shared" si="34"/>
        <v/>
      </c>
      <c r="G369" s="52" t="str">
        <f t="shared" si="35"/>
        <v/>
      </c>
      <c r="H369" s="38"/>
      <c r="I369" s="38"/>
    </row>
    <row r="370" spans="2:9" ht="15" thickBot="1" x14ac:dyDescent="0.35">
      <c r="B370" s="50" t="str">
        <f t="shared" si="30"/>
        <v/>
      </c>
      <c r="C370" s="51" t="str">
        <f t="shared" si="31"/>
        <v/>
      </c>
      <c r="D370" s="53" t="str">
        <f t="shared" si="32"/>
        <v/>
      </c>
      <c r="E370" s="52" t="str">
        <f t="shared" si="33"/>
        <v/>
      </c>
      <c r="F370" s="52" t="str">
        <f t="shared" si="34"/>
        <v/>
      </c>
      <c r="G370" s="52" t="str">
        <f t="shared" si="35"/>
        <v/>
      </c>
      <c r="H370" s="38"/>
      <c r="I370" s="38"/>
    </row>
    <row r="371" spans="2:9" ht="15" thickBot="1" x14ac:dyDescent="0.35">
      <c r="B371" s="50" t="str">
        <f t="shared" si="30"/>
        <v/>
      </c>
      <c r="C371" s="51" t="str">
        <f t="shared" si="31"/>
        <v/>
      </c>
      <c r="D371" s="53" t="str">
        <f t="shared" si="32"/>
        <v/>
      </c>
      <c r="E371" s="52" t="str">
        <f t="shared" si="33"/>
        <v/>
      </c>
      <c r="F371" s="52" t="str">
        <f t="shared" si="34"/>
        <v/>
      </c>
      <c r="G371" s="52" t="str">
        <f t="shared" si="35"/>
        <v/>
      </c>
      <c r="H371" s="38"/>
      <c r="I371" s="38"/>
    </row>
    <row r="372" spans="2:9" ht="15" thickBot="1" x14ac:dyDescent="0.35">
      <c r="B372" s="50" t="str">
        <f t="shared" si="30"/>
        <v/>
      </c>
      <c r="C372" s="51" t="str">
        <f t="shared" si="31"/>
        <v/>
      </c>
      <c r="D372" s="53" t="str">
        <f t="shared" si="32"/>
        <v/>
      </c>
      <c r="E372" s="52" t="str">
        <f t="shared" si="33"/>
        <v/>
      </c>
      <c r="F372" s="52" t="str">
        <f t="shared" si="34"/>
        <v/>
      </c>
      <c r="G372" s="52" t="str">
        <f t="shared" si="35"/>
        <v/>
      </c>
      <c r="H372" s="38"/>
      <c r="I372" s="38"/>
    </row>
    <row r="373" spans="2:9" ht="15" thickBot="1" x14ac:dyDescent="0.35">
      <c r="B373" s="50" t="str">
        <f t="shared" si="30"/>
        <v/>
      </c>
      <c r="C373" s="51" t="str">
        <f t="shared" si="31"/>
        <v/>
      </c>
      <c r="D373" s="53" t="str">
        <f t="shared" si="32"/>
        <v/>
      </c>
      <c r="E373" s="52" t="str">
        <f t="shared" si="33"/>
        <v/>
      </c>
      <c r="F373" s="52" t="str">
        <f t="shared" si="34"/>
        <v/>
      </c>
      <c r="G373" s="52" t="str">
        <f t="shared" si="35"/>
        <v/>
      </c>
      <c r="H373" s="38"/>
      <c r="I373" s="38"/>
    </row>
    <row r="374" spans="2:9" ht="15" thickBot="1" x14ac:dyDescent="0.35">
      <c r="B374" s="50" t="str">
        <f t="shared" si="30"/>
        <v/>
      </c>
      <c r="C374" s="51" t="str">
        <f t="shared" si="31"/>
        <v/>
      </c>
      <c r="D374" s="53" t="str">
        <f t="shared" si="32"/>
        <v/>
      </c>
      <c r="E374" s="52" t="str">
        <f t="shared" si="33"/>
        <v/>
      </c>
      <c r="F374" s="52" t="str">
        <f t="shared" si="34"/>
        <v/>
      </c>
      <c r="G374" s="52" t="str">
        <f t="shared" si="35"/>
        <v/>
      </c>
      <c r="H374" s="38"/>
      <c r="I374" s="38"/>
    </row>
    <row r="375" spans="2:9" ht="15" thickBot="1" x14ac:dyDescent="0.35">
      <c r="B375" s="50" t="str">
        <f t="shared" si="30"/>
        <v/>
      </c>
      <c r="C375" s="51" t="str">
        <f t="shared" si="31"/>
        <v/>
      </c>
      <c r="D375" s="53" t="str">
        <f t="shared" si="32"/>
        <v/>
      </c>
      <c r="E375" s="52" t="str">
        <f t="shared" si="33"/>
        <v/>
      </c>
      <c r="F375" s="52" t="str">
        <f t="shared" si="34"/>
        <v/>
      </c>
      <c r="G375" s="52" t="str">
        <f t="shared" si="35"/>
        <v/>
      </c>
      <c r="H375" s="38"/>
      <c r="I375" s="38"/>
    </row>
    <row r="376" spans="2:9" ht="15" thickBot="1" x14ac:dyDescent="0.35">
      <c r="B376" s="50" t="str">
        <f t="shared" si="30"/>
        <v/>
      </c>
      <c r="C376" s="51" t="str">
        <f t="shared" si="31"/>
        <v/>
      </c>
      <c r="D376" s="53" t="str">
        <f t="shared" si="32"/>
        <v/>
      </c>
      <c r="E376" s="52" t="str">
        <f t="shared" si="33"/>
        <v/>
      </c>
      <c r="F376" s="52" t="str">
        <f t="shared" si="34"/>
        <v/>
      </c>
      <c r="G376" s="52" t="str">
        <f t="shared" si="35"/>
        <v/>
      </c>
      <c r="H376" s="38"/>
      <c r="I376" s="38"/>
    </row>
    <row r="377" spans="2:9" ht="15" thickBot="1" x14ac:dyDescent="0.35">
      <c r="B377" s="50" t="str">
        <f t="shared" si="30"/>
        <v/>
      </c>
      <c r="C377" s="51" t="str">
        <f t="shared" si="31"/>
        <v/>
      </c>
      <c r="D377" s="53" t="str">
        <f t="shared" si="32"/>
        <v/>
      </c>
      <c r="E377" s="52" t="str">
        <f t="shared" si="33"/>
        <v/>
      </c>
      <c r="F377" s="52" t="str">
        <f t="shared" si="34"/>
        <v/>
      </c>
      <c r="G377" s="52" t="str">
        <f t="shared" si="35"/>
        <v/>
      </c>
      <c r="H377" s="38"/>
      <c r="I377" s="38"/>
    </row>
    <row r="378" spans="2:9" ht="15" thickBot="1" x14ac:dyDescent="0.35">
      <c r="B378" s="50" t="str">
        <f t="shared" si="30"/>
        <v/>
      </c>
      <c r="C378" s="51" t="str">
        <f t="shared" si="31"/>
        <v/>
      </c>
      <c r="D378" s="53" t="str">
        <f t="shared" si="32"/>
        <v/>
      </c>
      <c r="E378" s="52" t="str">
        <f t="shared" si="33"/>
        <v/>
      </c>
      <c r="F378" s="52" t="str">
        <f t="shared" si="34"/>
        <v/>
      </c>
      <c r="G378" s="52" t="str">
        <f t="shared" si="35"/>
        <v/>
      </c>
      <c r="H378" s="38"/>
      <c r="I378" s="38"/>
    </row>
    <row r="379" spans="2:9" ht="15" thickBot="1" x14ac:dyDescent="0.35">
      <c r="B379" s="50" t="str">
        <f t="shared" si="30"/>
        <v/>
      </c>
      <c r="C379" s="51" t="str">
        <f t="shared" si="31"/>
        <v/>
      </c>
      <c r="D379" s="53" t="str">
        <f t="shared" si="32"/>
        <v/>
      </c>
      <c r="E379" s="52" t="str">
        <f t="shared" si="33"/>
        <v/>
      </c>
      <c r="F379" s="52" t="str">
        <f t="shared" si="34"/>
        <v/>
      </c>
      <c r="G379" s="52" t="str">
        <f t="shared" si="35"/>
        <v/>
      </c>
      <c r="H379" s="38"/>
      <c r="I379" s="38"/>
    </row>
    <row r="380" spans="2:9" ht="15" thickBot="1" x14ac:dyDescent="0.35">
      <c r="B380" s="50" t="str">
        <f t="shared" si="30"/>
        <v/>
      </c>
      <c r="C380" s="51" t="str">
        <f t="shared" si="31"/>
        <v/>
      </c>
      <c r="D380" s="53" t="str">
        <f t="shared" si="32"/>
        <v/>
      </c>
      <c r="E380" s="52" t="str">
        <f t="shared" si="33"/>
        <v/>
      </c>
      <c r="F380" s="52" t="str">
        <f t="shared" si="34"/>
        <v/>
      </c>
      <c r="G380" s="52" t="str">
        <f t="shared" si="35"/>
        <v/>
      </c>
      <c r="H380" s="38"/>
      <c r="I380" s="38"/>
    </row>
    <row r="381" spans="2:9" ht="15" thickBot="1" x14ac:dyDescent="0.35">
      <c r="B381" s="50" t="str">
        <f t="shared" si="30"/>
        <v/>
      </c>
      <c r="C381" s="51" t="str">
        <f t="shared" si="31"/>
        <v/>
      </c>
      <c r="D381" s="53" t="str">
        <f t="shared" si="32"/>
        <v/>
      </c>
      <c r="E381" s="52" t="str">
        <f t="shared" si="33"/>
        <v/>
      </c>
      <c r="F381" s="52" t="str">
        <f t="shared" si="34"/>
        <v/>
      </c>
      <c r="G381" s="52" t="str">
        <f t="shared" si="35"/>
        <v/>
      </c>
      <c r="H381" s="38"/>
      <c r="I381" s="38"/>
    </row>
    <row r="382" spans="2:9" ht="15" thickBot="1" x14ac:dyDescent="0.35">
      <c r="B382" s="50" t="str">
        <f t="shared" si="30"/>
        <v/>
      </c>
      <c r="C382" s="51" t="str">
        <f t="shared" si="31"/>
        <v/>
      </c>
      <c r="D382" s="53" t="str">
        <f t="shared" si="32"/>
        <v/>
      </c>
      <c r="E382" s="52" t="str">
        <f t="shared" si="33"/>
        <v/>
      </c>
      <c r="F382" s="52" t="str">
        <f t="shared" si="34"/>
        <v/>
      </c>
      <c r="G382" s="52" t="str">
        <f t="shared" si="35"/>
        <v/>
      </c>
      <c r="H382" s="38"/>
      <c r="I382" s="38"/>
    </row>
    <row r="383" spans="2:9" ht="15" thickBot="1" x14ac:dyDescent="0.35">
      <c r="B383" s="50" t="str">
        <f t="shared" si="30"/>
        <v/>
      </c>
      <c r="C383" s="51" t="str">
        <f t="shared" si="31"/>
        <v/>
      </c>
      <c r="D383" s="53" t="str">
        <f t="shared" si="32"/>
        <v/>
      </c>
      <c r="E383" s="52" t="str">
        <f t="shared" si="33"/>
        <v/>
      </c>
      <c r="F383" s="52" t="str">
        <f t="shared" si="34"/>
        <v/>
      </c>
      <c r="G383" s="52" t="str">
        <f t="shared" si="35"/>
        <v/>
      </c>
      <c r="H383" s="38"/>
      <c r="I383" s="38"/>
    </row>
    <row r="384" spans="2:9" ht="15" thickBot="1" x14ac:dyDescent="0.35">
      <c r="B384" s="50" t="str">
        <f t="shared" si="30"/>
        <v/>
      </c>
      <c r="C384" s="51" t="str">
        <f t="shared" si="31"/>
        <v/>
      </c>
      <c r="D384" s="53" t="str">
        <f t="shared" si="32"/>
        <v/>
      </c>
      <c r="E384" s="52" t="str">
        <f t="shared" si="33"/>
        <v/>
      </c>
      <c r="F384" s="52" t="str">
        <f t="shared" si="34"/>
        <v/>
      </c>
      <c r="G384" s="52" t="str">
        <f t="shared" si="35"/>
        <v/>
      </c>
      <c r="H384" s="38"/>
      <c r="I384" s="38"/>
    </row>
    <row r="385" spans="2:9" ht="15" thickBot="1" x14ac:dyDescent="0.35">
      <c r="B385" s="50" t="str">
        <f t="shared" si="30"/>
        <v/>
      </c>
      <c r="C385" s="51" t="str">
        <f t="shared" si="31"/>
        <v/>
      </c>
      <c r="D385" s="53" t="str">
        <f t="shared" si="32"/>
        <v/>
      </c>
      <c r="E385" s="52" t="str">
        <f t="shared" si="33"/>
        <v/>
      </c>
      <c r="F385" s="52" t="str">
        <f t="shared" si="34"/>
        <v/>
      </c>
      <c r="G385" s="52" t="str">
        <f t="shared" si="35"/>
        <v/>
      </c>
      <c r="H385" s="38"/>
      <c r="I385" s="38"/>
    </row>
    <row r="386" spans="2:9" ht="15" thickBot="1" x14ac:dyDescent="0.35">
      <c r="B386" s="50" t="str">
        <f t="shared" si="30"/>
        <v/>
      </c>
      <c r="C386" s="51" t="str">
        <f t="shared" si="31"/>
        <v/>
      </c>
      <c r="D386" s="53" t="str">
        <f t="shared" si="32"/>
        <v/>
      </c>
      <c r="E386" s="52" t="str">
        <f t="shared" si="33"/>
        <v/>
      </c>
      <c r="F386" s="52" t="str">
        <f t="shared" si="34"/>
        <v/>
      </c>
      <c r="G386" s="52" t="str">
        <f t="shared" si="35"/>
        <v/>
      </c>
      <c r="H386" s="38"/>
      <c r="I386" s="38"/>
    </row>
    <row r="387" spans="2:9" ht="15" thickBot="1" x14ac:dyDescent="0.35">
      <c r="B387" s="50" t="str">
        <f t="shared" si="30"/>
        <v/>
      </c>
      <c r="C387" s="51" t="str">
        <f t="shared" si="31"/>
        <v/>
      </c>
      <c r="D387" s="53" t="str">
        <f t="shared" si="32"/>
        <v/>
      </c>
      <c r="E387" s="52" t="str">
        <f t="shared" si="33"/>
        <v/>
      </c>
      <c r="F387" s="52" t="str">
        <f t="shared" si="34"/>
        <v/>
      </c>
      <c r="G387" s="52" t="str">
        <f t="shared" si="35"/>
        <v/>
      </c>
      <c r="H387" s="38"/>
      <c r="I387" s="38"/>
    </row>
    <row r="388" spans="2:9" ht="15" thickBot="1" x14ac:dyDescent="0.35">
      <c r="B388" s="50" t="str">
        <f t="shared" si="30"/>
        <v/>
      </c>
      <c r="C388" s="51" t="str">
        <f t="shared" si="31"/>
        <v/>
      </c>
      <c r="D388" s="53" t="str">
        <f t="shared" si="32"/>
        <v/>
      </c>
      <c r="E388" s="52" t="str">
        <f t="shared" si="33"/>
        <v/>
      </c>
      <c r="F388" s="52" t="str">
        <f t="shared" si="34"/>
        <v/>
      </c>
      <c r="G388" s="52" t="str">
        <f t="shared" si="35"/>
        <v/>
      </c>
      <c r="H388" s="38"/>
      <c r="I388" s="38"/>
    </row>
    <row r="389" spans="2:9" ht="15" thickBot="1" x14ac:dyDescent="0.35">
      <c r="B389" s="50" t="str">
        <f t="shared" si="30"/>
        <v/>
      </c>
      <c r="C389" s="51" t="str">
        <f t="shared" si="31"/>
        <v/>
      </c>
      <c r="D389" s="53" t="str">
        <f t="shared" si="32"/>
        <v/>
      </c>
      <c r="E389" s="52" t="str">
        <f t="shared" si="33"/>
        <v/>
      </c>
      <c r="F389" s="52" t="str">
        <f t="shared" si="34"/>
        <v/>
      </c>
      <c r="G389" s="52" t="str">
        <f t="shared" si="35"/>
        <v/>
      </c>
      <c r="H389" s="38"/>
      <c r="I389" s="38"/>
    </row>
    <row r="390" spans="2:9" ht="15" thickBot="1" x14ac:dyDescent="0.35">
      <c r="B390" s="50" t="str">
        <f t="shared" si="30"/>
        <v/>
      </c>
      <c r="C390" s="51" t="str">
        <f t="shared" si="31"/>
        <v/>
      </c>
      <c r="D390" s="53" t="str">
        <f t="shared" si="32"/>
        <v/>
      </c>
      <c r="E390" s="52" t="str">
        <f t="shared" si="33"/>
        <v/>
      </c>
      <c r="F390" s="52" t="str">
        <f t="shared" si="34"/>
        <v/>
      </c>
      <c r="G390" s="52" t="str">
        <f t="shared" si="35"/>
        <v/>
      </c>
      <c r="H390" s="38"/>
      <c r="I390" s="38"/>
    </row>
    <row r="391" spans="2:9" ht="15" thickBot="1" x14ac:dyDescent="0.35">
      <c r="B391" s="50" t="str">
        <f t="shared" si="30"/>
        <v/>
      </c>
      <c r="C391" s="51" t="str">
        <f t="shared" si="31"/>
        <v/>
      </c>
      <c r="D391" s="53" t="str">
        <f t="shared" si="32"/>
        <v/>
      </c>
      <c r="E391" s="52" t="str">
        <f t="shared" si="33"/>
        <v/>
      </c>
      <c r="F391" s="52" t="str">
        <f t="shared" si="34"/>
        <v/>
      </c>
      <c r="G391" s="52" t="str">
        <f t="shared" si="35"/>
        <v/>
      </c>
      <c r="H391" s="38"/>
      <c r="I391" s="38"/>
    </row>
    <row r="392" spans="2:9" ht="15" thickBot="1" x14ac:dyDescent="0.35">
      <c r="B392" s="50" t="str">
        <f t="shared" si="30"/>
        <v/>
      </c>
      <c r="C392" s="51" t="str">
        <f t="shared" si="31"/>
        <v/>
      </c>
      <c r="D392" s="53" t="str">
        <f t="shared" si="32"/>
        <v/>
      </c>
      <c r="E392" s="52" t="str">
        <f t="shared" si="33"/>
        <v/>
      </c>
      <c r="F392" s="52" t="str">
        <f t="shared" si="34"/>
        <v/>
      </c>
      <c r="G392" s="52" t="str">
        <f t="shared" si="35"/>
        <v/>
      </c>
      <c r="H392" s="38"/>
      <c r="I392" s="38"/>
    </row>
    <row r="393" spans="2:9" ht="15" thickBot="1" x14ac:dyDescent="0.35">
      <c r="B393" s="50" t="str">
        <f t="shared" si="30"/>
        <v/>
      </c>
      <c r="C393" s="51" t="str">
        <f t="shared" si="31"/>
        <v/>
      </c>
      <c r="D393" s="53" t="str">
        <f t="shared" si="32"/>
        <v/>
      </c>
      <c r="E393" s="52" t="str">
        <f t="shared" si="33"/>
        <v/>
      </c>
      <c r="F393" s="52" t="str">
        <f t="shared" si="34"/>
        <v/>
      </c>
      <c r="G393" s="52" t="str">
        <f t="shared" si="35"/>
        <v/>
      </c>
      <c r="H393" s="38"/>
      <c r="I393" s="38"/>
    </row>
    <row r="394" spans="2:9" ht="15" thickBot="1" x14ac:dyDescent="0.35">
      <c r="B394" s="50" t="str">
        <f t="shared" si="30"/>
        <v/>
      </c>
      <c r="C394" s="51" t="str">
        <f t="shared" si="31"/>
        <v/>
      </c>
      <c r="D394" s="53" t="str">
        <f t="shared" si="32"/>
        <v/>
      </c>
      <c r="E394" s="52" t="str">
        <f t="shared" si="33"/>
        <v/>
      </c>
      <c r="F394" s="52" t="str">
        <f t="shared" si="34"/>
        <v/>
      </c>
      <c r="G394" s="52" t="str">
        <f t="shared" si="35"/>
        <v/>
      </c>
      <c r="H394" s="38"/>
      <c r="I394" s="38"/>
    </row>
    <row r="395" spans="2:9" ht="15" thickBot="1" x14ac:dyDescent="0.35">
      <c r="B395" s="50" t="str">
        <f t="shared" si="30"/>
        <v/>
      </c>
      <c r="C395" s="51" t="str">
        <f t="shared" si="31"/>
        <v/>
      </c>
      <c r="D395" s="53" t="str">
        <f t="shared" si="32"/>
        <v/>
      </c>
      <c r="E395" s="52" t="str">
        <f t="shared" si="33"/>
        <v/>
      </c>
      <c r="F395" s="52" t="str">
        <f t="shared" si="34"/>
        <v/>
      </c>
      <c r="G395" s="52" t="str">
        <f t="shared" si="35"/>
        <v/>
      </c>
      <c r="H395" s="38"/>
      <c r="I395" s="38"/>
    </row>
    <row r="396" spans="2:9" ht="15" thickBot="1" x14ac:dyDescent="0.35">
      <c r="B396" s="50" t="str">
        <f t="shared" si="30"/>
        <v/>
      </c>
      <c r="C396" s="51" t="str">
        <f t="shared" si="31"/>
        <v/>
      </c>
      <c r="D396" s="53" t="str">
        <f t="shared" si="32"/>
        <v/>
      </c>
      <c r="E396" s="52" t="str">
        <f t="shared" si="33"/>
        <v/>
      </c>
      <c r="F396" s="52" t="str">
        <f t="shared" si="34"/>
        <v/>
      </c>
      <c r="G396" s="52" t="str">
        <f t="shared" si="35"/>
        <v/>
      </c>
      <c r="H396" s="38"/>
      <c r="I396" s="38"/>
    </row>
    <row r="397" spans="2:9" ht="15" thickBot="1" x14ac:dyDescent="0.35">
      <c r="B397" s="50" t="str">
        <f t="shared" si="30"/>
        <v/>
      </c>
      <c r="C397" s="51" t="str">
        <f t="shared" si="31"/>
        <v/>
      </c>
      <c r="D397" s="53" t="str">
        <f t="shared" si="32"/>
        <v/>
      </c>
      <c r="E397" s="52" t="str">
        <f t="shared" si="33"/>
        <v/>
      </c>
      <c r="F397" s="52" t="str">
        <f t="shared" si="34"/>
        <v/>
      </c>
      <c r="G397" s="52" t="str">
        <f t="shared" si="35"/>
        <v/>
      </c>
      <c r="H397" s="38"/>
      <c r="I397" s="38"/>
    </row>
    <row r="398" spans="2:9" ht="15" thickBot="1" x14ac:dyDescent="0.35">
      <c r="B398" s="50" t="str">
        <f t="shared" si="30"/>
        <v/>
      </c>
      <c r="C398" s="51" t="str">
        <f t="shared" si="31"/>
        <v/>
      </c>
      <c r="D398" s="53" t="str">
        <f t="shared" si="32"/>
        <v/>
      </c>
      <c r="E398" s="52" t="str">
        <f t="shared" si="33"/>
        <v/>
      </c>
      <c r="F398" s="52" t="str">
        <f t="shared" si="34"/>
        <v/>
      </c>
      <c r="G398" s="52" t="str">
        <f t="shared" si="35"/>
        <v/>
      </c>
      <c r="H398" s="38"/>
      <c r="I398" s="38"/>
    </row>
    <row r="399" spans="2:9" ht="15" thickBot="1" x14ac:dyDescent="0.35">
      <c r="B399" s="50" t="str">
        <f t="shared" si="30"/>
        <v/>
      </c>
      <c r="C399" s="51" t="str">
        <f t="shared" si="31"/>
        <v/>
      </c>
      <c r="D399" s="53" t="str">
        <f t="shared" si="32"/>
        <v/>
      </c>
      <c r="E399" s="52" t="str">
        <f t="shared" si="33"/>
        <v/>
      </c>
      <c r="F399" s="52" t="str">
        <f t="shared" si="34"/>
        <v/>
      </c>
      <c r="G399" s="52" t="str">
        <f t="shared" si="35"/>
        <v/>
      </c>
      <c r="H399" s="38"/>
      <c r="I399" s="38"/>
    </row>
    <row r="400" spans="2:9" ht="15" thickBot="1" x14ac:dyDescent="0.35">
      <c r="B400" s="50" t="str">
        <f t="shared" si="30"/>
        <v/>
      </c>
      <c r="C400" s="51" t="str">
        <f t="shared" si="31"/>
        <v/>
      </c>
      <c r="D400" s="53" t="str">
        <f t="shared" si="32"/>
        <v/>
      </c>
      <c r="E400" s="52" t="str">
        <f t="shared" si="33"/>
        <v/>
      </c>
      <c r="F400" s="52" t="str">
        <f t="shared" si="34"/>
        <v/>
      </c>
      <c r="G400" s="52" t="str">
        <f t="shared" si="35"/>
        <v/>
      </c>
      <c r="H400" s="38"/>
      <c r="I400" s="38"/>
    </row>
    <row r="401" spans="2:9" ht="15" thickBot="1" x14ac:dyDescent="0.35">
      <c r="B401" s="50" t="str">
        <f t="shared" si="30"/>
        <v/>
      </c>
      <c r="C401" s="51" t="str">
        <f t="shared" si="31"/>
        <v/>
      </c>
      <c r="D401" s="53" t="str">
        <f t="shared" si="32"/>
        <v/>
      </c>
      <c r="E401" s="52" t="str">
        <f t="shared" si="33"/>
        <v/>
      </c>
      <c r="F401" s="52" t="str">
        <f t="shared" si="34"/>
        <v/>
      </c>
      <c r="G401" s="52" t="str">
        <f t="shared" si="35"/>
        <v/>
      </c>
      <c r="H401" s="38"/>
      <c r="I401" s="38"/>
    </row>
    <row r="402" spans="2:9" ht="15" thickBot="1" x14ac:dyDescent="0.35">
      <c r="B402" s="50" t="str">
        <f t="shared" si="30"/>
        <v/>
      </c>
      <c r="C402" s="51" t="str">
        <f t="shared" si="31"/>
        <v/>
      </c>
      <c r="D402" s="53" t="str">
        <f t="shared" si="32"/>
        <v/>
      </c>
      <c r="E402" s="52" t="str">
        <f t="shared" si="33"/>
        <v/>
      </c>
      <c r="F402" s="52" t="str">
        <f t="shared" si="34"/>
        <v/>
      </c>
      <c r="G402" s="52" t="str">
        <f t="shared" si="35"/>
        <v/>
      </c>
      <c r="H402" s="38"/>
      <c r="I402" s="38"/>
    </row>
    <row r="403" spans="2:9" ht="15" thickBot="1" x14ac:dyDescent="0.35">
      <c r="B403" s="50" t="str">
        <f t="shared" ref="B403:B466" si="36">IFERROR(IF(G402&lt;=0,"",B402+1),"")</f>
        <v/>
      </c>
      <c r="C403" s="51" t="str">
        <f t="shared" ref="C403:C466" si="37">IF($E$9="End of the Period",IF(B403="","",IF(OR(payment_frequency="Weekly",payment_frequency="Bi-weekly",payment_frequency="Semi-monthly"),first_payment_date+B403*VLOOKUP(payment_frequency,periodic_table,2,0),EDATE(first_payment_date,B403*VLOOKUP(payment_frequency,periodic_table,2,0)))),IF(B403="","",IF(OR(payment_frequency="Weekly",payment_frequency="Bi-weekly",payment_frequency="Semi-monthly"),first_payment_date+(B403-1)*VLOOKUP(payment_frequency,periodic_table,2,0),EDATE(first_payment_date,(B403-1)*VLOOKUP(payment_frequency,periodic_table,2,0)))))</f>
        <v/>
      </c>
      <c r="D403" s="53" t="str">
        <f t="shared" ref="D403:D466" si="38">IF(B403="","",IF(G402&lt;payment,G402*(1+rate),payment))</f>
        <v/>
      </c>
      <c r="E403" s="52" t="str">
        <f t="shared" ref="E403:E466" si="39">IF(AND(payment_type=1,B403=1),0,IF(B403="","",G402*rate))</f>
        <v/>
      </c>
      <c r="F403" s="52" t="str">
        <f t="shared" si="34"/>
        <v/>
      </c>
      <c r="G403" s="52" t="str">
        <f t="shared" si="35"/>
        <v/>
      </c>
      <c r="H403" s="38"/>
      <c r="I403" s="38"/>
    </row>
    <row r="404" spans="2:9" ht="15" thickBot="1" x14ac:dyDescent="0.35">
      <c r="B404" s="50" t="str">
        <f t="shared" si="36"/>
        <v/>
      </c>
      <c r="C404" s="51" t="str">
        <f t="shared" si="37"/>
        <v/>
      </c>
      <c r="D404" s="53" t="str">
        <f t="shared" si="38"/>
        <v/>
      </c>
      <c r="E404" s="52" t="str">
        <f t="shared" si="39"/>
        <v/>
      </c>
      <c r="F404" s="52" t="str">
        <f t="shared" ref="F404:F467" si="40">IF(B404="","",D404-E404)</f>
        <v/>
      </c>
      <c r="G404" s="52" t="str">
        <f t="shared" ref="G404:G467" si="41">IFERROR(IF(F404&lt;=0,"",G403-F404),"")</f>
        <v/>
      </c>
      <c r="H404" s="38"/>
      <c r="I404" s="38"/>
    </row>
    <row r="405" spans="2:9" ht="15" thickBot="1" x14ac:dyDescent="0.35">
      <c r="B405" s="50" t="str">
        <f t="shared" si="36"/>
        <v/>
      </c>
      <c r="C405" s="51" t="str">
        <f t="shared" si="37"/>
        <v/>
      </c>
      <c r="D405" s="53" t="str">
        <f t="shared" si="38"/>
        <v/>
      </c>
      <c r="E405" s="52" t="str">
        <f t="shared" si="39"/>
        <v/>
      </c>
      <c r="F405" s="52" t="str">
        <f t="shared" si="40"/>
        <v/>
      </c>
      <c r="G405" s="52" t="str">
        <f t="shared" si="41"/>
        <v/>
      </c>
      <c r="H405" s="38"/>
      <c r="I405" s="38"/>
    </row>
    <row r="406" spans="2:9" ht="15" thickBot="1" x14ac:dyDescent="0.35">
      <c r="B406" s="50" t="str">
        <f t="shared" si="36"/>
        <v/>
      </c>
      <c r="C406" s="51" t="str">
        <f t="shared" si="37"/>
        <v/>
      </c>
      <c r="D406" s="53" t="str">
        <f t="shared" si="38"/>
        <v/>
      </c>
      <c r="E406" s="52" t="str">
        <f t="shared" si="39"/>
        <v/>
      </c>
      <c r="F406" s="52" t="str">
        <f t="shared" si="40"/>
        <v/>
      </c>
      <c r="G406" s="52" t="str">
        <f t="shared" si="41"/>
        <v/>
      </c>
      <c r="H406" s="38"/>
      <c r="I406" s="38"/>
    </row>
    <row r="407" spans="2:9" ht="15" thickBot="1" x14ac:dyDescent="0.35">
      <c r="B407" s="50" t="str">
        <f t="shared" si="36"/>
        <v/>
      </c>
      <c r="C407" s="51" t="str">
        <f t="shared" si="37"/>
        <v/>
      </c>
      <c r="D407" s="53" t="str">
        <f t="shared" si="38"/>
        <v/>
      </c>
      <c r="E407" s="52" t="str">
        <f t="shared" si="39"/>
        <v/>
      </c>
      <c r="F407" s="52" t="str">
        <f t="shared" si="40"/>
        <v/>
      </c>
      <c r="G407" s="52" t="str">
        <f t="shared" si="41"/>
        <v/>
      </c>
      <c r="H407" s="38"/>
      <c r="I407" s="38"/>
    </row>
    <row r="408" spans="2:9" ht="15" thickBot="1" x14ac:dyDescent="0.35">
      <c r="B408" s="50" t="str">
        <f t="shared" si="36"/>
        <v/>
      </c>
      <c r="C408" s="51" t="str">
        <f t="shared" si="37"/>
        <v/>
      </c>
      <c r="D408" s="53" t="str">
        <f t="shared" si="38"/>
        <v/>
      </c>
      <c r="E408" s="52" t="str">
        <f t="shared" si="39"/>
        <v/>
      </c>
      <c r="F408" s="52" t="str">
        <f t="shared" si="40"/>
        <v/>
      </c>
      <c r="G408" s="52" t="str">
        <f t="shared" si="41"/>
        <v/>
      </c>
      <c r="H408" s="38"/>
      <c r="I408" s="38"/>
    </row>
    <row r="409" spans="2:9" ht="15" thickBot="1" x14ac:dyDescent="0.35">
      <c r="B409" s="50" t="str">
        <f t="shared" si="36"/>
        <v/>
      </c>
      <c r="C409" s="51" t="str">
        <f t="shared" si="37"/>
        <v/>
      </c>
      <c r="D409" s="53" t="str">
        <f t="shared" si="38"/>
        <v/>
      </c>
      <c r="E409" s="52" t="str">
        <f t="shared" si="39"/>
        <v/>
      </c>
      <c r="F409" s="52" t="str">
        <f t="shared" si="40"/>
        <v/>
      </c>
      <c r="G409" s="52" t="str">
        <f t="shared" si="41"/>
        <v/>
      </c>
      <c r="H409" s="38"/>
      <c r="I409" s="38"/>
    </row>
    <row r="410" spans="2:9" ht="15" thickBot="1" x14ac:dyDescent="0.35">
      <c r="B410" s="50" t="str">
        <f t="shared" si="36"/>
        <v/>
      </c>
      <c r="C410" s="51" t="str">
        <f t="shared" si="37"/>
        <v/>
      </c>
      <c r="D410" s="53" t="str">
        <f t="shared" si="38"/>
        <v/>
      </c>
      <c r="E410" s="52" t="str">
        <f t="shared" si="39"/>
        <v/>
      </c>
      <c r="F410" s="52" t="str">
        <f t="shared" si="40"/>
        <v/>
      </c>
      <c r="G410" s="52" t="str">
        <f t="shared" si="41"/>
        <v/>
      </c>
      <c r="H410" s="38"/>
      <c r="I410" s="38"/>
    </row>
    <row r="411" spans="2:9" ht="15" thickBot="1" x14ac:dyDescent="0.35">
      <c r="B411" s="50" t="str">
        <f t="shared" si="36"/>
        <v/>
      </c>
      <c r="C411" s="51" t="str">
        <f t="shared" si="37"/>
        <v/>
      </c>
      <c r="D411" s="53" t="str">
        <f t="shared" si="38"/>
        <v/>
      </c>
      <c r="E411" s="52" t="str">
        <f t="shared" si="39"/>
        <v/>
      </c>
      <c r="F411" s="52" t="str">
        <f t="shared" si="40"/>
        <v/>
      </c>
      <c r="G411" s="52" t="str">
        <f t="shared" si="41"/>
        <v/>
      </c>
      <c r="H411" s="38"/>
      <c r="I411" s="38"/>
    </row>
    <row r="412" spans="2:9" ht="15" thickBot="1" x14ac:dyDescent="0.35">
      <c r="B412" s="50" t="str">
        <f t="shared" si="36"/>
        <v/>
      </c>
      <c r="C412" s="51" t="str">
        <f t="shared" si="37"/>
        <v/>
      </c>
      <c r="D412" s="53" t="str">
        <f t="shared" si="38"/>
        <v/>
      </c>
      <c r="E412" s="52" t="str">
        <f t="shared" si="39"/>
        <v/>
      </c>
      <c r="F412" s="52" t="str">
        <f t="shared" si="40"/>
        <v/>
      </c>
      <c r="G412" s="52" t="str">
        <f t="shared" si="41"/>
        <v/>
      </c>
      <c r="H412" s="38"/>
      <c r="I412" s="38"/>
    </row>
    <row r="413" spans="2:9" ht="15" thickBot="1" x14ac:dyDescent="0.35">
      <c r="B413" s="50" t="str">
        <f t="shared" si="36"/>
        <v/>
      </c>
      <c r="C413" s="51" t="str">
        <f t="shared" si="37"/>
        <v/>
      </c>
      <c r="D413" s="53" t="str">
        <f t="shared" si="38"/>
        <v/>
      </c>
      <c r="E413" s="52" t="str">
        <f t="shared" si="39"/>
        <v/>
      </c>
      <c r="F413" s="52" t="str">
        <f t="shared" si="40"/>
        <v/>
      </c>
      <c r="G413" s="52" t="str">
        <f t="shared" si="41"/>
        <v/>
      </c>
      <c r="H413" s="38"/>
      <c r="I413" s="38"/>
    </row>
    <row r="414" spans="2:9" ht="15" thickBot="1" x14ac:dyDescent="0.35">
      <c r="B414" s="50" t="str">
        <f t="shared" si="36"/>
        <v/>
      </c>
      <c r="C414" s="51" t="str">
        <f t="shared" si="37"/>
        <v/>
      </c>
      <c r="D414" s="53" t="str">
        <f t="shared" si="38"/>
        <v/>
      </c>
      <c r="E414" s="52" t="str">
        <f t="shared" si="39"/>
        <v/>
      </c>
      <c r="F414" s="52" t="str">
        <f t="shared" si="40"/>
        <v/>
      </c>
      <c r="G414" s="52" t="str">
        <f t="shared" si="41"/>
        <v/>
      </c>
      <c r="H414" s="38"/>
      <c r="I414" s="38"/>
    </row>
    <row r="415" spans="2:9" ht="15" thickBot="1" x14ac:dyDescent="0.35">
      <c r="B415" s="50" t="str">
        <f t="shared" si="36"/>
        <v/>
      </c>
      <c r="C415" s="51" t="str">
        <f t="shared" si="37"/>
        <v/>
      </c>
      <c r="D415" s="53" t="str">
        <f t="shared" si="38"/>
        <v/>
      </c>
      <c r="E415" s="52" t="str">
        <f t="shared" si="39"/>
        <v/>
      </c>
      <c r="F415" s="52" t="str">
        <f t="shared" si="40"/>
        <v/>
      </c>
      <c r="G415" s="52" t="str">
        <f t="shared" si="41"/>
        <v/>
      </c>
      <c r="H415" s="38"/>
      <c r="I415" s="38"/>
    </row>
    <row r="416" spans="2:9" ht="15" thickBot="1" x14ac:dyDescent="0.35">
      <c r="B416" s="50" t="str">
        <f t="shared" si="36"/>
        <v/>
      </c>
      <c r="C416" s="51" t="str">
        <f t="shared" si="37"/>
        <v/>
      </c>
      <c r="D416" s="53" t="str">
        <f t="shared" si="38"/>
        <v/>
      </c>
      <c r="E416" s="52" t="str">
        <f t="shared" si="39"/>
        <v/>
      </c>
      <c r="F416" s="52" t="str">
        <f t="shared" si="40"/>
        <v/>
      </c>
      <c r="G416" s="52" t="str">
        <f t="shared" si="41"/>
        <v/>
      </c>
      <c r="H416" s="38"/>
      <c r="I416" s="38"/>
    </row>
    <row r="417" spans="2:9" ht="15" thickBot="1" x14ac:dyDescent="0.35">
      <c r="B417" s="50" t="str">
        <f t="shared" si="36"/>
        <v/>
      </c>
      <c r="C417" s="51" t="str">
        <f t="shared" si="37"/>
        <v/>
      </c>
      <c r="D417" s="53" t="str">
        <f t="shared" si="38"/>
        <v/>
      </c>
      <c r="E417" s="52" t="str">
        <f t="shared" si="39"/>
        <v/>
      </c>
      <c r="F417" s="52" t="str">
        <f t="shared" si="40"/>
        <v/>
      </c>
      <c r="G417" s="52" t="str">
        <f t="shared" si="41"/>
        <v/>
      </c>
      <c r="H417" s="38"/>
      <c r="I417" s="38"/>
    </row>
    <row r="418" spans="2:9" ht="15" thickBot="1" x14ac:dyDescent="0.35">
      <c r="B418" s="50" t="str">
        <f t="shared" si="36"/>
        <v/>
      </c>
      <c r="C418" s="51" t="str">
        <f t="shared" si="37"/>
        <v/>
      </c>
      <c r="D418" s="53" t="str">
        <f t="shared" si="38"/>
        <v/>
      </c>
      <c r="E418" s="52" t="str">
        <f t="shared" si="39"/>
        <v/>
      </c>
      <c r="F418" s="52" t="str">
        <f t="shared" si="40"/>
        <v/>
      </c>
      <c r="G418" s="52" t="str">
        <f t="shared" si="41"/>
        <v/>
      </c>
      <c r="H418" s="38"/>
      <c r="I418" s="38"/>
    </row>
    <row r="419" spans="2:9" ht="15" thickBot="1" x14ac:dyDescent="0.35">
      <c r="B419" s="50" t="str">
        <f t="shared" si="36"/>
        <v/>
      </c>
      <c r="C419" s="51" t="str">
        <f t="shared" si="37"/>
        <v/>
      </c>
      <c r="D419" s="53" t="str">
        <f t="shared" si="38"/>
        <v/>
      </c>
      <c r="E419" s="52" t="str">
        <f t="shared" si="39"/>
        <v/>
      </c>
      <c r="F419" s="52" t="str">
        <f t="shared" si="40"/>
        <v/>
      </c>
      <c r="G419" s="52" t="str">
        <f t="shared" si="41"/>
        <v/>
      </c>
      <c r="H419" s="38"/>
      <c r="I419" s="38"/>
    </row>
    <row r="420" spans="2:9" ht="15" thickBot="1" x14ac:dyDescent="0.35">
      <c r="B420" s="50" t="str">
        <f t="shared" si="36"/>
        <v/>
      </c>
      <c r="C420" s="51" t="str">
        <f t="shared" si="37"/>
        <v/>
      </c>
      <c r="D420" s="53" t="str">
        <f t="shared" si="38"/>
        <v/>
      </c>
      <c r="E420" s="52" t="str">
        <f t="shared" si="39"/>
        <v/>
      </c>
      <c r="F420" s="52" t="str">
        <f t="shared" si="40"/>
        <v/>
      </c>
      <c r="G420" s="52" t="str">
        <f t="shared" si="41"/>
        <v/>
      </c>
      <c r="H420" s="38"/>
      <c r="I420" s="38"/>
    </row>
    <row r="421" spans="2:9" ht="15" thickBot="1" x14ac:dyDescent="0.35">
      <c r="B421" s="50" t="str">
        <f t="shared" si="36"/>
        <v/>
      </c>
      <c r="C421" s="51" t="str">
        <f t="shared" si="37"/>
        <v/>
      </c>
      <c r="D421" s="53" t="str">
        <f t="shared" si="38"/>
        <v/>
      </c>
      <c r="E421" s="52" t="str">
        <f t="shared" si="39"/>
        <v/>
      </c>
      <c r="F421" s="52" t="str">
        <f t="shared" si="40"/>
        <v/>
      </c>
      <c r="G421" s="52" t="str">
        <f t="shared" si="41"/>
        <v/>
      </c>
      <c r="H421" s="38"/>
      <c r="I421" s="38"/>
    </row>
    <row r="422" spans="2:9" ht="15" thickBot="1" x14ac:dyDescent="0.35">
      <c r="B422" s="50" t="str">
        <f t="shared" si="36"/>
        <v/>
      </c>
      <c r="C422" s="51" t="str">
        <f t="shared" si="37"/>
        <v/>
      </c>
      <c r="D422" s="53" t="str">
        <f t="shared" si="38"/>
        <v/>
      </c>
      <c r="E422" s="52" t="str">
        <f t="shared" si="39"/>
        <v/>
      </c>
      <c r="F422" s="52" t="str">
        <f t="shared" si="40"/>
        <v/>
      </c>
      <c r="G422" s="52" t="str">
        <f t="shared" si="41"/>
        <v/>
      </c>
      <c r="H422" s="38"/>
      <c r="I422" s="38"/>
    </row>
    <row r="423" spans="2:9" ht="15" thickBot="1" x14ac:dyDescent="0.35">
      <c r="B423" s="50" t="str">
        <f t="shared" si="36"/>
        <v/>
      </c>
      <c r="C423" s="51" t="str">
        <f t="shared" si="37"/>
        <v/>
      </c>
      <c r="D423" s="53" t="str">
        <f t="shared" si="38"/>
        <v/>
      </c>
      <c r="E423" s="52" t="str">
        <f t="shared" si="39"/>
        <v/>
      </c>
      <c r="F423" s="52" t="str">
        <f t="shared" si="40"/>
        <v/>
      </c>
      <c r="G423" s="52" t="str">
        <f t="shared" si="41"/>
        <v/>
      </c>
      <c r="H423" s="38"/>
      <c r="I423" s="38"/>
    </row>
    <row r="424" spans="2:9" ht="15" thickBot="1" x14ac:dyDescent="0.35">
      <c r="B424" s="50" t="str">
        <f t="shared" si="36"/>
        <v/>
      </c>
      <c r="C424" s="51" t="str">
        <f t="shared" si="37"/>
        <v/>
      </c>
      <c r="D424" s="53" t="str">
        <f t="shared" si="38"/>
        <v/>
      </c>
      <c r="E424" s="52" t="str">
        <f t="shared" si="39"/>
        <v/>
      </c>
      <c r="F424" s="52" t="str">
        <f t="shared" si="40"/>
        <v/>
      </c>
      <c r="G424" s="52" t="str">
        <f t="shared" si="41"/>
        <v/>
      </c>
      <c r="H424" s="38"/>
      <c r="I424" s="38"/>
    </row>
    <row r="425" spans="2:9" ht="15" thickBot="1" x14ac:dyDescent="0.35">
      <c r="B425" s="50" t="str">
        <f t="shared" si="36"/>
        <v/>
      </c>
      <c r="C425" s="51" t="str">
        <f t="shared" si="37"/>
        <v/>
      </c>
      <c r="D425" s="53" t="str">
        <f t="shared" si="38"/>
        <v/>
      </c>
      <c r="E425" s="52" t="str">
        <f t="shared" si="39"/>
        <v/>
      </c>
      <c r="F425" s="52" t="str">
        <f t="shared" si="40"/>
        <v/>
      </c>
      <c r="G425" s="52" t="str">
        <f t="shared" si="41"/>
        <v/>
      </c>
      <c r="H425" s="38"/>
      <c r="I425" s="38"/>
    </row>
    <row r="426" spans="2:9" ht="15" thickBot="1" x14ac:dyDescent="0.35">
      <c r="B426" s="50" t="str">
        <f t="shared" si="36"/>
        <v/>
      </c>
      <c r="C426" s="51" t="str">
        <f t="shared" si="37"/>
        <v/>
      </c>
      <c r="D426" s="53" t="str">
        <f t="shared" si="38"/>
        <v/>
      </c>
      <c r="E426" s="52" t="str">
        <f t="shared" si="39"/>
        <v/>
      </c>
      <c r="F426" s="52" t="str">
        <f t="shared" si="40"/>
        <v/>
      </c>
      <c r="G426" s="52" t="str">
        <f t="shared" si="41"/>
        <v/>
      </c>
      <c r="H426" s="38"/>
      <c r="I426" s="38"/>
    </row>
    <row r="427" spans="2:9" ht="15" thickBot="1" x14ac:dyDescent="0.35">
      <c r="B427" s="50" t="str">
        <f t="shared" si="36"/>
        <v/>
      </c>
      <c r="C427" s="51" t="str">
        <f t="shared" si="37"/>
        <v/>
      </c>
      <c r="D427" s="53" t="str">
        <f t="shared" si="38"/>
        <v/>
      </c>
      <c r="E427" s="52" t="str">
        <f t="shared" si="39"/>
        <v/>
      </c>
      <c r="F427" s="52" t="str">
        <f t="shared" si="40"/>
        <v/>
      </c>
      <c r="G427" s="52" t="str">
        <f t="shared" si="41"/>
        <v/>
      </c>
      <c r="H427" s="38"/>
      <c r="I427" s="38"/>
    </row>
    <row r="428" spans="2:9" ht="15" thickBot="1" x14ac:dyDescent="0.35">
      <c r="B428" s="50" t="str">
        <f t="shared" si="36"/>
        <v/>
      </c>
      <c r="C428" s="51" t="str">
        <f t="shared" si="37"/>
        <v/>
      </c>
      <c r="D428" s="53" t="str">
        <f t="shared" si="38"/>
        <v/>
      </c>
      <c r="E428" s="52" t="str">
        <f t="shared" si="39"/>
        <v/>
      </c>
      <c r="F428" s="52" t="str">
        <f t="shared" si="40"/>
        <v/>
      </c>
      <c r="G428" s="52" t="str">
        <f t="shared" si="41"/>
        <v/>
      </c>
      <c r="H428" s="38"/>
      <c r="I428" s="38"/>
    </row>
    <row r="429" spans="2:9" ht="15" thickBot="1" x14ac:dyDescent="0.35">
      <c r="B429" s="50" t="str">
        <f t="shared" si="36"/>
        <v/>
      </c>
      <c r="C429" s="51" t="str">
        <f t="shared" si="37"/>
        <v/>
      </c>
      <c r="D429" s="53" t="str">
        <f t="shared" si="38"/>
        <v/>
      </c>
      <c r="E429" s="52" t="str">
        <f t="shared" si="39"/>
        <v/>
      </c>
      <c r="F429" s="52" t="str">
        <f t="shared" si="40"/>
        <v/>
      </c>
      <c r="G429" s="52" t="str">
        <f t="shared" si="41"/>
        <v/>
      </c>
      <c r="H429" s="38"/>
      <c r="I429" s="38"/>
    </row>
    <row r="430" spans="2:9" ht="15" thickBot="1" x14ac:dyDescent="0.35">
      <c r="B430" s="50" t="str">
        <f t="shared" si="36"/>
        <v/>
      </c>
      <c r="C430" s="51" t="str">
        <f t="shared" si="37"/>
        <v/>
      </c>
      <c r="D430" s="53" t="str">
        <f t="shared" si="38"/>
        <v/>
      </c>
      <c r="E430" s="52" t="str">
        <f t="shared" si="39"/>
        <v/>
      </c>
      <c r="F430" s="52" t="str">
        <f t="shared" si="40"/>
        <v/>
      </c>
      <c r="G430" s="52" t="str">
        <f t="shared" si="41"/>
        <v/>
      </c>
      <c r="H430" s="38"/>
      <c r="I430" s="38"/>
    </row>
    <row r="431" spans="2:9" ht="15" thickBot="1" x14ac:dyDescent="0.35">
      <c r="B431" s="50" t="str">
        <f t="shared" si="36"/>
        <v/>
      </c>
      <c r="C431" s="51" t="str">
        <f t="shared" si="37"/>
        <v/>
      </c>
      <c r="D431" s="53" t="str">
        <f t="shared" si="38"/>
        <v/>
      </c>
      <c r="E431" s="52" t="str">
        <f t="shared" si="39"/>
        <v/>
      </c>
      <c r="F431" s="52" t="str">
        <f t="shared" si="40"/>
        <v/>
      </c>
      <c r="G431" s="52" t="str">
        <f t="shared" si="41"/>
        <v/>
      </c>
      <c r="H431" s="38"/>
      <c r="I431" s="38"/>
    </row>
    <row r="432" spans="2:9" ht="15" thickBot="1" x14ac:dyDescent="0.35">
      <c r="B432" s="50" t="str">
        <f t="shared" si="36"/>
        <v/>
      </c>
      <c r="C432" s="51" t="str">
        <f t="shared" si="37"/>
        <v/>
      </c>
      <c r="D432" s="53" t="str">
        <f t="shared" si="38"/>
        <v/>
      </c>
      <c r="E432" s="52" t="str">
        <f t="shared" si="39"/>
        <v/>
      </c>
      <c r="F432" s="52" t="str">
        <f t="shared" si="40"/>
        <v/>
      </c>
      <c r="G432" s="52" t="str">
        <f t="shared" si="41"/>
        <v/>
      </c>
      <c r="H432" s="38"/>
      <c r="I432" s="38"/>
    </row>
    <row r="433" spans="2:9" ht="15" thickBot="1" x14ac:dyDescent="0.35">
      <c r="B433" s="50" t="str">
        <f t="shared" si="36"/>
        <v/>
      </c>
      <c r="C433" s="51" t="str">
        <f t="shared" si="37"/>
        <v/>
      </c>
      <c r="D433" s="53" t="str">
        <f t="shared" si="38"/>
        <v/>
      </c>
      <c r="E433" s="52" t="str">
        <f t="shared" si="39"/>
        <v/>
      </c>
      <c r="F433" s="52" t="str">
        <f t="shared" si="40"/>
        <v/>
      </c>
      <c r="G433" s="52" t="str">
        <f t="shared" si="41"/>
        <v/>
      </c>
      <c r="H433" s="38"/>
      <c r="I433" s="38"/>
    </row>
    <row r="434" spans="2:9" ht="15" thickBot="1" x14ac:dyDescent="0.35">
      <c r="B434" s="50" t="str">
        <f t="shared" si="36"/>
        <v/>
      </c>
      <c r="C434" s="51" t="str">
        <f t="shared" si="37"/>
        <v/>
      </c>
      <c r="D434" s="53" t="str">
        <f t="shared" si="38"/>
        <v/>
      </c>
      <c r="E434" s="52" t="str">
        <f t="shared" si="39"/>
        <v/>
      </c>
      <c r="F434" s="52" t="str">
        <f t="shared" si="40"/>
        <v/>
      </c>
      <c r="G434" s="52" t="str">
        <f t="shared" si="41"/>
        <v/>
      </c>
      <c r="H434" s="38"/>
      <c r="I434" s="38"/>
    </row>
    <row r="435" spans="2:9" ht="15" thickBot="1" x14ac:dyDescent="0.35">
      <c r="B435" s="50" t="str">
        <f t="shared" si="36"/>
        <v/>
      </c>
      <c r="C435" s="51" t="str">
        <f t="shared" si="37"/>
        <v/>
      </c>
      <c r="D435" s="53" t="str">
        <f t="shared" si="38"/>
        <v/>
      </c>
      <c r="E435" s="52" t="str">
        <f t="shared" si="39"/>
        <v/>
      </c>
      <c r="F435" s="52" t="str">
        <f t="shared" si="40"/>
        <v/>
      </c>
      <c r="G435" s="52" t="str">
        <f t="shared" si="41"/>
        <v/>
      </c>
      <c r="H435" s="38"/>
      <c r="I435" s="38"/>
    </row>
    <row r="436" spans="2:9" ht="15" thickBot="1" x14ac:dyDescent="0.35">
      <c r="B436" s="50" t="str">
        <f t="shared" si="36"/>
        <v/>
      </c>
      <c r="C436" s="51" t="str">
        <f t="shared" si="37"/>
        <v/>
      </c>
      <c r="D436" s="53" t="str">
        <f t="shared" si="38"/>
        <v/>
      </c>
      <c r="E436" s="52" t="str">
        <f t="shared" si="39"/>
        <v/>
      </c>
      <c r="F436" s="52" t="str">
        <f t="shared" si="40"/>
        <v/>
      </c>
      <c r="G436" s="52" t="str">
        <f t="shared" si="41"/>
        <v/>
      </c>
      <c r="H436" s="38"/>
      <c r="I436" s="38"/>
    </row>
    <row r="437" spans="2:9" ht="15" thickBot="1" x14ac:dyDescent="0.35">
      <c r="B437" s="50" t="str">
        <f t="shared" si="36"/>
        <v/>
      </c>
      <c r="C437" s="51" t="str">
        <f t="shared" si="37"/>
        <v/>
      </c>
      <c r="D437" s="53" t="str">
        <f t="shared" si="38"/>
        <v/>
      </c>
      <c r="E437" s="52" t="str">
        <f t="shared" si="39"/>
        <v/>
      </c>
      <c r="F437" s="52" t="str">
        <f t="shared" si="40"/>
        <v/>
      </c>
      <c r="G437" s="52" t="str">
        <f t="shared" si="41"/>
        <v/>
      </c>
      <c r="H437" s="38"/>
      <c r="I437" s="38"/>
    </row>
    <row r="438" spans="2:9" ht="15" thickBot="1" x14ac:dyDescent="0.35">
      <c r="B438" s="50" t="str">
        <f t="shared" si="36"/>
        <v/>
      </c>
      <c r="C438" s="51" t="str">
        <f t="shared" si="37"/>
        <v/>
      </c>
      <c r="D438" s="53" t="str">
        <f t="shared" si="38"/>
        <v/>
      </c>
      <c r="E438" s="52" t="str">
        <f t="shared" si="39"/>
        <v/>
      </c>
      <c r="F438" s="52" t="str">
        <f t="shared" si="40"/>
        <v/>
      </c>
      <c r="G438" s="52" t="str">
        <f t="shared" si="41"/>
        <v/>
      </c>
      <c r="H438" s="38"/>
      <c r="I438" s="38"/>
    </row>
    <row r="439" spans="2:9" ht="15" thickBot="1" x14ac:dyDescent="0.35">
      <c r="B439" s="50" t="str">
        <f t="shared" si="36"/>
        <v/>
      </c>
      <c r="C439" s="51" t="str">
        <f t="shared" si="37"/>
        <v/>
      </c>
      <c r="D439" s="53" t="str">
        <f t="shared" si="38"/>
        <v/>
      </c>
      <c r="E439" s="52" t="str">
        <f t="shared" si="39"/>
        <v/>
      </c>
      <c r="F439" s="52" t="str">
        <f t="shared" si="40"/>
        <v/>
      </c>
      <c r="G439" s="52" t="str">
        <f t="shared" si="41"/>
        <v/>
      </c>
      <c r="H439" s="38"/>
      <c r="I439" s="38"/>
    </row>
    <row r="440" spans="2:9" ht="15" thickBot="1" x14ac:dyDescent="0.35">
      <c r="B440" s="50" t="str">
        <f t="shared" si="36"/>
        <v/>
      </c>
      <c r="C440" s="51" t="str">
        <f t="shared" si="37"/>
        <v/>
      </c>
      <c r="D440" s="53" t="str">
        <f t="shared" si="38"/>
        <v/>
      </c>
      <c r="E440" s="52" t="str">
        <f t="shared" si="39"/>
        <v/>
      </c>
      <c r="F440" s="52" t="str">
        <f t="shared" si="40"/>
        <v/>
      </c>
      <c r="G440" s="52" t="str">
        <f t="shared" si="41"/>
        <v/>
      </c>
      <c r="H440" s="38"/>
      <c r="I440" s="38"/>
    </row>
    <row r="441" spans="2:9" ht="15" thickBot="1" x14ac:dyDescent="0.35">
      <c r="B441" s="50" t="str">
        <f t="shared" si="36"/>
        <v/>
      </c>
      <c r="C441" s="51" t="str">
        <f t="shared" si="37"/>
        <v/>
      </c>
      <c r="D441" s="53" t="str">
        <f t="shared" si="38"/>
        <v/>
      </c>
      <c r="E441" s="52" t="str">
        <f t="shared" si="39"/>
        <v/>
      </c>
      <c r="F441" s="52" t="str">
        <f t="shared" si="40"/>
        <v/>
      </c>
      <c r="G441" s="52" t="str">
        <f t="shared" si="41"/>
        <v/>
      </c>
      <c r="H441" s="38"/>
      <c r="I441" s="38"/>
    </row>
    <row r="442" spans="2:9" ht="15" thickBot="1" x14ac:dyDescent="0.35">
      <c r="B442" s="50" t="str">
        <f t="shared" si="36"/>
        <v/>
      </c>
      <c r="C442" s="51" t="str">
        <f t="shared" si="37"/>
        <v/>
      </c>
      <c r="D442" s="53" t="str">
        <f t="shared" si="38"/>
        <v/>
      </c>
      <c r="E442" s="52" t="str">
        <f t="shared" si="39"/>
        <v/>
      </c>
      <c r="F442" s="52" t="str">
        <f t="shared" si="40"/>
        <v/>
      </c>
      <c r="G442" s="52" t="str">
        <f t="shared" si="41"/>
        <v/>
      </c>
      <c r="H442" s="38"/>
      <c r="I442" s="38"/>
    </row>
    <row r="443" spans="2:9" ht="15" thickBot="1" x14ac:dyDescent="0.35">
      <c r="B443" s="50" t="str">
        <f t="shared" si="36"/>
        <v/>
      </c>
      <c r="C443" s="51" t="str">
        <f t="shared" si="37"/>
        <v/>
      </c>
      <c r="D443" s="53" t="str">
        <f t="shared" si="38"/>
        <v/>
      </c>
      <c r="E443" s="52" t="str">
        <f t="shared" si="39"/>
        <v/>
      </c>
      <c r="F443" s="52" t="str">
        <f t="shared" si="40"/>
        <v/>
      </c>
      <c r="G443" s="52" t="str">
        <f t="shared" si="41"/>
        <v/>
      </c>
      <c r="H443" s="38"/>
      <c r="I443" s="38"/>
    </row>
    <row r="444" spans="2:9" ht="15" thickBot="1" x14ac:dyDescent="0.35">
      <c r="B444" s="50" t="str">
        <f t="shared" si="36"/>
        <v/>
      </c>
      <c r="C444" s="51" t="str">
        <f t="shared" si="37"/>
        <v/>
      </c>
      <c r="D444" s="53" t="str">
        <f t="shared" si="38"/>
        <v/>
      </c>
      <c r="E444" s="52" t="str">
        <f t="shared" si="39"/>
        <v/>
      </c>
      <c r="F444" s="52" t="str">
        <f t="shared" si="40"/>
        <v/>
      </c>
      <c r="G444" s="52" t="str">
        <f t="shared" si="41"/>
        <v/>
      </c>
      <c r="H444" s="38"/>
      <c r="I444" s="38"/>
    </row>
    <row r="445" spans="2:9" ht="15" thickBot="1" x14ac:dyDescent="0.35">
      <c r="B445" s="50" t="str">
        <f t="shared" si="36"/>
        <v/>
      </c>
      <c r="C445" s="51" t="str">
        <f t="shared" si="37"/>
        <v/>
      </c>
      <c r="D445" s="53" t="str">
        <f t="shared" si="38"/>
        <v/>
      </c>
      <c r="E445" s="52" t="str">
        <f t="shared" si="39"/>
        <v/>
      </c>
      <c r="F445" s="52" t="str">
        <f t="shared" si="40"/>
        <v/>
      </c>
      <c r="G445" s="52" t="str">
        <f t="shared" si="41"/>
        <v/>
      </c>
      <c r="H445" s="38"/>
      <c r="I445" s="38"/>
    </row>
    <row r="446" spans="2:9" ht="15" thickBot="1" x14ac:dyDescent="0.35">
      <c r="B446" s="50" t="str">
        <f t="shared" si="36"/>
        <v/>
      </c>
      <c r="C446" s="51" t="str">
        <f t="shared" si="37"/>
        <v/>
      </c>
      <c r="D446" s="53" t="str">
        <f t="shared" si="38"/>
        <v/>
      </c>
      <c r="E446" s="52" t="str">
        <f t="shared" si="39"/>
        <v/>
      </c>
      <c r="F446" s="52" t="str">
        <f t="shared" si="40"/>
        <v/>
      </c>
      <c r="G446" s="52" t="str">
        <f t="shared" si="41"/>
        <v/>
      </c>
      <c r="H446" s="38"/>
      <c r="I446" s="38"/>
    </row>
    <row r="447" spans="2:9" ht="15" thickBot="1" x14ac:dyDescent="0.35">
      <c r="B447" s="50" t="str">
        <f t="shared" si="36"/>
        <v/>
      </c>
      <c r="C447" s="51" t="str">
        <f t="shared" si="37"/>
        <v/>
      </c>
      <c r="D447" s="53" t="str">
        <f t="shared" si="38"/>
        <v/>
      </c>
      <c r="E447" s="52" t="str">
        <f t="shared" si="39"/>
        <v/>
      </c>
      <c r="F447" s="52" t="str">
        <f t="shared" si="40"/>
        <v/>
      </c>
      <c r="G447" s="52" t="str">
        <f t="shared" si="41"/>
        <v/>
      </c>
      <c r="H447" s="38"/>
      <c r="I447" s="38"/>
    </row>
    <row r="448" spans="2:9" ht="15" thickBot="1" x14ac:dyDescent="0.35">
      <c r="B448" s="50" t="str">
        <f t="shared" si="36"/>
        <v/>
      </c>
      <c r="C448" s="51" t="str">
        <f t="shared" si="37"/>
        <v/>
      </c>
      <c r="D448" s="53" t="str">
        <f t="shared" si="38"/>
        <v/>
      </c>
      <c r="E448" s="52" t="str">
        <f t="shared" si="39"/>
        <v/>
      </c>
      <c r="F448" s="52" t="str">
        <f t="shared" si="40"/>
        <v/>
      </c>
      <c r="G448" s="52" t="str">
        <f t="shared" si="41"/>
        <v/>
      </c>
      <c r="H448" s="38"/>
      <c r="I448" s="38"/>
    </row>
    <row r="449" spans="2:9" ht="15" thickBot="1" x14ac:dyDescent="0.35">
      <c r="B449" s="50" t="str">
        <f t="shared" si="36"/>
        <v/>
      </c>
      <c r="C449" s="51" t="str">
        <f t="shared" si="37"/>
        <v/>
      </c>
      <c r="D449" s="53" t="str">
        <f t="shared" si="38"/>
        <v/>
      </c>
      <c r="E449" s="52" t="str">
        <f t="shared" si="39"/>
        <v/>
      </c>
      <c r="F449" s="52" t="str">
        <f t="shared" si="40"/>
        <v/>
      </c>
      <c r="G449" s="52" t="str">
        <f t="shared" si="41"/>
        <v/>
      </c>
      <c r="H449" s="38"/>
      <c r="I449" s="38"/>
    </row>
    <row r="450" spans="2:9" ht="15" thickBot="1" x14ac:dyDescent="0.35">
      <c r="B450" s="50" t="str">
        <f t="shared" si="36"/>
        <v/>
      </c>
      <c r="C450" s="51" t="str">
        <f t="shared" si="37"/>
        <v/>
      </c>
      <c r="D450" s="53" t="str">
        <f t="shared" si="38"/>
        <v/>
      </c>
      <c r="E450" s="52" t="str">
        <f t="shared" si="39"/>
        <v/>
      </c>
      <c r="F450" s="52" t="str">
        <f t="shared" si="40"/>
        <v/>
      </c>
      <c r="G450" s="52" t="str">
        <f t="shared" si="41"/>
        <v/>
      </c>
      <c r="H450" s="38"/>
      <c r="I450" s="38"/>
    </row>
    <row r="451" spans="2:9" ht="15" thickBot="1" x14ac:dyDescent="0.35">
      <c r="B451" s="50" t="str">
        <f t="shared" si="36"/>
        <v/>
      </c>
      <c r="C451" s="51" t="str">
        <f t="shared" si="37"/>
        <v/>
      </c>
      <c r="D451" s="53" t="str">
        <f t="shared" si="38"/>
        <v/>
      </c>
      <c r="E451" s="52" t="str">
        <f t="shared" si="39"/>
        <v/>
      </c>
      <c r="F451" s="52" t="str">
        <f t="shared" si="40"/>
        <v/>
      </c>
      <c r="G451" s="52" t="str">
        <f t="shared" si="41"/>
        <v/>
      </c>
      <c r="H451" s="38"/>
      <c r="I451" s="38"/>
    </row>
    <row r="452" spans="2:9" ht="15" thickBot="1" x14ac:dyDescent="0.35">
      <c r="B452" s="50" t="str">
        <f t="shared" si="36"/>
        <v/>
      </c>
      <c r="C452" s="51" t="str">
        <f t="shared" si="37"/>
        <v/>
      </c>
      <c r="D452" s="53" t="str">
        <f t="shared" si="38"/>
        <v/>
      </c>
      <c r="E452" s="52" t="str">
        <f t="shared" si="39"/>
        <v/>
      </c>
      <c r="F452" s="52" t="str">
        <f t="shared" si="40"/>
        <v/>
      </c>
      <c r="G452" s="52" t="str">
        <f t="shared" si="41"/>
        <v/>
      </c>
      <c r="H452" s="38"/>
      <c r="I452" s="38"/>
    </row>
    <row r="453" spans="2:9" ht="15" thickBot="1" x14ac:dyDescent="0.35">
      <c r="B453" s="50" t="str">
        <f t="shared" si="36"/>
        <v/>
      </c>
      <c r="C453" s="51" t="str">
        <f t="shared" si="37"/>
        <v/>
      </c>
      <c r="D453" s="53" t="str">
        <f t="shared" si="38"/>
        <v/>
      </c>
      <c r="E453" s="52" t="str">
        <f t="shared" si="39"/>
        <v/>
      </c>
      <c r="F453" s="52" t="str">
        <f t="shared" si="40"/>
        <v/>
      </c>
      <c r="G453" s="52" t="str">
        <f t="shared" si="41"/>
        <v/>
      </c>
      <c r="H453" s="38"/>
      <c r="I453" s="38"/>
    </row>
    <row r="454" spans="2:9" ht="15" thickBot="1" x14ac:dyDescent="0.35">
      <c r="B454" s="50" t="str">
        <f t="shared" si="36"/>
        <v/>
      </c>
      <c r="C454" s="51" t="str">
        <f t="shared" si="37"/>
        <v/>
      </c>
      <c r="D454" s="53" t="str">
        <f t="shared" si="38"/>
        <v/>
      </c>
      <c r="E454" s="52" t="str">
        <f t="shared" si="39"/>
        <v/>
      </c>
      <c r="F454" s="52" t="str">
        <f t="shared" si="40"/>
        <v/>
      </c>
      <c r="G454" s="52" t="str">
        <f t="shared" si="41"/>
        <v/>
      </c>
      <c r="H454" s="38"/>
      <c r="I454" s="38"/>
    </row>
    <row r="455" spans="2:9" ht="15" thickBot="1" x14ac:dyDescent="0.35">
      <c r="B455" s="50" t="str">
        <f t="shared" si="36"/>
        <v/>
      </c>
      <c r="C455" s="51" t="str">
        <f t="shared" si="37"/>
        <v/>
      </c>
      <c r="D455" s="53" t="str">
        <f t="shared" si="38"/>
        <v/>
      </c>
      <c r="E455" s="52" t="str">
        <f t="shared" si="39"/>
        <v/>
      </c>
      <c r="F455" s="52" t="str">
        <f t="shared" si="40"/>
        <v/>
      </c>
      <c r="G455" s="52" t="str">
        <f t="shared" si="41"/>
        <v/>
      </c>
      <c r="H455" s="38"/>
      <c r="I455" s="38"/>
    </row>
    <row r="456" spans="2:9" ht="15" thickBot="1" x14ac:dyDescent="0.35">
      <c r="B456" s="50" t="str">
        <f t="shared" si="36"/>
        <v/>
      </c>
      <c r="C456" s="51" t="str">
        <f t="shared" si="37"/>
        <v/>
      </c>
      <c r="D456" s="53" t="str">
        <f t="shared" si="38"/>
        <v/>
      </c>
      <c r="E456" s="52" t="str">
        <f t="shared" si="39"/>
        <v/>
      </c>
      <c r="F456" s="52" t="str">
        <f t="shared" si="40"/>
        <v/>
      </c>
      <c r="G456" s="52" t="str">
        <f t="shared" si="41"/>
        <v/>
      </c>
      <c r="H456" s="38"/>
      <c r="I456" s="38"/>
    </row>
    <row r="457" spans="2:9" ht="15" thickBot="1" x14ac:dyDescent="0.35">
      <c r="B457" s="50" t="str">
        <f t="shared" si="36"/>
        <v/>
      </c>
      <c r="C457" s="51" t="str">
        <f t="shared" si="37"/>
        <v/>
      </c>
      <c r="D457" s="53" t="str">
        <f t="shared" si="38"/>
        <v/>
      </c>
      <c r="E457" s="52" t="str">
        <f t="shared" si="39"/>
        <v/>
      </c>
      <c r="F457" s="52" t="str">
        <f t="shared" si="40"/>
        <v/>
      </c>
      <c r="G457" s="52" t="str">
        <f t="shared" si="41"/>
        <v/>
      </c>
      <c r="H457" s="38"/>
      <c r="I457" s="38"/>
    </row>
    <row r="458" spans="2:9" ht="15" thickBot="1" x14ac:dyDescent="0.35">
      <c r="B458" s="50" t="str">
        <f t="shared" si="36"/>
        <v/>
      </c>
      <c r="C458" s="51" t="str">
        <f t="shared" si="37"/>
        <v/>
      </c>
      <c r="D458" s="53" t="str">
        <f t="shared" si="38"/>
        <v/>
      </c>
      <c r="E458" s="52" t="str">
        <f t="shared" si="39"/>
        <v/>
      </c>
      <c r="F458" s="52" t="str">
        <f t="shared" si="40"/>
        <v/>
      </c>
      <c r="G458" s="52" t="str">
        <f t="shared" si="41"/>
        <v/>
      </c>
      <c r="H458" s="38"/>
      <c r="I458" s="38"/>
    </row>
    <row r="459" spans="2:9" ht="15" thickBot="1" x14ac:dyDescent="0.35">
      <c r="B459" s="50" t="str">
        <f t="shared" si="36"/>
        <v/>
      </c>
      <c r="C459" s="51" t="str">
        <f t="shared" si="37"/>
        <v/>
      </c>
      <c r="D459" s="53" t="str">
        <f t="shared" si="38"/>
        <v/>
      </c>
      <c r="E459" s="52" t="str">
        <f t="shared" si="39"/>
        <v/>
      </c>
      <c r="F459" s="52" t="str">
        <f t="shared" si="40"/>
        <v/>
      </c>
      <c r="G459" s="52" t="str">
        <f t="shared" si="41"/>
        <v/>
      </c>
      <c r="H459" s="38"/>
      <c r="I459" s="38"/>
    </row>
    <row r="460" spans="2:9" ht="15" thickBot="1" x14ac:dyDescent="0.35">
      <c r="B460" s="50" t="str">
        <f t="shared" si="36"/>
        <v/>
      </c>
      <c r="C460" s="51" t="str">
        <f t="shared" si="37"/>
        <v/>
      </c>
      <c r="D460" s="53" t="str">
        <f t="shared" si="38"/>
        <v/>
      </c>
      <c r="E460" s="52" t="str">
        <f t="shared" si="39"/>
        <v/>
      </c>
      <c r="F460" s="52" t="str">
        <f t="shared" si="40"/>
        <v/>
      </c>
      <c r="G460" s="52" t="str">
        <f t="shared" si="41"/>
        <v/>
      </c>
      <c r="H460" s="38"/>
      <c r="I460" s="38"/>
    </row>
    <row r="461" spans="2:9" ht="15" thickBot="1" x14ac:dyDescent="0.35">
      <c r="B461" s="50" t="str">
        <f t="shared" si="36"/>
        <v/>
      </c>
      <c r="C461" s="51" t="str">
        <f t="shared" si="37"/>
        <v/>
      </c>
      <c r="D461" s="53" t="str">
        <f t="shared" si="38"/>
        <v/>
      </c>
      <c r="E461" s="52" t="str">
        <f t="shared" si="39"/>
        <v/>
      </c>
      <c r="F461" s="52" t="str">
        <f t="shared" si="40"/>
        <v/>
      </c>
      <c r="G461" s="52" t="str">
        <f t="shared" si="41"/>
        <v/>
      </c>
      <c r="H461" s="38"/>
      <c r="I461" s="38"/>
    </row>
    <row r="462" spans="2:9" ht="15" thickBot="1" x14ac:dyDescent="0.35">
      <c r="B462" s="50" t="str">
        <f t="shared" si="36"/>
        <v/>
      </c>
      <c r="C462" s="51" t="str">
        <f t="shared" si="37"/>
        <v/>
      </c>
      <c r="D462" s="53" t="str">
        <f t="shared" si="38"/>
        <v/>
      </c>
      <c r="E462" s="52" t="str">
        <f t="shared" si="39"/>
        <v/>
      </c>
      <c r="F462" s="52" t="str">
        <f t="shared" si="40"/>
        <v/>
      </c>
      <c r="G462" s="52" t="str">
        <f t="shared" si="41"/>
        <v/>
      </c>
      <c r="H462" s="38"/>
      <c r="I462" s="38"/>
    </row>
    <row r="463" spans="2:9" ht="15" thickBot="1" x14ac:dyDescent="0.35">
      <c r="B463" s="50" t="str">
        <f t="shared" si="36"/>
        <v/>
      </c>
      <c r="C463" s="51" t="str">
        <f t="shared" si="37"/>
        <v/>
      </c>
      <c r="D463" s="53" t="str">
        <f t="shared" si="38"/>
        <v/>
      </c>
      <c r="E463" s="52" t="str">
        <f t="shared" si="39"/>
        <v/>
      </c>
      <c r="F463" s="52" t="str">
        <f t="shared" si="40"/>
        <v/>
      </c>
      <c r="G463" s="52" t="str">
        <f t="shared" si="41"/>
        <v/>
      </c>
      <c r="H463" s="38"/>
      <c r="I463" s="38"/>
    </row>
    <row r="464" spans="2:9" ht="15" thickBot="1" x14ac:dyDescent="0.35">
      <c r="B464" s="50" t="str">
        <f t="shared" si="36"/>
        <v/>
      </c>
      <c r="C464" s="51" t="str">
        <f t="shared" si="37"/>
        <v/>
      </c>
      <c r="D464" s="53" t="str">
        <f t="shared" si="38"/>
        <v/>
      </c>
      <c r="E464" s="52" t="str">
        <f t="shared" si="39"/>
        <v/>
      </c>
      <c r="F464" s="52" t="str">
        <f t="shared" si="40"/>
        <v/>
      </c>
      <c r="G464" s="52" t="str">
        <f t="shared" si="41"/>
        <v/>
      </c>
      <c r="H464" s="38"/>
      <c r="I464" s="38"/>
    </row>
    <row r="465" spans="2:9" ht="15" thickBot="1" x14ac:dyDescent="0.35">
      <c r="B465" s="50" t="str">
        <f t="shared" si="36"/>
        <v/>
      </c>
      <c r="C465" s="51" t="str">
        <f t="shared" si="37"/>
        <v/>
      </c>
      <c r="D465" s="53" t="str">
        <f t="shared" si="38"/>
        <v/>
      </c>
      <c r="E465" s="52" t="str">
        <f t="shared" si="39"/>
        <v/>
      </c>
      <c r="F465" s="52" t="str">
        <f t="shared" si="40"/>
        <v/>
      </c>
      <c r="G465" s="52" t="str">
        <f t="shared" si="41"/>
        <v/>
      </c>
      <c r="H465" s="38"/>
      <c r="I465" s="38"/>
    </row>
    <row r="466" spans="2:9" ht="15" thickBot="1" x14ac:dyDescent="0.35">
      <c r="B466" s="50" t="str">
        <f t="shared" si="36"/>
        <v/>
      </c>
      <c r="C466" s="51" t="str">
        <f t="shared" si="37"/>
        <v/>
      </c>
      <c r="D466" s="53" t="str">
        <f t="shared" si="38"/>
        <v/>
      </c>
      <c r="E466" s="52" t="str">
        <f t="shared" si="39"/>
        <v/>
      </c>
      <c r="F466" s="52" t="str">
        <f t="shared" si="40"/>
        <v/>
      </c>
      <c r="G466" s="52" t="str">
        <f t="shared" si="41"/>
        <v/>
      </c>
      <c r="H466" s="38"/>
      <c r="I466" s="38"/>
    </row>
    <row r="467" spans="2:9" ht="15" thickBot="1" x14ac:dyDescent="0.35">
      <c r="B467" s="50" t="str">
        <f t="shared" ref="B467:B530" si="42">IFERROR(IF(G466&lt;=0,"",B466+1),"")</f>
        <v/>
      </c>
      <c r="C467" s="51" t="str">
        <f t="shared" ref="C467:C530" si="43">IF($E$9="End of the Period",IF(B467="","",IF(OR(payment_frequency="Weekly",payment_frequency="Bi-weekly",payment_frequency="Semi-monthly"),first_payment_date+B467*VLOOKUP(payment_frequency,periodic_table,2,0),EDATE(first_payment_date,B467*VLOOKUP(payment_frequency,periodic_table,2,0)))),IF(B467="","",IF(OR(payment_frequency="Weekly",payment_frequency="Bi-weekly",payment_frequency="Semi-monthly"),first_payment_date+(B467-1)*VLOOKUP(payment_frequency,periodic_table,2,0),EDATE(first_payment_date,(B467-1)*VLOOKUP(payment_frequency,periodic_table,2,0)))))</f>
        <v/>
      </c>
      <c r="D467" s="53" t="str">
        <f t="shared" ref="D467:D530" si="44">IF(B467="","",IF(G466&lt;payment,G466*(1+rate),payment))</f>
        <v/>
      </c>
      <c r="E467" s="52" t="str">
        <f t="shared" ref="E467:E530" si="45">IF(AND(payment_type=1,B467=1),0,IF(B467="","",G466*rate))</f>
        <v/>
      </c>
      <c r="F467" s="52" t="str">
        <f t="shared" si="40"/>
        <v/>
      </c>
      <c r="G467" s="52" t="str">
        <f t="shared" si="41"/>
        <v/>
      </c>
      <c r="H467" s="38"/>
      <c r="I467" s="38"/>
    </row>
    <row r="468" spans="2:9" ht="15" thickBot="1" x14ac:dyDescent="0.35">
      <c r="B468" s="50" t="str">
        <f t="shared" si="42"/>
        <v/>
      </c>
      <c r="C468" s="51" t="str">
        <f t="shared" si="43"/>
        <v/>
      </c>
      <c r="D468" s="53" t="str">
        <f t="shared" si="44"/>
        <v/>
      </c>
      <c r="E468" s="52" t="str">
        <f t="shared" si="45"/>
        <v/>
      </c>
      <c r="F468" s="52" t="str">
        <f t="shared" ref="F468:F531" si="46">IF(B468="","",D468-E468)</f>
        <v/>
      </c>
      <c r="G468" s="52" t="str">
        <f t="shared" ref="G468:G531" si="47">IFERROR(IF(F468&lt;=0,"",G467-F468),"")</f>
        <v/>
      </c>
      <c r="H468" s="38"/>
      <c r="I468" s="38"/>
    </row>
    <row r="469" spans="2:9" ht="15" thickBot="1" x14ac:dyDescent="0.35">
      <c r="B469" s="50" t="str">
        <f t="shared" si="42"/>
        <v/>
      </c>
      <c r="C469" s="51" t="str">
        <f t="shared" si="43"/>
        <v/>
      </c>
      <c r="D469" s="53" t="str">
        <f t="shared" si="44"/>
        <v/>
      </c>
      <c r="E469" s="52" t="str">
        <f t="shared" si="45"/>
        <v/>
      </c>
      <c r="F469" s="52" t="str">
        <f t="shared" si="46"/>
        <v/>
      </c>
      <c r="G469" s="52" t="str">
        <f t="shared" si="47"/>
        <v/>
      </c>
      <c r="H469" s="38"/>
      <c r="I469" s="38"/>
    </row>
    <row r="470" spans="2:9" ht="15" thickBot="1" x14ac:dyDescent="0.35">
      <c r="B470" s="50" t="str">
        <f t="shared" si="42"/>
        <v/>
      </c>
      <c r="C470" s="51" t="str">
        <f t="shared" si="43"/>
        <v/>
      </c>
      <c r="D470" s="53" t="str">
        <f t="shared" si="44"/>
        <v/>
      </c>
      <c r="E470" s="52" t="str">
        <f t="shared" si="45"/>
        <v/>
      </c>
      <c r="F470" s="52" t="str">
        <f t="shared" si="46"/>
        <v/>
      </c>
      <c r="G470" s="52" t="str">
        <f t="shared" si="47"/>
        <v/>
      </c>
      <c r="H470" s="38"/>
      <c r="I470" s="38"/>
    </row>
    <row r="471" spans="2:9" ht="15" thickBot="1" x14ac:dyDescent="0.35">
      <c r="B471" s="50" t="str">
        <f t="shared" si="42"/>
        <v/>
      </c>
      <c r="C471" s="51" t="str">
        <f t="shared" si="43"/>
        <v/>
      </c>
      <c r="D471" s="53" t="str">
        <f t="shared" si="44"/>
        <v/>
      </c>
      <c r="E471" s="52" t="str">
        <f t="shared" si="45"/>
        <v/>
      </c>
      <c r="F471" s="52" t="str">
        <f t="shared" si="46"/>
        <v/>
      </c>
      <c r="G471" s="52" t="str">
        <f t="shared" si="47"/>
        <v/>
      </c>
      <c r="H471" s="38"/>
      <c r="I471" s="38"/>
    </row>
    <row r="472" spans="2:9" ht="15" thickBot="1" x14ac:dyDescent="0.35">
      <c r="B472" s="50" t="str">
        <f t="shared" si="42"/>
        <v/>
      </c>
      <c r="C472" s="51" t="str">
        <f t="shared" si="43"/>
        <v/>
      </c>
      <c r="D472" s="53" t="str">
        <f t="shared" si="44"/>
        <v/>
      </c>
      <c r="E472" s="52" t="str">
        <f t="shared" si="45"/>
        <v/>
      </c>
      <c r="F472" s="52" t="str">
        <f t="shared" si="46"/>
        <v/>
      </c>
      <c r="G472" s="52" t="str">
        <f t="shared" si="47"/>
        <v/>
      </c>
      <c r="H472" s="38"/>
      <c r="I472" s="38"/>
    </row>
    <row r="473" spans="2:9" ht="15" thickBot="1" x14ac:dyDescent="0.35">
      <c r="B473" s="50" t="str">
        <f t="shared" si="42"/>
        <v/>
      </c>
      <c r="C473" s="51" t="str">
        <f t="shared" si="43"/>
        <v/>
      </c>
      <c r="D473" s="53" t="str">
        <f t="shared" si="44"/>
        <v/>
      </c>
      <c r="E473" s="52" t="str">
        <f t="shared" si="45"/>
        <v/>
      </c>
      <c r="F473" s="52" t="str">
        <f t="shared" si="46"/>
        <v/>
      </c>
      <c r="G473" s="52" t="str">
        <f t="shared" si="47"/>
        <v/>
      </c>
      <c r="H473" s="38"/>
      <c r="I473" s="38"/>
    </row>
    <row r="474" spans="2:9" ht="15" thickBot="1" x14ac:dyDescent="0.35">
      <c r="B474" s="50" t="str">
        <f t="shared" si="42"/>
        <v/>
      </c>
      <c r="C474" s="51" t="str">
        <f t="shared" si="43"/>
        <v/>
      </c>
      <c r="D474" s="53" t="str">
        <f t="shared" si="44"/>
        <v/>
      </c>
      <c r="E474" s="52" t="str">
        <f t="shared" si="45"/>
        <v/>
      </c>
      <c r="F474" s="52" t="str">
        <f t="shared" si="46"/>
        <v/>
      </c>
      <c r="G474" s="52" t="str">
        <f t="shared" si="47"/>
        <v/>
      </c>
      <c r="H474" s="38"/>
      <c r="I474" s="38"/>
    </row>
    <row r="475" spans="2:9" ht="15" thickBot="1" x14ac:dyDescent="0.35">
      <c r="B475" s="50" t="str">
        <f t="shared" si="42"/>
        <v/>
      </c>
      <c r="C475" s="51" t="str">
        <f t="shared" si="43"/>
        <v/>
      </c>
      <c r="D475" s="53" t="str">
        <f t="shared" si="44"/>
        <v/>
      </c>
      <c r="E475" s="52" t="str">
        <f t="shared" si="45"/>
        <v/>
      </c>
      <c r="F475" s="52" t="str">
        <f t="shared" si="46"/>
        <v/>
      </c>
      <c r="G475" s="52" t="str">
        <f t="shared" si="47"/>
        <v/>
      </c>
      <c r="H475" s="38"/>
      <c r="I475" s="38"/>
    </row>
    <row r="476" spans="2:9" ht="15" thickBot="1" x14ac:dyDescent="0.35">
      <c r="B476" s="50" t="str">
        <f t="shared" si="42"/>
        <v/>
      </c>
      <c r="C476" s="51" t="str">
        <f t="shared" si="43"/>
        <v/>
      </c>
      <c r="D476" s="53" t="str">
        <f t="shared" si="44"/>
        <v/>
      </c>
      <c r="E476" s="52" t="str">
        <f t="shared" si="45"/>
        <v/>
      </c>
      <c r="F476" s="52" t="str">
        <f t="shared" si="46"/>
        <v/>
      </c>
      <c r="G476" s="52" t="str">
        <f t="shared" si="47"/>
        <v/>
      </c>
      <c r="H476" s="38"/>
      <c r="I476" s="38"/>
    </row>
    <row r="477" spans="2:9" ht="15" thickBot="1" x14ac:dyDescent="0.35">
      <c r="B477" s="50" t="str">
        <f t="shared" si="42"/>
        <v/>
      </c>
      <c r="C477" s="51" t="str">
        <f t="shared" si="43"/>
        <v/>
      </c>
      <c r="D477" s="53" t="str">
        <f t="shared" si="44"/>
        <v/>
      </c>
      <c r="E477" s="52" t="str">
        <f t="shared" si="45"/>
        <v/>
      </c>
      <c r="F477" s="52" t="str">
        <f t="shared" si="46"/>
        <v/>
      </c>
      <c r="G477" s="52" t="str">
        <f t="shared" si="47"/>
        <v/>
      </c>
      <c r="H477" s="38"/>
      <c r="I477" s="38"/>
    </row>
    <row r="478" spans="2:9" ht="15" thickBot="1" x14ac:dyDescent="0.35">
      <c r="B478" s="50" t="str">
        <f t="shared" si="42"/>
        <v/>
      </c>
      <c r="C478" s="51" t="str">
        <f t="shared" si="43"/>
        <v/>
      </c>
      <c r="D478" s="53" t="str">
        <f t="shared" si="44"/>
        <v/>
      </c>
      <c r="E478" s="52" t="str">
        <f t="shared" si="45"/>
        <v/>
      </c>
      <c r="F478" s="52" t="str">
        <f t="shared" si="46"/>
        <v/>
      </c>
      <c r="G478" s="52" t="str">
        <f t="shared" si="47"/>
        <v/>
      </c>
      <c r="H478" s="38"/>
      <c r="I478" s="38"/>
    </row>
    <row r="479" spans="2:9" ht="15" thickBot="1" x14ac:dyDescent="0.35">
      <c r="B479" s="50" t="str">
        <f t="shared" si="42"/>
        <v/>
      </c>
      <c r="C479" s="51" t="str">
        <f t="shared" si="43"/>
        <v/>
      </c>
      <c r="D479" s="53" t="str">
        <f t="shared" si="44"/>
        <v/>
      </c>
      <c r="E479" s="52" t="str">
        <f t="shared" si="45"/>
        <v/>
      </c>
      <c r="F479" s="52" t="str">
        <f t="shared" si="46"/>
        <v/>
      </c>
      <c r="G479" s="52" t="str">
        <f t="shared" si="47"/>
        <v/>
      </c>
      <c r="H479" s="38"/>
      <c r="I479" s="38"/>
    </row>
    <row r="480" spans="2:9" ht="15" thickBot="1" x14ac:dyDescent="0.35">
      <c r="B480" s="50" t="str">
        <f t="shared" si="42"/>
        <v/>
      </c>
      <c r="C480" s="51" t="str">
        <f t="shared" si="43"/>
        <v/>
      </c>
      <c r="D480" s="53" t="str">
        <f t="shared" si="44"/>
        <v/>
      </c>
      <c r="E480" s="52" t="str">
        <f t="shared" si="45"/>
        <v/>
      </c>
      <c r="F480" s="52" t="str">
        <f t="shared" si="46"/>
        <v/>
      </c>
      <c r="G480" s="52" t="str">
        <f t="shared" si="47"/>
        <v/>
      </c>
      <c r="H480" s="38"/>
      <c r="I480" s="38"/>
    </row>
    <row r="481" spans="2:9" ht="15" thickBot="1" x14ac:dyDescent="0.35">
      <c r="B481" s="50" t="str">
        <f t="shared" si="42"/>
        <v/>
      </c>
      <c r="C481" s="51" t="str">
        <f t="shared" si="43"/>
        <v/>
      </c>
      <c r="D481" s="53" t="str">
        <f t="shared" si="44"/>
        <v/>
      </c>
      <c r="E481" s="52" t="str">
        <f t="shared" si="45"/>
        <v/>
      </c>
      <c r="F481" s="52" t="str">
        <f t="shared" si="46"/>
        <v/>
      </c>
      <c r="G481" s="52" t="str">
        <f t="shared" si="47"/>
        <v/>
      </c>
      <c r="H481" s="38"/>
      <c r="I481" s="38"/>
    </row>
    <row r="482" spans="2:9" ht="15" thickBot="1" x14ac:dyDescent="0.35">
      <c r="B482" s="50" t="str">
        <f t="shared" si="42"/>
        <v/>
      </c>
      <c r="C482" s="51" t="str">
        <f t="shared" si="43"/>
        <v/>
      </c>
      <c r="D482" s="53" t="str">
        <f t="shared" si="44"/>
        <v/>
      </c>
      <c r="E482" s="52" t="str">
        <f t="shared" si="45"/>
        <v/>
      </c>
      <c r="F482" s="52" t="str">
        <f t="shared" si="46"/>
        <v/>
      </c>
      <c r="G482" s="52" t="str">
        <f t="shared" si="47"/>
        <v/>
      </c>
      <c r="H482" s="38"/>
      <c r="I482" s="38"/>
    </row>
    <row r="483" spans="2:9" ht="15" thickBot="1" x14ac:dyDescent="0.35">
      <c r="B483" s="50" t="str">
        <f t="shared" si="42"/>
        <v/>
      </c>
      <c r="C483" s="51" t="str">
        <f t="shared" si="43"/>
        <v/>
      </c>
      <c r="D483" s="53" t="str">
        <f t="shared" si="44"/>
        <v/>
      </c>
      <c r="E483" s="52" t="str">
        <f t="shared" si="45"/>
        <v/>
      </c>
      <c r="F483" s="52" t="str">
        <f t="shared" si="46"/>
        <v/>
      </c>
      <c r="G483" s="52" t="str">
        <f t="shared" si="47"/>
        <v/>
      </c>
      <c r="H483" s="38"/>
      <c r="I483" s="38"/>
    </row>
    <row r="484" spans="2:9" ht="15" thickBot="1" x14ac:dyDescent="0.35">
      <c r="B484" s="50" t="str">
        <f t="shared" si="42"/>
        <v/>
      </c>
      <c r="C484" s="51" t="str">
        <f t="shared" si="43"/>
        <v/>
      </c>
      <c r="D484" s="53" t="str">
        <f t="shared" si="44"/>
        <v/>
      </c>
      <c r="E484" s="52" t="str">
        <f t="shared" si="45"/>
        <v/>
      </c>
      <c r="F484" s="52" t="str">
        <f t="shared" si="46"/>
        <v/>
      </c>
      <c r="G484" s="52" t="str">
        <f t="shared" si="47"/>
        <v/>
      </c>
      <c r="H484" s="38"/>
      <c r="I484" s="38"/>
    </row>
    <row r="485" spans="2:9" ht="15" thickBot="1" x14ac:dyDescent="0.35">
      <c r="B485" s="50" t="str">
        <f t="shared" si="42"/>
        <v/>
      </c>
      <c r="C485" s="51" t="str">
        <f t="shared" si="43"/>
        <v/>
      </c>
      <c r="D485" s="53" t="str">
        <f t="shared" si="44"/>
        <v/>
      </c>
      <c r="E485" s="52" t="str">
        <f t="shared" si="45"/>
        <v/>
      </c>
      <c r="F485" s="52" t="str">
        <f t="shared" si="46"/>
        <v/>
      </c>
      <c r="G485" s="52" t="str">
        <f t="shared" si="47"/>
        <v/>
      </c>
      <c r="H485" s="38"/>
      <c r="I485" s="38"/>
    </row>
    <row r="486" spans="2:9" ht="15" thickBot="1" x14ac:dyDescent="0.35">
      <c r="B486" s="50" t="str">
        <f t="shared" si="42"/>
        <v/>
      </c>
      <c r="C486" s="51" t="str">
        <f t="shared" si="43"/>
        <v/>
      </c>
      <c r="D486" s="53" t="str">
        <f t="shared" si="44"/>
        <v/>
      </c>
      <c r="E486" s="52" t="str">
        <f t="shared" si="45"/>
        <v/>
      </c>
      <c r="F486" s="52" t="str">
        <f t="shared" si="46"/>
        <v/>
      </c>
      <c r="G486" s="52" t="str">
        <f t="shared" si="47"/>
        <v/>
      </c>
      <c r="H486" s="38"/>
      <c r="I486" s="38"/>
    </row>
    <row r="487" spans="2:9" ht="15" thickBot="1" x14ac:dyDescent="0.35">
      <c r="B487" s="50" t="str">
        <f t="shared" si="42"/>
        <v/>
      </c>
      <c r="C487" s="51" t="str">
        <f t="shared" si="43"/>
        <v/>
      </c>
      <c r="D487" s="53" t="str">
        <f t="shared" si="44"/>
        <v/>
      </c>
      <c r="E487" s="52" t="str">
        <f t="shared" si="45"/>
        <v/>
      </c>
      <c r="F487" s="52" t="str">
        <f t="shared" si="46"/>
        <v/>
      </c>
      <c r="G487" s="52" t="str">
        <f t="shared" si="47"/>
        <v/>
      </c>
      <c r="H487" s="38"/>
      <c r="I487" s="38"/>
    </row>
    <row r="488" spans="2:9" ht="15" thickBot="1" x14ac:dyDescent="0.35">
      <c r="B488" s="50" t="str">
        <f t="shared" si="42"/>
        <v/>
      </c>
      <c r="C488" s="51" t="str">
        <f t="shared" si="43"/>
        <v/>
      </c>
      <c r="D488" s="53" t="str">
        <f t="shared" si="44"/>
        <v/>
      </c>
      <c r="E488" s="52" t="str">
        <f t="shared" si="45"/>
        <v/>
      </c>
      <c r="F488" s="52" t="str">
        <f t="shared" si="46"/>
        <v/>
      </c>
      <c r="G488" s="52" t="str">
        <f t="shared" si="47"/>
        <v/>
      </c>
      <c r="H488" s="38"/>
      <c r="I488" s="38"/>
    </row>
    <row r="489" spans="2:9" ht="15" thickBot="1" x14ac:dyDescent="0.35">
      <c r="B489" s="50" t="str">
        <f t="shared" si="42"/>
        <v/>
      </c>
      <c r="C489" s="51" t="str">
        <f t="shared" si="43"/>
        <v/>
      </c>
      <c r="D489" s="53" t="str">
        <f t="shared" si="44"/>
        <v/>
      </c>
      <c r="E489" s="52" t="str">
        <f t="shared" si="45"/>
        <v/>
      </c>
      <c r="F489" s="52" t="str">
        <f t="shared" si="46"/>
        <v/>
      </c>
      <c r="G489" s="52" t="str">
        <f t="shared" si="47"/>
        <v/>
      </c>
      <c r="H489" s="38"/>
      <c r="I489" s="38"/>
    </row>
    <row r="490" spans="2:9" ht="15" thickBot="1" x14ac:dyDescent="0.35">
      <c r="B490" s="50" t="str">
        <f t="shared" si="42"/>
        <v/>
      </c>
      <c r="C490" s="51" t="str">
        <f t="shared" si="43"/>
        <v/>
      </c>
      <c r="D490" s="53" t="str">
        <f t="shared" si="44"/>
        <v/>
      </c>
      <c r="E490" s="52" t="str">
        <f t="shared" si="45"/>
        <v/>
      </c>
      <c r="F490" s="52" t="str">
        <f t="shared" si="46"/>
        <v/>
      </c>
      <c r="G490" s="52" t="str">
        <f t="shared" si="47"/>
        <v/>
      </c>
      <c r="H490" s="38"/>
      <c r="I490" s="38"/>
    </row>
    <row r="491" spans="2:9" ht="15" thickBot="1" x14ac:dyDescent="0.35">
      <c r="B491" s="50" t="str">
        <f t="shared" si="42"/>
        <v/>
      </c>
      <c r="C491" s="51" t="str">
        <f t="shared" si="43"/>
        <v/>
      </c>
      <c r="D491" s="53" t="str">
        <f t="shared" si="44"/>
        <v/>
      </c>
      <c r="E491" s="52" t="str">
        <f t="shared" si="45"/>
        <v/>
      </c>
      <c r="F491" s="52" t="str">
        <f t="shared" si="46"/>
        <v/>
      </c>
      <c r="G491" s="52" t="str">
        <f t="shared" si="47"/>
        <v/>
      </c>
      <c r="H491" s="38"/>
      <c r="I491" s="38"/>
    </row>
    <row r="492" spans="2:9" ht="15" thickBot="1" x14ac:dyDescent="0.35">
      <c r="B492" s="50" t="str">
        <f t="shared" si="42"/>
        <v/>
      </c>
      <c r="C492" s="51" t="str">
        <f t="shared" si="43"/>
        <v/>
      </c>
      <c r="D492" s="53" t="str">
        <f t="shared" si="44"/>
        <v/>
      </c>
      <c r="E492" s="52" t="str">
        <f t="shared" si="45"/>
        <v/>
      </c>
      <c r="F492" s="52" t="str">
        <f t="shared" si="46"/>
        <v/>
      </c>
      <c r="G492" s="52" t="str">
        <f t="shared" si="47"/>
        <v/>
      </c>
      <c r="H492" s="38"/>
      <c r="I492" s="38"/>
    </row>
    <row r="493" spans="2:9" ht="15" thickBot="1" x14ac:dyDescent="0.35">
      <c r="B493" s="50" t="str">
        <f t="shared" si="42"/>
        <v/>
      </c>
      <c r="C493" s="51" t="str">
        <f t="shared" si="43"/>
        <v/>
      </c>
      <c r="D493" s="53" t="str">
        <f t="shared" si="44"/>
        <v/>
      </c>
      <c r="E493" s="52" t="str">
        <f t="shared" si="45"/>
        <v/>
      </c>
      <c r="F493" s="52" t="str">
        <f t="shared" si="46"/>
        <v/>
      </c>
      <c r="G493" s="52" t="str">
        <f t="shared" si="47"/>
        <v/>
      </c>
      <c r="H493" s="38"/>
      <c r="I493" s="38"/>
    </row>
    <row r="494" spans="2:9" ht="15" thickBot="1" x14ac:dyDescent="0.35">
      <c r="B494" s="50" t="str">
        <f t="shared" si="42"/>
        <v/>
      </c>
      <c r="C494" s="51" t="str">
        <f t="shared" si="43"/>
        <v/>
      </c>
      <c r="D494" s="53" t="str">
        <f t="shared" si="44"/>
        <v/>
      </c>
      <c r="E494" s="52" t="str">
        <f t="shared" si="45"/>
        <v/>
      </c>
      <c r="F494" s="52" t="str">
        <f t="shared" si="46"/>
        <v/>
      </c>
      <c r="G494" s="52" t="str">
        <f t="shared" si="47"/>
        <v/>
      </c>
      <c r="H494" s="38"/>
      <c r="I494" s="38"/>
    </row>
    <row r="495" spans="2:9" ht="15" thickBot="1" x14ac:dyDescent="0.35">
      <c r="B495" s="50" t="str">
        <f t="shared" si="42"/>
        <v/>
      </c>
      <c r="C495" s="51" t="str">
        <f t="shared" si="43"/>
        <v/>
      </c>
      <c r="D495" s="53" t="str">
        <f t="shared" si="44"/>
        <v/>
      </c>
      <c r="E495" s="52" t="str">
        <f t="shared" si="45"/>
        <v/>
      </c>
      <c r="F495" s="52" t="str">
        <f t="shared" si="46"/>
        <v/>
      </c>
      <c r="G495" s="52" t="str">
        <f t="shared" si="47"/>
        <v/>
      </c>
      <c r="H495" s="38"/>
      <c r="I495" s="38"/>
    </row>
    <row r="496" spans="2:9" ht="15" thickBot="1" x14ac:dyDescent="0.35">
      <c r="B496" s="50" t="str">
        <f t="shared" si="42"/>
        <v/>
      </c>
      <c r="C496" s="51" t="str">
        <f t="shared" si="43"/>
        <v/>
      </c>
      <c r="D496" s="53" t="str">
        <f t="shared" si="44"/>
        <v/>
      </c>
      <c r="E496" s="52" t="str">
        <f t="shared" si="45"/>
        <v/>
      </c>
      <c r="F496" s="52" t="str">
        <f t="shared" si="46"/>
        <v/>
      </c>
      <c r="G496" s="52" t="str">
        <f t="shared" si="47"/>
        <v/>
      </c>
      <c r="H496" s="38"/>
      <c r="I496" s="38"/>
    </row>
    <row r="497" spans="2:9" ht="15" thickBot="1" x14ac:dyDescent="0.35">
      <c r="B497" s="50" t="str">
        <f t="shared" si="42"/>
        <v/>
      </c>
      <c r="C497" s="51" t="str">
        <f t="shared" si="43"/>
        <v/>
      </c>
      <c r="D497" s="53" t="str">
        <f t="shared" si="44"/>
        <v/>
      </c>
      <c r="E497" s="52" t="str">
        <f t="shared" si="45"/>
        <v/>
      </c>
      <c r="F497" s="52" t="str">
        <f t="shared" si="46"/>
        <v/>
      </c>
      <c r="G497" s="52" t="str">
        <f t="shared" si="47"/>
        <v/>
      </c>
      <c r="H497" s="38"/>
      <c r="I497" s="38"/>
    </row>
    <row r="498" spans="2:9" ht="15" thickBot="1" x14ac:dyDescent="0.35">
      <c r="B498" s="50" t="str">
        <f t="shared" si="42"/>
        <v/>
      </c>
      <c r="C498" s="51" t="str">
        <f t="shared" si="43"/>
        <v/>
      </c>
      <c r="D498" s="53" t="str">
        <f t="shared" si="44"/>
        <v/>
      </c>
      <c r="E498" s="52" t="str">
        <f t="shared" si="45"/>
        <v/>
      </c>
      <c r="F498" s="52" t="str">
        <f t="shared" si="46"/>
        <v/>
      </c>
      <c r="G498" s="52" t="str">
        <f t="shared" si="47"/>
        <v/>
      </c>
      <c r="H498" s="38"/>
      <c r="I498" s="38"/>
    </row>
    <row r="499" spans="2:9" ht="15" thickBot="1" x14ac:dyDescent="0.35">
      <c r="B499" s="50" t="str">
        <f t="shared" si="42"/>
        <v/>
      </c>
      <c r="C499" s="51" t="str">
        <f t="shared" si="43"/>
        <v/>
      </c>
      <c r="D499" s="53" t="str">
        <f t="shared" si="44"/>
        <v/>
      </c>
      <c r="E499" s="52" t="str">
        <f t="shared" si="45"/>
        <v/>
      </c>
      <c r="F499" s="52" t="str">
        <f t="shared" si="46"/>
        <v/>
      </c>
      <c r="G499" s="52" t="str">
        <f t="shared" si="47"/>
        <v/>
      </c>
      <c r="H499" s="38"/>
      <c r="I499" s="38"/>
    </row>
    <row r="500" spans="2:9" ht="15" thickBot="1" x14ac:dyDescent="0.35">
      <c r="B500" s="50" t="str">
        <f t="shared" si="42"/>
        <v/>
      </c>
      <c r="C500" s="51" t="str">
        <f t="shared" si="43"/>
        <v/>
      </c>
      <c r="D500" s="53" t="str">
        <f t="shared" si="44"/>
        <v/>
      </c>
      <c r="E500" s="52" t="str">
        <f t="shared" si="45"/>
        <v/>
      </c>
      <c r="F500" s="52" t="str">
        <f t="shared" si="46"/>
        <v/>
      </c>
      <c r="G500" s="52" t="str">
        <f t="shared" si="47"/>
        <v/>
      </c>
      <c r="H500" s="38"/>
      <c r="I500" s="38"/>
    </row>
    <row r="501" spans="2:9" ht="15" thickBot="1" x14ac:dyDescent="0.35">
      <c r="B501" s="50" t="str">
        <f t="shared" si="42"/>
        <v/>
      </c>
      <c r="C501" s="51" t="str">
        <f t="shared" si="43"/>
        <v/>
      </c>
      <c r="D501" s="53" t="str">
        <f t="shared" si="44"/>
        <v/>
      </c>
      <c r="E501" s="52" t="str">
        <f t="shared" si="45"/>
        <v/>
      </c>
      <c r="F501" s="52" t="str">
        <f t="shared" si="46"/>
        <v/>
      </c>
      <c r="G501" s="52" t="str">
        <f t="shared" si="47"/>
        <v/>
      </c>
      <c r="H501" s="38"/>
      <c r="I501" s="38"/>
    </row>
    <row r="502" spans="2:9" ht="15" thickBot="1" x14ac:dyDescent="0.35">
      <c r="B502" s="50" t="str">
        <f t="shared" si="42"/>
        <v/>
      </c>
      <c r="C502" s="51" t="str">
        <f t="shared" si="43"/>
        <v/>
      </c>
      <c r="D502" s="53" t="str">
        <f t="shared" si="44"/>
        <v/>
      </c>
      <c r="E502" s="52" t="str">
        <f t="shared" si="45"/>
        <v/>
      </c>
      <c r="F502" s="52" t="str">
        <f t="shared" si="46"/>
        <v/>
      </c>
      <c r="G502" s="52" t="str">
        <f t="shared" si="47"/>
        <v/>
      </c>
      <c r="H502" s="38"/>
      <c r="I502" s="38"/>
    </row>
    <row r="503" spans="2:9" ht="15" thickBot="1" x14ac:dyDescent="0.35">
      <c r="B503" s="50" t="str">
        <f t="shared" si="42"/>
        <v/>
      </c>
      <c r="C503" s="51" t="str">
        <f t="shared" si="43"/>
        <v/>
      </c>
      <c r="D503" s="53" t="str">
        <f t="shared" si="44"/>
        <v/>
      </c>
      <c r="E503" s="52" t="str">
        <f t="shared" si="45"/>
        <v/>
      </c>
      <c r="F503" s="52" t="str">
        <f t="shared" si="46"/>
        <v/>
      </c>
      <c r="G503" s="52" t="str">
        <f t="shared" si="47"/>
        <v/>
      </c>
      <c r="H503" s="38"/>
      <c r="I503" s="38"/>
    </row>
    <row r="504" spans="2:9" ht="15" thickBot="1" x14ac:dyDescent="0.35">
      <c r="B504" s="50" t="str">
        <f t="shared" si="42"/>
        <v/>
      </c>
      <c r="C504" s="51" t="str">
        <f t="shared" si="43"/>
        <v/>
      </c>
      <c r="D504" s="53" t="str">
        <f t="shared" si="44"/>
        <v/>
      </c>
      <c r="E504" s="52" t="str">
        <f t="shared" si="45"/>
        <v/>
      </c>
      <c r="F504" s="52" t="str">
        <f t="shared" si="46"/>
        <v/>
      </c>
      <c r="G504" s="52" t="str">
        <f t="shared" si="47"/>
        <v/>
      </c>
      <c r="H504" s="38"/>
      <c r="I504" s="38"/>
    </row>
    <row r="505" spans="2:9" ht="15" thickBot="1" x14ac:dyDescent="0.35">
      <c r="B505" s="50" t="str">
        <f t="shared" si="42"/>
        <v/>
      </c>
      <c r="C505" s="51" t="str">
        <f t="shared" si="43"/>
        <v/>
      </c>
      <c r="D505" s="53" t="str">
        <f t="shared" si="44"/>
        <v/>
      </c>
      <c r="E505" s="52" t="str">
        <f t="shared" si="45"/>
        <v/>
      </c>
      <c r="F505" s="52" t="str">
        <f t="shared" si="46"/>
        <v/>
      </c>
      <c r="G505" s="52" t="str">
        <f t="shared" si="47"/>
        <v/>
      </c>
      <c r="H505" s="38"/>
      <c r="I505" s="38"/>
    </row>
    <row r="506" spans="2:9" ht="15" thickBot="1" x14ac:dyDescent="0.35">
      <c r="B506" s="50" t="str">
        <f t="shared" si="42"/>
        <v/>
      </c>
      <c r="C506" s="51" t="str">
        <f t="shared" si="43"/>
        <v/>
      </c>
      <c r="D506" s="53" t="str">
        <f t="shared" si="44"/>
        <v/>
      </c>
      <c r="E506" s="52" t="str">
        <f t="shared" si="45"/>
        <v/>
      </c>
      <c r="F506" s="52" t="str">
        <f t="shared" si="46"/>
        <v/>
      </c>
      <c r="G506" s="52" t="str">
        <f t="shared" si="47"/>
        <v/>
      </c>
      <c r="H506" s="38"/>
      <c r="I506" s="38"/>
    </row>
    <row r="507" spans="2:9" ht="15" thickBot="1" x14ac:dyDescent="0.35">
      <c r="B507" s="50" t="str">
        <f t="shared" si="42"/>
        <v/>
      </c>
      <c r="C507" s="51" t="str">
        <f t="shared" si="43"/>
        <v/>
      </c>
      <c r="D507" s="53" t="str">
        <f t="shared" si="44"/>
        <v/>
      </c>
      <c r="E507" s="52" t="str">
        <f t="shared" si="45"/>
        <v/>
      </c>
      <c r="F507" s="52" t="str">
        <f t="shared" si="46"/>
        <v/>
      </c>
      <c r="G507" s="52" t="str">
        <f t="shared" si="47"/>
        <v/>
      </c>
      <c r="H507" s="38"/>
      <c r="I507" s="38"/>
    </row>
    <row r="508" spans="2:9" ht="15" thickBot="1" x14ac:dyDescent="0.35">
      <c r="B508" s="50" t="str">
        <f t="shared" si="42"/>
        <v/>
      </c>
      <c r="C508" s="51" t="str">
        <f t="shared" si="43"/>
        <v/>
      </c>
      <c r="D508" s="53" t="str">
        <f t="shared" si="44"/>
        <v/>
      </c>
      <c r="E508" s="52" t="str">
        <f t="shared" si="45"/>
        <v/>
      </c>
      <c r="F508" s="52" t="str">
        <f t="shared" si="46"/>
        <v/>
      </c>
      <c r="G508" s="52" t="str">
        <f t="shared" si="47"/>
        <v/>
      </c>
      <c r="H508" s="38"/>
      <c r="I508" s="38"/>
    </row>
    <row r="509" spans="2:9" ht="15" thickBot="1" x14ac:dyDescent="0.35">
      <c r="B509" s="50" t="str">
        <f t="shared" si="42"/>
        <v/>
      </c>
      <c r="C509" s="51" t="str">
        <f t="shared" si="43"/>
        <v/>
      </c>
      <c r="D509" s="53" t="str">
        <f t="shared" si="44"/>
        <v/>
      </c>
      <c r="E509" s="52" t="str">
        <f t="shared" si="45"/>
        <v/>
      </c>
      <c r="F509" s="52" t="str">
        <f t="shared" si="46"/>
        <v/>
      </c>
      <c r="G509" s="52" t="str">
        <f t="shared" si="47"/>
        <v/>
      </c>
      <c r="H509" s="38"/>
      <c r="I509" s="38"/>
    </row>
    <row r="510" spans="2:9" ht="15" thickBot="1" x14ac:dyDescent="0.35">
      <c r="B510" s="50" t="str">
        <f t="shared" si="42"/>
        <v/>
      </c>
      <c r="C510" s="51" t="str">
        <f t="shared" si="43"/>
        <v/>
      </c>
      <c r="D510" s="53" t="str">
        <f t="shared" si="44"/>
        <v/>
      </c>
      <c r="E510" s="52" t="str">
        <f t="shared" si="45"/>
        <v/>
      </c>
      <c r="F510" s="52" t="str">
        <f t="shared" si="46"/>
        <v/>
      </c>
      <c r="G510" s="52" t="str">
        <f t="shared" si="47"/>
        <v/>
      </c>
      <c r="H510" s="38"/>
      <c r="I510" s="38"/>
    </row>
    <row r="511" spans="2:9" ht="15" thickBot="1" x14ac:dyDescent="0.35">
      <c r="B511" s="50" t="str">
        <f t="shared" si="42"/>
        <v/>
      </c>
      <c r="C511" s="51" t="str">
        <f t="shared" si="43"/>
        <v/>
      </c>
      <c r="D511" s="53" t="str">
        <f t="shared" si="44"/>
        <v/>
      </c>
      <c r="E511" s="52" t="str">
        <f t="shared" si="45"/>
        <v/>
      </c>
      <c r="F511" s="52" t="str">
        <f t="shared" si="46"/>
        <v/>
      </c>
      <c r="G511" s="52" t="str">
        <f t="shared" si="47"/>
        <v/>
      </c>
      <c r="H511" s="38"/>
      <c r="I511" s="38"/>
    </row>
    <row r="512" spans="2:9" ht="15" thickBot="1" x14ac:dyDescent="0.35">
      <c r="B512" s="50" t="str">
        <f t="shared" si="42"/>
        <v/>
      </c>
      <c r="C512" s="51" t="str">
        <f t="shared" si="43"/>
        <v/>
      </c>
      <c r="D512" s="53" t="str">
        <f t="shared" si="44"/>
        <v/>
      </c>
      <c r="E512" s="52" t="str">
        <f t="shared" si="45"/>
        <v/>
      </c>
      <c r="F512" s="52" t="str">
        <f t="shared" si="46"/>
        <v/>
      </c>
      <c r="G512" s="52" t="str">
        <f t="shared" si="47"/>
        <v/>
      </c>
      <c r="H512" s="38"/>
      <c r="I512" s="38"/>
    </row>
    <row r="513" spans="2:9" ht="15" thickBot="1" x14ac:dyDescent="0.35">
      <c r="B513" s="50" t="str">
        <f t="shared" si="42"/>
        <v/>
      </c>
      <c r="C513" s="51" t="str">
        <f t="shared" si="43"/>
        <v/>
      </c>
      <c r="D513" s="53" t="str">
        <f t="shared" si="44"/>
        <v/>
      </c>
      <c r="E513" s="52" t="str">
        <f t="shared" si="45"/>
        <v/>
      </c>
      <c r="F513" s="52" t="str">
        <f t="shared" si="46"/>
        <v/>
      </c>
      <c r="G513" s="52" t="str">
        <f t="shared" si="47"/>
        <v/>
      </c>
      <c r="H513" s="38"/>
      <c r="I513" s="38"/>
    </row>
    <row r="514" spans="2:9" ht="15" thickBot="1" x14ac:dyDescent="0.35">
      <c r="B514" s="50" t="str">
        <f t="shared" si="42"/>
        <v/>
      </c>
      <c r="C514" s="51" t="str">
        <f t="shared" si="43"/>
        <v/>
      </c>
      <c r="D514" s="53" t="str">
        <f t="shared" si="44"/>
        <v/>
      </c>
      <c r="E514" s="52" t="str">
        <f t="shared" si="45"/>
        <v/>
      </c>
      <c r="F514" s="52" t="str">
        <f t="shared" si="46"/>
        <v/>
      </c>
      <c r="G514" s="52" t="str">
        <f t="shared" si="47"/>
        <v/>
      </c>
      <c r="H514" s="38"/>
      <c r="I514" s="38"/>
    </row>
    <row r="515" spans="2:9" ht="15" thickBot="1" x14ac:dyDescent="0.35">
      <c r="B515" s="50" t="str">
        <f t="shared" si="42"/>
        <v/>
      </c>
      <c r="C515" s="51" t="str">
        <f t="shared" si="43"/>
        <v/>
      </c>
      <c r="D515" s="53" t="str">
        <f t="shared" si="44"/>
        <v/>
      </c>
      <c r="E515" s="52" t="str">
        <f t="shared" si="45"/>
        <v/>
      </c>
      <c r="F515" s="52" t="str">
        <f t="shared" si="46"/>
        <v/>
      </c>
      <c r="G515" s="52" t="str">
        <f t="shared" si="47"/>
        <v/>
      </c>
      <c r="H515" s="38"/>
      <c r="I515" s="38"/>
    </row>
    <row r="516" spans="2:9" ht="15" thickBot="1" x14ac:dyDescent="0.35">
      <c r="B516" s="50" t="str">
        <f t="shared" si="42"/>
        <v/>
      </c>
      <c r="C516" s="51" t="str">
        <f t="shared" si="43"/>
        <v/>
      </c>
      <c r="D516" s="53" t="str">
        <f t="shared" si="44"/>
        <v/>
      </c>
      <c r="E516" s="52" t="str">
        <f t="shared" si="45"/>
        <v/>
      </c>
      <c r="F516" s="52" t="str">
        <f t="shared" si="46"/>
        <v/>
      </c>
      <c r="G516" s="52" t="str">
        <f t="shared" si="47"/>
        <v/>
      </c>
      <c r="H516" s="38"/>
      <c r="I516" s="38"/>
    </row>
    <row r="517" spans="2:9" ht="15" thickBot="1" x14ac:dyDescent="0.35">
      <c r="B517" s="50" t="str">
        <f t="shared" si="42"/>
        <v/>
      </c>
      <c r="C517" s="51" t="str">
        <f t="shared" si="43"/>
        <v/>
      </c>
      <c r="D517" s="53" t="str">
        <f t="shared" si="44"/>
        <v/>
      </c>
      <c r="E517" s="52" t="str">
        <f t="shared" si="45"/>
        <v/>
      </c>
      <c r="F517" s="52" t="str">
        <f t="shared" si="46"/>
        <v/>
      </c>
      <c r="G517" s="52" t="str">
        <f t="shared" si="47"/>
        <v/>
      </c>
      <c r="H517" s="38"/>
      <c r="I517" s="38"/>
    </row>
    <row r="518" spans="2:9" ht="15" thickBot="1" x14ac:dyDescent="0.35">
      <c r="B518" s="50" t="str">
        <f t="shared" si="42"/>
        <v/>
      </c>
      <c r="C518" s="51" t="str">
        <f t="shared" si="43"/>
        <v/>
      </c>
      <c r="D518" s="53" t="str">
        <f t="shared" si="44"/>
        <v/>
      </c>
      <c r="E518" s="52" t="str">
        <f t="shared" si="45"/>
        <v/>
      </c>
      <c r="F518" s="52" t="str">
        <f t="shared" si="46"/>
        <v/>
      </c>
      <c r="G518" s="52" t="str">
        <f t="shared" si="47"/>
        <v/>
      </c>
      <c r="H518" s="38"/>
      <c r="I518" s="38"/>
    </row>
    <row r="519" spans="2:9" ht="15" thickBot="1" x14ac:dyDescent="0.35">
      <c r="B519" s="50" t="str">
        <f t="shared" si="42"/>
        <v/>
      </c>
      <c r="C519" s="51" t="str">
        <f t="shared" si="43"/>
        <v/>
      </c>
      <c r="D519" s="53" t="str">
        <f t="shared" si="44"/>
        <v/>
      </c>
      <c r="E519" s="52" t="str">
        <f t="shared" si="45"/>
        <v/>
      </c>
      <c r="F519" s="52" t="str">
        <f t="shared" si="46"/>
        <v/>
      </c>
      <c r="G519" s="52" t="str">
        <f t="shared" si="47"/>
        <v/>
      </c>
      <c r="H519" s="38"/>
      <c r="I519" s="38"/>
    </row>
    <row r="520" spans="2:9" ht="15" thickBot="1" x14ac:dyDescent="0.35">
      <c r="B520" s="50" t="str">
        <f t="shared" si="42"/>
        <v/>
      </c>
      <c r="C520" s="51" t="str">
        <f t="shared" si="43"/>
        <v/>
      </c>
      <c r="D520" s="53" t="str">
        <f t="shared" si="44"/>
        <v/>
      </c>
      <c r="E520" s="52" t="str">
        <f t="shared" si="45"/>
        <v/>
      </c>
      <c r="F520" s="52" t="str">
        <f t="shared" si="46"/>
        <v/>
      </c>
      <c r="G520" s="52" t="str">
        <f t="shared" si="47"/>
        <v/>
      </c>
      <c r="H520" s="38"/>
      <c r="I520" s="38"/>
    </row>
    <row r="521" spans="2:9" ht="15" thickBot="1" x14ac:dyDescent="0.35">
      <c r="B521" s="50" t="str">
        <f t="shared" si="42"/>
        <v/>
      </c>
      <c r="C521" s="51" t="str">
        <f t="shared" si="43"/>
        <v/>
      </c>
      <c r="D521" s="53" t="str">
        <f t="shared" si="44"/>
        <v/>
      </c>
      <c r="E521" s="52" t="str">
        <f t="shared" si="45"/>
        <v/>
      </c>
      <c r="F521" s="52" t="str">
        <f t="shared" si="46"/>
        <v/>
      </c>
      <c r="G521" s="52" t="str">
        <f t="shared" si="47"/>
        <v/>
      </c>
      <c r="H521" s="38"/>
      <c r="I521" s="38"/>
    </row>
    <row r="522" spans="2:9" ht="15" thickBot="1" x14ac:dyDescent="0.35">
      <c r="B522" s="50" t="str">
        <f t="shared" si="42"/>
        <v/>
      </c>
      <c r="C522" s="51" t="str">
        <f t="shared" si="43"/>
        <v/>
      </c>
      <c r="D522" s="53" t="str">
        <f t="shared" si="44"/>
        <v/>
      </c>
      <c r="E522" s="52" t="str">
        <f t="shared" si="45"/>
        <v/>
      </c>
      <c r="F522" s="52" t="str">
        <f t="shared" si="46"/>
        <v/>
      </c>
      <c r="G522" s="52" t="str">
        <f t="shared" si="47"/>
        <v/>
      </c>
      <c r="H522" s="38"/>
      <c r="I522" s="38"/>
    </row>
    <row r="523" spans="2:9" ht="15" thickBot="1" x14ac:dyDescent="0.35">
      <c r="B523" s="50" t="str">
        <f t="shared" si="42"/>
        <v/>
      </c>
      <c r="C523" s="51" t="str">
        <f t="shared" si="43"/>
        <v/>
      </c>
      <c r="D523" s="53" t="str">
        <f t="shared" si="44"/>
        <v/>
      </c>
      <c r="E523" s="52" t="str">
        <f t="shared" si="45"/>
        <v/>
      </c>
      <c r="F523" s="52" t="str">
        <f t="shared" si="46"/>
        <v/>
      </c>
      <c r="G523" s="52" t="str">
        <f t="shared" si="47"/>
        <v/>
      </c>
      <c r="H523" s="38"/>
      <c r="I523" s="38"/>
    </row>
    <row r="524" spans="2:9" ht="15" thickBot="1" x14ac:dyDescent="0.35">
      <c r="B524" s="50" t="str">
        <f t="shared" si="42"/>
        <v/>
      </c>
      <c r="C524" s="51" t="str">
        <f t="shared" si="43"/>
        <v/>
      </c>
      <c r="D524" s="53" t="str">
        <f t="shared" si="44"/>
        <v/>
      </c>
      <c r="E524" s="52" t="str">
        <f t="shared" si="45"/>
        <v/>
      </c>
      <c r="F524" s="52" t="str">
        <f t="shared" si="46"/>
        <v/>
      </c>
      <c r="G524" s="52" t="str">
        <f t="shared" si="47"/>
        <v/>
      </c>
      <c r="H524" s="38"/>
      <c r="I524" s="38"/>
    </row>
    <row r="525" spans="2:9" ht="15" thickBot="1" x14ac:dyDescent="0.35">
      <c r="B525" s="50" t="str">
        <f t="shared" si="42"/>
        <v/>
      </c>
      <c r="C525" s="51" t="str">
        <f t="shared" si="43"/>
        <v/>
      </c>
      <c r="D525" s="53" t="str">
        <f t="shared" si="44"/>
        <v/>
      </c>
      <c r="E525" s="52" t="str">
        <f t="shared" si="45"/>
        <v/>
      </c>
      <c r="F525" s="52" t="str">
        <f t="shared" si="46"/>
        <v/>
      </c>
      <c r="G525" s="52" t="str">
        <f t="shared" si="47"/>
        <v/>
      </c>
      <c r="H525" s="38"/>
      <c r="I525" s="38"/>
    </row>
    <row r="526" spans="2:9" ht="15" thickBot="1" x14ac:dyDescent="0.35">
      <c r="B526" s="50" t="str">
        <f t="shared" si="42"/>
        <v/>
      </c>
      <c r="C526" s="51" t="str">
        <f t="shared" si="43"/>
        <v/>
      </c>
      <c r="D526" s="53" t="str">
        <f t="shared" si="44"/>
        <v/>
      </c>
      <c r="E526" s="52" t="str">
        <f t="shared" si="45"/>
        <v/>
      </c>
      <c r="F526" s="52" t="str">
        <f t="shared" si="46"/>
        <v/>
      </c>
      <c r="G526" s="52" t="str">
        <f t="shared" si="47"/>
        <v/>
      </c>
      <c r="H526" s="38"/>
      <c r="I526" s="38"/>
    </row>
    <row r="527" spans="2:9" ht="15" thickBot="1" x14ac:dyDescent="0.35">
      <c r="B527" s="50" t="str">
        <f t="shared" si="42"/>
        <v/>
      </c>
      <c r="C527" s="51" t="str">
        <f t="shared" si="43"/>
        <v/>
      </c>
      <c r="D527" s="53" t="str">
        <f t="shared" si="44"/>
        <v/>
      </c>
      <c r="E527" s="52" t="str">
        <f t="shared" si="45"/>
        <v/>
      </c>
      <c r="F527" s="52" t="str">
        <f t="shared" si="46"/>
        <v/>
      </c>
      <c r="G527" s="52" t="str">
        <f t="shared" si="47"/>
        <v/>
      </c>
      <c r="H527" s="38"/>
      <c r="I527" s="38"/>
    </row>
    <row r="528" spans="2:9" ht="15" thickBot="1" x14ac:dyDescent="0.35">
      <c r="B528" s="50" t="str">
        <f t="shared" si="42"/>
        <v/>
      </c>
      <c r="C528" s="51" t="str">
        <f t="shared" si="43"/>
        <v/>
      </c>
      <c r="D528" s="53" t="str">
        <f t="shared" si="44"/>
        <v/>
      </c>
      <c r="E528" s="52" t="str">
        <f t="shared" si="45"/>
        <v/>
      </c>
      <c r="F528" s="52" t="str">
        <f t="shared" si="46"/>
        <v/>
      </c>
      <c r="G528" s="52" t="str">
        <f t="shared" si="47"/>
        <v/>
      </c>
      <c r="H528" s="38"/>
      <c r="I528" s="38"/>
    </row>
    <row r="529" spans="2:9" ht="15" thickBot="1" x14ac:dyDescent="0.35">
      <c r="B529" s="50" t="str">
        <f t="shared" si="42"/>
        <v/>
      </c>
      <c r="C529" s="51" t="str">
        <f t="shared" si="43"/>
        <v/>
      </c>
      <c r="D529" s="53" t="str">
        <f t="shared" si="44"/>
        <v/>
      </c>
      <c r="E529" s="52" t="str">
        <f t="shared" si="45"/>
        <v/>
      </c>
      <c r="F529" s="52" t="str">
        <f t="shared" si="46"/>
        <v/>
      </c>
      <c r="G529" s="52" t="str">
        <f t="shared" si="47"/>
        <v/>
      </c>
      <c r="H529" s="38"/>
      <c r="I529" s="38"/>
    </row>
    <row r="530" spans="2:9" ht="15" thickBot="1" x14ac:dyDescent="0.35">
      <c r="B530" s="50" t="str">
        <f t="shared" si="42"/>
        <v/>
      </c>
      <c r="C530" s="51" t="str">
        <f t="shared" si="43"/>
        <v/>
      </c>
      <c r="D530" s="53" t="str">
        <f t="shared" si="44"/>
        <v/>
      </c>
      <c r="E530" s="52" t="str">
        <f t="shared" si="45"/>
        <v/>
      </c>
      <c r="F530" s="52" t="str">
        <f t="shared" si="46"/>
        <v/>
      </c>
      <c r="G530" s="52" t="str">
        <f t="shared" si="47"/>
        <v/>
      </c>
      <c r="H530" s="38"/>
      <c r="I530" s="38"/>
    </row>
    <row r="531" spans="2:9" ht="15" thickBot="1" x14ac:dyDescent="0.35">
      <c r="B531" s="50" t="str">
        <f t="shared" ref="B531:B594" si="48">IFERROR(IF(G530&lt;=0,"",B530+1),"")</f>
        <v/>
      </c>
      <c r="C531" s="51" t="str">
        <f t="shared" ref="C531:C594" si="49">IF($E$9="End of the Period",IF(B531="","",IF(OR(payment_frequency="Weekly",payment_frequency="Bi-weekly",payment_frequency="Semi-monthly"),first_payment_date+B531*VLOOKUP(payment_frequency,periodic_table,2,0),EDATE(first_payment_date,B531*VLOOKUP(payment_frequency,periodic_table,2,0)))),IF(B531="","",IF(OR(payment_frequency="Weekly",payment_frequency="Bi-weekly",payment_frequency="Semi-monthly"),first_payment_date+(B531-1)*VLOOKUP(payment_frequency,periodic_table,2,0),EDATE(first_payment_date,(B531-1)*VLOOKUP(payment_frequency,periodic_table,2,0)))))</f>
        <v/>
      </c>
      <c r="D531" s="53" t="str">
        <f t="shared" ref="D531:D594" si="50">IF(B531="","",IF(G530&lt;payment,G530*(1+rate),payment))</f>
        <v/>
      </c>
      <c r="E531" s="52" t="str">
        <f t="shared" ref="E531:E594" si="51">IF(AND(payment_type=1,B531=1),0,IF(B531="","",G530*rate))</f>
        <v/>
      </c>
      <c r="F531" s="52" t="str">
        <f t="shared" si="46"/>
        <v/>
      </c>
      <c r="G531" s="52" t="str">
        <f t="shared" si="47"/>
        <v/>
      </c>
      <c r="H531" s="38"/>
      <c r="I531" s="38"/>
    </row>
    <row r="532" spans="2:9" ht="15" thickBot="1" x14ac:dyDescent="0.35">
      <c r="B532" s="50" t="str">
        <f t="shared" si="48"/>
        <v/>
      </c>
      <c r="C532" s="51" t="str">
        <f t="shared" si="49"/>
        <v/>
      </c>
      <c r="D532" s="53" t="str">
        <f t="shared" si="50"/>
        <v/>
      </c>
      <c r="E532" s="52" t="str">
        <f t="shared" si="51"/>
        <v/>
      </c>
      <c r="F532" s="52" t="str">
        <f t="shared" ref="F532:F595" si="52">IF(B532="","",D532-E532)</f>
        <v/>
      </c>
      <c r="G532" s="52" t="str">
        <f t="shared" ref="G532:G595" si="53">IFERROR(IF(F532&lt;=0,"",G531-F532),"")</f>
        <v/>
      </c>
      <c r="H532" s="38"/>
      <c r="I532" s="38"/>
    </row>
    <row r="533" spans="2:9" ht="15" thickBot="1" x14ac:dyDescent="0.35">
      <c r="B533" s="50" t="str">
        <f t="shared" si="48"/>
        <v/>
      </c>
      <c r="C533" s="51" t="str">
        <f t="shared" si="49"/>
        <v/>
      </c>
      <c r="D533" s="53" t="str">
        <f t="shared" si="50"/>
        <v/>
      </c>
      <c r="E533" s="52" t="str">
        <f t="shared" si="51"/>
        <v/>
      </c>
      <c r="F533" s="52" t="str">
        <f t="shared" si="52"/>
        <v/>
      </c>
      <c r="G533" s="52" t="str">
        <f t="shared" si="53"/>
        <v/>
      </c>
      <c r="H533" s="38"/>
      <c r="I533" s="38"/>
    </row>
    <row r="534" spans="2:9" ht="15" thickBot="1" x14ac:dyDescent="0.35">
      <c r="B534" s="50" t="str">
        <f t="shared" si="48"/>
        <v/>
      </c>
      <c r="C534" s="51" t="str">
        <f t="shared" si="49"/>
        <v/>
      </c>
      <c r="D534" s="53" t="str">
        <f t="shared" si="50"/>
        <v/>
      </c>
      <c r="E534" s="52" t="str">
        <f t="shared" si="51"/>
        <v/>
      </c>
      <c r="F534" s="52" t="str">
        <f t="shared" si="52"/>
        <v/>
      </c>
      <c r="G534" s="52" t="str">
        <f t="shared" si="53"/>
        <v/>
      </c>
      <c r="H534" s="38"/>
      <c r="I534" s="38"/>
    </row>
    <row r="535" spans="2:9" ht="15" thickBot="1" x14ac:dyDescent="0.35">
      <c r="B535" s="50" t="str">
        <f t="shared" si="48"/>
        <v/>
      </c>
      <c r="C535" s="51" t="str">
        <f t="shared" si="49"/>
        <v/>
      </c>
      <c r="D535" s="53" t="str">
        <f t="shared" si="50"/>
        <v/>
      </c>
      <c r="E535" s="52" t="str">
        <f t="shared" si="51"/>
        <v/>
      </c>
      <c r="F535" s="52" t="str">
        <f t="shared" si="52"/>
        <v/>
      </c>
      <c r="G535" s="52" t="str">
        <f t="shared" si="53"/>
        <v/>
      </c>
      <c r="H535" s="38"/>
      <c r="I535" s="38"/>
    </row>
    <row r="536" spans="2:9" ht="15" thickBot="1" x14ac:dyDescent="0.35">
      <c r="B536" s="50" t="str">
        <f t="shared" si="48"/>
        <v/>
      </c>
      <c r="C536" s="51" t="str">
        <f t="shared" si="49"/>
        <v/>
      </c>
      <c r="D536" s="53" t="str">
        <f t="shared" si="50"/>
        <v/>
      </c>
      <c r="E536" s="52" t="str">
        <f t="shared" si="51"/>
        <v/>
      </c>
      <c r="F536" s="52" t="str">
        <f t="shared" si="52"/>
        <v/>
      </c>
      <c r="G536" s="52" t="str">
        <f t="shared" si="53"/>
        <v/>
      </c>
      <c r="H536" s="38"/>
      <c r="I536" s="38"/>
    </row>
    <row r="537" spans="2:9" ht="15" thickBot="1" x14ac:dyDescent="0.35">
      <c r="B537" s="50" t="str">
        <f t="shared" si="48"/>
        <v/>
      </c>
      <c r="C537" s="51" t="str">
        <f t="shared" si="49"/>
        <v/>
      </c>
      <c r="D537" s="53" t="str">
        <f t="shared" si="50"/>
        <v/>
      </c>
      <c r="E537" s="52" t="str">
        <f t="shared" si="51"/>
        <v/>
      </c>
      <c r="F537" s="52" t="str">
        <f t="shared" si="52"/>
        <v/>
      </c>
      <c r="G537" s="52" t="str">
        <f t="shared" si="53"/>
        <v/>
      </c>
      <c r="H537" s="38"/>
      <c r="I537" s="38"/>
    </row>
    <row r="538" spans="2:9" ht="15" thickBot="1" x14ac:dyDescent="0.35">
      <c r="B538" s="50" t="str">
        <f t="shared" si="48"/>
        <v/>
      </c>
      <c r="C538" s="51" t="str">
        <f t="shared" si="49"/>
        <v/>
      </c>
      <c r="D538" s="53" t="str">
        <f t="shared" si="50"/>
        <v/>
      </c>
      <c r="E538" s="52" t="str">
        <f t="shared" si="51"/>
        <v/>
      </c>
      <c r="F538" s="52" t="str">
        <f t="shared" si="52"/>
        <v/>
      </c>
      <c r="G538" s="52" t="str">
        <f t="shared" si="53"/>
        <v/>
      </c>
      <c r="H538" s="38"/>
      <c r="I538" s="38"/>
    </row>
    <row r="539" spans="2:9" ht="15" thickBot="1" x14ac:dyDescent="0.35">
      <c r="B539" s="50" t="str">
        <f t="shared" si="48"/>
        <v/>
      </c>
      <c r="C539" s="51" t="str">
        <f t="shared" si="49"/>
        <v/>
      </c>
      <c r="D539" s="53" t="str">
        <f t="shared" si="50"/>
        <v/>
      </c>
      <c r="E539" s="52" t="str">
        <f t="shared" si="51"/>
        <v/>
      </c>
      <c r="F539" s="52" t="str">
        <f t="shared" si="52"/>
        <v/>
      </c>
      <c r="G539" s="52" t="str">
        <f t="shared" si="53"/>
        <v/>
      </c>
      <c r="H539" s="38"/>
      <c r="I539" s="38"/>
    </row>
    <row r="540" spans="2:9" ht="15" thickBot="1" x14ac:dyDescent="0.35">
      <c r="B540" s="50" t="str">
        <f t="shared" si="48"/>
        <v/>
      </c>
      <c r="C540" s="51" t="str">
        <f t="shared" si="49"/>
        <v/>
      </c>
      <c r="D540" s="53" t="str">
        <f t="shared" si="50"/>
        <v/>
      </c>
      <c r="E540" s="52" t="str">
        <f t="shared" si="51"/>
        <v/>
      </c>
      <c r="F540" s="52" t="str">
        <f t="shared" si="52"/>
        <v/>
      </c>
      <c r="G540" s="52" t="str">
        <f t="shared" si="53"/>
        <v/>
      </c>
      <c r="H540" s="38"/>
      <c r="I540" s="38"/>
    </row>
    <row r="541" spans="2:9" ht="15" thickBot="1" x14ac:dyDescent="0.35">
      <c r="B541" s="50" t="str">
        <f t="shared" si="48"/>
        <v/>
      </c>
      <c r="C541" s="51" t="str">
        <f t="shared" si="49"/>
        <v/>
      </c>
      <c r="D541" s="53" t="str">
        <f t="shared" si="50"/>
        <v/>
      </c>
      <c r="E541" s="52" t="str">
        <f t="shared" si="51"/>
        <v/>
      </c>
      <c r="F541" s="52" t="str">
        <f t="shared" si="52"/>
        <v/>
      </c>
      <c r="G541" s="52" t="str">
        <f t="shared" si="53"/>
        <v/>
      </c>
      <c r="H541" s="38"/>
      <c r="I541" s="38"/>
    </row>
    <row r="542" spans="2:9" ht="15" thickBot="1" x14ac:dyDescent="0.35">
      <c r="B542" s="50" t="str">
        <f t="shared" si="48"/>
        <v/>
      </c>
      <c r="C542" s="51" t="str">
        <f t="shared" si="49"/>
        <v/>
      </c>
      <c r="D542" s="53" t="str">
        <f t="shared" si="50"/>
        <v/>
      </c>
      <c r="E542" s="52" t="str">
        <f t="shared" si="51"/>
        <v/>
      </c>
      <c r="F542" s="52" t="str">
        <f t="shared" si="52"/>
        <v/>
      </c>
      <c r="G542" s="52" t="str">
        <f t="shared" si="53"/>
        <v/>
      </c>
      <c r="H542" s="38"/>
      <c r="I542" s="38"/>
    </row>
    <row r="543" spans="2:9" ht="15" thickBot="1" x14ac:dyDescent="0.35">
      <c r="B543" s="50" t="str">
        <f t="shared" si="48"/>
        <v/>
      </c>
      <c r="C543" s="51" t="str">
        <f t="shared" si="49"/>
        <v/>
      </c>
      <c r="D543" s="53" t="str">
        <f t="shared" si="50"/>
        <v/>
      </c>
      <c r="E543" s="52" t="str">
        <f t="shared" si="51"/>
        <v/>
      </c>
      <c r="F543" s="52" t="str">
        <f t="shared" si="52"/>
        <v/>
      </c>
      <c r="G543" s="52" t="str">
        <f t="shared" si="53"/>
        <v/>
      </c>
      <c r="H543" s="38"/>
      <c r="I543" s="38"/>
    </row>
    <row r="544" spans="2:9" ht="15" thickBot="1" x14ac:dyDescent="0.35">
      <c r="B544" s="50" t="str">
        <f t="shared" si="48"/>
        <v/>
      </c>
      <c r="C544" s="51" t="str">
        <f t="shared" si="49"/>
        <v/>
      </c>
      <c r="D544" s="53" t="str">
        <f t="shared" si="50"/>
        <v/>
      </c>
      <c r="E544" s="52" t="str">
        <f t="shared" si="51"/>
        <v/>
      </c>
      <c r="F544" s="52" t="str">
        <f t="shared" si="52"/>
        <v/>
      </c>
      <c r="G544" s="52" t="str">
        <f t="shared" si="53"/>
        <v/>
      </c>
      <c r="H544" s="38"/>
      <c r="I544" s="38"/>
    </row>
    <row r="545" spans="2:9" ht="15" thickBot="1" x14ac:dyDescent="0.35">
      <c r="B545" s="50" t="str">
        <f t="shared" si="48"/>
        <v/>
      </c>
      <c r="C545" s="51" t="str">
        <f t="shared" si="49"/>
        <v/>
      </c>
      <c r="D545" s="53" t="str">
        <f t="shared" si="50"/>
        <v/>
      </c>
      <c r="E545" s="52" t="str">
        <f t="shared" si="51"/>
        <v/>
      </c>
      <c r="F545" s="52" t="str">
        <f t="shared" si="52"/>
        <v/>
      </c>
      <c r="G545" s="52" t="str">
        <f t="shared" si="53"/>
        <v/>
      </c>
      <c r="H545" s="38"/>
      <c r="I545" s="38"/>
    </row>
    <row r="546" spans="2:9" ht="15" thickBot="1" x14ac:dyDescent="0.35">
      <c r="B546" s="50" t="str">
        <f t="shared" si="48"/>
        <v/>
      </c>
      <c r="C546" s="51" t="str">
        <f t="shared" si="49"/>
        <v/>
      </c>
      <c r="D546" s="53" t="str">
        <f t="shared" si="50"/>
        <v/>
      </c>
      <c r="E546" s="52" t="str">
        <f t="shared" si="51"/>
        <v/>
      </c>
      <c r="F546" s="52" t="str">
        <f t="shared" si="52"/>
        <v/>
      </c>
      <c r="G546" s="52" t="str">
        <f t="shared" si="53"/>
        <v/>
      </c>
      <c r="H546" s="38"/>
      <c r="I546" s="38"/>
    </row>
    <row r="547" spans="2:9" ht="15" thickBot="1" x14ac:dyDescent="0.35">
      <c r="B547" s="50" t="str">
        <f t="shared" si="48"/>
        <v/>
      </c>
      <c r="C547" s="51" t="str">
        <f t="shared" si="49"/>
        <v/>
      </c>
      <c r="D547" s="53" t="str">
        <f t="shared" si="50"/>
        <v/>
      </c>
      <c r="E547" s="52" t="str">
        <f t="shared" si="51"/>
        <v/>
      </c>
      <c r="F547" s="52" t="str">
        <f t="shared" si="52"/>
        <v/>
      </c>
      <c r="G547" s="52" t="str">
        <f t="shared" si="53"/>
        <v/>
      </c>
      <c r="H547" s="38"/>
      <c r="I547" s="38"/>
    </row>
    <row r="548" spans="2:9" ht="15" thickBot="1" x14ac:dyDescent="0.35">
      <c r="B548" s="50" t="str">
        <f t="shared" si="48"/>
        <v/>
      </c>
      <c r="C548" s="51" t="str">
        <f t="shared" si="49"/>
        <v/>
      </c>
      <c r="D548" s="53" t="str">
        <f t="shared" si="50"/>
        <v/>
      </c>
      <c r="E548" s="52" t="str">
        <f t="shared" si="51"/>
        <v/>
      </c>
      <c r="F548" s="52" t="str">
        <f t="shared" si="52"/>
        <v/>
      </c>
      <c r="G548" s="52" t="str">
        <f t="shared" si="53"/>
        <v/>
      </c>
      <c r="H548" s="38"/>
      <c r="I548" s="38"/>
    </row>
    <row r="549" spans="2:9" ht="15" thickBot="1" x14ac:dyDescent="0.35">
      <c r="B549" s="50" t="str">
        <f t="shared" si="48"/>
        <v/>
      </c>
      <c r="C549" s="51" t="str">
        <f t="shared" si="49"/>
        <v/>
      </c>
      <c r="D549" s="53" t="str">
        <f t="shared" si="50"/>
        <v/>
      </c>
      <c r="E549" s="52" t="str">
        <f t="shared" si="51"/>
        <v/>
      </c>
      <c r="F549" s="52" t="str">
        <f t="shared" si="52"/>
        <v/>
      </c>
      <c r="G549" s="52" t="str">
        <f t="shared" si="53"/>
        <v/>
      </c>
      <c r="H549" s="38"/>
      <c r="I549" s="38"/>
    </row>
    <row r="550" spans="2:9" ht="15" thickBot="1" x14ac:dyDescent="0.35">
      <c r="B550" s="50" t="str">
        <f t="shared" si="48"/>
        <v/>
      </c>
      <c r="C550" s="51" t="str">
        <f t="shared" si="49"/>
        <v/>
      </c>
      <c r="D550" s="53" t="str">
        <f t="shared" si="50"/>
        <v/>
      </c>
      <c r="E550" s="52" t="str">
        <f t="shared" si="51"/>
        <v/>
      </c>
      <c r="F550" s="52" t="str">
        <f t="shared" si="52"/>
        <v/>
      </c>
      <c r="G550" s="52" t="str">
        <f t="shared" si="53"/>
        <v/>
      </c>
      <c r="H550" s="38"/>
      <c r="I550" s="38"/>
    </row>
    <row r="551" spans="2:9" ht="15" thickBot="1" x14ac:dyDescent="0.35">
      <c r="B551" s="50" t="str">
        <f t="shared" si="48"/>
        <v/>
      </c>
      <c r="C551" s="51" t="str">
        <f t="shared" si="49"/>
        <v/>
      </c>
      <c r="D551" s="53" t="str">
        <f t="shared" si="50"/>
        <v/>
      </c>
      <c r="E551" s="52" t="str">
        <f t="shared" si="51"/>
        <v/>
      </c>
      <c r="F551" s="52" t="str">
        <f t="shared" si="52"/>
        <v/>
      </c>
      <c r="G551" s="52" t="str">
        <f t="shared" si="53"/>
        <v/>
      </c>
      <c r="H551" s="38"/>
      <c r="I551" s="38"/>
    </row>
    <row r="552" spans="2:9" ht="15" thickBot="1" x14ac:dyDescent="0.35">
      <c r="B552" s="50" t="str">
        <f t="shared" si="48"/>
        <v/>
      </c>
      <c r="C552" s="51" t="str">
        <f t="shared" si="49"/>
        <v/>
      </c>
      <c r="D552" s="53" t="str">
        <f t="shared" si="50"/>
        <v/>
      </c>
      <c r="E552" s="52" t="str">
        <f t="shared" si="51"/>
        <v/>
      </c>
      <c r="F552" s="52" t="str">
        <f t="shared" si="52"/>
        <v/>
      </c>
      <c r="G552" s="52" t="str">
        <f t="shared" si="53"/>
        <v/>
      </c>
      <c r="H552" s="38"/>
      <c r="I552" s="38"/>
    </row>
    <row r="553" spans="2:9" ht="15" thickBot="1" x14ac:dyDescent="0.35">
      <c r="B553" s="50" t="str">
        <f t="shared" si="48"/>
        <v/>
      </c>
      <c r="C553" s="51" t="str">
        <f t="shared" si="49"/>
        <v/>
      </c>
      <c r="D553" s="53" t="str">
        <f t="shared" si="50"/>
        <v/>
      </c>
      <c r="E553" s="52" t="str">
        <f t="shared" si="51"/>
        <v/>
      </c>
      <c r="F553" s="52" t="str">
        <f t="shared" si="52"/>
        <v/>
      </c>
      <c r="G553" s="52" t="str">
        <f t="shared" si="53"/>
        <v/>
      </c>
      <c r="H553" s="38"/>
      <c r="I553" s="38"/>
    </row>
    <row r="554" spans="2:9" ht="15" thickBot="1" x14ac:dyDescent="0.35">
      <c r="B554" s="50" t="str">
        <f t="shared" si="48"/>
        <v/>
      </c>
      <c r="C554" s="51" t="str">
        <f t="shared" si="49"/>
        <v/>
      </c>
      <c r="D554" s="53" t="str">
        <f t="shared" si="50"/>
        <v/>
      </c>
      <c r="E554" s="52" t="str">
        <f t="shared" si="51"/>
        <v/>
      </c>
      <c r="F554" s="52" t="str">
        <f t="shared" si="52"/>
        <v/>
      </c>
      <c r="G554" s="52" t="str">
        <f t="shared" si="53"/>
        <v/>
      </c>
      <c r="H554" s="38"/>
      <c r="I554" s="38"/>
    </row>
    <row r="555" spans="2:9" ht="15" thickBot="1" x14ac:dyDescent="0.35">
      <c r="B555" s="50" t="str">
        <f t="shared" si="48"/>
        <v/>
      </c>
      <c r="C555" s="51" t="str">
        <f t="shared" si="49"/>
        <v/>
      </c>
      <c r="D555" s="53" t="str">
        <f t="shared" si="50"/>
        <v/>
      </c>
      <c r="E555" s="52" t="str">
        <f t="shared" si="51"/>
        <v/>
      </c>
      <c r="F555" s="52" t="str">
        <f t="shared" si="52"/>
        <v/>
      </c>
      <c r="G555" s="52" t="str">
        <f t="shared" si="53"/>
        <v/>
      </c>
      <c r="H555" s="38"/>
      <c r="I555" s="38"/>
    </row>
    <row r="556" spans="2:9" ht="15" thickBot="1" x14ac:dyDescent="0.35">
      <c r="B556" s="50" t="str">
        <f t="shared" si="48"/>
        <v/>
      </c>
      <c r="C556" s="51" t="str">
        <f t="shared" si="49"/>
        <v/>
      </c>
      <c r="D556" s="53" t="str">
        <f t="shared" si="50"/>
        <v/>
      </c>
      <c r="E556" s="52" t="str">
        <f t="shared" si="51"/>
        <v/>
      </c>
      <c r="F556" s="52" t="str">
        <f t="shared" si="52"/>
        <v/>
      </c>
      <c r="G556" s="52" t="str">
        <f t="shared" si="53"/>
        <v/>
      </c>
      <c r="H556" s="38"/>
      <c r="I556" s="38"/>
    </row>
    <row r="557" spans="2:9" ht="15" thickBot="1" x14ac:dyDescent="0.35">
      <c r="B557" s="50" t="str">
        <f t="shared" si="48"/>
        <v/>
      </c>
      <c r="C557" s="51" t="str">
        <f t="shared" si="49"/>
        <v/>
      </c>
      <c r="D557" s="53" t="str">
        <f t="shared" si="50"/>
        <v/>
      </c>
      <c r="E557" s="52" t="str">
        <f t="shared" si="51"/>
        <v/>
      </c>
      <c r="F557" s="52" t="str">
        <f t="shared" si="52"/>
        <v/>
      </c>
      <c r="G557" s="52" t="str">
        <f t="shared" si="53"/>
        <v/>
      </c>
      <c r="H557" s="38"/>
      <c r="I557" s="38"/>
    </row>
    <row r="558" spans="2:9" ht="15" thickBot="1" x14ac:dyDescent="0.35">
      <c r="B558" s="50" t="str">
        <f t="shared" si="48"/>
        <v/>
      </c>
      <c r="C558" s="51" t="str">
        <f t="shared" si="49"/>
        <v/>
      </c>
      <c r="D558" s="53" t="str">
        <f t="shared" si="50"/>
        <v/>
      </c>
      <c r="E558" s="52" t="str">
        <f t="shared" si="51"/>
        <v/>
      </c>
      <c r="F558" s="52" t="str">
        <f t="shared" si="52"/>
        <v/>
      </c>
      <c r="G558" s="52" t="str">
        <f t="shared" si="53"/>
        <v/>
      </c>
      <c r="H558" s="38"/>
      <c r="I558" s="38"/>
    </row>
    <row r="559" spans="2:9" ht="15" thickBot="1" x14ac:dyDescent="0.35">
      <c r="B559" s="50" t="str">
        <f t="shared" si="48"/>
        <v/>
      </c>
      <c r="C559" s="51" t="str">
        <f t="shared" si="49"/>
        <v/>
      </c>
      <c r="D559" s="53" t="str">
        <f t="shared" si="50"/>
        <v/>
      </c>
      <c r="E559" s="52" t="str">
        <f t="shared" si="51"/>
        <v/>
      </c>
      <c r="F559" s="52" t="str">
        <f t="shared" si="52"/>
        <v/>
      </c>
      <c r="G559" s="52" t="str">
        <f t="shared" si="53"/>
        <v/>
      </c>
      <c r="H559" s="38"/>
      <c r="I559" s="38"/>
    </row>
    <row r="560" spans="2:9" ht="15" thickBot="1" x14ac:dyDescent="0.35">
      <c r="B560" s="50" t="str">
        <f t="shared" si="48"/>
        <v/>
      </c>
      <c r="C560" s="51" t="str">
        <f t="shared" si="49"/>
        <v/>
      </c>
      <c r="D560" s="53" t="str">
        <f t="shared" si="50"/>
        <v/>
      </c>
      <c r="E560" s="52" t="str">
        <f t="shared" si="51"/>
        <v/>
      </c>
      <c r="F560" s="52" t="str">
        <f t="shared" si="52"/>
        <v/>
      </c>
      <c r="G560" s="52" t="str">
        <f t="shared" si="53"/>
        <v/>
      </c>
      <c r="H560" s="38"/>
      <c r="I560" s="38"/>
    </row>
    <row r="561" spans="2:9" ht="15" thickBot="1" x14ac:dyDescent="0.35">
      <c r="B561" s="50" t="str">
        <f t="shared" si="48"/>
        <v/>
      </c>
      <c r="C561" s="51" t="str">
        <f t="shared" si="49"/>
        <v/>
      </c>
      <c r="D561" s="53" t="str">
        <f t="shared" si="50"/>
        <v/>
      </c>
      <c r="E561" s="52" t="str">
        <f t="shared" si="51"/>
        <v/>
      </c>
      <c r="F561" s="52" t="str">
        <f t="shared" si="52"/>
        <v/>
      </c>
      <c r="G561" s="52" t="str">
        <f t="shared" si="53"/>
        <v/>
      </c>
      <c r="H561" s="38"/>
      <c r="I561" s="38"/>
    </row>
    <row r="562" spans="2:9" ht="15" thickBot="1" x14ac:dyDescent="0.35">
      <c r="B562" s="50" t="str">
        <f t="shared" si="48"/>
        <v/>
      </c>
      <c r="C562" s="51" t="str">
        <f t="shared" si="49"/>
        <v/>
      </c>
      <c r="D562" s="53" t="str">
        <f t="shared" si="50"/>
        <v/>
      </c>
      <c r="E562" s="52" t="str">
        <f t="shared" si="51"/>
        <v/>
      </c>
      <c r="F562" s="52" t="str">
        <f t="shared" si="52"/>
        <v/>
      </c>
      <c r="G562" s="52" t="str">
        <f t="shared" si="53"/>
        <v/>
      </c>
      <c r="H562" s="38"/>
      <c r="I562" s="38"/>
    </row>
    <row r="563" spans="2:9" ht="15" thickBot="1" x14ac:dyDescent="0.35">
      <c r="B563" s="50" t="str">
        <f t="shared" si="48"/>
        <v/>
      </c>
      <c r="C563" s="51" t="str">
        <f t="shared" si="49"/>
        <v/>
      </c>
      <c r="D563" s="53" t="str">
        <f t="shared" si="50"/>
        <v/>
      </c>
      <c r="E563" s="52" t="str">
        <f t="shared" si="51"/>
        <v/>
      </c>
      <c r="F563" s="52" t="str">
        <f t="shared" si="52"/>
        <v/>
      </c>
      <c r="G563" s="52" t="str">
        <f t="shared" si="53"/>
        <v/>
      </c>
      <c r="H563" s="38"/>
      <c r="I563" s="38"/>
    </row>
    <row r="564" spans="2:9" ht="15" thickBot="1" x14ac:dyDescent="0.35">
      <c r="B564" s="50" t="str">
        <f t="shared" si="48"/>
        <v/>
      </c>
      <c r="C564" s="51" t="str">
        <f t="shared" si="49"/>
        <v/>
      </c>
      <c r="D564" s="53" t="str">
        <f t="shared" si="50"/>
        <v/>
      </c>
      <c r="E564" s="52" t="str">
        <f t="shared" si="51"/>
        <v/>
      </c>
      <c r="F564" s="52" t="str">
        <f t="shared" si="52"/>
        <v/>
      </c>
      <c r="G564" s="52" t="str">
        <f t="shared" si="53"/>
        <v/>
      </c>
      <c r="H564" s="38"/>
      <c r="I564" s="38"/>
    </row>
    <row r="565" spans="2:9" ht="15" thickBot="1" x14ac:dyDescent="0.35">
      <c r="B565" s="50" t="str">
        <f t="shared" si="48"/>
        <v/>
      </c>
      <c r="C565" s="51" t="str">
        <f t="shared" si="49"/>
        <v/>
      </c>
      <c r="D565" s="53" t="str">
        <f t="shared" si="50"/>
        <v/>
      </c>
      <c r="E565" s="52" t="str">
        <f t="shared" si="51"/>
        <v/>
      </c>
      <c r="F565" s="52" t="str">
        <f t="shared" si="52"/>
        <v/>
      </c>
      <c r="G565" s="52" t="str">
        <f t="shared" si="53"/>
        <v/>
      </c>
      <c r="H565" s="38"/>
      <c r="I565" s="38"/>
    </row>
    <row r="566" spans="2:9" ht="15" thickBot="1" x14ac:dyDescent="0.35">
      <c r="B566" s="50" t="str">
        <f t="shared" si="48"/>
        <v/>
      </c>
      <c r="C566" s="51" t="str">
        <f t="shared" si="49"/>
        <v/>
      </c>
      <c r="D566" s="53" t="str">
        <f t="shared" si="50"/>
        <v/>
      </c>
      <c r="E566" s="52" t="str">
        <f t="shared" si="51"/>
        <v/>
      </c>
      <c r="F566" s="52" t="str">
        <f t="shared" si="52"/>
        <v/>
      </c>
      <c r="G566" s="52" t="str">
        <f t="shared" si="53"/>
        <v/>
      </c>
      <c r="H566" s="38"/>
      <c r="I566" s="38"/>
    </row>
    <row r="567" spans="2:9" ht="15" thickBot="1" x14ac:dyDescent="0.35">
      <c r="B567" s="50" t="str">
        <f t="shared" si="48"/>
        <v/>
      </c>
      <c r="C567" s="51" t="str">
        <f t="shared" si="49"/>
        <v/>
      </c>
      <c r="D567" s="53" t="str">
        <f t="shared" si="50"/>
        <v/>
      </c>
      <c r="E567" s="52" t="str">
        <f t="shared" si="51"/>
        <v/>
      </c>
      <c r="F567" s="52" t="str">
        <f t="shared" si="52"/>
        <v/>
      </c>
      <c r="G567" s="52" t="str">
        <f t="shared" si="53"/>
        <v/>
      </c>
      <c r="H567" s="38"/>
      <c r="I567" s="38"/>
    </row>
    <row r="568" spans="2:9" ht="15" thickBot="1" x14ac:dyDescent="0.35">
      <c r="B568" s="50" t="str">
        <f t="shared" si="48"/>
        <v/>
      </c>
      <c r="C568" s="51" t="str">
        <f t="shared" si="49"/>
        <v/>
      </c>
      <c r="D568" s="53" t="str">
        <f t="shared" si="50"/>
        <v/>
      </c>
      <c r="E568" s="52" t="str">
        <f t="shared" si="51"/>
        <v/>
      </c>
      <c r="F568" s="52" t="str">
        <f t="shared" si="52"/>
        <v/>
      </c>
      <c r="G568" s="52" t="str">
        <f t="shared" si="53"/>
        <v/>
      </c>
      <c r="H568" s="38"/>
      <c r="I568" s="38"/>
    </row>
    <row r="569" spans="2:9" ht="15" thickBot="1" x14ac:dyDescent="0.35">
      <c r="B569" s="50" t="str">
        <f t="shared" si="48"/>
        <v/>
      </c>
      <c r="C569" s="51" t="str">
        <f t="shared" si="49"/>
        <v/>
      </c>
      <c r="D569" s="53" t="str">
        <f t="shared" si="50"/>
        <v/>
      </c>
      <c r="E569" s="52" t="str">
        <f t="shared" si="51"/>
        <v/>
      </c>
      <c r="F569" s="52" t="str">
        <f t="shared" si="52"/>
        <v/>
      </c>
      <c r="G569" s="52" t="str">
        <f t="shared" si="53"/>
        <v/>
      </c>
      <c r="H569" s="38"/>
      <c r="I569" s="38"/>
    </row>
    <row r="570" spans="2:9" ht="15" thickBot="1" x14ac:dyDescent="0.35">
      <c r="B570" s="50" t="str">
        <f t="shared" si="48"/>
        <v/>
      </c>
      <c r="C570" s="51" t="str">
        <f t="shared" si="49"/>
        <v/>
      </c>
      <c r="D570" s="53" t="str">
        <f t="shared" si="50"/>
        <v/>
      </c>
      <c r="E570" s="52" t="str">
        <f t="shared" si="51"/>
        <v/>
      </c>
      <c r="F570" s="52" t="str">
        <f t="shared" si="52"/>
        <v/>
      </c>
      <c r="G570" s="52" t="str">
        <f t="shared" si="53"/>
        <v/>
      </c>
      <c r="H570" s="38"/>
      <c r="I570" s="38"/>
    </row>
    <row r="571" spans="2:9" ht="15" thickBot="1" x14ac:dyDescent="0.35">
      <c r="B571" s="50" t="str">
        <f t="shared" si="48"/>
        <v/>
      </c>
      <c r="C571" s="51" t="str">
        <f t="shared" si="49"/>
        <v/>
      </c>
      <c r="D571" s="53" t="str">
        <f t="shared" si="50"/>
        <v/>
      </c>
      <c r="E571" s="52" t="str">
        <f t="shared" si="51"/>
        <v/>
      </c>
      <c r="F571" s="52" t="str">
        <f t="shared" si="52"/>
        <v/>
      </c>
      <c r="G571" s="52" t="str">
        <f t="shared" si="53"/>
        <v/>
      </c>
      <c r="H571" s="38"/>
      <c r="I571" s="38"/>
    </row>
    <row r="572" spans="2:9" ht="15" thickBot="1" x14ac:dyDescent="0.35">
      <c r="B572" s="50" t="str">
        <f t="shared" si="48"/>
        <v/>
      </c>
      <c r="C572" s="51" t="str">
        <f t="shared" si="49"/>
        <v/>
      </c>
      <c r="D572" s="53" t="str">
        <f t="shared" si="50"/>
        <v/>
      </c>
      <c r="E572" s="52" t="str">
        <f t="shared" si="51"/>
        <v/>
      </c>
      <c r="F572" s="52" t="str">
        <f t="shared" si="52"/>
        <v/>
      </c>
      <c r="G572" s="52" t="str">
        <f t="shared" si="53"/>
        <v/>
      </c>
      <c r="H572" s="38"/>
      <c r="I572" s="38"/>
    </row>
    <row r="573" spans="2:9" ht="15" thickBot="1" x14ac:dyDescent="0.35">
      <c r="B573" s="50" t="str">
        <f t="shared" si="48"/>
        <v/>
      </c>
      <c r="C573" s="51" t="str">
        <f t="shared" si="49"/>
        <v/>
      </c>
      <c r="D573" s="53" t="str">
        <f t="shared" si="50"/>
        <v/>
      </c>
      <c r="E573" s="52" t="str">
        <f t="shared" si="51"/>
        <v/>
      </c>
      <c r="F573" s="52" t="str">
        <f t="shared" si="52"/>
        <v/>
      </c>
      <c r="G573" s="52" t="str">
        <f t="shared" si="53"/>
        <v/>
      </c>
      <c r="H573" s="38"/>
      <c r="I573" s="38"/>
    </row>
    <row r="574" spans="2:9" ht="15" thickBot="1" x14ac:dyDescent="0.35">
      <c r="B574" s="50" t="str">
        <f t="shared" si="48"/>
        <v/>
      </c>
      <c r="C574" s="51" t="str">
        <f t="shared" si="49"/>
        <v/>
      </c>
      <c r="D574" s="53" t="str">
        <f t="shared" si="50"/>
        <v/>
      </c>
      <c r="E574" s="52" t="str">
        <f t="shared" si="51"/>
        <v/>
      </c>
      <c r="F574" s="52" t="str">
        <f t="shared" si="52"/>
        <v/>
      </c>
      <c r="G574" s="52" t="str">
        <f t="shared" si="53"/>
        <v/>
      </c>
      <c r="H574" s="38"/>
      <c r="I574" s="38"/>
    </row>
    <row r="575" spans="2:9" ht="15" thickBot="1" x14ac:dyDescent="0.35">
      <c r="B575" s="50" t="str">
        <f t="shared" si="48"/>
        <v/>
      </c>
      <c r="C575" s="51" t="str">
        <f t="shared" si="49"/>
        <v/>
      </c>
      <c r="D575" s="53" t="str">
        <f t="shared" si="50"/>
        <v/>
      </c>
      <c r="E575" s="52" t="str">
        <f t="shared" si="51"/>
        <v/>
      </c>
      <c r="F575" s="52" t="str">
        <f t="shared" si="52"/>
        <v/>
      </c>
      <c r="G575" s="52" t="str">
        <f t="shared" si="53"/>
        <v/>
      </c>
      <c r="H575" s="38"/>
      <c r="I575" s="38"/>
    </row>
    <row r="576" spans="2:9" ht="15" thickBot="1" x14ac:dyDescent="0.35">
      <c r="B576" s="50" t="str">
        <f t="shared" si="48"/>
        <v/>
      </c>
      <c r="C576" s="51" t="str">
        <f t="shared" si="49"/>
        <v/>
      </c>
      <c r="D576" s="53" t="str">
        <f t="shared" si="50"/>
        <v/>
      </c>
      <c r="E576" s="52" t="str">
        <f t="shared" si="51"/>
        <v/>
      </c>
      <c r="F576" s="52" t="str">
        <f t="shared" si="52"/>
        <v/>
      </c>
      <c r="G576" s="52" t="str">
        <f t="shared" si="53"/>
        <v/>
      </c>
      <c r="H576" s="38"/>
      <c r="I576" s="38"/>
    </row>
    <row r="577" spans="2:9" ht="15" thickBot="1" x14ac:dyDescent="0.35">
      <c r="B577" s="50" t="str">
        <f t="shared" si="48"/>
        <v/>
      </c>
      <c r="C577" s="51" t="str">
        <f t="shared" si="49"/>
        <v/>
      </c>
      <c r="D577" s="53" t="str">
        <f t="shared" si="50"/>
        <v/>
      </c>
      <c r="E577" s="52" t="str">
        <f t="shared" si="51"/>
        <v/>
      </c>
      <c r="F577" s="52" t="str">
        <f t="shared" si="52"/>
        <v/>
      </c>
      <c r="G577" s="52" t="str">
        <f t="shared" si="53"/>
        <v/>
      </c>
      <c r="H577" s="38"/>
      <c r="I577" s="38"/>
    </row>
    <row r="578" spans="2:9" ht="15" thickBot="1" x14ac:dyDescent="0.35">
      <c r="B578" s="50" t="str">
        <f t="shared" si="48"/>
        <v/>
      </c>
      <c r="C578" s="51" t="str">
        <f t="shared" si="49"/>
        <v/>
      </c>
      <c r="D578" s="53" t="str">
        <f t="shared" si="50"/>
        <v/>
      </c>
      <c r="E578" s="52" t="str">
        <f t="shared" si="51"/>
        <v/>
      </c>
      <c r="F578" s="52" t="str">
        <f t="shared" si="52"/>
        <v/>
      </c>
      <c r="G578" s="52" t="str">
        <f t="shared" si="53"/>
        <v/>
      </c>
      <c r="H578" s="38"/>
      <c r="I578" s="38"/>
    </row>
    <row r="579" spans="2:9" ht="15" thickBot="1" x14ac:dyDescent="0.35">
      <c r="B579" s="50" t="str">
        <f t="shared" si="48"/>
        <v/>
      </c>
      <c r="C579" s="51" t="str">
        <f t="shared" si="49"/>
        <v/>
      </c>
      <c r="D579" s="53" t="str">
        <f t="shared" si="50"/>
        <v/>
      </c>
      <c r="E579" s="52" t="str">
        <f t="shared" si="51"/>
        <v/>
      </c>
      <c r="F579" s="52" t="str">
        <f t="shared" si="52"/>
        <v/>
      </c>
      <c r="G579" s="52" t="str">
        <f t="shared" si="53"/>
        <v/>
      </c>
      <c r="H579" s="38"/>
      <c r="I579" s="38"/>
    </row>
    <row r="580" spans="2:9" ht="15" thickBot="1" x14ac:dyDescent="0.35">
      <c r="B580" s="50" t="str">
        <f t="shared" si="48"/>
        <v/>
      </c>
      <c r="C580" s="51" t="str">
        <f t="shared" si="49"/>
        <v/>
      </c>
      <c r="D580" s="53" t="str">
        <f t="shared" si="50"/>
        <v/>
      </c>
      <c r="E580" s="52" t="str">
        <f t="shared" si="51"/>
        <v/>
      </c>
      <c r="F580" s="52" t="str">
        <f t="shared" si="52"/>
        <v/>
      </c>
      <c r="G580" s="52" t="str">
        <f t="shared" si="53"/>
        <v/>
      </c>
      <c r="H580" s="38"/>
      <c r="I580" s="38"/>
    </row>
    <row r="581" spans="2:9" ht="15" thickBot="1" x14ac:dyDescent="0.35">
      <c r="B581" s="50" t="str">
        <f t="shared" si="48"/>
        <v/>
      </c>
      <c r="C581" s="51" t="str">
        <f t="shared" si="49"/>
        <v/>
      </c>
      <c r="D581" s="53" t="str">
        <f t="shared" si="50"/>
        <v/>
      </c>
      <c r="E581" s="52" t="str">
        <f t="shared" si="51"/>
        <v/>
      </c>
      <c r="F581" s="52" t="str">
        <f t="shared" si="52"/>
        <v/>
      </c>
      <c r="G581" s="52" t="str">
        <f t="shared" si="53"/>
        <v/>
      </c>
      <c r="H581" s="38"/>
      <c r="I581" s="38"/>
    </row>
    <row r="582" spans="2:9" ht="15" thickBot="1" x14ac:dyDescent="0.35">
      <c r="B582" s="50" t="str">
        <f t="shared" si="48"/>
        <v/>
      </c>
      <c r="C582" s="51" t="str">
        <f t="shared" si="49"/>
        <v/>
      </c>
      <c r="D582" s="53" t="str">
        <f t="shared" si="50"/>
        <v/>
      </c>
      <c r="E582" s="52" t="str">
        <f t="shared" si="51"/>
        <v/>
      </c>
      <c r="F582" s="52" t="str">
        <f t="shared" si="52"/>
        <v/>
      </c>
      <c r="G582" s="52" t="str">
        <f t="shared" si="53"/>
        <v/>
      </c>
      <c r="H582" s="38"/>
      <c r="I582" s="38"/>
    </row>
    <row r="583" spans="2:9" ht="15" thickBot="1" x14ac:dyDescent="0.35">
      <c r="B583" s="50" t="str">
        <f t="shared" si="48"/>
        <v/>
      </c>
      <c r="C583" s="51" t="str">
        <f t="shared" si="49"/>
        <v/>
      </c>
      <c r="D583" s="53" t="str">
        <f t="shared" si="50"/>
        <v/>
      </c>
      <c r="E583" s="52" t="str">
        <f t="shared" si="51"/>
        <v/>
      </c>
      <c r="F583" s="52" t="str">
        <f t="shared" si="52"/>
        <v/>
      </c>
      <c r="G583" s="52" t="str">
        <f t="shared" si="53"/>
        <v/>
      </c>
      <c r="H583" s="38"/>
      <c r="I583" s="38"/>
    </row>
    <row r="584" spans="2:9" ht="15" thickBot="1" x14ac:dyDescent="0.35">
      <c r="B584" s="50" t="str">
        <f t="shared" si="48"/>
        <v/>
      </c>
      <c r="C584" s="51" t="str">
        <f t="shared" si="49"/>
        <v/>
      </c>
      <c r="D584" s="53" t="str">
        <f t="shared" si="50"/>
        <v/>
      </c>
      <c r="E584" s="52" t="str">
        <f t="shared" si="51"/>
        <v/>
      </c>
      <c r="F584" s="52" t="str">
        <f t="shared" si="52"/>
        <v/>
      </c>
      <c r="G584" s="52" t="str">
        <f t="shared" si="53"/>
        <v/>
      </c>
      <c r="H584" s="38"/>
      <c r="I584" s="38"/>
    </row>
    <row r="585" spans="2:9" ht="15" thickBot="1" x14ac:dyDescent="0.35">
      <c r="B585" s="50" t="str">
        <f t="shared" si="48"/>
        <v/>
      </c>
      <c r="C585" s="51" t="str">
        <f t="shared" si="49"/>
        <v/>
      </c>
      <c r="D585" s="53" t="str">
        <f t="shared" si="50"/>
        <v/>
      </c>
      <c r="E585" s="52" t="str">
        <f t="shared" si="51"/>
        <v/>
      </c>
      <c r="F585" s="52" t="str">
        <f t="shared" si="52"/>
        <v/>
      </c>
      <c r="G585" s="52" t="str">
        <f t="shared" si="53"/>
        <v/>
      </c>
      <c r="H585" s="38"/>
      <c r="I585" s="38"/>
    </row>
    <row r="586" spans="2:9" ht="15" thickBot="1" x14ac:dyDescent="0.35">
      <c r="B586" s="50" t="str">
        <f t="shared" si="48"/>
        <v/>
      </c>
      <c r="C586" s="51" t="str">
        <f t="shared" si="49"/>
        <v/>
      </c>
      <c r="D586" s="53" t="str">
        <f t="shared" si="50"/>
        <v/>
      </c>
      <c r="E586" s="52" t="str">
        <f t="shared" si="51"/>
        <v/>
      </c>
      <c r="F586" s="52" t="str">
        <f t="shared" si="52"/>
        <v/>
      </c>
      <c r="G586" s="52" t="str">
        <f t="shared" si="53"/>
        <v/>
      </c>
      <c r="H586" s="38"/>
      <c r="I586" s="38"/>
    </row>
    <row r="587" spans="2:9" ht="15" thickBot="1" x14ac:dyDescent="0.35">
      <c r="B587" s="50" t="str">
        <f t="shared" si="48"/>
        <v/>
      </c>
      <c r="C587" s="51" t="str">
        <f t="shared" si="49"/>
        <v/>
      </c>
      <c r="D587" s="53" t="str">
        <f t="shared" si="50"/>
        <v/>
      </c>
      <c r="E587" s="52" t="str">
        <f t="shared" si="51"/>
        <v/>
      </c>
      <c r="F587" s="52" t="str">
        <f t="shared" si="52"/>
        <v/>
      </c>
      <c r="G587" s="52" t="str">
        <f t="shared" si="53"/>
        <v/>
      </c>
      <c r="H587" s="38"/>
      <c r="I587" s="38"/>
    </row>
    <row r="588" spans="2:9" ht="15" thickBot="1" x14ac:dyDescent="0.35">
      <c r="B588" s="50" t="str">
        <f t="shared" si="48"/>
        <v/>
      </c>
      <c r="C588" s="51" t="str">
        <f t="shared" si="49"/>
        <v/>
      </c>
      <c r="D588" s="53" t="str">
        <f t="shared" si="50"/>
        <v/>
      </c>
      <c r="E588" s="52" t="str">
        <f t="shared" si="51"/>
        <v/>
      </c>
      <c r="F588" s="52" t="str">
        <f t="shared" si="52"/>
        <v/>
      </c>
      <c r="G588" s="52" t="str">
        <f t="shared" si="53"/>
        <v/>
      </c>
      <c r="H588" s="38"/>
      <c r="I588" s="38"/>
    </row>
    <row r="589" spans="2:9" ht="15" thickBot="1" x14ac:dyDescent="0.35">
      <c r="B589" s="50" t="str">
        <f t="shared" si="48"/>
        <v/>
      </c>
      <c r="C589" s="51" t="str">
        <f t="shared" si="49"/>
        <v/>
      </c>
      <c r="D589" s="53" t="str">
        <f t="shared" si="50"/>
        <v/>
      </c>
      <c r="E589" s="52" t="str">
        <f t="shared" si="51"/>
        <v/>
      </c>
      <c r="F589" s="52" t="str">
        <f t="shared" si="52"/>
        <v/>
      </c>
      <c r="G589" s="52" t="str">
        <f t="shared" si="53"/>
        <v/>
      </c>
      <c r="H589" s="38"/>
      <c r="I589" s="38"/>
    </row>
    <row r="590" spans="2:9" ht="15" thickBot="1" x14ac:dyDescent="0.35">
      <c r="B590" s="50" t="str">
        <f t="shared" si="48"/>
        <v/>
      </c>
      <c r="C590" s="51" t="str">
        <f t="shared" si="49"/>
        <v/>
      </c>
      <c r="D590" s="53" t="str">
        <f t="shared" si="50"/>
        <v/>
      </c>
      <c r="E590" s="52" t="str">
        <f t="shared" si="51"/>
        <v/>
      </c>
      <c r="F590" s="52" t="str">
        <f t="shared" si="52"/>
        <v/>
      </c>
      <c r="G590" s="52" t="str">
        <f t="shared" si="53"/>
        <v/>
      </c>
      <c r="H590" s="38"/>
      <c r="I590" s="38"/>
    </row>
    <row r="591" spans="2:9" ht="15" thickBot="1" x14ac:dyDescent="0.35">
      <c r="B591" s="50" t="str">
        <f t="shared" si="48"/>
        <v/>
      </c>
      <c r="C591" s="51" t="str">
        <f t="shared" si="49"/>
        <v/>
      </c>
      <c r="D591" s="53" t="str">
        <f t="shared" si="50"/>
        <v/>
      </c>
      <c r="E591" s="52" t="str">
        <f t="shared" si="51"/>
        <v/>
      </c>
      <c r="F591" s="52" t="str">
        <f t="shared" si="52"/>
        <v/>
      </c>
      <c r="G591" s="52" t="str">
        <f t="shared" si="53"/>
        <v/>
      </c>
      <c r="H591" s="38"/>
      <c r="I591" s="38"/>
    </row>
    <row r="592" spans="2:9" ht="15" thickBot="1" x14ac:dyDescent="0.35">
      <c r="B592" s="50" t="str">
        <f t="shared" si="48"/>
        <v/>
      </c>
      <c r="C592" s="51" t="str">
        <f t="shared" si="49"/>
        <v/>
      </c>
      <c r="D592" s="53" t="str">
        <f t="shared" si="50"/>
        <v/>
      </c>
      <c r="E592" s="52" t="str">
        <f t="shared" si="51"/>
        <v/>
      </c>
      <c r="F592" s="52" t="str">
        <f t="shared" si="52"/>
        <v/>
      </c>
      <c r="G592" s="52" t="str">
        <f t="shared" si="53"/>
        <v/>
      </c>
      <c r="H592" s="38"/>
      <c r="I592" s="38"/>
    </row>
    <row r="593" spans="2:9" ht="15" thickBot="1" x14ac:dyDescent="0.35">
      <c r="B593" s="50" t="str">
        <f t="shared" si="48"/>
        <v/>
      </c>
      <c r="C593" s="51" t="str">
        <f t="shared" si="49"/>
        <v/>
      </c>
      <c r="D593" s="53" t="str">
        <f t="shared" si="50"/>
        <v/>
      </c>
      <c r="E593" s="52" t="str">
        <f t="shared" si="51"/>
        <v/>
      </c>
      <c r="F593" s="52" t="str">
        <f t="shared" si="52"/>
        <v/>
      </c>
      <c r="G593" s="52" t="str">
        <f t="shared" si="53"/>
        <v/>
      </c>
      <c r="H593" s="38"/>
      <c r="I593" s="38"/>
    </row>
    <row r="594" spans="2:9" ht="15" thickBot="1" x14ac:dyDescent="0.35">
      <c r="B594" s="50" t="str">
        <f t="shared" si="48"/>
        <v/>
      </c>
      <c r="C594" s="51" t="str">
        <f t="shared" si="49"/>
        <v/>
      </c>
      <c r="D594" s="53" t="str">
        <f t="shared" si="50"/>
        <v/>
      </c>
      <c r="E594" s="52" t="str">
        <f t="shared" si="51"/>
        <v/>
      </c>
      <c r="F594" s="52" t="str">
        <f t="shared" si="52"/>
        <v/>
      </c>
      <c r="G594" s="52" t="str">
        <f t="shared" si="53"/>
        <v/>
      </c>
      <c r="H594" s="38"/>
      <c r="I594" s="38"/>
    </row>
    <row r="595" spans="2:9" ht="15" thickBot="1" x14ac:dyDescent="0.35">
      <c r="B595" s="50" t="str">
        <f t="shared" ref="B595:B658" si="54">IFERROR(IF(G594&lt;=0,"",B594+1),"")</f>
        <v/>
      </c>
      <c r="C595" s="51" t="str">
        <f t="shared" ref="C595:C658" si="55">IF($E$9="End of the Period",IF(B595="","",IF(OR(payment_frequency="Weekly",payment_frequency="Bi-weekly",payment_frequency="Semi-monthly"),first_payment_date+B595*VLOOKUP(payment_frequency,periodic_table,2,0),EDATE(first_payment_date,B595*VLOOKUP(payment_frequency,periodic_table,2,0)))),IF(B595="","",IF(OR(payment_frequency="Weekly",payment_frequency="Bi-weekly",payment_frequency="Semi-monthly"),first_payment_date+(B595-1)*VLOOKUP(payment_frequency,periodic_table,2,0),EDATE(first_payment_date,(B595-1)*VLOOKUP(payment_frequency,periodic_table,2,0)))))</f>
        <v/>
      </c>
      <c r="D595" s="53" t="str">
        <f t="shared" ref="D595:D658" si="56">IF(B595="","",IF(G594&lt;payment,G594*(1+rate),payment))</f>
        <v/>
      </c>
      <c r="E595" s="52" t="str">
        <f t="shared" ref="E595:E658" si="57">IF(AND(payment_type=1,B595=1),0,IF(B595="","",G594*rate))</f>
        <v/>
      </c>
      <c r="F595" s="52" t="str">
        <f t="shared" si="52"/>
        <v/>
      </c>
      <c r="G595" s="52" t="str">
        <f t="shared" si="53"/>
        <v/>
      </c>
      <c r="H595" s="38"/>
      <c r="I595" s="38"/>
    </row>
    <row r="596" spans="2:9" ht="15" thickBot="1" x14ac:dyDescent="0.35">
      <c r="B596" s="50" t="str">
        <f t="shared" si="54"/>
        <v/>
      </c>
      <c r="C596" s="51" t="str">
        <f t="shared" si="55"/>
        <v/>
      </c>
      <c r="D596" s="53" t="str">
        <f t="shared" si="56"/>
        <v/>
      </c>
      <c r="E596" s="52" t="str">
        <f t="shared" si="57"/>
        <v/>
      </c>
      <c r="F596" s="52" t="str">
        <f t="shared" ref="F596:F659" si="58">IF(B596="","",D596-E596)</f>
        <v/>
      </c>
      <c r="G596" s="52" t="str">
        <f t="shared" ref="G596:G659" si="59">IFERROR(IF(F596&lt;=0,"",G595-F596),"")</f>
        <v/>
      </c>
      <c r="H596" s="38"/>
      <c r="I596" s="38"/>
    </row>
    <row r="597" spans="2:9" ht="15" thickBot="1" x14ac:dyDescent="0.35">
      <c r="B597" s="50" t="str">
        <f t="shared" si="54"/>
        <v/>
      </c>
      <c r="C597" s="51" t="str">
        <f t="shared" si="55"/>
        <v/>
      </c>
      <c r="D597" s="53" t="str">
        <f t="shared" si="56"/>
        <v/>
      </c>
      <c r="E597" s="52" t="str">
        <f t="shared" si="57"/>
        <v/>
      </c>
      <c r="F597" s="52" t="str">
        <f t="shared" si="58"/>
        <v/>
      </c>
      <c r="G597" s="52" t="str">
        <f t="shared" si="59"/>
        <v/>
      </c>
      <c r="H597" s="38"/>
      <c r="I597" s="38"/>
    </row>
    <row r="598" spans="2:9" ht="15" thickBot="1" x14ac:dyDescent="0.35">
      <c r="B598" s="50" t="str">
        <f t="shared" si="54"/>
        <v/>
      </c>
      <c r="C598" s="51" t="str">
        <f t="shared" si="55"/>
        <v/>
      </c>
      <c r="D598" s="53" t="str">
        <f t="shared" si="56"/>
        <v/>
      </c>
      <c r="E598" s="52" t="str">
        <f t="shared" si="57"/>
        <v/>
      </c>
      <c r="F598" s="52" t="str">
        <f t="shared" si="58"/>
        <v/>
      </c>
      <c r="G598" s="52" t="str">
        <f t="shared" si="59"/>
        <v/>
      </c>
      <c r="H598" s="38"/>
      <c r="I598" s="38"/>
    </row>
    <row r="599" spans="2:9" ht="15" thickBot="1" x14ac:dyDescent="0.35">
      <c r="B599" s="50" t="str">
        <f t="shared" si="54"/>
        <v/>
      </c>
      <c r="C599" s="51" t="str">
        <f t="shared" si="55"/>
        <v/>
      </c>
      <c r="D599" s="53" t="str">
        <f t="shared" si="56"/>
        <v/>
      </c>
      <c r="E599" s="52" t="str">
        <f t="shared" si="57"/>
        <v/>
      </c>
      <c r="F599" s="52" t="str">
        <f t="shared" si="58"/>
        <v/>
      </c>
      <c r="G599" s="52" t="str">
        <f t="shared" si="59"/>
        <v/>
      </c>
      <c r="H599" s="38"/>
      <c r="I599" s="38"/>
    </row>
    <row r="600" spans="2:9" ht="15" thickBot="1" x14ac:dyDescent="0.35">
      <c r="B600" s="50" t="str">
        <f t="shared" si="54"/>
        <v/>
      </c>
      <c r="C600" s="51" t="str">
        <f t="shared" si="55"/>
        <v/>
      </c>
      <c r="D600" s="53" t="str">
        <f t="shared" si="56"/>
        <v/>
      </c>
      <c r="E600" s="52" t="str">
        <f t="shared" si="57"/>
        <v/>
      </c>
      <c r="F600" s="52" t="str">
        <f t="shared" si="58"/>
        <v/>
      </c>
      <c r="G600" s="52" t="str">
        <f t="shared" si="59"/>
        <v/>
      </c>
      <c r="H600" s="38"/>
      <c r="I600" s="38"/>
    </row>
    <row r="601" spans="2:9" ht="15" thickBot="1" x14ac:dyDescent="0.35">
      <c r="B601" s="50" t="str">
        <f t="shared" si="54"/>
        <v/>
      </c>
      <c r="C601" s="51" t="str">
        <f t="shared" si="55"/>
        <v/>
      </c>
      <c r="D601" s="53" t="str">
        <f t="shared" si="56"/>
        <v/>
      </c>
      <c r="E601" s="52" t="str">
        <f t="shared" si="57"/>
        <v/>
      </c>
      <c r="F601" s="52" t="str">
        <f t="shared" si="58"/>
        <v/>
      </c>
      <c r="G601" s="52" t="str">
        <f t="shared" si="59"/>
        <v/>
      </c>
      <c r="H601" s="38"/>
      <c r="I601" s="38"/>
    </row>
    <row r="602" spans="2:9" ht="15" thickBot="1" x14ac:dyDescent="0.35">
      <c r="B602" s="50" t="str">
        <f t="shared" si="54"/>
        <v/>
      </c>
      <c r="C602" s="51" t="str">
        <f t="shared" si="55"/>
        <v/>
      </c>
      <c r="D602" s="53" t="str">
        <f t="shared" si="56"/>
        <v/>
      </c>
      <c r="E602" s="52" t="str">
        <f t="shared" si="57"/>
        <v/>
      </c>
      <c r="F602" s="52" t="str">
        <f t="shared" si="58"/>
        <v/>
      </c>
      <c r="G602" s="52" t="str">
        <f t="shared" si="59"/>
        <v/>
      </c>
      <c r="H602" s="38"/>
      <c r="I602" s="38"/>
    </row>
    <row r="603" spans="2:9" ht="15" thickBot="1" x14ac:dyDescent="0.35">
      <c r="B603" s="50" t="str">
        <f t="shared" si="54"/>
        <v/>
      </c>
      <c r="C603" s="51" t="str">
        <f t="shared" si="55"/>
        <v/>
      </c>
      <c r="D603" s="53" t="str">
        <f t="shared" si="56"/>
        <v/>
      </c>
      <c r="E603" s="52" t="str">
        <f t="shared" si="57"/>
        <v/>
      </c>
      <c r="F603" s="52" t="str">
        <f t="shared" si="58"/>
        <v/>
      </c>
      <c r="G603" s="52" t="str">
        <f t="shared" si="59"/>
        <v/>
      </c>
      <c r="H603" s="38"/>
      <c r="I603" s="38"/>
    </row>
    <row r="604" spans="2:9" ht="15" thickBot="1" x14ac:dyDescent="0.35">
      <c r="B604" s="50" t="str">
        <f t="shared" si="54"/>
        <v/>
      </c>
      <c r="C604" s="51" t="str">
        <f t="shared" si="55"/>
        <v/>
      </c>
      <c r="D604" s="53" t="str">
        <f t="shared" si="56"/>
        <v/>
      </c>
      <c r="E604" s="52" t="str">
        <f t="shared" si="57"/>
        <v/>
      </c>
      <c r="F604" s="52" t="str">
        <f t="shared" si="58"/>
        <v/>
      </c>
      <c r="G604" s="52" t="str">
        <f t="shared" si="59"/>
        <v/>
      </c>
      <c r="H604" s="38"/>
      <c r="I604" s="38"/>
    </row>
    <row r="605" spans="2:9" ht="15" thickBot="1" x14ac:dyDescent="0.35">
      <c r="B605" s="50" t="str">
        <f t="shared" si="54"/>
        <v/>
      </c>
      <c r="C605" s="51" t="str">
        <f t="shared" si="55"/>
        <v/>
      </c>
      <c r="D605" s="53" t="str">
        <f t="shared" si="56"/>
        <v/>
      </c>
      <c r="E605" s="52" t="str">
        <f t="shared" si="57"/>
        <v/>
      </c>
      <c r="F605" s="52" t="str">
        <f t="shared" si="58"/>
        <v/>
      </c>
      <c r="G605" s="52" t="str">
        <f t="shared" si="59"/>
        <v/>
      </c>
      <c r="H605" s="38"/>
      <c r="I605" s="38"/>
    </row>
    <row r="606" spans="2:9" ht="15" thickBot="1" x14ac:dyDescent="0.35">
      <c r="B606" s="50" t="str">
        <f t="shared" si="54"/>
        <v/>
      </c>
      <c r="C606" s="51" t="str">
        <f t="shared" si="55"/>
        <v/>
      </c>
      <c r="D606" s="53" t="str">
        <f t="shared" si="56"/>
        <v/>
      </c>
      <c r="E606" s="52" t="str">
        <f t="shared" si="57"/>
        <v/>
      </c>
      <c r="F606" s="52" t="str">
        <f t="shared" si="58"/>
        <v/>
      </c>
      <c r="G606" s="52" t="str">
        <f t="shared" si="59"/>
        <v/>
      </c>
      <c r="H606" s="38"/>
      <c r="I606" s="38"/>
    </row>
    <row r="607" spans="2:9" ht="15" thickBot="1" x14ac:dyDescent="0.35">
      <c r="B607" s="50" t="str">
        <f t="shared" si="54"/>
        <v/>
      </c>
      <c r="C607" s="51" t="str">
        <f t="shared" si="55"/>
        <v/>
      </c>
      <c r="D607" s="53" t="str">
        <f t="shared" si="56"/>
        <v/>
      </c>
      <c r="E607" s="52" t="str">
        <f t="shared" si="57"/>
        <v/>
      </c>
      <c r="F607" s="52" t="str">
        <f t="shared" si="58"/>
        <v/>
      </c>
      <c r="G607" s="52" t="str">
        <f t="shared" si="59"/>
        <v/>
      </c>
      <c r="H607" s="38"/>
      <c r="I607" s="38"/>
    </row>
    <row r="608" spans="2:9" ht="15" thickBot="1" x14ac:dyDescent="0.35">
      <c r="B608" s="50" t="str">
        <f t="shared" si="54"/>
        <v/>
      </c>
      <c r="C608" s="51" t="str">
        <f t="shared" si="55"/>
        <v/>
      </c>
      <c r="D608" s="53" t="str">
        <f t="shared" si="56"/>
        <v/>
      </c>
      <c r="E608" s="52" t="str">
        <f t="shared" si="57"/>
        <v/>
      </c>
      <c r="F608" s="52" t="str">
        <f t="shared" si="58"/>
        <v/>
      </c>
      <c r="G608" s="52" t="str">
        <f t="shared" si="59"/>
        <v/>
      </c>
      <c r="H608" s="38"/>
      <c r="I608" s="38"/>
    </row>
    <row r="609" spans="2:9" ht="15" thickBot="1" x14ac:dyDescent="0.35">
      <c r="B609" s="50" t="str">
        <f t="shared" si="54"/>
        <v/>
      </c>
      <c r="C609" s="51" t="str">
        <f t="shared" si="55"/>
        <v/>
      </c>
      <c r="D609" s="53" t="str">
        <f t="shared" si="56"/>
        <v/>
      </c>
      <c r="E609" s="52" t="str">
        <f t="shared" si="57"/>
        <v/>
      </c>
      <c r="F609" s="52" t="str">
        <f t="shared" si="58"/>
        <v/>
      </c>
      <c r="G609" s="52" t="str">
        <f t="shared" si="59"/>
        <v/>
      </c>
      <c r="H609" s="38"/>
      <c r="I609" s="38"/>
    </row>
    <row r="610" spans="2:9" ht="15" thickBot="1" x14ac:dyDescent="0.35">
      <c r="B610" s="50" t="str">
        <f t="shared" si="54"/>
        <v/>
      </c>
      <c r="C610" s="51" t="str">
        <f t="shared" si="55"/>
        <v/>
      </c>
      <c r="D610" s="53" t="str">
        <f t="shared" si="56"/>
        <v/>
      </c>
      <c r="E610" s="52" t="str">
        <f t="shared" si="57"/>
        <v/>
      </c>
      <c r="F610" s="52" t="str">
        <f t="shared" si="58"/>
        <v/>
      </c>
      <c r="G610" s="52" t="str">
        <f t="shared" si="59"/>
        <v/>
      </c>
      <c r="H610" s="38"/>
      <c r="I610" s="38"/>
    </row>
    <row r="611" spans="2:9" ht="15" thickBot="1" x14ac:dyDescent="0.35">
      <c r="B611" s="50" t="str">
        <f t="shared" si="54"/>
        <v/>
      </c>
      <c r="C611" s="51" t="str">
        <f t="shared" si="55"/>
        <v/>
      </c>
      <c r="D611" s="53" t="str">
        <f t="shared" si="56"/>
        <v/>
      </c>
      <c r="E611" s="52" t="str">
        <f t="shared" si="57"/>
        <v/>
      </c>
      <c r="F611" s="52" t="str">
        <f t="shared" si="58"/>
        <v/>
      </c>
      <c r="G611" s="52" t="str">
        <f t="shared" si="59"/>
        <v/>
      </c>
      <c r="H611" s="38"/>
      <c r="I611" s="38"/>
    </row>
    <row r="612" spans="2:9" ht="15" thickBot="1" x14ac:dyDescent="0.35">
      <c r="B612" s="50" t="str">
        <f t="shared" si="54"/>
        <v/>
      </c>
      <c r="C612" s="51" t="str">
        <f t="shared" si="55"/>
        <v/>
      </c>
      <c r="D612" s="53" t="str">
        <f t="shared" si="56"/>
        <v/>
      </c>
      <c r="E612" s="52" t="str">
        <f t="shared" si="57"/>
        <v/>
      </c>
      <c r="F612" s="52" t="str">
        <f t="shared" si="58"/>
        <v/>
      </c>
      <c r="G612" s="52" t="str">
        <f t="shared" si="59"/>
        <v/>
      </c>
      <c r="H612" s="38"/>
      <c r="I612" s="38"/>
    </row>
    <row r="613" spans="2:9" ht="15" thickBot="1" x14ac:dyDescent="0.35">
      <c r="B613" s="50" t="str">
        <f t="shared" si="54"/>
        <v/>
      </c>
      <c r="C613" s="51" t="str">
        <f t="shared" si="55"/>
        <v/>
      </c>
      <c r="D613" s="53" t="str">
        <f t="shared" si="56"/>
        <v/>
      </c>
      <c r="E613" s="52" t="str">
        <f t="shared" si="57"/>
        <v/>
      </c>
      <c r="F613" s="52" t="str">
        <f t="shared" si="58"/>
        <v/>
      </c>
      <c r="G613" s="52" t="str">
        <f t="shared" si="59"/>
        <v/>
      </c>
      <c r="H613" s="38"/>
      <c r="I613" s="38"/>
    </row>
    <row r="614" spans="2:9" ht="15" thickBot="1" x14ac:dyDescent="0.35">
      <c r="B614" s="50" t="str">
        <f t="shared" si="54"/>
        <v/>
      </c>
      <c r="C614" s="51" t="str">
        <f t="shared" si="55"/>
        <v/>
      </c>
      <c r="D614" s="53" t="str">
        <f t="shared" si="56"/>
        <v/>
      </c>
      <c r="E614" s="52" t="str">
        <f t="shared" si="57"/>
        <v/>
      </c>
      <c r="F614" s="52" t="str">
        <f t="shared" si="58"/>
        <v/>
      </c>
      <c r="G614" s="52" t="str">
        <f t="shared" si="59"/>
        <v/>
      </c>
      <c r="H614" s="38"/>
      <c r="I614" s="38"/>
    </row>
    <row r="615" spans="2:9" ht="15" thickBot="1" x14ac:dyDescent="0.35">
      <c r="B615" s="50" t="str">
        <f t="shared" si="54"/>
        <v/>
      </c>
      <c r="C615" s="51" t="str">
        <f t="shared" si="55"/>
        <v/>
      </c>
      <c r="D615" s="53" t="str">
        <f t="shared" si="56"/>
        <v/>
      </c>
      <c r="E615" s="52" t="str">
        <f t="shared" si="57"/>
        <v/>
      </c>
      <c r="F615" s="52" t="str">
        <f t="shared" si="58"/>
        <v/>
      </c>
      <c r="G615" s="52" t="str">
        <f t="shared" si="59"/>
        <v/>
      </c>
      <c r="H615" s="38"/>
      <c r="I615" s="38"/>
    </row>
    <row r="616" spans="2:9" ht="15" thickBot="1" x14ac:dyDescent="0.35">
      <c r="B616" s="50" t="str">
        <f t="shared" si="54"/>
        <v/>
      </c>
      <c r="C616" s="51" t="str">
        <f t="shared" si="55"/>
        <v/>
      </c>
      <c r="D616" s="53" t="str">
        <f t="shared" si="56"/>
        <v/>
      </c>
      <c r="E616" s="52" t="str">
        <f t="shared" si="57"/>
        <v/>
      </c>
      <c r="F616" s="52" t="str">
        <f t="shared" si="58"/>
        <v/>
      </c>
      <c r="G616" s="52" t="str">
        <f t="shared" si="59"/>
        <v/>
      </c>
      <c r="H616" s="38"/>
      <c r="I616" s="38"/>
    </row>
    <row r="617" spans="2:9" ht="15" thickBot="1" x14ac:dyDescent="0.35">
      <c r="B617" s="50" t="str">
        <f t="shared" si="54"/>
        <v/>
      </c>
      <c r="C617" s="51" t="str">
        <f t="shared" si="55"/>
        <v/>
      </c>
      <c r="D617" s="53" t="str">
        <f t="shared" si="56"/>
        <v/>
      </c>
      <c r="E617" s="52" t="str">
        <f t="shared" si="57"/>
        <v/>
      </c>
      <c r="F617" s="52" t="str">
        <f t="shared" si="58"/>
        <v/>
      </c>
      <c r="G617" s="52" t="str">
        <f t="shared" si="59"/>
        <v/>
      </c>
      <c r="H617" s="38"/>
      <c r="I617" s="38"/>
    </row>
    <row r="618" spans="2:9" ht="15" thickBot="1" x14ac:dyDescent="0.35">
      <c r="B618" s="50" t="str">
        <f t="shared" si="54"/>
        <v/>
      </c>
      <c r="C618" s="51" t="str">
        <f t="shared" si="55"/>
        <v/>
      </c>
      <c r="D618" s="53" t="str">
        <f t="shared" si="56"/>
        <v/>
      </c>
      <c r="E618" s="52" t="str">
        <f t="shared" si="57"/>
        <v/>
      </c>
      <c r="F618" s="52" t="str">
        <f t="shared" si="58"/>
        <v/>
      </c>
      <c r="G618" s="52" t="str">
        <f t="shared" si="59"/>
        <v/>
      </c>
      <c r="H618" s="38"/>
      <c r="I618" s="38"/>
    </row>
    <row r="619" spans="2:9" ht="15" thickBot="1" x14ac:dyDescent="0.35">
      <c r="B619" s="50" t="str">
        <f t="shared" si="54"/>
        <v/>
      </c>
      <c r="C619" s="51" t="str">
        <f t="shared" si="55"/>
        <v/>
      </c>
      <c r="D619" s="53" t="str">
        <f t="shared" si="56"/>
        <v/>
      </c>
      <c r="E619" s="52" t="str">
        <f t="shared" si="57"/>
        <v/>
      </c>
      <c r="F619" s="52" t="str">
        <f t="shared" si="58"/>
        <v/>
      </c>
      <c r="G619" s="52" t="str">
        <f t="shared" si="59"/>
        <v/>
      </c>
      <c r="H619" s="38"/>
      <c r="I619" s="38"/>
    </row>
    <row r="620" spans="2:9" ht="15" thickBot="1" x14ac:dyDescent="0.35">
      <c r="B620" s="50" t="str">
        <f t="shared" si="54"/>
        <v/>
      </c>
      <c r="C620" s="51" t="str">
        <f t="shared" si="55"/>
        <v/>
      </c>
      <c r="D620" s="53" t="str">
        <f t="shared" si="56"/>
        <v/>
      </c>
      <c r="E620" s="52" t="str">
        <f t="shared" si="57"/>
        <v/>
      </c>
      <c r="F620" s="52" t="str">
        <f t="shared" si="58"/>
        <v/>
      </c>
      <c r="G620" s="52" t="str">
        <f t="shared" si="59"/>
        <v/>
      </c>
      <c r="H620" s="38"/>
      <c r="I620" s="38"/>
    </row>
    <row r="621" spans="2:9" ht="15" thickBot="1" x14ac:dyDescent="0.35">
      <c r="B621" s="50" t="str">
        <f t="shared" si="54"/>
        <v/>
      </c>
      <c r="C621" s="51" t="str">
        <f t="shared" si="55"/>
        <v/>
      </c>
      <c r="D621" s="53" t="str">
        <f t="shared" si="56"/>
        <v/>
      </c>
      <c r="E621" s="52" t="str">
        <f t="shared" si="57"/>
        <v/>
      </c>
      <c r="F621" s="52" t="str">
        <f t="shared" si="58"/>
        <v/>
      </c>
      <c r="G621" s="52" t="str">
        <f t="shared" si="59"/>
        <v/>
      </c>
      <c r="H621" s="38"/>
      <c r="I621" s="38"/>
    </row>
    <row r="622" spans="2:9" ht="15" thickBot="1" x14ac:dyDescent="0.35">
      <c r="B622" s="50" t="str">
        <f t="shared" si="54"/>
        <v/>
      </c>
      <c r="C622" s="51" t="str">
        <f t="shared" si="55"/>
        <v/>
      </c>
      <c r="D622" s="53" t="str">
        <f t="shared" si="56"/>
        <v/>
      </c>
      <c r="E622" s="52" t="str">
        <f t="shared" si="57"/>
        <v/>
      </c>
      <c r="F622" s="52" t="str">
        <f t="shared" si="58"/>
        <v/>
      </c>
      <c r="G622" s="52" t="str">
        <f t="shared" si="59"/>
        <v/>
      </c>
      <c r="H622" s="38"/>
      <c r="I622" s="38"/>
    </row>
    <row r="623" spans="2:9" ht="15" thickBot="1" x14ac:dyDescent="0.35">
      <c r="B623" s="50" t="str">
        <f t="shared" si="54"/>
        <v/>
      </c>
      <c r="C623" s="51" t="str">
        <f t="shared" si="55"/>
        <v/>
      </c>
      <c r="D623" s="53" t="str">
        <f t="shared" si="56"/>
        <v/>
      </c>
      <c r="E623" s="52" t="str">
        <f t="shared" si="57"/>
        <v/>
      </c>
      <c r="F623" s="52" t="str">
        <f t="shared" si="58"/>
        <v/>
      </c>
      <c r="G623" s="52" t="str">
        <f t="shared" si="59"/>
        <v/>
      </c>
      <c r="H623" s="38"/>
      <c r="I623" s="38"/>
    </row>
    <row r="624" spans="2:9" ht="15" thickBot="1" x14ac:dyDescent="0.35">
      <c r="B624" s="50" t="str">
        <f t="shared" si="54"/>
        <v/>
      </c>
      <c r="C624" s="51" t="str">
        <f t="shared" si="55"/>
        <v/>
      </c>
      <c r="D624" s="53" t="str">
        <f t="shared" si="56"/>
        <v/>
      </c>
      <c r="E624" s="52" t="str">
        <f t="shared" si="57"/>
        <v/>
      </c>
      <c r="F624" s="52" t="str">
        <f t="shared" si="58"/>
        <v/>
      </c>
      <c r="G624" s="52" t="str">
        <f t="shared" si="59"/>
        <v/>
      </c>
      <c r="H624" s="38"/>
      <c r="I624" s="38"/>
    </row>
    <row r="625" spans="2:9" ht="15" thickBot="1" x14ac:dyDescent="0.35">
      <c r="B625" s="50" t="str">
        <f t="shared" si="54"/>
        <v/>
      </c>
      <c r="C625" s="51" t="str">
        <f t="shared" si="55"/>
        <v/>
      </c>
      <c r="D625" s="53" t="str">
        <f t="shared" si="56"/>
        <v/>
      </c>
      <c r="E625" s="52" t="str">
        <f t="shared" si="57"/>
        <v/>
      </c>
      <c r="F625" s="52" t="str">
        <f t="shared" si="58"/>
        <v/>
      </c>
      <c r="G625" s="52" t="str">
        <f t="shared" si="59"/>
        <v/>
      </c>
      <c r="H625" s="38"/>
      <c r="I625" s="38"/>
    </row>
    <row r="626" spans="2:9" ht="15" thickBot="1" x14ac:dyDescent="0.35">
      <c r="B626" s="50" t="str">
        <f t="shared" si="54"/>
        <v/>
      </c>
      <c r="C626" s="51" t="str">
        <f t="shared" si="55"/>
        <v/>
      </c>
      <c r="D626" s="53" t="str">
        <f t="shared" si="56"/>
        <v/>
      </c>
      <c r="E626" s="52" t="str">
        <f t="shared" si="57"/>
        <v/>
      </c>
      <c r="F626" s="52" t="str">
        <f t="shared" si="58"/>
        <v/>
      </c>
      <c r="G626" s="52" t="str">
        <f t="shared" si="59"/>
        <v/>
      </c>
      <c r="H626" s="38"/>
      <c r="I626" s="38"/>
    </row>
    <row r="627" spans="2:9" ht="15" thickBot="1" x14ac:dyDescent="0.35">
      <c r="B627" s="50" t="str">
        <f t="shared" si="54"/>
        <v/>
      </c>
      <c r="C627" s="51" t="str">
        <f t="shared" si="55"/>
        <v/>
      </c>
      <c r="D627" s="53" t="str">
        <f t="shared" si="56"/>
        <v/>
      </c>
      <c r="E627" s="52" t="str">
        <f t="shared" si="57"/>
        <v/>
      </c>
      <c r="F627" s="52" t="str">
        <f t="shared" si="58"/>
        <v/>
      </c>
      <c r="G627" s="52" t="str">
        <f t="shared" si="59"/>
        <v/>
      </c>
      <c r="H627" s="38"/>
      <c r="I627" s="38"/>
    </row>
    <row r="628" spans="2:9" ht="15" thickBot="1" x14ac:dyDescent="0.35">
      <c r="B628" s="50" t="str">
        <f t="shared" si="54"/>
        <v/>
      </c>
      <c r="C628" s="51" t="str">
        <f t="shared" si="55"/>
        <v/>
      </c>
      <c r="D628" s="53" t="str">
        <f t="shared" si="56"/>
        <v/>
      </c>
      <c r="E628" s="52" t="str">
        <f t="shared" si="57"/>
        <v/>
      </c>
      <c r="F628" s="52" t="str">
        <f t="shared" si="58"/>
        <v/>
      </c>
      <c r="G628" s="52" t="str">
        <f t="shared" si="59"/>
        <v/>
      </c>
      <c r="H628" s="38"/>
      <c r="I628" s="38"/>
    </row>
    <row r="629" spans="2:9" ht="15" thickBot="1" x14ac:dyDescent="0.35">
      <c r="B629" s="50" t="str">
        <f t="shared" si="54"/>
        <v/>
      </c>
      <c r="C629" s="51" t="str">
        <f t="shared" si="55"/>
        <v/>
      </c>
      <c r="D629" s="53" t="str">
        <f t="shared" si="56"/>
        <v/>
      </c>
      <c r="E629" s="52" t="str">
        <f t="shared" si="57"/>
        <v/>
      </c>
      <c r="F629" s="52" t="str">
        <f t="shared" si="58"/>
        <v/>
      </c>
      <c r="G629" s="52" t="str">
        <f t="shared" si="59"/>
        <v/>
      </c>
      <c r="H629" s="38"/>
      <c r="I629" s="38"/>
    </row>
    <row r="630" spans="2:9" ht="15" thickBot="1" x14ac:dyDescent="0.35">
      <c r="B630" s="50" t="str">
        <f t="shared" si="54"/>
        <v/>
      </c>
      <c r="C630" s="51" t="str">
        <f t="shared" si="55"/>
        <v/>
      </c>
      <c r="D630" s="53" t="str">
        <f t="shared" si="56"/>
        <v/>
      </c>
      <c r="E630" s="52" t="str">
        <f t="shared" si="57"/>
        <v/>
      </c>
      <c r="F630" s="52" t="str">
        <f t="shared" si="58"/>
        <v/>
      </c>
      <c r="G630" s="52" t="str">
        <f t="shared" si="59"/>
        <v/>
      </c>
      <c r="H630" s="38"/>
      <c r="I630" s="38"/>
    </row>
    <row r="631" spans="2:9" ht="15" thickBot="1" x14ac:dyDescent="0.35">
      <c r="B631" s="50" t="str">
        <f t="shared" si="54"/>
        <v/>
      </c>
      <c r="C631" s="51" t="str">
        <f t="shared" si="55"/>
        <v/>
      </c>
      <c r="D631" s="53" t="str">
        <f t="shared" si="56"/>
        <v/>
      </c>
      <c r="E631" s="52" t="str">
        <f t="shared" si="57"/>
        <v/>
      </c>
      <c r="F631" s="52" t="str">
        <f t="shared" si="58"/>
        <v/>
      </c>
      <c r="G631" s="52" t="str">
        <f t="shared" si="59"/>
        <v/>
      </c>
      <c r="H631" s="38"/>
      <c r="I631" s="38"/>
    </row>
    <row r="632" spans="2:9" ht="15" thickBot="1" x14ac:dyDescent="0.35">
      <c r="B632" s="50" t="str">
        <f t="shared" si="54"/>
        <v/>
      </c>
      <c r="C632" s="51" t="str">
        <f t="shared" si="55"/>
        <v/>
      </c>
      <c r="D632" s="53" t="str">
        <f t="shared" si="56"/>
        <v/>
      </c>
      <c r="E632" s="52" t="str">
        <f t="shared" si="57"/>
        <v/>
      </c>
      <c r="F632" s="52" t="str">
        <f t="shared" si="58"/>
        <v/>
      </c>
      <c r="G632" s="52" t="str">
        <f t="shared" si="59"/>
        <v/>
      </c>
      <c r="H632" s="38"/>
      <c r="I632" s="38"/>
    </row>
    <row r="633" spans="2:9" ht="15" thickBot="1" x14ac:dyDescent="0.35">
      <c r="B633" s="50" t="str">
        <f t="shared" si="54"/>
        <v/>
      </c>
      <c r="C633" s="51" t="str">
        <f t="shared" si="55"/>
        <v/>
      </c>
      <c r="D633" s="53" t="str">
        <f t="shared" si="56"/>
        <v/>
      </c>
      <c r="E633" s="52" t="str">
        <f t="shared" si="57"/>
        <v/>
      </c>
      <c r="F633" s="52" t="str">
        <f t="shared" si="58"/>
        <v/>
      </c>
      <c r="G633" s="52" t="str">
        <f t="shared" si="59"/>
        <v/>
      </c>
      <c r="H633" s="38"/>
      <c r="I633" s="38"/>
    </row>
    <row r="634" spans="2:9" ht="15" thickBot="1" x14ac:dyDescent="0.35">
      <c r="B634" s="50" t="str">
        <f t="shared" si="54"/>
        <v/>
      </c>
      <c r="C634" s="51" t="str">
        <f t="shared" si="55"/>
        <v/>
      </c>
      <c r="D634" s="53" t="str">
        <f t="shared" si="56"/>
        <v/>
      </c>
      <c r="E634" s="52" t="str">
        <f t="shared" si="57"/>
        <v/>
      </c>
      <c r="F634" s="52" t="str">
        <f t="shared" si="58"/>
        <v/>
      </c>
      <c r="G634" s="52" t="str">
        <f t="shared" si="59"/>
        <v/>
      </c>
      <c r="H634" s="38"/>
      <c r="I634" s="38"/>
    </row>
    <row r="635" spans="2:9" ht="15" thickBot="1" x14ac:dyDescent="0.35">
      <c r="B635" s="50" t="str">
        <f t="shared" si="54"/>
        <v/>
      </c>
      <c r="C635" s="51" t="str">
        <f t="shared" si="55"/>
        <v/>
      </c>
      <c r="D635" s="53" t="str">
        <f t="shared" si="56"/>
        <v/>
      </c>
      <c r="E635" s="52" t="str">
        <f t="shared" si="57"/>
        <v/>
      </c>
      <c r="F635" s="52" t="str">
        <f t="shared" si="58"/>
        <v/>
      </c>
      <c r="G635" s="52" t="str">
        <f t="shared" si="59"/>
        <v/>
      </c>
      <c r="H635" s="38"/>
      <c r="I635" s="38"/>
    </row>
    <row r="636" spans="2:9" ht="15" thickBot="1" x14ac:dyDescent="0.35">
      <c r="B636" s="50" t="str">
        <f t="shared" si="54"/>
        <v/>
      </c>
      <c r="C636" s="51" t="str">
        <f t="shared" si="55"/>
        <v/>
      </c>
      <c r="D636" s="53" t="str">
        <f t="shared" si="56"/>
        <v/>
      </c>
      <c r="E636" s="52" t="str">
        <f t="shared" si="57"/>
        <v/>
      </c>
      <c r="F636" s="52" t="str">
        <f t="shared" si="58"/>
        <v/>
      </c>
      <c r="G636" s="52" t="str">
        <f t="shared" si="59"/>
        <v/>
      </c>
      <c r="H636" s="38"/>
      <c r="I636" s="38"/>
    </row>
    <row r="637" spans="2:9" ht="15" thickBot="1" x14ac:dyDescent="0.35">
      <c r="B637" s="50" t="str">
        <f t="shared" si="54"/>
        <v/>
      </c>
      <c r="C637" s="51" t="str">
        <f t="shared" si="55"/>
        <v/>
      </c>
      <c r="D637" s="53" t="str">
        <f t="shared" si="56"/>
        <v/>
      </c>
      <c r="E637" s="52" t="str">
        <f t="shared" si="57"/>
        <v/>
      </c>
      <c r="F637" s="52" t="str">
        <f t="shared" si="58"/>
        <v/>
      </c>
      <c r="G637" s="52" t="str">
        <f t="shared" si="59"/>
        <v/>
      </c>
      <c r="H637" s="38"/>
      <c r="I637" s="38"/>
    </row>
    <row r="638" spans="2:9" ht="15" thickBot="1" x14ac:dyDescent="0.35">
      <c r="B638" s="50" t="str">
        <f t="shared" si="54"/>
        <v/>
      </c>
      <c r="C638" s="51" t="str">
        <f t="shared" si="55"/>
        <v/>
      </c>
      <c r="D638" s="53" t="str">
        <f t="shared" si="56"/>
        <v/>
      </c>
      <c r="E638" s="52" t="str">
        <f t="shared" si="57"/>
        <v/>
      </c>
      <c r="F638" s="52" t="str">
        <f t="shared" si="58"/>
        <v/>
      </c>
      <c r="G638" s="52" t="str">
        <f t="shared" si="59"/>
        <v/>
      </c>
      <c r="H638" s="38"/>
      <c r="I638" s="38"/>
    </row>
    <row r="639" spans="2:9" ht="15" thickBot="1" x14ac:dyDescent="0.35">
      <c r="B639" s="50" t="str">
        <f t="shared" si="54"/>
        <v/>
      </c>
      <c r="C639" s="51" t="str">
        <f t="shared" si="55"/>
        <v/>
      </c>
      <c r="D639" s="53" t="str">
        <f t="shared" si="56"/>
        <v/>
      </c>
      <c r="E639" s="52" t="str">
        <f t="shared" si="57"/>
        <v/>
      </c>
      <c r="F639" s="52" t="str">
        <f t="shared" si="58"/>
        <v/>
      </c>
      <c r="G639" s="52" t="str">
        <f t="shared" si="59"/>
        <v/>
      </c>
      <c r="H639" s="38"/>
      <c r="I639" s="38"/>
    </row>
    <row r="640" spans="2:9" ht="15" thickBot="1" x14ac:dyDescent="0.35">
      <c r="B640" s="50" t="str">
        <f t="shared" si="54"/>
        <v/>
      </c>
      <c r="C640" s="51" t="str">
        <f t="shared" si="55"/>
        <v/>
      </c>
      <c r="D640" s="53" t="str">
        <f t="shared" si="56"/>
        <v/>
      </c>
      <c r="E640" s="52" t="str">
        <f t="shared" si="57"/>
        <v/>
      </c>
      <c r="F640" s="52" t="str">
        <f t="shared" si="58"/>
        <v/>
      </c>
      <c r="G640" s="52" t="str">
        <f t="shared" si="59"/>
        <v/>
      </c>
      <c r="H640" s="38"/>
      <c r="I640" s="38"/>
    </row>
    <row r="641" spans="2:9" ht="15" thickBot="1" x14ac:dyDescent="0.35">
      <c r="B641" s="50" t="str">
        <f t="shared" si="54"/>
        <v/>
      </c>
      <c r="C641" s="51" t="str">
        <f t="shared" si="55"/>
        <v/>
      </c>
      <c r="D641" s="53" t="str">
        <f t="shared" si="56"/>
        <v/>
      </c>
      <c r="E641" s="52" t="str">
        <f t="shared" si="57"/>
        <v/>
      </c>
      <c r="F641" s="52" t="str">
        <f t="shared" si="58"/>
        <v/>
      </c>
      <c r="G641" s="52" t="str">
        <f t="shared" si="59"/>
        <v/>
      </c>
      <c r="H641" s="38"/>
      <c r="I641" s="38"/>
    </row>
    <row r="642" spans="2:9" ht="15" thickBot="1" x14ac:dyDescent="0.35">
      <c r="B642" s="50" t="str">
        <f t="shared" si="54"/>
        <v/>
      </c>
      <c r="C642" s="51" t="str">
        <f t="shared" si="55"/>
        <v/>
      </c>
      <c r="D642" s="53" t="str">
        <f t="shared" si="56"/>
        <v/>
      </c>
      <c r="E642" s="52" t="str">
        <f t="shared" si="57"/>
        <v/>
      </c>
      <c r="F642" s="52" t="str">
        <f t="shared" si="58"/>
        <v/>
      </c>
      <c r="G642" s="52" t="str">
        <f t="shared" si="59"/>
        <v/>
      </c>
      <c r="H642" s="38"/>
      <c r="I642" s="38"/>
    </row>
    <row r="643" spans="2:9" ht="15" thickBot="1" x14ac:dyDescent="0.35">
      <c r="B643" s="50" t="str">
        <f t="shared" si="54"/>
        <v/>
      </c>
      <c r="C643" s="51" t="str">
        <f t="shared" si="55"/>
        <v/>
      </c>
      <c r="D643" s="53" t="str">
        <f t="shared" si="56"/>
        <v/>
      </c>
      <c r="E643" s="52" t="str">
        <f t="shared" si="57"/>
        <v/>
      </c>
      <c r="F643" s="52" t="str">
        <f t="shared" si="58"/>
        <v/>
      </c>
      <c r="G643" s="52" t="str">
        <f t="shared" si="59"/>
        <v/>
      </c>
      <c r="H643" s="38"/>
      <c r="I643" s="38"/>
    </row>
    <row r="644" spans="2:9" ht="15" thickBot="1" x14ac:dyDescent="0.35">
      <c r="B644" s="50" t="str">
        <f t="shared" si="54"/>
        <v/>
      </c>
      <c r="C644" s="51" t="str">
        <f t="shared" si="55"/>
        <v/>
      </c>
      <c r="D644" s="53" t="str">
        <f t="shared" si="56"/>
        <v/>
      </c>
      <c r="E644" s="52" t="str">
        <f t="shared" si="57"/>
        <v/>
      </c>
      <c r="F644" s="52" t="str">
        <f t="shared" si="58"/>
        <v/>
      </c>
      <c r="G644" s="52" t="str">
        <f t="shared" si="59"/>
        <v/>
      </c>
      <c r="H644" s="38"/>
      <c r="I644" s="38"/>
    </row>
    <row r="645" spans="2:9" ht="15" thickBot="1" x14ac:dyDescent="0.35">
      <c r="B645" s="50" t="str">
        <f t="shared" si="54"/>
        <v/>
      </c>
      <c r="C645" s="51" t="str">
        <f t="shared" si="55"/>
        <v/>
      </c>
      <c r="D645" s="53" t="str">
        <f t="shared" si="56"/>
        <v/>
      </c>
      <c r="E645" s="52" t="str">
        <f t="shared" si="57"/>
        <v/>
      </c>
      <c r="F645" s="52" t="str">
        <f t="shared" si="58"/>
        <v/>
      </c>
      <c r="G645" s="52" t="str">
        <f t="shared" si="59"/>
        <v/>
      </c>
      <c r="H645" s="38"/>
      <c r="I645" s="38"/>
    </row>
    <row r="646" spans="2:9" ht="15" thickBot="1" x14ac:dyDescent="0.35">
      <c r="B646" s="50" t="str">
        <f t="shared" si="54"/>
        <v/>
      </c>
      <c r="C646" s="51" t="str">
        <f t="shared" si="55"/>
        <v/>
      </c>
      <c r="D646" s="53" t="str">
        <f t="shared" si="56"/>
        <v/>
      </c>
      <c r="E646" s="52" t="str">
        <f t="shared" si="57"/>
        <v/>
      </c>
      <c r="F646" s="52" t="str">
        <f t="shared" si="58"/>
        <v/>
      </c>
      <c r="G646" s="52" t="str">
        <f t="shared" si="59"/>
        <v/>
      </c>
      <c r="H646" s="38"/>
      <c r="I646" s="38"/>
    </row>
    <row r="647" spans="2:9" ht="15" thickBot="1" x14ac:dyDescent="0.35">
      <c r="B647" s="50" t="str">
        <f t="shared" si="54"/>
        <v/>
      </c>
      <c r="C647" s="51" t="str">
        <f t="shared" si="55"/>
        <v/>
      </c>
      <c r="D647" s="53" t="str">
        <f t="shared" si="56"/>
        <v/>
      </c>
      <c r="E647" s="52" t="str">
        <f t="shared" si="57"/>
        <v/>
      </c>
      <c r="F647" s="52" t="str">
        <f t="shared" si="58"/>
        <v/>
      </c>
      <c r="G647" s="52" t="str">
        <f t="shared" si="59"/>
        <v/>
      </c>
      <c r="H647" s="38"/>
      <c r="I647" s="38"/>
    </row>
    <row r="648" spans="2:9" ht="15" thickBot="1" x14ac:dyDescent="0.35">
      <c r="B648" s="50" t="str">
        <f t="shared" si="54"/>
        <v/>
      </c>
      <c r="C648" s="51" t="str">
        <f t="shared" si="55"/>
        <v/>
      </c>
      <c r="D648" s="53" t="str">
        <f t="shared" si="56"/>
        <v/>
      </c>
      <c r="E648" s="52" t="str">
        <f t="shared" si="57"/>
        <v/>
      </c>
      <c r="F648" s="52" t="str">
        <f t="shared" si="58"/>
        <v/>
      </c>
      <c r="G648" s="52" t="str">
        <f t="shared" si="59"/>
        <v/>
      </c>
      <c r="H648" s="38"/>
      <c r="I648" s="38"/>
    </row>
    <row r="649" spans="2:9" ht="15" thickBot="1" x14ac:dyDescent="0.35">
      <c r="B649" s="50" t="str">
        <f t="shared" si="54"/>
        <v/>
      </c>
      <c r="C649" s="51" t="str">
        <f t="shared" si="55"/>
        <v/>
      </c>
      <c r="D649" s="53" t="str">
        <f t="shared" si="56"/>
        <v/>
      </c>
      <c r="E649" s="52" t="str">
        <f t="shared" si="57"/>
        <v/>
      </c>
      <c r="F649" s="52" t="str">
        <f t="shared" si="58"/>
        <v/>
      </c>
      <c r="G649" s="52" t="str">
        <f t="shared" si="59"/>
        <v/>
      </c>
      <c r="H649" s="38"/>
      <c r="I649" s="38"/>
    </row>
    <row r="650" spans="2:9" ht="15" thickBot="1" x14ac:dyDescent="0.35">
      <c r="B650" s="50" t="str">
        <f t="shared" si="54"/>
        <v/>
      </c>
      <c r="C650" s="51" t="str">
        <f t="shared" si="55"/>
        <v/>
      </c>
      <c r="D650" s="53" t="str">
        <f t="shared" si="56"/>
        <v/>
      </c>
      <c r="E650" s="52" t="str">
        <f t="shared" si="57"/>
        <v/>
      </c>
      <c r="F650" s="52" t="str">
        <f t="shared" si="58"/>
        <v/>
      </c>
      <c r="G650" s="52" t="str">
        <f t="shared" si="59"/>
        <v/>
      </c>
      <c r="H650" s="38"/>
      <c r="I650" s="38"/>
    </row>
    <row r="651" spans="2:9" ht="15" thickBot="1" x14ac:dyDescent="0.35">
      <c r="B651" s="50" t="str">
        <f t="shared" si="54"/>
        <v/>
      </c>
      <c r="C651" s="51" t="str">
        <f t="shared" si="55"/>
        <v/>
      </c>
      <c r="D651" s="53" t="str">
        <f t="shared" si="56"/>
        <v/>
      </c>
      <c r="E651" s="52" t="str">
        <f t="shared" si="57"/>
        <v/>
      </c>
      <c r="F651" s="52" t="str">
        <f t="shared" si="58"/>
        <v/>
      </c>
      <c r="G651" s="52" t="str">
        <f t="shared" si="59"/>
        <v/>
      </c>
      <c r="H651" s="38"/>
      <c r="I651" s="38"/>
    </row>
    <row r="652" spans="2:9" ht="15" thickBot="1" x14ac:dyDescent="0.35">
      <c r="B652" s="50" t="str">
        <f t="shared" si="54"/>
        <v/>
      </c>
      <c r="C652" s="51" t="str">
        <f t="shared" si="55"/>
        <v/>
      </c>
      <c r="D652" s="53" t="str">
        <f t="shared" si="56"/>
        <v/>
      </c>
      <c r="E652" s="52" t="str">
        <f t="shared" si="57"/>
        <v/>
      </c>
      <c r="F652" s="52" t="str">
        <f t="shared" si="58"/>
        <v/>
      </c>
      <c r="G652" s="52" t="str">
        <f t="shared" si="59"/>
        <v/>
      </c>
      <c r="H652" s="38"/>
      <c r="I652" s="38"/>
    </row>
    <row r="653" spans="2:9" ht="15" thickBot="1" x14ac:dyDescent="0.35">
      <c r="B653" s="50" t="str">
        <f t="shared" si="54"/>
        <v/>
      </c>
      <c r="C653" s="51" t="str">
        <f t="shared" si="55"/>
        <v/>
      </c>
      <c r="D653" s="53" t="str">
        <f t="shared" si="56"/>
        <v/>
      </c>
      <c r="E653" s="52" t="str">
        <f t="shared" si="57"/>
        <v/>
      </c>
      <c r="F653" s="52" t="str">
        <f t="shared" si="58"/>
        <v/>
      </c>
      <c r="G653" s="52" t="str">
        <f t="shared" si="59"/>
        <v/>
      </c>
      <c r="H653" s="38"/>
      <c r="I653" s="38"/>
    </row>
    <row r="654" spans="2:9" ht="15" thickBot="1" x14ac:dyDescent="0.35">
      <c r="B654" s="50" t="str">
        <f t="shared" si="54"/>
        <v/>
      </c>
      <c r="C654" s="51" t="str">
        <f t="shared" si="55"/>
        <v/>
      </c>
      <c r="D654" s="53" t="str">
        <f t="shared" si="56"/>
        <v/>
      </c>
      <c r="E654" s="52" t="str">
        <f t="shared" si="57"/>
        <v/>
      </c>
      <c r="F654" s="52" t="str">
        <f t="shared" si="58"/>
        <v/>
      </c>
      <c r="G654" s="52" t="str">
        <f t="shared" si="59"/>
        <v/>
      </c>
      <c r="H654" s="38"/>
      <c r="I654" s="38"/>
    </row>
    <row r="655" spans="2:9" ht="15" thickBot="1" x14ac:dyDescent="0.35">
      <c r="B655" s="50" t="str">
        <f t="shared" si="54"/>
        <v/>
      </c>
      <c r="C655" s="51" t="str">
        <f t="shared" si="55"/>
        <v/>
      </c>
      <c r="D655" s="53" t="str">
        <f t="shared" si="56"/>
        <v/>
      </c>
      <c r="E655" s="52" t="str">
        <f t="shared" si="57"/>
        <v/>
      </c>
      <c r="F655" s="52" t="str">
        <f t="shared" si="58"/>
        <v/>
      </c>
      <c r="G655" s="52" t="str">
        <f t="shared" si="59"/>
        <v/>
      </c>
      <c r="H655" s="38"/>
      <c r="I655" s="38"/>
    </row>
    <row r="656" spans="2:9" ht="15" thickBot="1" x14ac:dyDescent="0.35">
      <c r="B656" s="50" t="str">
        <f t="shared" si="54"/>
        <v/>
      </c>
      <c r="C656" s="51" t="str">
        <f t="shared" si="55"/>
        <v/>
      </c>
      <c r="D656" s="53" t="str">
        <f t="shared" si="56"/>
        <v/>
      </c>
      <c r="E656" s="52" t="str">
        <f t="shared" si="57"/>
        <v/>
      </c>
      <c r="F656" s="52" t="str">
        <f t="shared" si="58"/>
        <v/>
      </c>
      <c r="G656" s="52" t="str">
        <f t="shared" si="59"/>
        <v/>
      </c>
      <c r="H656" s="38"/>
      <c r="I656" s="38"/>
    </row>
    <row r="657" spans="2:9" ht="15" thickBot="1" x14ac:dyDescent="0.35">
      <c r="B657" s="50" t="str">
        <f t="shared" si="54"/>
        <v/>
      </c>
      <c r="C657" s="51" t="str">
        <f t="shared" si="55"/>
        <v/>
      </c>
      <c r="D657" s="53" t="str">
        <f t="shared" si="56"/>
        <v/>
      </c>
      <c r="E657" s="52" t="str">
        <f t="shared" si="57"/>
        <v/>
      </c>
      <c r="F657" s="52" t="str">
        <f t="shared" si="58"/>
        <v/>
      </c>
      <c r="G657" s="52" t="str">
        <f t="shared" si="59"/>
        <v/>
      </c>
      <c r="H657" s="38"/>
      <c r="I657" s="38"/>
    </row>
    <row r="658" spans="2:9" ht="15" thickBot="1" x14ac:dyDescent="0.35">
      <c r="B658" s="50" t="str">
        <f t="shared" si="54"/>
        <v/>
      </c>
      <c r="C658" s="51" t="str">
        <f t="shared" si="55"/>
        <v/>
      </c>
      <c r="D658" s="53" t="str">
        <f t="shared" si="56"/>
        <v/>
      </c>
      <c r="E658" s="52" t="str">
        <f t="shared" si="57"/>
        <v/>
      </c>
      <c r="F658" s="52" t="str">
        <f t="shared" si="58"/>
        <v/>
      </c>
      <c r="G658" s="52" t="str">
        <f t="shared" si="59"/>
        <v/>
      </c>
      <c r="H658" s="38"/>
      <c r="I658" s="38"/>
    </row>
    <row r="659" spans="2:9" ht="15" thickBot="1" x14ac:dyDescent="0.35">
      <c r="B659" s="50" t="str">
        <f t="shared" ref="B659:B722" si="60">IFERROR(IF(G658&lt;=0,"",B658+1),"")</f>
        <v/>
      </c>
      <c r="C659" s="51" t="str">
        <f t="shared" ref="C659:C722" si="61">IF($E$9="End of the Period",IF(B659="","",IF(OR(payment_frequency="Weekly",payment_frequency="Bi-weekly",payment_frequency="Semi-monthly"),first_payment_date+B659*VLOOKUP(payment_frequency,periodic_table,2,0),EDATE(first_payment_date,B659*VLOOKUP(payment_frequency,periodic_table,2,0)))),IF(B659="","",IF(OR(payment_frequency="Weekly",payment_frequency="Bi-weekly",payment_frequency="Semi-monthly"),first_payment_date+(B659-1)*VLOOKUP(payment_frequency,periodic_table,2,0),EDATE(first_payment_date,(B659-1)*VLOOKUP(payment_frequency,periodic_table,2,0)))))</f>
        <v/>
      </c>
      <c r="D659" s="53" t="str">
        <f t="shared" ref="D659:D722" si="62">IF(B659="","",IF(G658&lt;payment,G658*(1+rate),payment))</f>
        <v/>
      </c>
      <c r="E659" s="52" t="str">
        <f t="shared" ref="E659:E722" si="63">IF(AND(payment_type=1,B659=1),0,IF(B659="","",G658*rate))</f>
        <v/>
      </c>
      <c r="F659" s="52" t="str">
        <f t="shared" si="58"/>
        <v/>
      </c>
      <c r="G659" s="52" t="str">
        <f t="shared" si="59"/>
        <v/>
      </c>
      <c r="H659" s="38"/>
      <c r="I659" s="38"/>
    </row>
    <row r="660" spans="2:9" ht="15" thickBot="1" x14ac:dyDescent="0.35">
      <c r="B660" s="50" t="str">
        <f t="shared" si="60"/>
        <v/>
      </c>
      <c r="C660" s="51" t="str">
        <f t="shared" si="61"/>
        <v/>
      </c>
      <c r="D660" s="53" t="str">
        <f t="shared" si="62"/>
        <v/>
      </c>
      <c r="E660" s="52" t="str">
        <f t="shared" si="63"/>
        <v/>
      </c>
      <c r="F660" s="52" t="str">
        <f t="shared" ref="F660:F723" si="64">IF(B660="","",D660-E660)</f>
        <v/>
      </c>
      <c r="G660" s="52" t="str">
        <f t="shared" ref="G660:G723" si="65">IFERROR(IF(F660&lt;=0,"",G659-F660),"")</f>
        <v/>
      </c>
      <c r="H660" s="38"/>
      <c r="I660" s="38"/>
    </row>
    <row r="661" spans="2:9" ht="15" thickBot="1" x14ac:dyDescent="0.35">
      <c r="B661" s="50" t="str">
        <f t="shared" si="60"/>
        <v/>
      </c>
      <c r="C661" s="51" t="str">
        <f t="shared" si="61"/>
        <v/>
      </c>
      <c r="D661" s="53" t="str">
        <f t="shared" si="62"/>
        <v/>
      </c>
      <c r="E661" s="52" t="str">
        <f t="shared" si="63"/>
        <v/>
      </c>
      <c r="F661" s="52" t="str">
        <f t="shared" si="64"/>
        <v/>
      </c>
      <c r="G661" s="52" t="str">
        <f t="shared" si="65"/>
        <v/>
      </c>
      <c r="H661" s="38"/>
      <c r="I661" s="38"/>
    </row>
    <row r="662" spans="2:9" ht="15" thickBot="1" x14ac:dyDescent="0.35">
      <c r="B662" s="50" t="str">
        <f t="shared" si="60"/>
        <v/>
      </c>
      <c r="C662" s="51" t="str">
        <f t="shared" si="61"/>
        <v/>
      </c>
      <c r="D662" s="53" t="str">
        <f t="shared" si="62"/>
        <v/>
      </c>
      <c r="E662" s="52" t="str">
        <f t="shared" si="63"/>
        <v/>
      </c>
      <c r="F662" s="52" t="str">
        <f t="shared" si="64"/>
        <v/>
      </c>
      <c r="G662" s="52" t="str">
        <f t="shared" si="65"/>
        <v/>
      </c>
      <c r="H662" s="38"/>
      <c r="I662" s="38"/>
    </row>
    <row r="663" spans="2:9" ht="15" thickBot="1" x14ac:dyDescent="0.35">
      <c r="B663" s="50" t="str">
        <f t="shared" si="60"/>
        <v/>
      </c>
      <c r="C663" s="51" t="str">
        <f t="shared" si="61"/>
        <v/>
      </c>
      <c r="D663" s="53" t="str">
        <f t="shared" si="62"/>
        <v/>
      </c>
      <c r="E663" s="52" t="str">
        <f t="shared" si="63"/>
        <v/>
      </c>
      <c r="F663" s="52" t="str">
        <f t="shared" si="64"/>
        <v/>
      </c>
      <c r="G663" s="52" t="str">
        <f t="shared" si="65"/>
        <v/>
      </c>
      <c r="H663" s="38"/>
      <c r="I663" s="38"/>
    </row>
    <row r="664" spans="2:9" ht="15" thickBot="1" x14ac:dyDescent="0.35">
      <c r="B664" s="50" t="str">
        <f t="shared" si="60"/>
        <v/>
      </c>
      <c r="C664" s="51" t="str">
        <f t="shared" si="61"/>
        <v/>
      </c>
      <c r="D664" s="53" t="str">
        <f t="shared" si="62"/>
        <v/>
      </c>
      <c r="E664" s="52" t="str">
        <f t="shared" si="63"/>
        <v/>
      </c>
      <c r="F664" s="52" t="str">
        <f t="shared" si="64"/>
        <v/>
      </c>
      <c r="G664" s="52" t="str">
        <f t="shared" si="65"/>
        <v/>
      </c>
      <c r="H664" s="38"/>
      <c r="I664" s="38"/>
    </row>
    <row r="665" spans="2:9" ht="15" thickBot="1" x14ac:dyDescent="0.35">
      <c r="B665" s="50" t="str">
        <f t="shared" si="60"/>
        <v/>
      </c>
      <c r="C665" s="51" t="str">
        <f t="shared" si="61"/>
        <v/>
      </c>
      <c r="D665" s="53" t="str">
        <f t="shared" si="62"/>
        <v/>
      </c>
      <c r="E665" s="52" t="str">
        <f t="shared" si="63"/>
        <v/>
      </c>
      <c r="F665" s="52" t="str">
        <f t="shared" si="64"/>
        <v/>
      </c>
      <c r="G665" s="52" t="str">
        <f t="shared" si="65"/>
        <v/>
      </c>
      <c r="H665" s="38"/>
      <c r="I665" s="38"/>
    </row>
    <row r="666" spans="2:9" ht="15" thickBot="1" x14ac:dyDescent="0.35">
      <c r="B666" s="50" t="str">
        <f t="shared" si="60"/>
        <v/>
      </c>
      <c r="C666" s="51" t="str">
        <f t="shared" si="61"/>
        <v/>
      </c>
      <c r="D666" s="53" t="str">
        <f t="shared" si="62"/>
        <v/>
      </c>
      <c r="E666" s="52" t="str">
        <f t="shared" si="63"/>
        <v/>
      </c>
      <c r="F666" s="52" t="str">
        <f t="shared" si="64"/>
        <v/>
      </c>
      <c r="G666" s="52" t="str">
        <f t="shared" si="65"/>
        <v/>
      </c>
      <c r="H666" s="38"/>
      <c r="I666" s="38"/>
    </row>
    <row r="667" spans="2:9" ht="15" thickBot="1" x14ac:dyDescent="0.35">
      <c r="B667" s="50" t="str">
        <f t="shared" si="60"/>
        <v/>
      </c>
      <c r="C667" s="51" t="str">
        <f t="shared" si="61"/>
        <v/>
      </c>
      <c r="D667" s="53" t="str">
        <f t="shared" si="62"/>
        <v/>
      </c>
      <c r="E667" s="52" t="str">
        <f t="shared" si="63"/>
        <v/>
      </c>
      <c r="F667" s="52" t="str">
        <f t="shared" si="64"/>
        <v/>
      </c>
      <c r="G667" s="52" t="str">
        <f t="shared" si="65"/>
        <v/>
      </c>
      <c r="H667" s="38"/>
      <c r="I667" s="38"/>
    </row>
    <row r="668" spans="2:9" ht="15" thickBot="1" x14ac:dyDescent="0.35">
      <c r="B668" s="50" t="str">
        <f t="shared" si="60"/>
        <v/>
      </c>
      <c r="C668" s="51" t="str">
        <f t="shared" si="61"/>
        <v/>
      </c>
      <c r="D668" s="53" t="str">
        <f t="shared" si="62"/>
        <v/>
      </c>
      <c r="E668" s="52" t="str">
        <f t="shared" si="63"/>
        <v/>
      </c>
      <c r="F668" s="52" t="str">
        <f t="shared" si="64"/>
        <v/>
      </c>
      <c r="G668" s="52" t="str">
        <f t="shared" si="65"/>
        <v/>
      </c>
      <c r="H668" s="38"/>
      <c r="I668" s="38"/>
    </row>
    <row r="669" spans="2:9" ht="15" thickBot="1" x14ac:dyDescent="0.35">
      <c r="B669" s="50" t="str">
        <f t="shared" si="60"/>
        <v/>
      </c>
      <c r="C669" s="51" t="str">
        <f t="shared" si="61"/>
        <v/>
      </c>
      <c r="D669" s="53" t="str">
        <f t="shared" si="62"/>
        <v/>
      </c>
      <c r="E669" s="52" t="str">
        <f t="shared" si="63"/>
        <v/>
      </c>
      <c r="F669" s="52" t="str">
        <f t="shared" si="64"/>
        <v/>
      </c>
      <c r="G669" s="52" t="str">
        <f t="shared" si="65"/>
        <v/>
      </c>
      <c r="H669" s="38"/>
      <c r="I669" s="38"/>
    </row>
    <row r="670" spans="2:9" ht="15" thickBot="1" x14ac:dyDescent="0.35">
      <c r="B670" s="50" t="str">
        <f t="shared" si="60"/>
        <v/>
      </c>
      <c r="C670" s="51" t="str">
        <f t="shared" si="61"/>
        <v/>
      </c>
      <c r="D670" s="53" t="str">
        <f t="shared" si="62"/>
        <v/>
      </c>
      <c r="E670" s="52" t="str">
        <f t="shared" si="63"/>
        <v/>
      </c>
      <c r="F670" s="52" t="str">
        <f t="shared" si="64"/>
        <v/>
      </c>
      <c r="G670" s="52" t="str">
        <f t="shared" si="65"/>
        <v/>
      </c>
      <c r="H670" s="38"/>
      <c r="I670" s="38"/>
    </row>
    <row r="671" spans="2:9" ht="15" thickBot="1" x14ac:dyDescent="0.35">
      <c r="B671" s="50" t="str">
        <f t="shared" si="60"/>
        <v/>
      </c>
      <c r="C671" s="51" t="str">
        <f t="shared" si="61"/>
        <v/>
      </c>
      <c r="D671" s="53" t="str">
        <f t="shared" si="62"/>
        <v/>
      </c>
      <c r="E671" s="52" t="str">
        <f t="shared" si="63"/>
        <v/>
      </c>
      <c r="F671" s="52" t="str">
        <f t="shared" si="64"/>
        <v/>
      </c>
      <c r="G671" s="52" t="str">
        <f t="shared" si="65"/>
        <v/>
      </c>
      <c r="H671" s="38"/>
      <c r="I671" s="38"/>
    </row>
    <row r="672" spans="2:9" ht="15" thickBot="1" x14ac:dyDescent="0.35">
      <c r="B672" s="50" t="str">
        <f t="shared" si="60"/>
        <v/>
      </c>
      <c r="C672" s="51" t="str">
        <f t="shared" si="61"/>
        <v/>
      </c>
      <c r="D672" s="53" t="str">
        <f t="shared" si="62"/>
        <v/>
      </c>
      <c r="E672" s="52" t="str">
        <f t="shared" si="63"/>
        <v/>
      </c>
      <c r="F672" s="52" t="str">
        <f t="shared" si="64"/>
        <v/>
      </c>
      <c r="G672" s="52" t="str">
        <f t="shared" si="65"/>
        <v/>
      </c>
      <c r="H672" s="38"/>
      <c r="I672" s="38"/>
    </row>
    <row r="673" spans="2:9" ht="15" thickBot="1" x14ac:dyDescent="0.35">
      <c r="B673" s="50" t="str">
        <f t="shared" si="60"/>
        <v/>
      </c>
      <c r="C673" s="51" t="str">
        <f t="shared" si="61"/>
        <v/>
      </c>
      <c r="D673" s="53" t="str">
        <f t="shared" si="62"/>
        <v/>
      </c>
      <c r="E673" s="52" t="str">
        <f t="shared" si="63"/>
        <v/>
      </c>
      <c r="F673" s="52" t="str">
        <f t="shared" si="64"/>
        <v/>
      </c>
      <c r="G673" s="52" t="str">
        <f t="shared" si="65"/>
        <v/>
      </c>
      <c r="H673" s="38"/>
      <c r="I673" s="38"/>
    </row>
    <row r="674" spans="2:9" ht="15" thickBot="1" x14ac:dyDescent="0.35">
      <c r="B674" s="50" t="str">
        <f t="shared" si="60"/>
        <v/>
      </c>
      <c r="C674" s="51" t="str">
        <f t="shared" si="61"/>
        <v/>
      </c>
      <c r="D674" s="53" t="str">
        <f t="shared" si="62"/>
        <v/>
      </c>
      <c r="E674" s="52" t="str">
        <f t="shared" si="63"/>
        <v/>
      </c>
      <c r="F674" s="52" t="str">
        <f t="shared" si="64"/>
        <v/>
      </c>
      <c r="G674" s="52" t="str">
        <f t="shared" si="65"/>
        <v/>
      </c>
      <c r="H674" s="38"/>
      <c r="I674" s="38"/>
    </row>
    <row r="675" spans="2:9" ht="15" thickBot="1" x14ac:dyDescent="0.35">
      <c r="B675" s="50" t="str">
        <f t="shared" si="60"/>
        <v/>
      </c>
      <c r="C675" s="51" t="str">
        <f t="shared" si="61"/>
        <v/>
      </c>
      <c r="D675" s="53" t="str">
        <f t="shared" si="62"/>
        <v/>
      </c>
      <c r="E675" s="52" t="str">
        <f t="shared" si="63"/>
        <v/>
      </c>
      <c r="F675" s="52" t="str">
        <f t="shared" si="64"/>
        <v/>
      </c>
      <c r="G675" s="52" t="str">
        <f t="shared" si="65"/>
        <v/>
      </c>
      <c r="H675" s="38"/>
      <c r="I675" s="38"/>
    </row>
    <row r="676" spans="2:9" ht="15" thickBot="1" x14ac:dyDescent="0.35">
      <c r="B676" s="50" t="str">
        <f t="shared" si="60"/>
        <v/>
      </c>
      <c r="C676" s="51" t="str">
        <f t="shared" si="61"/>
        <v/>
      </c>
      <c r="D676" s="53" t="str">
        <f t="shared" si="62"/>
        <v/>
      </c>
      <c r="E676" s="52" t="str">
        <f t="shared" si="63"/>
        <v/>
      </c>
      <c r="F676" s="52" t="str">
        <f t="shared" si="64"/>
        <v/>
      </c>
      <c r="G676" s="52" t="str">
        <f t="shared" si="65"/>
        <v/>
      </c>
      <c r="H676" s="38"/>
      <c r="I676" s="38"/>
    </row>
    <row r="677" spans="2:9" ht="15" thickBot="1" x14ac:dyDescent="0.35">
      <c r="B677" s="50" t="str">
        <f t="shared" si="60"/>
        <v/>
      </c>
      <c r="C677" s="51" t="str">
        <f t="shared" si="61"/>
        <v/>
      </c>
      <c r="D677" s="53" t="str">
        <f t="shared" si="62"/>
        <v/>
      </c>
      <c r="E677" s="52" t="str">
        <f t="shared" si="63"/>
        <v/>
      </c>
      <c r="F677" s="52" t="str">
        <f t="shared" si="64"/>
        <v/>
      </c>
      <c r="G677" s="52" t="str">
        <f t="shared" si="65"/>
        <v/>
      </c>
      <c r="H677" s="38"/>
      <c r="I677" s="38"/>
    </row>
    <row r="678" spans="2:9" ht="15" thickBot="1" x14ac:dyDescent="0.35">
      <c r="B678" s="50" t="str">
        <f t="shared" si="60"/>
        <v/>
      </c>
      <c r="C678" s="51" t="str">
        <f t="shared" si="61"/>
        <v/>
      </c>
      <c r="D678" s="53" t="str">
        <f t="shared" si="62"/>
        <v/>
      </c>
      <c r="E678" s="52" t="str">
        <f t="shared" si="63"/>
        <v/>
      </c>
      <c r="F678" s="52" t="str">
        <f t="shared" si="64"/>
        <v/>
      </c>
      <c r="G678" s="52" t="str">
        <f t="shared" si="65"/>
        <v/>
      </c>
      <c r="H678" s="38"/>
      <c r="I678" s="38"/>
    </row>
    <row r="679" spans="2:9" ht="15" thickBot="1" x14ac:dyDescent="0.35">
      <c r="B679" s="50" t="str">
        <f t="shared" si="60"/>
        <v/>
      </c>
      <c r="C679" s="51" t="str">
        <f t="shared" si="61"/>
        <v/>
      </c>
      <c r="D679" s="53" t="str">
        <f t="shared" si="62"/>
        <v/>
      </c>
      <c r="E679" s="52" t="str">
        <f t="shared" si="63"/>
        <v/>
      </c>
      <c r="F679" s="52" t="str">
        <f t="shared" si="64"/>
        <v/>
      </c>
      <c r="G679" s="52" t="str">
        <f t="shared" si="65"/>
        <v/>
      </c>
      <c r="H679" s="38"/>
      <c r="I679" s="38"/>
    </row>
    <row r="680" spans="2:9" ht="15" thickBot="1" x14ac:dyDescent="0.35">
      <c r="B680" s="50" t="str">
        <f t="shared" si="60"/>
        <v/>
      </c>
      <c r="C680" s="51" t="str">
        <f t="shared" si="61"/>
        <v/>
      </c>
      <c r="D680" s="53" t="str">
        <f t="shared" si="62"/>
        <v/>
      </c>
      <c r="E680" s="52" t="str">
        <f t="shared" si="63"/>
        <v/>
      </c>
      <c r="F680" s="52" t="str">
        <f t="shared" si="64"/>
        <v/>
      </c>
      <c r="G680" s="52" t="str">
        <f t="shared" si="65"/>
        <v/>
      </c>
      <c r="H680" s="38"/>
      <c r="I680" s="38"/>
    </row>
    <row r="681" spans="2:9" ht="15" thickBot="1" x14ac:dyDescent="0.35">
      <c r="B681" s="50" t="str">
        <f t="shared" si="60"/>
        <v/>
      </c>
      <c r="C681" s="51" t="str">
        <f t="shared" si="61"/>
        <v/>
      </c>
      <c r="D681" s="53" t="str">
        <f t="shared" si="62"/>
        <v/>
      </c>
      <c r="E681" s="52" t="str">
        <f t="shared" si="63"/>
        <v/>
      </c>
      <c r="F681" s="52" t="str">
        <f t="shared" si="64"/>
        <v/>
      </c>
      <c r="G681" s="52" t="str">
        <f t="shared" si="65"/>
        <v/>
      </c>
      <c r="H681" s="38"/>
      <c r="I681" s="38"/>
    </row>
    <row r="682" spans="2:9" ht="15" thickBot="1" x14ac:dyDescent="0.35">
      <c r="B682" s="50" t="str">
        <f t="shared" si="60"/>
        <v/>
      </c>
      <c r="C682" s="51" t="str">
        <f t="shared" si="61"/>
        <v/>
      </c>
      <c r="D682" s="53" t="str">
        <f t="shared" si="62"/>
        <v/>
      </c>
      <c r="E682" s="52" t="str">
        <f t="shared" si="63"/>
        <v/>
      </c>
      <c r="F682" s="52" t="str">
        <f t="shared" si="64"/>
        <v/>
      </c>
      <c r="G682" s="52" t="str">
        <f t="shared" si="65"/>
        <v/>
      </c>
      <c r="H682" s="38"/>
      <c r="I682" s="38"/>
    </row>
    <row r="683" spans="2:9" ht="15" thickBot="1" x14ac:dyDescent="0.35">
      <c r="B683" s="50" t="str">
        <f t="shared" si="60"/>
        <v/>
      </c>
      <c r="C683" s="51" t="str">
        <f t="shared" si="61"/>
        <v/>
      </c>
      <c r="D683" s="53" t="str">
        <f t="shared" si="62"/>
        <v/>
      </c>
      <c r="E683" s="52" t="str">
        <f t="shared" si="63"/>
        <v/>
      </c>
      <c r="F683" s="52" t="str">
        <f t="shared" si="64"/>
        <v/>
      </c>
      <c r="G683" s="52" t="str">
        <f t="shared" si="65"/>
        <v/>
      </c>
      <c r="H683" s="38"/>
      <c r="I683" s="38"/>
    </row>
    <row r="684" spans="2:9" ht="15" thickBot="1" x14ac:dyDescent="0.35">
      <c r="B684" s="50" t="str">
        <f t="shared" si="60"/>
        <v/>
      </c>
      <c r="C684" s="51" t="str">
        <f t="shared" si="61"/>
        <v/>
      </c>
      <c r="D684" s="53" t="str">
        <f t="shared" si="62"/>
        <v/>
      </c>
      <c r="E684" s="52" t="str">
        <f t="shared" si="63"/>
        <v/>
      </c>
      <c r="F684" s="52" t="str">
        <f t="shared" si="64"/>
        <v/>
      </c>
      <c r="G684" s="52" t="str">
        <f t="shared" si="65"/>
        <v/>
      </c>
      <c r="H684" s="38"/>
      <c r="I684" s="38"/>
    </row>
    <row r="685" spans="2:9" ht="15" thickBot="1" x14ac:dyDescent="0.35">
      <c r="B685" s="50" t="str">
        <f t="shared" si="60"/>
        <v/>
      </c>
      <c r="C685" s="51" t="str">
        <f t="shared" si="61"/>
        <v/>
      </c>
      <c r="D685" s="53" t="str">
        <f t="shared" si="62"/>
        <v/>
      </c>
      <c r="E685" s="52" t="str">
        <f t="shared" si="63"/>
        <v/>
      </c>
      <c r="F685" s="52" t="str">
        <f t="shared" si="64"/>
        <v/>
      </c>
      <c r="G685" s="52" t="str">
        <f t="shared" si="65"/>
        <v/>
      </c>
      <c r="H685" s="38"/>
      <c r="I685" s="38"/>
    </row>
    <row r="686" spans="2:9" ht="15" thickBot="1" x14ac:dyDescent="0.35">
      <c r="B686" s="50" t="str">
        <f t="shared" si="60"/>
        <v/>
      </c>
      <c r="C686" s="51" t="str">
        <f t="shared" si="61"/>
        <v/>
      </c>
      <c r="D686" s="53" t="str">
        <f t="shared" si="62"/>
        <v/>
      </c>
      <c r="E686" s="52" t="str">
        <f t="shared" si="63"/>
        <v/>
      </c>
      <c r="F686" s="52" t="str">
        <f t="shared" si="64"/>
        <v/>
      </c>
      <c r="G686" s="52" t="str">
        <f t="shared" si="65"/>
        <v/>
      </c>
      <c r="H686" s="38"/>
      <c r="I686" s="38"/>
    </row>
    <row r="687" spans="2:9" ht="15" thickBot="1" x14ac:dyDescent="0.35">
      <c r="B687" s="50" t="str">
        <f t="shared" si="60"/>
        <v/>
      </c>
      <c r="C687" s="51" t="str">
        <f t="shared" si="61"/>
        <v/>
      </c>
      <c r="D687" s="53" t="str">
        <f t="shared" si="62"/>
        <v/>
      </c>
      <c r="E687" s="52" t="str">
        <f t="shared" si="63"/>
        <v/>
      </c>
      <c r="F687" s="52" t="str">
        <f t="shared" si="64"/>
        <v/>
      </c>
      <c r="G687" s="52" t="str">
        <f t="shared" si="65"/>
        <v/>
      </c>
      <c r="H687" s="38"/>
      <c r="I687" s="38"/>
    </row>
    <row r="688" spans="2:9" ht="15" thickBot="1" x14ac:dyDescent="0.35">
      <c r="B688" s="50" t="str">
        <f t="shared" si="60"/>
        <v/>
      </c>
      <c r="C688" s="51" t="str">
        <f t="shared" si="61"/>
        <v/>
      </c>
      <c r="D688" s="53" t="str">
        <f t="shared" si="62"/>
        <v/>
      </c>
      <c r="E688" s="52" t="str">
        <f t="shared" si="63"/>
        <v/>
      </c>
      <c r="F688" s="52" t="str">
        <f t="shared" si="64"/>
        <v/>
      </c>
      <c r="G688" s="52" t="str">
        <f t="shared" si="65"/>
        <v/>
      </c>
      <c r="H688" s="38"/>
      <c r="I688" s="38"/>
    </row>
    <row r="689" spans="2:9" ht="15" thickBot="1" x14ac:dyDescent="0.35">
      <c r="B689" s="50" t="str">
        <f t="shared" si="60"/>
        <v/>
      </c>
      <c r="C689" s="51" t="str">
        <f t="shared" si="61"/>
        <v/>
      </c>
      <c r="D689" s="53" t="str">
        <f t="shared" si="62"/>
        <v/>
      </c>
      <c r="E689" s="52" t="str">
        <f t="shared" si="63"/>
        <v/>
      </c>
      <c r="F689" s="52" t="str">
        <f t="shared" si="64"/>
        <v/>
      </c>
      <c r="G689" s="52" t="str">
        <f t="shared" si="65"/>
        <v/>
      </c>
      <c r="H689" s="38"/>
      <c r="I689" s="38"/>
    </row>
    <row r="690" spans="2:9" ht="15" thickBot="1" x14ac:dyDescent="0.35">
      <c r="B690" s="50" t="str">
        <f t="shared" si="60"/>
        <v/>
      </c>
      <c r="C690" s="51" t="str">
        <f t="shared" si="61"/>
        <v/>
      </c>
      <c r="D690" s="53" t="str">
        <f t="shared" si="62"/>
        <v/>
      </c>
      <c r="E690" s="52" t="str">
        <f t="shared" si="63"/>
        <v/>
      </c>
      <c r="F690" s="52" t="str">
        <f t="shared" si="64"/>
        <v/>
      </c>
      <c r="G690" s="52" t="str">
        <f t="shared" si="65"/>
        <v/>
      </c>
      <c r="H690" s="38"/>
      <c r="I690" s="38"/>
    </row>
    <row r="691" spans="2:9" ht="15" thickBot="1" x14ac:dyDescent="0.35">
      <c r="B691" s="50" t="str">
        <f t="shared" si="60"/>
        <v/>
      </c>
      <c r="C691" s="51" t="str">
        <f t="shared" si="61"/>
        <v/>
      </c>
      <c r="D691" s="53" t="str">
        <f t="shared" si="62"/>
        <v/>
      </c>
      <c r="E691" s="52" t="str">
        <f t="shared" si="63"/>
        <v/>
      </c>
      <c r="F691" s="52" t="str">
        <f t="shared" si="64"/>
        <v/>
      </c>
      <c r="G691" s="52" t="str">
        <f t="shared" si="65"/>
        <v/>
      </c>
      <c r="H691" s="38"/>
      <c r="I691" s="38"/>
    </row>
    <row r="692" spans="2:9" ht="15" thickBot="1" x14ac:dyDescent="0.35">
      <c r="B692" s="50" t="str">
        <f t="shared" si="60"/>
        <v/>
      </c>
      <c r="C692" s="51" t="str">
        <f t="shared" si="61"/>
        <v/>
      </c>
      <c r="D692" s="53" t="str">
        <f t="shared" si="62"/>
        <v/>
      </c>
      <c r="E692" s="52" t="str">
        <f t="shared" si="63"/>
        <v/>
      </c>
      <c r="F692" s="52" t="str">
        <f t="shared" si="64"/>
        <v/>
      </c>
      <c r="G692" s="52" t="str">
        <f t="shared" si="65"/>
        <v/>
      </c>
      <c r="H692" s="38"/>
      <c r="I692" s="38"/>
    </row>
    <row r="693" spans="2:9" ht="15" thickBot="1" x14ac:dyDescent="0.35">
      <c r="B693" s="50" t="str">
        <f t="shared" si="60"/>
        <v/>
      </c>
      <c r="C693" s="51" t="str">
        <f t="shared" si="61"/>
        <v/>
      </c>
      <c r="D693" s="53" t="str">
        <f t="shared" si="62"/>
        <v/>
      </c>
      <c r="E693" s="52" t="str">
        <f t="shared" si="63"/>
        <v/>
      </c>
      <c r="F693" s="52" t="str">
        <f t="shared" si="64"/>
        <v/>
      </c>
      <c r="G693" s="52" t="str">
        <f t="shared" si="65"/>
        <v/>
      </c>
      <c r="H693" s="38"/>
      <c r="I693" s="38"/>
    </row>
    <row r="694" spans="2:9" ht="15" thickBot="1" x14ac:dyDescent="0.35">
      <c r="B694" s="50" t="str">
        <f t="shared" si="60"/>
        <v/>
      </c>
      <c r="C694" s="51" t="str">
        <f t="shared" si="61"/>
        <v/>
      </c>
      <c r="D694" s="53" t="str">
        <f t="shared" si="62"/>
        <v/>
      </c>
      <c r="E694" s="52" t="str">
        <f t="shared" si="63"/>
        <v/>
      </c>
      <c r="F694" s="52" t="str">
        <f t="shared" si="64"/>
        <v/>
      </c>
      <c r="G694" s="52" t="str">
        <f t="shared" si="65"/>
        <v/>
      </c>
      <c r="H694" s="38"/>
      <c r="I694" s="38"/>
    </row>
    <row r="695" spans="2:9" ht="15" thickBot="1" x14ac:dyDescent="0.35">
      <c r="B695" s="50" t="str">
        <f t="shared" si="60"/>
        <v/>
      </c>
      <c r="C695" s="51" t="str">
        <f t="shared" si="61"/>
        <v/>
      </c>
      <c r="D695" s="53" t="str">
        <f t="shared" si="62"/>
        <v/>
      </c>
      <c r="E695" s="52" t="str">
        <f t="shared" si="63"/>
        <v/>
      </c>
      <c r="F695" s="52" t="str">
        <f t="shared" si="64"/>
        <v/>
      </c>
      <c r="G695" s="52" t="str">
        <f t="shared" si="65"/>
        <v/>
      </c>
      <c r="H695" s="38"/>
      <c r="I695" s="38"/>
    </row>
    <row r="696" spans="2:9" ht="15" thickBot="1" x14ac:dyDescent="0.35">
      <c r="B696" s="50" t="str">
        <f t="shared" si="60"/>
        <v/>
      </c>
      <c r="C696" s="51" t="str">
        <f t="shared" si="61"/>
        <v/>
      </c>
      <c r="D696" s="53" t="str">
        <f t="shared" si="62"/>
        <v/>
      </c>
      <c r="E696" s="52" t="str">
        <f t="shared" si="63"/>
        <v/>
      </c>
      <c r="F696" s="52" t="str">
        <f t="shared" si="64"/>
        <v/>
      </c>
      <c r="G696" s="52" t="str">
        <f t="shared" si="65"/>
        <v/>
      </c>
      <c r="H696" s="38"/>
      <c r="I696" s="38"/>
    </row>
    <row r="697" spans="2:9" ht="15" thickBot="1" x14ac:dyDescent="0.35">
      <c r="B697" s="50" t="str">
        <f t="shared" si="60"/>
        <v/>
      </c>
      <c r="C697" s="51" t="str">
        <f t="shared" si="61"/>
        <v/>
      </c>
      <c r="D697" s="53" t="str">
        <f t="shared" si="62"/>
        <v/>
      </c>
      <c r="E697" s="52" t="str">
        <f t="shared" si="63"/>
        <v/>
      </c>
      <c r="F697" s="52" t="str">
        <f t="shared" si="64"/>
        <v/>
      </c>
      <c r="G697" s="52" t="str">
        <f t="shared" si="65"/>
        <v/>
      </c>
      <c r="H697" s="38"/>
      <c r="I697" s="38"/>
    </row>
    <row r="698" spans="2:9" ht="15" thickBot="1" x14ac:dyDescent="0.35">
      <c r="B698" s="50" t="str">
        <f t="shared" si="60"/>
        <v/>
      </c>
      <c r="C698" s="51" t="str">
        <f t="shared" si="61"/>
        <v/>
      </c>
      <c r="D698" s="53" t="str">
        <f t="shared" si="62"/>
        <v/>
      </c>
      <c r="E698" s="52" t="str">
        <f t="shared" si="63"/>
        <v/>
      </c>
      <c r="F698" s="52" t="str">
        <f t="shared" si="64"/>
        <v/>
      </c>
      <c r="G698" s="52" t="str">
        <f t="shared" si="65"/>
        <v/>
      </c>
      <c r="H698" s="38"/>
      <c r="I698" s="38"/>
    </row>
    <row r="699" spans="2:9" ht="15" thickBot="1" x14ac:dyDescent="0.35">
      <c r="B699" s="50" t="str">
        <f t="shared" si="60"/>
        <v/>
      </c>
      <c r="C699" s="51" t="str">
        <f t="shared" si="61"/>
        <v/>
      </c>
      <c r="D699" s="53" t="str">
        <f t="shared" si="62"/>
        <v/>
      </c>
      <c r="E699" s="52" t="str">
        <f t="shared" si="63"/>
        <v/>
      </c>
      <c r="F699" s="52" t="str">
        <f t="shared" si="64"/>
        <v/>
      </c>
      <c r="G699" s="52" t="str">
        <f t="shared" si="65"/>
        <v/>
      </c>
      <c r="H699" s="38"/>
      <c r="I699" s="38"/>
    </row>
    <row r="700" spans="2:9" ht="15" thickBot="1" x14ac:dyDescent="0.35">
      <c r="B700" s="50" t="str">
        <f t="shared" si="60"/>
        <v/>
      </c>
      <c r="C700" s="51" t="str">
        <f t="shared" si="61"/>
        <v/>
      </c>
      <c r="D700" s="53" t="str">
        <f t="shared" si="62"/>
        <v/>
      </c>
      <c r="E700" s="52" t="str">
        <f t="shared" si="63"/>
        <v/>
      </c>
      <c r="F700" s="52" t="str">
        <f t="shared" si="64"/>
        <v/>
      </c>
      <c r="G700" s="52" t="str">
        <f t="shared" si="65"/>
        <v/>
      </c>
      <c r="H700" s="38"/>
      <c r="I700" s="38"/>
    </row>
    <row r="701" spans="2:9" ht="15" thickBot="1" x14ac:dyDescent="0.35">
      <c r="B701" s="50" t="str">
        <f t="shared" si="60"/>
        <v/>
      </c>
      <c r="C701" s="51" t="str">
        <f t="shared" si="61"/>
        <v/>
      </c>
      <c r="D701" s="53" t="str">
        <f t="shared" si="62"/>
        <v/>
      </c>
      <c r="E701" s="52" t="str">
        <f t="shared" si="63"/>
        <v/>
      </c>
      <c r="F701" s="52" t="str">
        <f t="shared" si="64"/>
        <v/>
      </c>
      <c r="G701" s="52" t="str">
        <f t="shared" si="65"/>
        <v/>
      </c>
      <c r="H701" s="38"/>
      <c r="I701" s="38"/>
    </row>
    <row r="702" spans="2:9" ht="15" thickBot="1" x14ac:dyDescent="0.35">
      <c r="B702" s="50" t="str">
        <f t="shared" si="60"/>
        <v/>
      </c>
      <c r="C702" s="51" t="str">
        <f t="shared" si="61"/>
        <v/>
      </c>
      <c r="D702" s="53" t="str">
        <f t="shared" si="62"/>
        <v/>
      </c>
      <c r="E702" s="52" t="str">
        <f t="shared" si="63"/>
        <v/>
      </c>
      <c r="F702" s="52" t="str">
        <f t="shared" si="64"/>
        <v/>
      </c>
      <c r="G702" s="52" t="str">
        <f t="shared" si="65"/>
        <v/>
      </c>
      <c r="H702" s="38"/>
      <c r="I702" s="38"/>
    </row>
    <row r="703" spans="2:9" ht="15" thickBot="1" x14ac:dyDescent="0.35">
      <c r="B703" s="50" t="str">
        <f t="shared" si="60"/>
        <v/>
      </c>
      <c r="C703" s="51" t="str">
        <f t="shared" si="61"/>
        <v/>
      </c>
      <c r="D703" s="53" t="str">
        <f t="shared" si="62"/>
        <v/>
      </c>
      <c r="E703" s="52" t="str">
        <f t="shared" si="63"/>
        <v/>
      </c>
      <c r="F703" s="52" t="str">
        <f t="shared" si="64"/>
        <v/>
      </c>
      <c r="G703" s="52" t="str">
        <f t="shared" si="65"/>
        <v/>
      </c>
      <c r="H703" s="38"/>
      <c r="I703" s="38"/>
    </row>
    <row r="704" spans="2:9" ht="15" thickBot="1" x14ac:dyDescent="0.35">
      <c r="B704" s="50" t="str">
        <f t="shared" si="60"/>
        <v/>
      </c>
      <c r="C704" s="51" t="str">
        <f t="shared" si="61"/>
        <v/>
      </c>
      <c r="D704" s="53" t="str">
        <f t="shared" si="62"/>
        <v/>
      </c>
      <c r="E704" s="52" t="str">
        <f t="shared" si="63"/>
        <v/>
      </c>
      <c r="F704" s="52" t="str">
        <f t="shared" si="64"/>
        <v/>
      </c>
      <c r="G704" s="52" t="str">
        <f t="shared" si="65"/>
        <v/>
      </c>
      <c r="H704" s="38"/>
      <c r="I704" s="38"/>
    </row>
    <row r="705" spans="2:9" ht="15" thickBot="1" x14ac:dyDescent="0.35">
      <c r="B705" s="50" t="str">
        <f t="shared" si="60"/>
        <v/>
      </c>
      <c r="C705" s="51" t="str">
        <f t="shared" si="61"/>
        <v/>
      </c>
      <c r="D705" s="53" t="str">
        <f t="shared" si="62"/>
        <v/>
      </c>
      <c r="E705" s="52" t="str">
        <f t="shared" si="63"/>
        <v/>
      </c>
      <c r="F705" s="52" t="str">
        <f t="shared" si="64"/>
        <v/>
      </c>
      <c r="G705" s="52" t="str">
        <f t="shared" si="65"/>
        <v/>
      </c>
      <c r="H705" s="38"/>
      <c r="I705" s="38"/>
    </row>
    <row r="706" spans="2:9" ht="15" thickBot="1" x14ac:dyDescent="0.35">
      <c r="B706" s="50" t="str">
        <f t="shared" si="60"/>
        <v/>
      </c>
      <c r="C706" s="51" t="str">
        <f t="shared" si="61"/>
        <v/>
      </c>
      <c r="D706" s="53" t="str">
        <f t="shared" si="62"/>
        <v/>
      </c>
      <c r="E706" s="52" t="str">
        <f t="shared" si="63"/>
        <v/>
      </c>
      <c r="F706" s="52" t="str">
        <f t="shared" si="64"/>
        <v/>
      </c>
      <c r="G706" s="52" t="str">
        <f t="shared" si="65"/>
        <v/>
      </c>
      <c r="H706" s="38"/>
      <c r="I706" s="38"/>
    </row>
    <row r="707" spans="2:9" ht="15" thickBot="1" x14ac:dyDescent="0.35">
      <c r="B707" s="50" t="str">
        <f t="shared" si="60"/>
        <v/>
      </c>
      <c r="C707" s="51" t="str">
        <f t="shared" si="61"/>
        <v/>
      </c>
      <c r="D707" s="53" t="str">
        <f t="shared" si="62"/>
        <v/>
      </c>
      <c r="E707" s="52" t="str">
        <f t="shared" si="63"/>
        <v/>
      </c>
      <c r="F707" s="52" t="str">
        <f t="shared" si="64"/>
        <v/>
      </c>
      <c r="G707" s="52" t="str">
        <f t="shared" si="65"/>
        <v/>
      </c>
      <c r="H707" s="38"/>
      <c r="I707" s="38"/>
    </row>
    <row r="708" spans="2:9" ht="15" thickBot="1" x14ac:dyDescent="0.35">
      <c r="B708" s="50" t="str">
        <f t="shared" si="60"/>
        <v/>
      </c>
      <c r="C708" s="51" t="str">
        <f t="shared" si="61"/>
        <v/>
      </c>
      <c r="D708" s="53" t="str">
        <f t="shared" si="62"/>
        <v/>
      </c>
      <c r="E708" s="52" t="str">
        <f t="shared" si="63"/>
        <v/>
      </c>
      <c r="F708" s="52" t="str">
        <f t="shared" si="64"/>
        <v/>
      </c>
      <c r="G708" s="52" t="str">
        <f t="shared" si="65"/>
        <v/>
      </c>
      <c r="H708" s="38"/>
      <c r="I708" s="38"/>
    </row>
    <row r="709" spans="2:9" ht="15" thickBot="1" x14ac:dyDescent="0.35">
      <c r="B709" s="50" t="str">
        <f t="shared" si="60"/>
        <v/>
      </c>
      <c r="C709" s="51" t="str">
        <f t="shared" si="61"/>
        <v/>
      </c>
      <c r="D709" s="53" t="str">
        <f t="shared" si="62"/>
        <v/>
      </c>
      <c r="E709" s="52" t="str">
        <f t="shared" si="63"/>
        <v/>
      </c>
      <c r="F709" s="52" t="str">
        <f t="shared" si="64"/>
        <v/>
      </c>
      <c r="G709" s="52" t="str">
        <f t="shared" si="65"/>
        <v/>
      </c>
      <c r="H709" s="38"/>
      <c r="I709" s="38"/>
    </row>
    <row r="710" spans="2:9" ht="15" thickBot="1" x14ac:dyDescent="0.35">
      <c r="B710" s="50" t="str">
        <f t="shared" si="60"/>
        <v/>
      </c>
      <c r="C710" s="51" t="str">
        <f t="shared" si="61"/>
        <v/>
      </c>
      <c r="D710" s="53" t="str">
        <f t="shared" si="62"/>
        <v/>
      </c>
      <c r="E710" s="52" t="str">
        <f t="shared" si="63"/>
        <v/>
      </c>
      <c r="F710" s="52" t="str">
        <f t="shared" si="64"/>
        <v/>
      </c>
      <c r="G710" s="52" t="str">
        <f t="shared" si="65"/>
        <v/>
      </c>
      <c r="H710" s="38"/>
      <c r="I710" s="38"/>
    </row>
    <row r="711" spans="2:9" ht="15" thickBot="1" x14ac:dyDescent="0.35">
      <c r="B711" s="50" t="str">
        <f t="shared" si="60"/>
        <v/>
      </c>
      <c r="C711" s="51" t="str">
        <f t="shared" si="61"/>
        <v/>
      </c>
      <c r="D711" s="53" t="str">
        <f t="shared" si="62"/>
        <v/>
      </c>
      <c r="E711" s="52" t="str">
        <f t="shared" si="63"/>
        <v/>
      </c>
      <c r="F711" s="52" t="str">
        <f t="shared" si="64"/>
        <v/>
      </c>
      <c r="G711" s="52" t="str">
        <f t="shared" si="65"/>
        <v/>
      </c>
      <c r="H711" s="38"/>
      <c r="I711" s="38"/>
    </row>
    <row r="712" spans="2:9" ht="15" thickBot="1" x14ac:dyDescent="0.35">
      <c r="B712" s="50" t="str">
        <f t="shared" si="60"/>
        <v/>
      </c>
      <c r="C712" s="51" t="str">
        <f t="shared" si="61"/>
        <v/>
      </c>
      <c r="D712" s="53" t="str">
        <f t="shared" si="62"/>
        <v/>
      </c>
      <c r="E712" s="52" t="str">
        <f t="shared" si="63"/>
        <v/>
      </c>
      <c r="F712" s="52" t="str">
        <f t="shared" si="64"/>
        <v/>
      </c>
      <c r="G712" s="52" t="str">
        <f t="shared" si="65"/>
        <v/>
      </c>
      <c r="H712" s="38"/>
      <c r="I712" s="38"/>
    </row>
    <row r="713" spans="2:9" ht="15" thickBot="1" x14ac:dyDescent="0.35">
      <c r="B713" s="50" t="str">
        <f t="shared" si="60"/>
        <v/>
      </c>
      <c r="C713" s="51" t="str">
        <f t="shared" si="61"/>
        <v/>
      </c>
      <c r="D713" s="53" t="str">
        <f t="shared" si="62"/>
        <v/>
      </c>
      <c r="E713" s="52" t="str">
        <f t="shared" si="63"/>
        <v/>
      </c>
      <c r="F713" s="52" t="str">
        <f t="shared" si="64"/>
        <v/>
      </c>
      <c r="G713" s="52" t="str">
        <f t="shared" si="65"/>
        <v/>
      </c>
      <c r="H713" s="38"/>
      <c r="I713" s="38"/>
    </row>
    <row r="714" spans="2:9" ht="15" thickBot="1" x14ac:dyDescent="0.35">
      <c r="B714" s="50" t="str">
        <f t="shared" si="60"/>
        <v/>
      </c>
      <c r="C714" s="51" t="str">
        <f t="shared" si="61"/>
        <v/>
      </c>
      <c r="D714" s="53" t="str">
        <f t="shared" si="62"/>
        <v/>
      </c>
      <c r="E714" s="52" t="str">
        <f t="shared" si="63"/>
        <v/>
      </c>
      <c r="F714" s="52" t="str">
        <f t="shared" si="64"/>
        <v/>
      </c>
      <c r="G714" s="52" t="str">
        <f t="shared" si="65"/>
        <v/>
      </c>
      <c r="H714" s="38"/>
      <c r="I714" s="38"/>
    </row>
    <row r="715" spans="2:9" ht="15" thickBot="1" x14ac:dyDescent="0.35">
      <c r="B715" s="50" t="str">
        <f t="shared" si="60"/>
        <v/>
      </c>
      <c r="C715" s="51" t="str">
        <f t="shared" si="61"/>
        <v/>
      </c>
      <c r="D715" s="53" t="str">
        <f t="shared" si="62"/>
        <v/>
      </c>
      <c r="E715" s="52" t="str">
        <f t="shared" si="63"/>
        <v/>
      </c>
      <c r="F715" s="52" t="str">
        <f t="shared" si="64"/>
        <v/>
      </c>
      <c r="G715" s="52" t="str">
        <f t="shared" si="65"/>
        <v/>
      </c>
      <c r="H715" s="38"/>
      <c r="I715" s="38"/>
    </row>
    <row r="716" spans="2:9" ht="15" thickBot="1" x14ac:dyDescent="0.35">
      <c r="B716" s="50" t="str">
        <f t="shared" si="60"/>
        <v/>
      </c>
      <c r="C716" s="51" t="str">
        <f t="shared" si="61"/>
        <v/>
      </c>
      <c r="D716" s="53" t="str">
        <f t="shared" si="62"/>
        <v/>
      </c>
      <c r="E716" s="52" t="str">
        <f t="shared" si="63"/>
        <v/>
      </c>
      <c r="F716" s="52" t="str">
        <f t="shared" si="64"/>
        <v/>
      </c>
      <c r="G716" s="52" t="str">
        <f t="shared" si="65"/>
        <v/>
      </c>
      <c r="H716" s="38"/>
      <c r="I716" s="38"/>
    </row>
    <row r="717" spans="2:9" ht="15" thickBot="1" x14ac:dyDescent="0.35">
      <c r="B717" s="50" t="str">
        <f t="shared" si="60"/>
        <v/>
      </c>
      <c r="C717" s="51" t="str">
        <f t="shared" si="61"/>
        <v/>
      </c>
      <c r="D717" s="53" t="str">
        <f t="shared" si="62"/>
        <v/>
      </c>
      <c r="E717" s="52" t="str">
        <f t="shared" si="63"/>
        <v/>
      </c>
      <c r="F717" s="52" t="str">
        <f t="shared" si="64"/>
        <v/>
      </c>
      <c r="G717" s="52" t="str">
        <f t="shared" si="65"/>
        <v/>
      </c>
      <c r="H717" s="38"/>
      <c r="I717" s="38"/>
    </row>
    <row r="718" spans="2:9" ht="15" thickBot="1" x14ac:dyDescent="0.35">
      <c r="B718" s="50" t="str">
        <f t="shared" si="60"/>
        <v/>
      </c>
      <c r="C718" s="51" t="str">
        <f t="shared" si="61"/>
        <v/>
      </c>
      <c r="D718" s="53" t="str">
        <f t="shared" si="62"/>
        <v/>
      </c>
      <c r="E718" s="52" t="str">
        <f t="shared" si="63"/>
        <v/>
      </c>
      <c r="F718" s="52" t="str">
        <f t="shared" si="64"/>
        <v/>
      </c>
      <c r="G718" s="52" t="str">
        <f t="shared" si="65"/>
        <v/>
      </c>
      <c r="H718" s="38"/>
      <c r="I718" s="38"/>
    </row>
    <row r="719" spans="2:9" ht="15" thickBot="1" x14ac:dyDescent="0.35">
      <c r="B719" s="50" t="str">
        <f t="shared" si="60"/>
        <v/>
      </c>
      <c r="C719" s="51" t="str">
        <f t="shared" si="61"/>
        <v/>
      </c>
      <c r="D719" s="53" t="str">
        <f t="shared" si="62"/>
        <v/>
      </c>
      <c r="E719" s="52" t="str">
        <f t="shared" si="63"/>
        <v/>
      </c>
      <c r="F719" s="52" t="str">
        <f t="shared" si="64"/>
        <v/>
      </c>
      <c r="G719" s="52" t="str">
        <f t="shared" si="65"/>
        <v/>
      </c>
      <c r="H719" s="38"/>
      <c r="I719" s="38"/>
    </row>
    <row r="720" spans="2:9" ht="15" thickBot="1" x14ac:dyDescent="0.35">
      <c r="B720" s="50" t="str">
        <f t="shared" si="60"/>
        <v/>
      </c>
      <c r="C720" s="51" t="str">
        <f t="shared" si="61"/>
        <v/>
      </c>
      <c r="D720" s="53" t="str">
        <f t="shared" si="62"/>
        <v/>
      </c>
      <c r="E720" s="52" t="str">
        <f t="shared" si="63"/>
        <v/>
      </c>
      <c r="F720" s="52" t="str">
        <f t="shared" si="64"/>
        <v/>
      </c>
      <c r="G720" s="52" t="str">
        <f t="shared" si="65"/>
        <v/>
      </c>
      <c r="H720" s="38"/>
      <c r="I720" s="38"/>
    </row>
    <row r="721" spans="2:9" ht="15" thickBot="1" x14ac:dyDescent="0.35">
      <c r="B721" s="50" t="str">
        <f t="shared" si="60"/>
        <v/>
      </c>
      <c r="C721" s="51" t="str">
        <f t="shared" si="61"/>
        <v/>
      </c>
      <c r="D721" s="53" t="str">
        <f t="shared" si="62"/>
        <v/>
      </c>
      <c r="E721" s="52" t="str">
        <f t="shared" si="63"/>
        <v/>
      </c>
      <c r="F721" s="52" t="str">
        <f t="shared" si="64"/>
        <v/>
      </c>
      <c r="G721" s="52" t="str">
        <f t="shared" si="65"/>
        <v/>
      </c>
      <c r="H721" s="38"/>
      <c r="I721" s="38"/>
    </row>
    <row r="722" spans="2:9" ht="15" thickBot="1" x14ac:dyDescent="0.35">
      <c r="B722" s="50" t="str">
        <f t="shared" si="60"/>
        <v/>
      </c>
      <c r="C722" s="51" t="str">
        <f t="shared" si="61"/>
        <v/>
      </c>
      <c r="D722" s="53" t="str">
        <f t="shared" si="62"/>
        <v/>
      </c>
      <c r="E722" s="52" t="str">
        <f t="shared" si="63"/>
        <v/>
      </c>
      <c r="F722" s="52" t="str">
        <f t="shared" si="64"/>
        <v/>
      </c>
      <c r="G722" s="52" t="str">
        <f t="shared" si="65"/>
        <v/>
      </c>
      <c r="H722" s="38"/>
      <c r="I722" s="38"/>
    </row>
    <row r="723" spans="2:9" ht="15" thickBot="1" x14ac:dyDescent="0.35">
      <c r="B723" s="50" t="str">
        <f t="shared" ref="B723:B786" si="66">IFERROR(IF(G722&lt;=0,"",B722+1),"")</f>
        <v/>
      </c>
      <c r="C723" s="51" t="str">
        <f t="shared" ref="C723:C786" si="67">IF($E$9="End of the Period",IF(B723="","",IF(OR(payment_frequency="Weekly",payment_frequency="Bi-weekly",payment_frequency="Semi-monthly"),first_payment_date+B723*VLOOKUP(payment_frequency,periodic_table,2,0),EDATE(first_payment_date,B723*VLOOKUP(payment_frequency,periodic_table,2,0)))),IF(B723="","",IF(OR(payment_frequency="Weekly",payment_frequency="Bi-weekly",payment_frequency="Semi-monthly"),first_payment_date+(B723-1)*VLOOKUP(payment_frequency,periodic_table,2,0),EDATE(first_payment_date,(B723-1)*VLOOKUP(payment_frequency,periodic_table,2,0)))))</f>
        <v/>
      </c>
      <c r="D723" s="53" t="str">
        <f t="shared" ref="D723:D786" si="68">IF(B723="","",IF(G722&lt;payment,G722*(1+rate),payment))</f>
        <v/>
      </c>
      <c r="E723" s="52" t="str">
        <f t="shared" ref="E723:E786" si="69">IF(AND(payment_type=1,B723=1),0,IF(B723="","",G722*rate))</f>
        <v/>
      </c>
      <c r="F723" s="52" t="str">
        <f t="shared" si="64"/>
        <v/>
      </c>
      <c r="G723" s="52" t="str">
        <f t="shared" si="65"/>
        <v/>
      </c>
      <c r="H723" s="38"/>
      <c r="I723" s="38"/>
    </row>
    <row r="724" spans="2:9" ht="15" thickBot="1" x14ac:dyDescent="0.35">
      <c r="B724" s="50" t="str">
        <f t="shared" si="66"/>
        <v/>
      </c>
      <c r="C724" s="51" t="str">
        <f t="shared" si="67"/>
        <v/>
      </c>
      <c r="D724" s="53" t="str">
        <f t="shared" si="68"/>
        <v/>
      </c>
      <c r="E724" s="52" t="str">
        <f t="shared" si="69"/>
        <v/>
      </c>
      <c r="F724" s="52" t="str">
        <f t="shared" ref="F724:F787" si="70">IF(B724="","",D724-E724)</f>
        <v/>
      </c>
      <c r="G724" s="52" t="str">
        <f t="shared" ref="G724:G787" si="71">IFERROR(IF(F724&lt;=0,"",G723-F724),"")</f>
        <v/>
      </c>
      <c r="H724" s="38"/>
      <c r="I724" s="38"/>
    </row>
    <row r="725" spans="2:9" ht="15" thickBot="1" x14ac:dyDescent="0.35">
      <c r="B725" s="50" t="str">
        <f t="shared" si="66"/>
        <v/>
      </c>
      <c r="C725" s="51" t="str">
        <f t="shared" si="67"/>
        <v/>
      </c>
      <c r="D725" s="53" t="str">
        <f t="shared" si="68"/>
        <v/>
      </c>
      <c r="E725" s="52" t="str">
        <f t="shared" si="69"/>
        <v/>
      </c>
      <c r="F725" s="52" t="str">
        <f t="shared" si="70"/>
        <v/>
      </c>
      <c r="G725" s="52" t="str">
        <f t="shared" si="71"/>
        <v/>
      </c>
      <c r="H725" s="38"/>
      <c r="I725" s="38"/>
    </row>
    <row r="726" spans="2:9" ht="15" thickBot="1" x14ac:dyDescent="0.35">
      <c r="B726" s="50" t="str">
        <f t="shared" si="66"/>
        <v/>
      </c>
      <c r="C726" s="51" t="str">
        <f t="shared" si="67"/>
        <v/>
      </c>
      <c r="D726" s="53" t="str">
        <f t="shared" si="68"/>
        <v/>
      </c>
      <c r="E726" s="52" t="str">
        <f t="shared" si="69"/>
        <v/>
      </c>
      <c r="F726" s="52" t="str">
        <f t="shared" si="70"/>
        <v/>
      </c>
      <c r="G726" s="52" t="str">
        <f t="shared" si="71"/>
        <v/>
      </c>
      <c r="H726" s="38"/>
      <c r="I726" s="38"/>
    </row>
    <row r="727" spans="2:9" ht="15" thickBot="1" x14ac:dyDescent="0.35">
      <c r="B727" s="50" t="str">
        <f t="shared" si="66"/>
        <v/>
      </c>
      <c r="C727" s="51" t="str">
        <f t="shared" si="67"/>
        <v/>
      </c>
      <c r="D727" s="53" t="str">
        <f t="shared" si="68"/>
        <v/>
      </c>
      <c r="E727" s="52" t="str">
        <f t="shared" si="69"/>
        <v/>
      </c>
      <c r="F727" s="52" t="str">
        <f t="shared" si="70"/>
        <v/>
      </c>
      <c r="G727" s="52" t="str">
        <f t="shared" si="71"/>
        <v/>
      </c>
      <c r="H727" s="38"/>
      <c r="I727" s="38"/>
    </row>
    <row r="728" spans="2:9" ht="15" thickBot="1" x14ac:dyDescent="0.35">
      <c r="B728" s="50" t="str">
        <f t="shared" si="66"/>
        <v/>
      </c>
      <c r="C728" s="51" t="str">
        <f t="shared" si="67"/>
        <v/>
      </c>
      <c r="D728" s="53" t="str">
        <f t="shared" si="68"/>
        <v/>
      </c>
      <c r="E728" s="52" t="str">
        <f t="shared" si="69"/>
        <v/>
      </c>
      <c r="F728" s="52" t="str">
        <f t="shared" si="70"/>
        <v/>
      </c>
      <c r="G728" s="52" t="str">
        <f t="shared" si="71"/>
        <v/>
      </c>
      <c r="H728" s="38"/>
      <c r="I728" s="38"/>
    </row>
    <row r="729" spans="2:9" ht="15" thickBot="1" x14ac:dyDescent="0.35">
      <c r="B729" s="50" t="str">
        <f t="shared" si="66"/>
        <v/>
      </c>
      <c r="C729" s="51" t="str">
        <f t="shared" si="67"/>
        <v/>
      </c>
      <c r="D729" s="53" t="str">
        <f t="shared" si="68"/>
        <v/>
      </c>
      <c r="E729" s="52" t="str">
        <f t="shared" si="69"/>
        <v/>
      </c>
      <c r="F729" s="52" t="str">
        <f t="shared" si="70"/>
        <v/>
      </c>
      <c r="G729" s="52" t="str">
        <f t="shared" si="71"/>
        <v/>
      </c>
      <c r="H729" s="38"/>
      <c r="I729" s="38"/>
    </row>
    <row r="730" spans="2:9" ht="15" thickBot="1" x14ac:dyDescent="0.35">
      <c r="B730" s="50" t="str">
        <f t="shared" si="66"/>
        <v/>
      </c>
      <c r="C730" s="51" t="str">
        <f t="shared" si="67"/>
        <v/>
      </c>
      <c r="D730" s="53" t="str">
        <f t="shared" si="68"/>
        <v/>
      </c>
      <c r="E730" s="52" t="str">
        <f t="shared" si="69"/>
        <v/>
      </c>
      <c r="F730" s="52" t="str">
        <f t="shared" si="70"/>
        <v/>
      </c>
      <c r="G730" s="52" t="str">
        <f t="shared" si="71"/>
        <v/>
      </c>
      <c r="H730" s="38"/>
      <c r="I730" s="38"/>
    </row>
    <row r="731" spans="2:9" ht="15" thickBot="1" x14ac:dyDescent="0.35">
      <c r="B731" s="50" t="str">
        <f t="shared" si="66"/>
        <v/>
      </c>
      <c r="C731" s="51" t="str">
        <f t="shared" si="67"/>
        <v/>
      </c>
      <c r="D731" s="53" t="str">
        <f t="shared" si="68"/>
        <v/>
      </c>
      <c r="E731" s="52" t="str">
        <f t="shared" si="69"/>
        <v/>
      </c>
      <c r="F731" s="52" t="str">
        <f t="shared" si="70"/>
        <v/>
      </c>
      <c r="G731" s="52" t="str">
        <f t="shared" si="71"/>
        <v/>
      </c>
      <c r="H731" s="38"/>
      <c r="I731" s="38"/>
    </row>
    <row r="732" spans="2:9" ht="15" thickBot="1" x14ac:dyDescent="0.35">
      <c r="B732" s="50" t="str">
        <f t="shared" si="66"/>
        <v/>
      </c>
      <c r="C732" s="51" t="str">
        <f t="shared" si="67"/>
        <v/>
      </c>
      <c r="D732" s="53" t="str">
        <f t="shared" si="68"/>
        <v/>
      </c>
      <c r="E732" s="52" t="str">
        <f t="shared" si="69"/>
        <v/>
      </c>
      <c r="F732" s="52" t="str">
        <f t="shared" si="70"/>
        <v/>
      </c>
      <c r="G732" s="52" t="str">
        <f t="shared" si="71"/>
        <v/>
      </c>
      <c r="H732" s="38"/>
      <c r="I732" s="38"/>
    </row>
    <row r="733" spans="2:9" ht="15" thickBot="1" x14ac:dyDescent="0.35">
      <c r="B733" s="50" t="str">
        <f t="shared" si="66"/>
        <v/>
      </c>
      <c r="C733" s="51" t="str">
        <f t="shared" si="67"/>
        <v/>
      </c>
      <c r="D733" s="53" t="str">
        <f t="shared" si="68"/>
        <v/>
      </c>
      <c r="E733" s="52" t="str">
        <f t="shared" si="69"/>
        <v/>
      </c>
      <c r="F733" s="52" t="str">
        <f t="shared" si="70"/>
        <v/>
      </c>
      <c r="G733" s="52" t="str">
        <f t="shared" si="71"/>
        <v/>
      </c>
      <c r="H733" s="38"/>
      <c r="I733" s="38"/>
    </row>
    <row r="734" spans="2:9" ht="15" thickBot="1" x14ac:dyDescent="0.35">
      <c r="B734" s="50" t="str">
        <f t="shared" si="66"/>
        <v/>
      </c>
      <c r="C734" s="51" t="str">
        <f t="shared" si="67"/>
        <v/>
      </c>
      <c r="D734" s="53" t="str">
        <f t="shared" si="68"/>
        <v/>
      </c>
      <c r="E734" s="52" t="str">
        <f t="shared" si="69"/>
        <v/>
      </c>
      <c r="F734" s="52" t="str">
        <f t="shared" si="70"/>
        <v/>
      </c>
      <c r="G734" s="52" t="str">
        <f t="shared" si="71"/>
        <v/>
      </c>
      <c r="H734" s="38"/>
      <c r="I734" s="38"/>
    </row>
    <row r="735" spans="2:9" ht="15" thickBot="1" x14ac:dyDescent="0.35">
      <c r="B735" s="50" t="str">
        <f t="shared" si="66"/>
        <v/>
      </c>
      <c r="C735" s="51" t="str">
        <f t="shared" si="67"/>
        <v/>
      </c>
      <c r="D735" s="53" t="str">
        <f t="shared" si="68"/>
        <v/>
      </c>
      <c r="E735" s="52" t="str">
        <f t="shared" si="69"/>
        <v/>
      </c>
      <c r="F735" s="52" t="str">
        <f t="shared" si="70"/>
        <v/>
      </c>
      <c r="G735" s="52" t="str">
        <f t="shared" si="71"/>
        <v/>
      </c>
      <c r="H735" s="38"/>
      <c r="I735" s="38"/>
    </row>
    <row r="736" spans="2:9" ht="15" thickBot="1" x14ac:dyDescent="0.35">
      <c r="B736" s="50" t="str">
        <f t="shared" si="66"/>
        <v/>
      </c>
      <c r="C736" s="51" t="str">
        <f t="shared" si="67"/>
        <v/>
      </c>
      <c r="D736" s="53" t="str">
        <f t="shared" si="68"/>
        <v/>
      </c>
      <c r="E736" s="52" t="str">
        <f t="shared" si="69"/>
        <v/>
      </c>
      <c r="F736" s="52" t="str">
        <f t="shared" si="70"/>
        <v/>
      </c>
      <c r="G736" s="52" t="str">
        <f t="shared" si="71"/>
        <v/>
      </c>
      <c r="H736" s="38"/>
      <c r="I736" s="38"/>
    </row>
    <row r="737" spans="2:9" ht="15" thickBot="1" x14ac:dyDescent="0.35">
      <c r="B737" s="50" t="str">
        <f t="shared" si="66"/>
        <v/>
      </c>
      <c r="C737" s="51" t="str">
        <f t="shared" si="67"/>
        <v/>
      </c>
      <c r="D737" s="53" t="str">
        <f t="shared" si="68"/>
        <v/>
      </c>
      <c r="E737" s="52" t="str">
        <f t="shared" si="69"/>
        <v/>
      </c>
      <c r="F737" s="52" t="str">
        <f t="shared" si="70"/>
        <v/>
      </c>
      <c r="G737" s="52" t="str">
        <f t="shared" si="71"/>
        <v/>
      </c>
      <c r="H737" s="38"/>
      <c r="I737" s="38"/>
    </row>
    <row r="738" spans="2:9" ht="15" thickBot="1" x14ac:dyDescent="0.35">
      <c r="B738" s="50" t="str">
        <f t="shared" si="66"/>
        <v/>
      </c>
      <c r="C738" s="51" t="str">
        <f t="shared" si="67"/>
        <v/>
      </c>
      <c r="D738" s="53" t="str">
        <f t="shared" si="68"/>
        <v/>
      </c>
      <c r="E738" s="52" t="str">
        <f t="shared" si="69"/>
        <v/>
      </c>
      <c r="F738" s="52" t="str">
        <f t="shared" si="70"/>
        <v/>
      </c>
      <c r="G738" s="52" t="str">
        <f t="shared" si="71"/>
        <v/>
      </c>
      <c r="H738" s="38"/>
      <c r="I738" s="38"/>
    </row>
    <row r="739" spans="2:9" ht="15" thickBot="1" x14ac:dyDescent="0.35">
      <c r="B739" s="50" t="str">
        <f t="shared" si="66"/>
        <v/>
      </c>
      <c r="C739" s="51" t="str">
        <f t="shared" si="67"/>
        <v/>
      </c>
      <c r="D739" s="53" t="str">
        <f t="shared" si="68"/>
        <v/>
      </c>
      <c r="E739" s="52" t="str">
        <f t="shared" si="69"/>
        <v/>
      </c>
      <c r="F739" s="52" t="str">
        <f t="shared" si="70"/>
        <v/>
      </c>
      <c r="G739" s="52" t="str">
        <f t="shared" si="71"/>
        <v/>
      </c>
      <c r="H739" s="38"/>
      <c r="I739" s="38"/>
    </row>
    <row r="740" spans="2:9" ht="15" thickBot="1" x14ac:dyDescent="0.35">
      <c r="B740" s="50" t="str">
        <f t="shared" si="66"/>
        <v/>
      </c>
      <c r="C740" s="51" t="str">
        <f t="shared" si="67"/>
        <v/>
      </c>
      <c r="D740" s="53" t="str">
        <f t="shared" si="68"/>
        <v/>
      </c>
      <c r="E740" s="52" t="str">
        <f t="shared" si="69"/>
        <v/>
      </c>
      <c r="F740" s="52" t="str">
        <f t="shared" si="70"/>
        <v/>
      </c>
      <c r="G740" s="52" t="str">
        <f t="shared" si="71"/>
        <v/>
      </c>
      <c r="H740" s="38"/>
      <c r="I740" s="38"/>
    </row>
    <row r="741" spans="2:9" ht="15" thickBot="1" x14ac:dyDescent="0.35">
      <c r="B741" s="50" t="str">
        <f t="shared" si="66"/>
        <v/>
      </c>
      <c r="C741" s="51" t="str">
        <f t="shared" si="67"/>
        <v/>
      </c>
      <c r="D741" s="53" t="str">
        <f t="shared" si="68"/>
        <v/>
      </c>
      <c r="E741" s="52" t="str">
        <f t="shared" si="69"/>
        <v/>
      </c>
      <c r="F741" s="52" t="str">
        <f t="shared" si="70"/>
        <v/>
      </c>
      <c r="G741" s="52" t="str">
        <f t="shared" si="71"/>
        <v/>
      </c>
      <c r="H741" s="38"/>
      <c r="I741" s="38"/>
    </row>
    <row r="742" spans="2:9" ht="15" thickBot="1" x14ac:dyDescent="0.35">
      <c r="B742" s="50" t="str">
        <f t="shared" si="66"/>
        <v/>
      </c>
      <c r="C742" s="51" t="str">
        <f t="shared" si="67"/>
        <v/>
      </c>
      <c r="D742" s="53" t="str">
        <f t="shared" si="68"/>
        <v/>
      </c>
      <c r="E742" s="52" t="str">
        <f t="shared" si="69"/>
        <v/>
      </c>
      <c r="F742" s="52" t="str">
        <f t="shared" si="70"/>
        <v/>
      </c>
      <c r="G742" s="52" t="str">
        <f t="shared" si="71"/>
        <v/>
      </c>
      <c r="H742" s="38"/>
      <c r="I742" s="38"/>
    </row>
    <row r="743" spans="2:9" ht="15" thickBot="1" x14ac:dyDescent="0.35">
      <c r="B743" s="50" t="str">
        <f t="shared" si="66"/>
        <v/>
      </c>
      <c r="C743" s="51" t="str">
        <f t="shared" si="67"/>
        <v/>
      </c>
      <c r="D743" s="53" t="str">
        <f t="shared" si="68"/>
        <v/>
      </c>
      <c r="E743" s="52" t="str">
        <f t="shared" si="69"/>
        <v/>
      </c>
      <c r="F743" s="52" t="str">
        <f t="shared" si="70"/>
        <v/>
      </c>
      <c r="G743" s="52" t="str">
        <f t="shared" si="71"/>
        <v/>
      </c>
      <c r="H743" s="38"/>
      <c r="I743" s="38"/>
    </row>
    <row r="744" spans="2:9" ht="15" thickBot="1" x14ac:dyDescent="0.35">
      <c r="B744" s="50" t="str">
        <f t="shared" si="66"/>
        <v/>
      </c>
      <c r="C744" s="51" t="str">
        <f t="shared" si="67"/>
        <v/>
      </c>
      <c r="D744" s="53" t="str">
        <f t="shared" si="68"/>
        <v/>
      </c>
      <c r="E744" s="52" t="str">
        <f t="shared" si="69"/>
        <v/>
      </c>
      <c r="F744" s="52" t="str">
        <f t="shared" si="70"/>
        <v/>
      </c>
      <c r="G744" s="52" t="str">
        <f t="shared" si="71"/>
        <v/>
      </c>
      <c r="H744" s="38"/>
      <c r="I744" s="38"/>
    </row>
    <row r="745" spans="2:9" ht="15" thickBot="1" x14ac:dyDescent="0.35">
      <c r="B745" s="50" t="str">
        <f t="shared" si="66"/>
        <v/>
      </c>
      <c r="C745" s="51" t="str">
        <f t="shared" si="67"/>
        <v/>
      </c>
      <c r="D745" s="53" t="str">
        <f t="shared" si="68"/>
        <v/>
      </c>
      <c r="E745" s="52" t="str">
        <f t="shared" si="69"/>
        <v/>
      </c>
      <c r="F745" s="52" t="str">
        <f t="shared" si="70"/>
        <v/>
      </c>
      <c r="G745" s="52" t="str">
        <f t="shared" si="71"/>
        <v/>
      </c>
      <c r="H745" s="38"/>
      <c r="I745" s="38"/>
    </row>
    <row r="746" spans="2:9" ht="15" thickBot="1" x14ac:dyDescent="0.35">
      <c r="B746" s="50" t="str">
        <f t="shared" si="66"/>
        <v/>
      </c>
      <c r="C746" s="51" t="str">
        <f t="shared" si="67"/>
        <v/>
      </c>
      <c r="D746" s="53" t="str">
        <f t="shared" si="68"/>
        <v/>
      </c>
      <c r="E746" s="52" t="str">
        <f t="shared" si="69"/>
        <v/>
      </c>
      <c r="F746" s="52" t="str">
        <f t="shared" si="70"/>
        <v/>
      </c>
      <c r="G746" s="52" t="str">
        <f t="shared" si="71"/>
        <v/>
      </c>
      <c r="H746" s="38"/>
      <c r="I746" s="38"/>
    </row>
    <row r="747" spans="2:9" ht="15" thickBot="1" x14ac:dyDescent="0.35">
      <c r="B747" s="50" t="str">
        <f t="shared" si="66"/>
        <v/>
      </c>
      <c r="C747" s="51" t="str">
        <f t="shared" si="67"/>
        <v/>
      </c>
      <c r="D747" s="53" t="str">
        <f t="shared" si="68"/>
        <v/>
      </c>
      <c r="E747" s="52" t="str">
        <f t="shared" si="69"/>
        <v/>
      </c>
      <c r="F747" s="52" t="str">
        <f t="shared" si="70"/>
        <v/>
      </c>
      <c r="G747" s="52" t="str">
        <f t="shared" si="71"/>
        <v/>
      </c>
      <c r="H747" s="38"/>
      <c r="I747" s="38"/>
    </row>
    <row r="748" spans="2:9" ht="15" thickBot="1" x14ac:dyDescent="0.35">
      <c r="B748" s="50" t="str">
        <f t="shared" si="66"/>
        <v/>
      </c>
      <c r="C748" s="51" t="str">
        <f t="shared" si="67"/>
        <v/>
      </c>
      <c r="D748" s="53" t="str">
        <f t="shared" si="68"/>
        <v/>
      </c>
      <c r="E748" s="52" t="str">
        <f t="shared" si="69"/>
        <v/>
      </c>
      <c r="F748" s="52" t="str">
        <f t="shared" si="70"/>
        <v/>
      </c>
      <c r="G748" s="52" t="str">
        <f t="shared" si="71"/>
        <v/>
      </c>
      <c r="H748" s="38"/>
      <c r="I748" s="38"/>
    </row>
    <row r="749" spans="2:9" ht="15" thickBot="1" x14ac:dyDescent="0.35">
      <c r="B749" s="50" t="str">
        <f t="shared" si="66"/>
        <v/>
      </c>
      <c r="C749" s="51" t="str">
        <f t="shared" si="67"/>
        <v/>
      </c>
      <c r="D749" s="53" t="str">
        <f t="shared" si="68"/>
        <v/>
      </c>
      <c r="E749" s="52" t="str">
        <f t="shared" si="69"/>
        <v/>
      </c>
      <c r="F749" s="52" t="str">
        <f t="shared" si="70"/>
        <v/>
      </c>
      <c r="G749" s="52" t="str">
        <f t="shared" si="71"/>
        <v/>
      </c>
      <c r="H749" s="38"/>
      <c r="I749" s="38"/>
    </row>
    <row r="750" spans="2:9" ht="15" thickBot="1" x14ac:dyDescent="0.35">
      <c r="B750" s="50" t="str">
        <f t="shared" si="66"/>
        <v/>
      </c>
      <c r="C750" s="51" t="str">
        <f t="shared" si="67"/>
        <v/>
      </c>
      <c r="D750" s="53" t="str">
        <f t="shared" si="68"/>
        <v/>
      </c>
      <c r="E750" s="52" t="str">
        <f t="shared" si="69"/>
        <v/>
      </c>
      <c r="F750" s="52" t="str">
        <f t="shared" si="70"/>
        <v/>
      </c>
      <c r="G750" s="52" t="str">
        <f t="shared" si="71"/>
        <v/>
      </c>
      <c r="H750" s="38"/>
      <c r="I750" s="38"/>
    </row>
    <row r="751" spans="2:9" ht="15" thickBot="1" x14ac:dyDescent="0.35">
      <c r="B751" s="50" t="str">
        <f t="shared" si="66"/>
        <v/>
      </c>
      <c r="C751" s="51" t="str">
        <f t="shared" si="67"/>
        <v/>
      </c>
      <c r="D751" s="53" t="str">
        <f t="shared" si="68"/>
        <v/>
      </c>
      <c r="E751" s="52" t="str">
        <f t="shared" si="69"/>
        <v/>
      </c>
      <c r="F751" s="52" t="str">
        <f t="shared" si="70"/>
        <v/>
      </c>
      <c r="G751" s="52" t="str">
        <f t="shared" si="71"/>
        <v/>
      </c>
      <c r="H751" s="38"/>
      <c r="I751" s="38"/>
    </row>
    <row r="752" spans="2:9" ht="15" thickBot="1" x14ac:dyDescent="0.35">
      <c r="B752" s="50" t="str">
        <f t="shared" si="66"/>
        <v/>
      </c>
      <c r="C752" s="51" t="str">
        <f t="shared" si="67"/>
        <v/>
      </c>
      <c r="D752" s="53" t="str">
        <f t="shared" si="68"/>
        <v/>
      </c>
      <c r="E752" s="52" t="str">
        <f t="shared" si="69"/>
        <v/>
      </c>
      <c r="F752" s="52" t="str">
        <f t="shared" si="70"/>
        <v/>
      </c>
      <c r="G752" s="52" t="str">
        <f t="shared" si="71"/>
        <v/>
      </c>
      <c r="H752" s="38"/>
      <c r="I752" s="38"/>
    </row>
    <row r="753" spans="2:9" ht="15" thickBot="1" x14ac:dyDescent="0.35">
      <c r="B753" s="50" t="str">
        <f t="shared" si="66"/>
        <v/>
      </c>
      <c r="C753" s="51" t="str">
        <f t="shared" si="67"/>
        <v/>
      </c>
      <c r="D753" s="53" t="str">
        <f t="shared" si="68"/>
        <v/>
      </c>
      <c r="E753" s="52" t="str">
        <f t="shared" si="69"/>
        <v/>
      </c>
      <c r="F753" s="52" t="str">
        <f t="shared" si="70"/>
        <v/>
      </c>
      <c r="G753" s="52" t="str">
        <f t="shared" si="71"/>
        <v/>
      </c>
      <c r="H753" s="38"/>
      <c r="I753" s="38"/>
    </row>
    <row r="754" spans="2:9" ht="15" thickBot="1" x14ac:dyDescent="0.35">
      <c r="B754" s="50" t="str">
        <f t="shared" si="66"/>
        <v/>
      </c>
      <c r="C754" s="51" t="str">
        <f t="shared" si="67"/>
        <v/>
      </c>
      <c r="D754" s="53" t="str">
        <f t="shared" si="68"/>
        <v/>
      </c>
      <c r="E754" s="52" t="str">
        <f t="shared" si="69"/>
        <v/>
      </c>
      <c r="F754" s="52" t="str">
        <f t="shared" si="70"/>
        <v/>
      </c>
      <c r="G754" s="52" t="str">
        <f t="shared" si="71"/>
        <v/>
      </c>
      <c r="H754" s="38"/>
      <c r="I754" s="38"/>
    </row>
    <row r="755" spans="2:9" ht="15" thickBot="1" x14ac:dyDescent="0.35">
      <c r="B755" s="50" t="str">
        <f t="shared" si="66"/>
        <v/>
      </c>
      <c r="C755" s="51" t="str">
        <f t="shared" si="67"/>
        <v/>
      </c>
      <c r="D755" s="53" t="str">
        <f t="shared" si="68"/>
        <v/>
      </c>
      <c r="E755" s="52" t="str">
        <f t="shared" si="69"/>
        <v/>
      </c>
      <c r="F755" s="52" t="str">
        <f t="shared" si="70"/>
        <v/>
      </c>
      <c r="G755" s="52" t="str">
        <f t="shared" si="71"/>
        <v/>
      </c>
      <c r="H755" s="38"/>
      <c r="I755" s="38"/>
    </row>
    <row r="756" spans="2:9" ht="15" thickBot="1" x14ac:dyDescent="0.35">
      <c r="B756" s="50" t="str">
        <f t="shared" si="66"/>
        <v/>
      </c>
      <c r="C756" s="51" t="str">
        <f t="shared" si="67"/>
        <v/>
      </c>
      <c r="D756" s="53" t="str">
        <f t="shared" si="68"/>
        <v/>
      </c>
      <c r="E756" s="52" t="str">
        <f t="shared" si="69"/>
        <v/>
      </c>
      <c r="F756" s="52" t="str">
        <f t="shared" si="70"/>
        <v/>
      </c>
      <c r="G756" s="52" t="str">
        <f t="shared" si="71"/>
        <v/>
      </c>
      <c r="H756" s="38"/>
      <c r="I756" s="38"/>
    </row>
    <row r="757" spans="2:9" ht="15" thickBot="1" x14ac:dyDescent="0.35">
      <c r="B757" s="50" t="str">
        <f t="shared" si="66"/>
        <v/>
      </c>
      <c r="C757" s="51" t="str">
        <f t="shared" si="67"/>
        <v/>
      </c>
      <c r="D757" s="53" t="str">
        <f t="shared" si="68"/>
        <v/>
      </c>
      <c r="E757" s="52" t="str">
        <f t="shared" si="69"/>
        <v/>
      </c>
      <c r="F757" s="52" t="str">
        <f t="shared" si="70"/>
        <v/>
      </c>
      <c r="G757" s="52" t="str">
        <f t="shared" si="71"/>
        <v/>
      </c>
      <c r="H757" s="38"/>
      <c r="I757" s="38"/>
    </row>
    <row r="758" spans="2:9" ht="15" thickBot="1" x14ac:dyDescent="0.35">
      <c r="B758" s="50" t="str">
        <f t="shared" si="66"/>
        <v/>
      </c>
      <c r="C758" s="51" t="str">
        <f t="shared" si="67"/>
        <v/>
      </c>
      <c r="D758" s="53" t="str">
        <f t="shared" si="68"/>
        <v/>
      </c>
      <c r="E758" s="52" t="str">
        <f t="shared" si="69"/>
        <v/>
      </c>
      <c r="F758" s="52" t="str">
        <f t="shared" si="70"/>
        <v/>
      </c>
      <c r="G758" s="52" t="str">
        <f t="shared" si="71"/>
        <v/>
      </c>
      <c r="H758" s="38"/>
      <c r="I758" s="38"/>
    </row>
    <row r="759" spans="2:9" ht="15" thickBot="1" x14ac:dyDescent="0.35">
      <c r="B759" s="50" t="str">
        <f t="shared" si="66"/>
        <v/>
      </c>
      <c r="C759" s="51" t="str">
        <f t="shared" si="67"/>
        <v/>
      </c>
      <c r="D759" s="53" t="str">
        <f t="shared" si="68"/>
        <v/>
      </c>
      <c r="E759" s="52" t="str">
        <f t="shared" si="69"/>
        <v/>
      </c>
      <c r="F759" s="52" t="str">
        <f t="shared" si="70"/>
        <v/>
      </c>
      <c r="G759" s="52" t="str">
        <f t="shared" si="71"/>
        <v/>
      </c>
      <c r="H759" s="38"/>
      <c r="I759" s="38"/>
    </row>
    <row r="760" spans="2:9" ht="15" thickBot="1" x14ac:dyDescent="0.35">
      <c r="B760" s="50" t="str">
        <f t="shared" si="66"/>
        <v/>
      </c>
      <c r="C760" s="51" t="str">
        <f t="shared" si="67"/>
        <v/>
      </c>
      <c r="D760" s="53" t="str">
        <f t="shared" si="68"/>
        <v/>
      </c>
      <c r="E760" s="52" t="str">
        <f t="shared" si="69"/>
        <v/>
      </c>
      <c r="F760" s="52" t="str">
        <f t="shared" si="70"/>
        <v/>
      </c>
      <c r="G760" s="52" t="str">
        <f t="shared" si="71"/>
        <v/>
      </c>
      <c r="H760" s="38"/>
      <c r="I760" s="38"/>
    </row>
    <row r="761" spans="2:9" ht="15" thickBot="1" x14ac:dyDescent="0.35">
      <c r="B761" s="50" t="str">
        <f t="shared" si="66"/>
        <v/>
      </c>
      <c r="C761" s="51" t="str">
        <f t="shared" si="67"/>
        <v/>
      </c>
      <c r="D761" s="53" t="str">
        <f t="shared" si="68"/>
        <v/>
      </c>
      <c r="E761" s="52" t="str">
        <f t="shared" si="69"/>
        <v/>
      </c>
      <c r="F761" s="52" t="str">
        <f t="shared" si="70"/>
        <v/>
      </c>
      <c r="G761" s="52" t="str">
        <f t="shared" si="71"/>
        <v/>
      </c>
      <c r="H761" s="38"/>
      <c r="I761" s="38"/>
    </row>
    <row r="762" spans="2:9" ht="15" thickBot="1" x14ac:dyDescent="0.35">
      <c r="B762" s="50" t="str">
        <f t="shared" si="66"/>
        <v/>
      </c>
      <c r="C762" s="51" t="str">
        <f t="shared" si="67"/>
        <v/>
      </c>
      <c r="D762" s="53" t="str">
        <f t="shared" si="68"/>
        <v/>
      </c>
      <c r="E762" s="52" t="str">
        <f t="shared" si="69"/>
        <v/>
      </c>
      <c r="F762" s="52" t="str">
        <f t="shared" si="70"/>
        <v/>
      </c>
      <c r="G762" s="52" t="str">
        <f t="shared" si="71"/>
        <v/>
      </c>
      <c r="H762" s="38"/>
      <c r="I762" s="38"/>
    </row>
    <row r="763" spans="2:9" ht="15" thickBot="1" x14ac:dyDescent="0.35">
      <c r="B763" s="50" t="str">
        <f t="shared" si="66"/>
        <v/>
      </c>
      <c r="C763" s="51" t="str">
        <f t="shared" si="67"/>
        <v/>
      </c>
      <c r="D763" s="53" t="str">
        <f t="shared" si="68"/>
        <v/>
      </c>
      <c r="E763" s="52" t="str">
        <f t="shared" si="69"/>
        <v/>
      </c>
      <c r="F763" s="52" t="str">
        <f t="shared" si="70"/>
        <v/>
      </c>
      <c r="G763" s="52" t="str">
        <f t="shared" si="71"/>
        <v/>
      </c>
      <c r="H763" s="38"/>
      <c r="I763" s="38"/>
    </row>
    <row r="764" spans="2:9" ht="15" thickBot="1" x14ac:dyDescent="0.35">
      <c r="B764" s="50" t="str">
        <f t="shared" si="66"/>
        <v/>
      </c>
      <c r="C764" s="51" t="str">
        <f t="shared" si="67"/>
        <v/>
      </c>
      <c r="D764" s="53" t="str">
        <f t="shared" si="68"/>
        <v/>
      </c>
      <c r="E764" s="52" t="str">
        <f t="shared" si="69"/>
        <v/>
      </c>
      <c r="F764" s="52" t="str">
        <f t="shared" si="70"/>
        <v/>
      </c>
      <c r="G764" s="52" t="str">
        <f t="shared" si="71"/>
        <v/>
      </c>
      <c r="H764" s="38"/>
      <c r="I764" s="38"/>
    </row>
    <row r="765" spans="2:9" ht="15" thickBot="1" x14ac:dyDescent="0.35">
      <c r="B765" s="50" t="str">
        <f t="shared" si="66"/>
        <v/>
      </c>
      <c r="C765" s="51" t="str">
        <f t="shared" si="67"/>
        <v/>
      </c>
      <c r="D765" s="53" t="str">
        <f t="shared" si="68"/>
        <v/>
      </c>
      <c r="E765" s="52" t="str">
        <f t="shared" si="69"/>
        <v/>
      </c>
      <c r="F765" s="52" t="str">
        <f t="shared" si="70"/>
        <v/>
      </c>
      <c r="G765" s="52" t="str">
        <f t="shared" si="71"/>
        <v/>
      </c>
      <c r="H765" s="38"/>
      <c r="I765" s="38"/>
    </row>
    <row r="766" spans="2:9" ht="15" thickBot="1" x14ac:dyDescent="0.35">
      <c r="B766" s="50" t="str">
        <f t="shared" si="66"/>
        <v/>
      </c>
      <c r="C766" s="51" t="str">
        <f t="shared" si="67"/>
        <v/>
      </c>
      <c r="D766" s="53" t="str">
        <f t="shared" si="68"/>
        <v/>
      </c>
      <c r="E766" s="52" t="str">
        <f t="shared" si="69"/>
        <v/>
      </c>
      <c r="F766" s="52" t="str">
        <f t="shared" si="70"/>
        <v/>
      </c>
      <c r="G766" s="52" t="str">
        <f t="shared" si="71"/>
        <v/>
      </c>
      <c r="H766" s="38"/>
      <c r="I766" s="38"/>
    </row>
    <row r="767" spans="2:9" ht="15" thickBot="1" x14ac:dyDescent="0.35">
      <c r="B767" s="50" t="str">
        <f t="shared" si="66"/>
        <v/>
      </c>
      <c r="C767" s="51" t="str">
        <f t="shared" si="67"/>
        <v/>
      </c>
      <c r="D767" s="53" t="str">
        <f t="shared" si="68"/>
        <v/>
      </c>
      <c r="E767" s="52" t="str">
        <f t="shared" si="69"/>
        <v/>
      </c>
      <c r="F767" s="52" t="str">
        <f t="shared" si="70"/>
        <v/>
      </c>
      <c r="G767" s="52" t="str">
        <f t="shared" si="71"/>
        <v/>
      </c>
      <c r="H767" s="38"/>
      <c r="I767" s="38"/>
    </row>
    <row r="768" spans="2:9" ht="15" thickBot="1" x14ac:dyDescent="0.35">
      <c r="B768" s="50" t="str">
        <f t="shared" si="66"/>
        <v/>
      </c>
      <c r="C768" s="51" t="str">
        <f t="shared" si="67"/>
        <v/>
      </c>
      <c r="D768" s="53" t="str">
        <f t="shared" si="68"/>
        <v/>
      </c>
      <c r="E768" s="52" t="str">
        <f t="shared" si="69"/>
        <v/>
      </c>
      <c r="F768" s="52" t="str">
        <f t="shared" si="70"/>
        <v/>
      </c>
      <c r="G768" s="52" t="str">
        <f t="shared" si="71"/>
        <v/>
      </c>
      <c r="H768" s="38"/>
      <c r="I768" s="38"/>
    </row>
    <row r="769" spans="2:9" ht="15" thickBot="1" x14ac:dyDescent="0.35">
      <c r="B769" s="50" t="str">
        <f t="shared" si="66"/>
        <v/>
      </c>
      <c r="C769" s="51" t="str">
        <f t="shared" si="67"/>
        <v/>
      </c>
      <c r="D769" s="53" t="str">
        <f t="shared" si="68"/>
        <v/>
      </c>
      <c r="E769" s="52" t="str">
        <f t="shared" si="69"/>
        <v/>
      </c>
      <c r="F769" s="52" t="str">
        <f t="shared" si="70"/>
        <v/>
      </c>
      <c r="G769" s="52" t="str">
        <f t="shared" si="71"/>
        <v/>
      </c>
      <c r="H769" s="38"/>
      <c r="I769" s="38"/>
    </row>
    <row r="770" spans="2:9" ht="15" thickBot="1" x14ac:dyDescent="0.35">
      <c r="B770" s="50" t="str">
        <f t="shared" si="66"/>
        <v/>
      </c>
      <c r="C770" s="51" t="str">
        <f t="shared" si="67"/>
        <v/>
      </c>
      <c r="D770" s="53" t="str">
        <f t="shared" si="68"/>
        <v/>
      </c>
      <c r="E770" s="52" t="str">
        <f t="shared" si="69"/>
        <v/>
      </c>
      <c r="F770" s="52" t="str">
        <f t="shared" si="70"/>
        <v/>
      </c>
      <c r="G770" s="52" t="str">
        <f t="shared" si="71"/>
        <v/>
      </c>
      <c r="H770" s="38"/>
      <c r="I770" s="38"/>
    </row>
    <row r="771" spans="2:9" ht="15" thickBot="1" x14ac:dyDescent="0.35">
      <c r="B771" s="50" t="str">
        <f t="shared" si="66"/>
        <v/>
      </c>
      <c r="C771" s="51" t="str">
        <f t="shared" si="67"/>
        <v/>
      </c>
      <c r="D771" s="53" t="str">
        <f t="shared" si="68"/>
        <v/>
      </c>
      <c r="E771" s="52" t="str">
        <f t="shared" si="69"/>
        <v/>
      </c>
      <c r="F771" s="52" t="str">
        <f t="shared" si="70"/>
        <v/>
      </c>
      <c r="G771" s="52" t="str">
        <f t="shared" si="71"/>
        <v/>
      </c>
      <c r="H771" s="38"/>
      <c r="I771" s="38"/>
    </row>
    <row r="772" spans="2:9" ht="15" thickBot="1" x14ac:dyDescent="0.35">
      <c r="B772" s="50" t="str">
        <f t="shared" si="66"/>
        <v/>
      </c>
      <c r="C772" s="51" t="str">
        <f t="shared" si="67"/>
        <v/>
      </c>
      <c r="D772" s="53" t="str">
        <f t="shared" si="68"/>
        <v/>
      </c>
      <c r="E772" s="52" t="str">
        <f t="shared" si="69"/>
        <v/>
      </c>
      <c r="F772" s="52" t="str">
        <f t="shared" si="70"/>
        <v/>
      </c>
      <c r="G772" s="52" t="str">
        <f t="shared" si="71"/>
        <v/>
      </c>
      <c r="H772" s="38"/>
      <c r="I772" s="38"/>
    </row>
    <row r="773" spans="2:9" ht="15" thickBot="1" x14ac:dyDescent="0.35">
      <c r="B773" s="50" t="str">
        <f t="shared" si="66"/>
        <v/>
      </c>
      <c r="C773" s="51" t="str">
        <f t="shared" si="67"/>
        <v/>
      </c>
      <c r="D773" s="53" t="str">
        <f t="shared" si="68"/>
        <v/>
      </c>
      <c r="E773" s="52" t="str">
        <f t="shared" si="69"/>
        <v/>
      </c>
      <c r="F773" s="52" t="str">
        <f t="shared" si="70"/>
        <v/>
      </c>
      <c r="G773" s="52" t="str">
        <f t="shared" si="71"/>
        <v/>
      </c>
      <c r="H773" s="38"/>
      <c r="I773" s="38"/>
    </row>
    <row r="774" spans="2:9" ht="15" thickBot="1" x14ac:dyDescent="0.35">
      <c r="B774" s="50" t="str">
        <f t="shared" si="66"/>
        <v/>
      </c>
      <c r="C774" s="51" t="str">
        <f t="shared" si="67"/>
        <v/>
      </c>
      <c r="D774" s="53" t="str">
        <f t="shared" si="68"/>
        <v/>
      </c>
      <c r="E774" s="52" t="str">
        <f t="shared" si="69"/>
        <v/>
      </c>
      <c r="F774" s="52" t="str">
        <f t="shared" si="70"/>
        <v/>
      </c>
      <c r="G774" s="52" t="str">
        <f t="shared" si="71"/>
        <v/>
      </c>
      <c r="H774" s="38"/>
      <c r="I774" s="38"/>
    </row>
    <row r="775" spans="2:9" ht="15" thickBot="1" x14ac:dyDescent="0.35">
      <c r="B775" s="50" t="str">
        <f t="shared" si="66"/>
        <v/>
      </c>
      <c r="C775" s="51" t="str">
        <f t="shared" si="67"/>
        <v/>
      </c>
      <c r="D775" s="53" t="str">
        <f t="shared" si="68"/>
        <v/>
      </c>
      <c r="E775" s="52" t="str">
        <f t="shared" si="69"/>
        <v/>
      </c>
      <c r="F775" s="52" t="str">
        <f t="shared" si="70"/>
        <v/>
      </c>
      <c r="G775" s="52" t="str">
        <f t="shared" si="71"/>
        <v/>
      </c>
      <c r="H775" s="38"/>
      <c r="I775" s="38"/>
    </row>
    <row r="776" spans="2:9" ht="15" thickBot="1" x14ac:dyDescent="0.35">
      <c r="B776" s="50" t="str">
        <f t="shared" si="66"/>
        <v/>
      </c>
      <c r="C776" s="51" t="str">
        <f t="shared" si="67"/>
        <v/>
      </c>
      <c r="D776" s="53" t="str">
        <f t="shared" si="68"/>
        <v/>
      </c>
      <c r="E776" s="52" t="str">
        <f t="shared" si="69"/>
        <v/>
      </c>
      <c r="F776" s="52" t="str">
        <f t="shared" si="70"/>
        <v/>
      </c>
      <c r="G776" s="52" t="str">
        <f t="shared" si="71"/>
        <v/>
      </c>
      <c r="H776" s="38"/>
      <c r="I776" s="38"/>
    </row>
    <row r="777" spans="2:9" ht="15" thickBot="1" x14ac:dyDescent="0.35">
      <c r="B777" s="50" t="str">
        <f t="shared" si="66"/>
        <v/>
      </c>
      <c r="C777" s="51" t="str">
        <f t="shared" si="67"/>
        <v/>
      </c>
      <c r="D777" s="53" t="str">
        <f t="shared" si="68"/>
        <v/>
      </c>
      <c r="E777" s="52" t="str">
        <f t="shared" si="69"/>
        <v/>
      </c>
      <c r="F777" s="52" t="str">
        <f t="shared" si="70"/>
        <v/>
      </c>
      <c r="G777" s="52" t="str">
        <f t="shared" si="71"/>
        <v/>
      </c>
      <c r="H777" s="38"/>
      <c r="I777" s="38"/>
    </row>
    <row r="778" spans="2:9" ht="15" thickBot="1" x14ac:dyDescent="0.35">
      <c r="B778" s="50" t="str">
        <f t="shared" si="66"/>
        <v/>
      </c>
      <c r="C778" s="51" t="str">
        <f t="shared" si="67"/>
        <v/>
      </c>
      <c r="D778" s="53" t="str">
        <f t="shared" si="68"/>
        <v/>
      </c>
      <c r="E778" s="52" t="str">
        <f t="shared" si="69"/>
        <v/>
      </c>
      <c r="F778" s="52" t="str">
        <f t="shared" si="70"/>
        <v/>
      </c>
      <c r="G778" s="52" t="str">
        <f t="shared" si="71"/>
        <v/>
      </c>
      <c r="H778" s="38"/>
      <c r="I778" s="38"/>
    </row>
    <row r="779" spans="2:9" ht="15" thickBot="1" x14ac:dyDescent="0.35">
      <c r="B779" s="50" t="str">
        <f t="shared" si="66"/>
        <v/>
      </c>
      <c r="C779" s="51" t="str">
        <f t="shared" si="67"/>
        <v/>
      </c>
      <c r="D779" s="53" t="str">
        <f t="shared" si="68"/>
        <v/>
      </c>
      <c r="E779" s="52" t="str">
        <f t="shared" si="69"/>
        <v/>
      </c>
      <c r="F779" s="52" t="str">
        <f t="shared" si="70"/>
        <v/>
      </c>
      <c r="G779" s="52" t="str">
        <f t="shared" si="71"/>
        <v/>
      </c>
      <c r="H779" s="38"/>
      <c r="I779" s="38"/>
    </row>
    <row r="780" spans="2:9" ht="15" thickBot="1" x14ac:dyDescent="0.35">
      <c r="B780" s="50" t="str">
        <f t="shared" si="66"/>
        <v/>
      </c>
      <c r="C780" s="51" t="str">
        <f t="shared" si="67"/>
        <v/>
      </c>
      <c r="D780" s="53" t="str">
        <f t="shared" si="68"/>
        <v/>
      </c>
      <c r="E780" s="52" t="str">
        <f t="shared" si="69"/>
        <v/>
      </c>
      <c r="F780" s="52" t="str">
        <f t="shared" si="70"/>
        <v/>
      </c>
      <c r="G780" s="52" t="str">
        <f t="shared" si="71"/>
        <v/>
      </c>
      <c r="H780" s="38"/>
      <c r="I780" s="38"/>
    </row>
    <row r="781" spans="2:9" ht="15" thickBot="1" x14ac:dyDescent="0.35">
      <c r="B781" s="50" t="str">
        <f t="shared" si="66"/>
        <v/>
      </c>
      <c r="C781" s="51" t="str">
        <f t="shared" si="67"/>
        <v/>
      </c>
      <c r="D781" s="53" t="str">
        <f t="shared" si="68"/>
        <v/>
      </c>
      <c r="E781" s="52" t="str">
        <f t="shared" si="69"/>
        <v/>
      </c>
      <c r="F781" s="52" t="str">
        <f t="shared" si="70"/>
        <v/>
      </c>
      <c r="G781" s="52" t="str">
        <f t="shared" si="71"/>
        <v/>
      </c>
      <c r="H781" s="38"/>
      <c r="I781" s="38"/>
    </row>
    <row r="782" spans="2:9" ht="15" thickBot="1" x14ac:dyDescent="0.35">
      <c r="B782" s="50" t="str">
        <f t="shared" si="66"/>
        <v/>
      </c>
      <c r="C782" s="51" t="str">
        <f t="shared" si="67"/>
        <v/>
      </c>
      <c r="D782" s="53" t="str">
        <f t="shared" si="68"/>
        <v/>
      </c>
      <c r="E782" s="52" t="str">
        <f t="shared" si="69"/>
        <v/>
      </c>
      <c r="F782" s="52" t="str">
        <f t="shared" si="70"/>
        <v/>
      </c>
      <c r="G782" s="52" t="str">
        <f t="shared" si="71"/>
        <v/>
      </c>
      <c r="H782" s="38"/>
      <c r="I782" s="38"/>
    </row>
    <row r="783" spans="2:9" ht="15" thickBot="1" x14ac:dyDescent="0.35">
      <c r="B783" s="50" t="str">
        <f t="shared" si="66"/>
        <v/>
      </c>
      <c r="C783" s="51" t="str">
        <f t="shared" si="67"/>
        <v/>
      </c>
      <c r="D783" s="53" t="str">
        <f t="shared" si="68"/>
        <v/>
      </c>
      <c r="E783" s="52" t="str">
        <f t="shared" si="69"/>
        <v/>
      </c>
      <c r="F783" s="52" t="str">
        <f t="shared" si="70"/>
        <v/>
      </c>
      <c r="G783" s="52" t="str">
        <f t="shared" si="71"/>
        <v/>
      </c>
      <c r="H783" s="38"/>
      <c r="I783" s="38"/>
    </row>
    <row r="784" spans="2:9" ht="15" thickBot="1" x14ac:dyDescent="0.35">
      <c r="B784" s="50" t="str">
        <f t="shared" si="66"/>
        <v/>
      </c>
      <c r="C784" s="51" t="str">
        <f t="shared" si="67"/>
        <v/>
      </c>
      <c r="D784" s="53" t="str">
        <f t="shared" si="68"/>
        <v/>
      </c>
      <c r="E784" s="52" t="str">
        <f t="shared" si="69"/>
        <v/>
      </c>
      <c r="F784" s="52" t="str">
        <f t="shared" si="70"/>
        <v/>
      </c>
      <c r="G784" s="52" t="str">
        <f t="shared" si="71"/>
        <v/>
      </c>
      <c r="H784" s="38"/>
      <c r="I784" s="38"/>
    </row>
    <row r="785" spans="2:9" ht="15" thickBot="1" x14ac:dyDescent="0.35">
      <c r="B785" s="50" t="str">
        <f t="shared" si="66"/>
        <v/>
      </c>
      <c r="C785" s="51" t="str">
        <f t="shared" si="67"/>
        <v/>
      </c>
      <c r="D785" s="53" t="str">
        <f t="shared" si="68"/>
        <v/>
      </c>
      <c r="E785" s="52" t="str">
        <f t="shared" si="69"/>
        <v/>
      </c>
      <c r="F785" s="52" t="str">
        <f t="shared" si="70"/>
        <v/>
      </c>
      <c r="G785" s="52" t="str">
        <f t="shared" si="71"/>
        <v/>
      </c>
      <c r="H785" s="38"/>
      <c r="I785" s="38"/>
    </row>
    <row r="786" spans="2:9" ht="15" thickBot="1" x14ac:dyDescent="0.35">
      <c r="B786" s="50" t="str">
        <f t="shared" si="66"/>
        <v/>
      </c>
      <c r="C786" s="51" t="str">
        <f t="shared" si="67"/>
        <v/>
      </c>
      <c r="D786" s="53" t="str">
        <f t="shared" si="68"/>
        <v/>
      </c>
      <c r="E786" s="52" t="str">
        <f t="shared" si="69"/>
        <v/>
      </c>
      <c r="F786" s="52" t="str">
        <f t="shared" si="70"/>
        <v/>
      </c>
      <c r="G786" s="52" t="str">
        <f t="shared" si="71"/>
        <v/>
      </c>
      <c r="H786" s="38"/>
      <c r="I786" s="38"/>
    </row>
    <row r="787" spans="2:9" ht="15" thickBot="1" x14ac:dyDescent="0.35">
      <c r="B787" s="50" t="str">
        <f t="shared" ref="B787:B850" si="72">IFERROR(IF(G786&lt;=0,"",B786+1),"")</f>
        <v/>
      </c>
      <c r="C787" s="51" t="str">
        <f t="shared" ref="C787:C850" si="73">IF($E$9="End of the Period",IF(B787="","",IF(OR(payment_frequency="Weekly",payment_frequency="Bi-weekly",payment_frequency="Semi-monthly"),first_payment_date+B787*VLOOKUP(payment_frequency,periodic_table,2,0),EDATE(first_payment_date,B787*VLOOKUP(payment_frequency,periodic_table,2,0)))),IF(B787="","",IF(OR(payment_frequency="Weekly",payment_frequency="Bi-weekly",payment_frequency="Semi-monthly"),first_payment_date+(B787-1)*VLOOKUP(payment_frequency,periodic_table,2,0),EDATE(first_payment_date,(B787-1)*VLOOKUP(payment_frequency,periodic_table,2,0)))))</f>
        <v/>
      </c>
      <c r="D787" s="53" t="str">
        <f t="shared" ref="D787:D850" si="74">IF(B787="","",IF(G786&lt;payment,G786*(1+rate),payment))</f>
        <v/>
      </c>
      <c r="E787" s="52" t="str">
        <f t="shared" ref="E787:E850" si="75">IF(AND(payment_type=1,B787=1),0,IF(B787="","",G786*rate))</f>
        <v/>
      </c>
      <c r="F787" s="52" t="str">
        <f t="shared" si="70"/>
        <v/>
      </c>
      <c r="G787" s="52" t="str">
        <f t="shared" si="71"/>
        <v/>
      </c>
      <c r="H787" s="38"/>
      <c r="I787" s="38"/>
    </row>
    <row r="788" spans="2:9" ht="15" thickBot="1" x14ac:dyDescent="0.35">
      <c r="B788" s="50" t="str">
        <f t="shared" si="72"/>
        <v/>
      </c>
      <c r="C788" s="51" t="str">
        <f t="shared" si="73"/>
        <v/>
      </c>
      <c r="D788" s="53" t="str">
        <f t="shared" si="74"/>
        <v/>
      </c>
      <c r="E788" s="52" t="str">
        <f t="shared" si="75"/>
        <v/>
      </c>
      <c r="F788" s="52" t="str">
        <f t="shared" ref="F788:F851" si="76">IF(B788="","",D788-E788)</f>
        <v/>
      </c>
      <c r="G788" s="52" t="str">
        <f t="shared" ref="G788:G851" si="77">IFERROR(IF(F788&lt;=0,"",G787-F788),"")</f>
        <v/>
      </c>
      <c r="H788" s="38"/>
      <c r="I788" s="38"/>
    </row>
    <row r="789" spans="2:9" ht="15" thickBot="1" x14ac:dyDescent="0.35">
      <c r="B789" s="50" t="str">
        <f t="shared" si="72"/>
        <v/>
      </c>
      <c r="C789" s="51" t="str">
        <f t="shared" si="73"/>
        <v/>
      </c>
      <c r="D789" s="53" t="str">
        <f t="shared" si="74"/>
        <v/>
      </c>
      <c r="E789" s="52" t="str">
        <f t="shared" si="75"/>
        <v/>
      </c>
      <c r="F789" s="52" t="str">
        <f t="shared" si="76"/>
        <v/>
      </c>
      <c r="G789" s="52" t="str">
        <f t="shared" si="77"/>
        <v/>
      </c>
      <c r="H789" s="38"/>
      <c r="I789" s="38"/>
    </row>
    <row r="790" spans="2:9" ht="15" thickBot="1" x14ac:dyDescent="0.35">
      <c r="B790" s="50" t="str">
        <f t="shared" si="72"/>
        <v/>
      </c>
      <c r="C790" s="51" t="str">
        <f t="shared" si="73"/>
        <v/>
      </c>
      <c r="D790" s="53" t="str">
        <f t="shared" si="74"/>
        <v/>
      </c>
      <c r="E790" s="52" t="str">
        <f t="shared" si="75"/>
        <v/>
      </c>
      <c r="F790" s="52" t="str">
        <f t="shared" si="76"/>
        <v/>
      </c>
      <c r="G790" s="52" t="str">
        <f t="shared" si="77"/>
        <v/>
      </c>
      <c r="H790" s="38"/>
      <c r="I790" s="38"/>
    </row>
    <row r="791" spans="2:9" ht="15" thickBot="1" x14ac:dyDescent="0.35">
      <c r="B791" s="50" t="str">
        <f t="shared" si="72"/>
        <v/>
      </c>
      <c r="C791" s="51" t="str">
        <f t="shared" si="73"/>
        <v/>
      </c>
      <c r="D791" s="53" t="str">
        <f t="shared" si="74"/>
        <v/>
      </c>
      <c r="E791" s="52" t="str">
        <f t="shared" si="75"/>
        <v/>
      </c>
      <c r="F791" s="52" t="str">
        <f t="shared" si="76"/>
        <v/>
      </c>
      <c r="G791" s="52" t="str">
        <f t="shared" si="77"/>
        <v/>
      </c>
      <c r="H791" s="38"/>
      <c r="I791" s="38"/>
    </row>
    <row r="792" spans="2:9" ht="15" thickBot="1" x14ac:dyDescent="0.35">
      <c r="B792" s="50" t="str">
        <f t="shared" si="72"/>
        <v/>
      </c>
      <c r="C792" s="51" t="str">
        <f t="shared" si="73"/>
        <v/>
      </c>
      <c r="D792" s="53" t="str">
        <f t="shared" si="74"/>
        <v/>
      </c>
      <c r="E792" s="52" t="str">
        <f t="shared" si="75"/>
        <v/>
      </c>
      <c r="F792" s="52" t="str">
        <f t="shared" si="76"/>
        <v/>
      </c>
      <c r="G792" s="52" t="str">
        <f t="shared" si="77"/>
        <v/>
      </c>
      <c r="H792" s="38"/>
      <c r="I792" s="38"/>
    </row>
    <row r="793" spans="2:9" ht="15" thickBot="1" x14ac:dyDescent="0.35">
      <c r="B793" s="50" t="str">
        <f t="shared" si="72"/>
        <v/>
      </c>
      <c r="C793" s="51" t="str">
        <f t="shared" si="73"/>
        <v/>
      </c>
      <c r="D793" s="53" t="str">
        <f t="shared" si="74"/>
        <v/>
      </c>
      <c r="E793" s="52" t="str">
        <f t="shared" si="75"/>
        <v/>
      </c>
      <c r="F793" s="52" t="str">
        <f t="shared" si="76"/>
        <v/>
      </c>
      <c r="G793" s="52" t="str">
        <f t="shared" si="77"/>
        <v/>
      </c>
      <c r="H793" s="38"/>
      <c r="I793" s="38"/>
    </row>
    <row r="794" spans="2:9" ht="15" thickBot="1" x14ac:dyDescent="0.35">
      <c r="B794" s="50" t="str">
        <f t="shared" si="72"/>
        <v/>
      </c>
      <c r="C794" s="51" t="str">
        <f t="shared" si="73"/>
        <v/>
      </c>
      <c r="D794" s="53" t="str">
        <f t="shared" si="74"/>
        <v/>
      </c>
      <c r="E794" s="52" t="str">
        <f t="shared" si="75"/>
        <v/>
      </c>
      <c r="F794" s="52" t="str">
        <f t="shared" si="76"/>
        <v/>
      </c>
      <c r="G794" s="52" t="str">
        <f t="shared" si="77"/>
        <v/>
      </c>
      <c r="H794" s="38"/>
      <c r="I794" s="38"/>
    </row>
    <row r="795" spans="2:9" ht="15" thickBot="1" x14ac:dyDescent="0.35">
      <c r="B795" s="50" t="str">
        <f t="shared" si="72"/>
        <v/>
      </c>
      <c r="C795" s="51" t="str">
        <f t="shared" si="73"/>
        <v/>
      </c>
      <c r="D795" s="53" t="str">
        <f t="shared" si="74"/>
        <v/>
      </c>
      <c r="E795" s="52" t="str">
        <f t="shared" si="75"/>
        <v/>
      </c>
      <c r="F795" s="52" t="str">
        <f t="shared" si="76"/>
        <v/>
      </c>
      <c r="G795" s="52" t="str">
        <f t="shared" si="77"/>
        <v/>
      </c>
      <c r="H795" s="38"/>
      <c r="I795" s="38"/>
    </row>
    <row r="796" spans="2:9" ht="15" thickBot="1" x14ac:dyDescent="0.35">
      <c r="B796" s="50" t="str">
        <f t="shared" si="72"/>
        <v/>
      </c>
      <c r="C796" s="51" t="str">
        <f t="shared" si="73"/>
        <v/>
      </c>
      <c r="D796" s="53" t="str">
        <f t="shared" si="74"/>
        <v/>
      </c>
      <c r="E796" s="52" t="str">
        <f t="shared" si="75"/>
        <v/>
      </c>
      <c r="F796" s="52" t="str">
        <f t="shared" si="76"/>
        <v/>
      </c>
      <c r="G796" s="52" t="str">
        <f t="shared" si="77"/>
        <v/>
      </c>
      <c r="H796" s="38"/>
      <c r="I796" s="38"/>
    </row>
    <row r="797" spans="2:9" ht="15" thickBot="1" x14ac:dyDescent="0.35">
      <c r="B797" s="50" t="str">
        <f t="shared" si="72"/>
        <v/>
      </c>
      <c r="C797" s="51" t="str">
        <f t="shared" si="73"/>
        <v/>
      </c>
      <c r="D797" s="53" t="str">
        <f t="shared" si="74"/>
        <v/>
      </c>
      <c r="E797" s="52" t="str">
        <f t="shared" si="75"/>
        <v/>
      </c>
      <c r="F797" s="52" t="str">
        <f t="shared" si="76"/>
        <v/>
      </c>
      <c r="G797" s="52" t="str">
        <f t="shared" si="77"/>
        <v/>
      </c>
      <c r="H797" s="38"/>
      <c r="I797" s="38"/>
    </row>
    <row r="798" spans="2:9" ht="15" thickBot="1" x14ac:dyDescent="0.35">
      <c r="B798" s="50" t="str">
        <f t="shared" si="72"/>
        <v/>
      </c>
      <c r="C798" s="51" t="str">
        <f t="shared" si="73"/>
        <v/>
      </c>
      <c r="D798" s="53" t="str">
        <f t="shared" si="74"/>
        <v/>
      </c>
      <c r="E798" s="52" t="str">
        <f t="shared" si="75"/>
        <v/>
      </c>
      <c r="F798" s="52" t="str">
        <f t="shared" si="76"/>
        <v/>
      </c>
      <c r="G798" s="52" t="str">
        <f t="shared" si="77"/>
        <v/>
      </c>
      <c r="H798" s="38"/>
      <c r="I798" s="38"/>
    </row>
    <row r="799" spans="2:9" ht="15" thickBot="1" x14ac:dyDescent="0.35">
      <c r="B799" s="50" t="str">
        <f t="shared" si="72"/>
        <v/>
      </c>
      <c r="C799" s="51" t="str">
        <f t="shared" si="73"/>
        <v/>
      </c>
      <c r="D799" s="53" t="str">
        <f t="shared" si="74"/>
        <v/>
      </c>
      <c r="E799" s="52" t="str">
        <f t="shared" si="75"/>
        <v/>
      </c>
      <c r="F799" s="52" t="str">
        <f t="shared" si="76"/>
        <v/>
      </c>
      <c r="G799" s="52" t="str">
        <f t="shared" si="77"/>
        <v/>
      </c>
      <c r="H799" s="38"/>
      <c r="I799" s="38"/>
    </row>
    <row r="800" spans="2:9" ht="15" thickBot="1" x14ac:dyDescent="0.35">
      <c r="B800" s="50" t="str">
        <f t="shared" si="72"/>
        <v/>
      </c>
      <c r="C800" s="51" t="str">
        <f t="shared" si="73"/>
        <v/>
      </c>
      <c r="D800" s="53" t="str">
        <f t="shared" si="74"/>
        <v/>
      </c>
      <c r="E800" s="52" t="str">
        <f t="shared" si="75"/>
        <v/>
      </c>
      <c r="F800" s="52" t="str">
        <f t="shared" si="76"/>
        <v/>
      </c>
      <c r="G800" s="52" t="str">
        <f t="shared" si="77"/>
        <v/>
      </c>
      <c r="H800" s="38"/>
      <c r="I800" s="38"/>
    </row>
    <row r="801" spans="2:9" ht="15" thickBot="1" x14ac:dyDescent="0.35">
      <c r="B801" s="50" t="str">
        <f t="shared" si="72"/>
        <v/>
      </c>
      <c r="C801" s="51" t="str">
        <f t="shared" si="73"/>
        <v/>
      </c>
      <c r="D801" s="53" t="str">
        <f t="shared" si="74"/>
        <v/>
      </c>
      <c r="E801" s="52" t="str">
        <f t="shared" si="75"/>
        <v/>
      </c>
      <c r="F801" s="52" t="str">
        <f t="shared" si="76"/>
        <v/>
      </c>
      <c r="G801" s="52" t="str">
        <f t="shared" si="77"/>
        <v/>
      </c>
      <c r="H801" s="38"/>
      <c r="I801" s="38"/>
    </row>
    <row r="802" spans="2:9" ht="15" thickBot="1" x14ac:dyDescent="0.35">
      <c r="B802" s="50" t="str">
        <f t="shared" si="72"/>
        <v/>
      </c>
      <c r="C802" s="51" t="str">
        <f t="shared" si="73"/>
        <v/>
      </c>
      <c r="D802" s="53" t="str">
        <f t="shared" si="74"/>
        <v/>
      </c>
      <c r="E802" s="52" t="str">
        <f t="shared" si="75"/>
        <v/>
      </c>
      <c r="F802" s="52" t="str">
        <f t="shared" si="76"/>
        <v/>
      </c>
      <c r="G802" s="52" t="str">
        <f t="shared" si="77"/>
        <v/>
      </c>
      <c r="H802" s="38"/>
      <c r="I802" s="38"/>
    </row>
    <row r="803" spans="2:9" ht="15" thickBot="1" x14ac:dyDescent="0.35">
      <c r="B803" s="50" t="str">
        <f t="shared" si="72"/>
        <v/>
      </c>
      <c r="C803" s="51" t="str">
        <f t="shared" si="73"/>
        <v/>
      </c>
      <c r="D803" s="53" t="str">
        <f t="shared" si="74"/>
        <v/>
      </c>
      <c r="E803" s="52" t="str">
        <f t="shared" si="75"/>
        <v/>
      </c>
      <c r="F803" s="52" t="str">
        <f t="shared" si="76"/>
        <v/>
      </c>
      <c r="G803" s="52" t="str">
        <f t="shared" si="77"/>
        <v/>
      </c>
      <c r="H803" s="38"/>
      <c r="I803" s="38"/>
    </row>
    <row r="804" spans="2:9" ht="15" thickBot="1" x14ac:dyDescent="0.35">
      <c r="B804" s="50" t="str">
        <f t="shared" si="72"/>
        <v/>
      </c>
      <c r="C804" s="51" t="str">
        <f t="shared" si="73"/>
        <v/>
      </c>
      <c r="D804" s="53" t="str">
        <f t="shared" si="74"/>
        <v/>
      </c>
      <c r="E804" s="52" t="str">
        <f t="shared" si="75"/>
        <v/>
      </c>
      <c r="F804" s="52" t="str">
        <f t="shared" si="76"/>
        <v/>
      </c>
      <c r="G804" s="52" t="str">
        <f t="shared" si="77"/>
        <v/>
      </c>
      <c r="H804" s="38"/>
      <c r="I804" s="38"/>
    </row>
    <row r="805" spans="2:9" ht="15" thickBot="1" x14ac:dyDescent="0.35">
      <c r="B805" s="50" t="str">
        <f t="shared" si="72"/>
        <v/>
      </c>
      <c r="C805" s="51" t="str">
        <f t="shared" si="73"/>
        <v/>
      </c>
      <c r="D805" s="53" t="str">
        <f t="shared" si="74"/>
        <v/>
      </c>
      <c r="E805" s="52" t="str">
        <f t="shared" si="75"/>
        <v/>
      </c>
      <c r="F805" s="52" t="str">
        <f t="shared" si="76"/>
        <v/>
      </c>
      <c r="G805" s="52" t="str">
        <f t="shared" si="77"/>
        <v/>
      </c>
      <c r="H805" s="38"/>
      <c r="I805" s="38"/>
    </row>
    <row r="806" spans="2:9" ht="15" thickBot="1" x14ac:dyDescent="0.35">
      <c r="B806" s="50" t="str">
        <f t="shared" si="72"/>
        <v/>
      </c>
      <c r="C806" s="51" t="str">
        <f t="shared" si="73"/>
        <v/>
      </c>
      <c r="D806" s="53" t="str">
        <f t="shared" si="74"/>
        <v/>
      </c>
      <c r="E806" s="52" t="str">
        <f t="shared" si="75"/>
        <v/>
      </c>
      <c r="F806" s="52" t="str">
        <f t="shared" si="76"/>
        <v/>
      </c>
      <c r="G806" s="52" t="str">
        <f t="shared" si="77"/>
        <v/>
      </c>
      <c r="H806" s="38"/>
      <c r="I806" s="38"/>
    </row>
    <row r="807" spans="2:9" ht="15" thickBot="1" x14ac:dyDescent="0.35">
      <c r="B807" s="50" t="str">
        <f t="shared" si="72"/>
        <v/>
      </c>
      <c r="C807" s="51" t="str">
        <f t="shared" si="73"/>
        <v/>
      </c>
      <c r="D807" s="53" t="str">
        <f t="shared" si="74"/>
        <v/>
      </c>
      <c r="E807" s="52" t="str">
        <f t="shared" si="75"/>
        <v/>
      </c>
      <c r="F807" s="52" t="str">
        <f t="shared" si="76"/>
        <v/>
      </c>
      <c r="G807" s="52" t="str">
        <f t="shared" si="77"/>
        <v/>
      </c>
      <c r="H807" s="38"/>
      <c r="I807" s="38"/>
    </row>
    <row r="808" spans="2:9" ht="15" thickBot="1" x14ac:dyDescent="0.35">
      <c r="B808" s="50" t="str">
        <f t="shared" si="72"/>
        <v/>
      </c>
      <c r="C808" s="51" t="str">
        <f t="shared" si="73"/>
        <v/>
      </c>
      <c r="D808" s="53" t="str">
        <f t="shared" si="74"/>
        <v/>
      </c>
      <c r="E808" s="52" t="str">
        <f t="shared" si="75"/>
        <v/>
      </c>
      <c r="F808" s="52" t="str">
        <f t="shared" si="76"/>
        <v/>
      </c>
      <c r="G808" s="52" t="str">
        <f t="shared" si="77"/>
        <v/>
      </c>
      <c r="H808" s="38"/>
      <c r="I808" s="38"/>
    </row>
    <row r="809" spans="2:9" ht="15" thickBot="1" x14ac:dyDescent="0.35">
      <c r="B809" s="50" t="str">
        <f t="shared" si="72"/>
        <v/>
      </c>
      <c r="C809" s="51" t="str">
        <f t="shared" si="73"/>
        <v/>
      </c>
      <c r="D809" s="53" t="str">
        <f t="shared" si="74"/>
        <v/>
      </c>
      <c r="E809" s="52" t="str">
        <f t="shared" si="75"/>
        <v/>
      </c>
      <c r="F809" s="52" t="str">
        <f t="shared" si="76"/>
        <v/>
      </c>
      <c r="G809" s="52" t="str">
        <f t="shared" si="77"/>
        <v/>
      </c>
      <c r="H809" s="38"/>
      <c r="I809" s="38"/>
    </row>
    <row r="810" spans="2:9" ht="15" thickBot="1" x14ac:dyDescent="0.35">
      <c r="B810" s="50" t="str">
        <f t="shared" si="72"/>
        <v/>
      </c>
      <c r="C810" s="51" t="str">
        <f t="shared" si="73"/>
        <v/>
      </c>
      <c r="D810" s="53" t="str">
        <f t="shared" si="74"/>
        <v/>
      </c>
      <c r="E810" s="52" t="str">
        <f t="shared" si="75"/>
        <v/>
      </c>
      <c r="F810" s="52" t="str">
        <f t="shared" si="76"/>
        <v/>
      </c>
      <c r="G810" s="52" t="str">
        <f t="shared" si="77"/>
        <v/>
      </c>
      <c r="H810" s="38"/>
      <c r="I810" s="38"/>
    </row>
    <row r="811" spans="2:9" ht="15" thickBot="1" x14ac:dyDescent="0.35">
      <c r="B811" s="50" t="str">
        <f t="shared" si="72"/>
        <v/>
      </c>
      <c r="C811" s="51" t="str">
        <f t="shared" si="73"/>
        <v/>
      </c>
      <c r="D811" s="53" t="str">
        <f t="shared" si="74"/>
        <v/>
      </c>
      <c r="E811" s="52" t="str">
        <f t="shared" si="75"/>
        <v/>
      </c>
      <c r="F811" s="52" t="str">
        <f t="shared" si="76"/>
        <v/>
      </c>
      <c r="G811" s="52" t="str">
        <f t="shared" si="77"/>
        <v/>
      </c>
      <c r="H811" s="38"/>
      <c r="I811" s="38"/>
    </row>
    <row r="812" spans="2:9" ht="15" thickBot="1" x14ac:dyDescent="0.35">
      <c r="B812" s="50" t="str">
        <f t="shared" si="72"/>
        <v/>
      </c>
      <c r="C812" s="51" t="str">
        <f t="shared" si="73"/>
        <v/>
      </c>
      <c r="D812" s="53" t="str">
        <f t="shared" si="74"/>
        <v/>
      </c>
      <c r="E812" s="52" t="str">
        <f t="shared" si="75"/>
        <v/>
      </c>
      <c r="F812" s="52" t="str">
        <f t="shared" si="76"/>
        <v/>
      </c>
      <c r="G812" s="52" t="str">
        <f t="shared" si="77"/>
        <v/>
      </c>
      <c r="H812" s="38"/>
      <c r="I812" s="38"/>
    </row>
    <row r="813" spans="2:9" ht="15" thickBot="1" x14ac:dyDescent="0.35">
      <c r="B813" s="50" t="str">
        <f t="shared" si="72"/>
        <v/>
      </c>
      <c r="C813" s="51" t="str">
        <f t="shared" si="73"/>
        <v/>
      </c>
      <c r="D813" s="53" t="str">
        <f t="shared" si="74"/>
        <v/>
      </c>
      <c r="E813" s="52" t="str">
        <f t="shared" si="75"/>
        <v/>
      </c>
      <c r="F813" s="52" t="str">
        <f t="shared" si="76"/>
        <v/>
      </c>
      <c r="G813" s="52" t="str">
        <f t="shared" si="77"/>
        <v/>
      </c>
      <c r="H813" s="38"/>
      <c r="I813" s="38"/>
    </row>
    <row r="814" spans="2:9" ht="15" thickBot="1" x14ac:dyDescent="0.35">
      <c r="B814" s="50" t="str">
        <f t="shared" si="72"/>
        <v/>
      </c>
      <c r="C814" s="51" t="str">
        <f t="shared" si="73"/>
        <v/>
      </c>
      <c r="D814" s="53" t="str">
        <f t="shared" si="74"/>
        <v/>
      </c>
      <c r="E814" s="52" t="str">
        <f t="shared" si="75"/>
        <v/>
      </c>
      <c r="F814" s="52" t="str">
        <f t="shared" si="76"/>
        <v/>
      </c>
      <c r="G814" s="52" t="str">
        <f t="shared" si="77"/>
        <v/>
      </c>
      <c r="H814" s="38"/>
      <c r="I814" s="38"/>
    </row>
    <row r="815" spans="2:9" ht="15" thickBot="1" x14ac:dyDescent="0.35">
      <c r="B815" s="50" t="str">
        <f t="shared" si="72"/>
        <v/>
      </c>
      <c r="C815" s="51" t="str">
        <f t="shared" si="73"/>
        <v/>
      </c>
      <c r="D815" s="53" t="str">
        <f t="shared" si="74"/>
        <v/>
      </c>
      <c r="E815" s="52" t="str">
        <f t="shared" si="75"/>
        <v/>
      </c>
      <c r="F815" s="52" t="str">
        <f t="shared" si="76"/>
        <v/>
      </c>
      <c r="G815" s="52" t="str">
        <f t="shared" si="77"/>
        <v/>
      </c>
      <c r="H815" s="38"/>
      <c r="I815" s="38"/>
    </row>
    <row r="816" spans="2:9" ht="15" thickBot="1" x14ac:dyDescent="0.35">
      <c r="B816" s="50" t="str">
        <f t="shared" si="72"/>
        <v/>
      </c>
      <c r="C816" s="51" t="str">
        <f t="shared" si="73"/>
        <v/>
      </c>
      <c r="D816" s="53" t="str">
        <f t="shared" si="74"/>
        <v/>
      </c>
      <c r="E816" s="52" t="str">
        <f t="shared" si="75"/>
        <v/>
      </c>
      <c r="F816" s="52" t="str">
        <f t="shared" si="76"/>
        <v/>
      </c>
      <c r="G816" s="52" t="str">
        <f t="shared" si="77"/>
        <v/>
      </c>
      <c r="H816" s="38"/>
      <c r="I816" s="38"/>
    </row>
    <row r="817" spans="2:9" ht="15" thickBot="1" x14ac:dyDescent="0.35">
      <c r="B817" s="50" t="str">
        <f t="shared" si="72"/>
        <v/>
      </c>
      <c r="C817" s="51" t="str">
        <f t="shared" si="73"/>
        <v/>
      </c>
      <c r="D817" s="53" t="str">
        <f t="shared" si="74"/>
        <v/>
      </c>
      <c r="E817" s="52" t="str">
        <f t="shared" si="75"/>
        <v/>
      </c>
      <c r="F817" s="52" t="str">
        <f t="shared" si="76"/>
        <v/>
      </c>
      <c r="G817" s="52" t="str">
        <f t="shared" si="77"/>
        <v/>
      </c>
      <c r="H817" s="38"/>
      <c r="I817" s="38"/>
    </row>
    <row r="818" spans="2:9" ht="15" thickBot="1" x14ac:dyDescent="0.35">
      <c r="B818" s="50" t="str">
        <f t="shared" si="72"/>
        <v/>
      </c>
      <c r="C818" s="51" t="str">
        <f t="shared" si="73"/>
        <v/>
      </c>
      <c r="D818" s="53" t="str">
        <f t="shared" si="74"/>
        <v/>
      </c>
      <c r="E818" s="52" t="str">
        <f t="shared" si="75"/>
        <v/>
      </c>
      <c r="F818" s="52" t="str">
        <f t="shared" si="76"/>
        <v/>
      </c>
      <c r="G818" s="52" t="str">
        <f t="shared" si="77"/>
        <v/>
      </c>
      <c r="H818" s="38"/>
      <c r="I818" s="38"/>
    </row>
    <row r="819" spans="2:9" ht="15" thickBot="1" x14ac:dyDescent="0.35">
      <c r="B819" s="50" t="str">
        <f t="shared" si="72"/>
        <v/>
      </c>
      <c r="C819" s="51" t="str">
        <f t="shared" si="73"/>
        <v/>
      </c>
      <c r="D819" s="53" t="str">
        <f t="shared" si="74"/>
        <v/>
      </c>
      <c r="E819" s="52" t="str">
        <f t="shared" si="75"/>
        <v/>
      </c>
      <c r="F819" s="52" t="str">
        <f t="shared" si="76"/>
        <v/>
      </c>
      <c r="G819" s="52" t="str">
        <f t="shared" si="77"/>
        <v/>
      </c>
      <c r="H819" s="38"/>
      <c r="I819" s="38"/>
    </row>
    <row r="820" spans="2:9" ht="15" thickBot="1" x14ac:dyDescent="0.35">
      <c r="B820" s="50" t="str">
        <f t="shared" si="72"/>
        <v/>
      </c>
      <c r="C820" s="51" t="str">
        <f t="shared" si="73"/>
        <v/>
      </c>
      <c r="D820" s="53" t="str">
        <f t="shared" si="74"/>
        <v/>
      </c>
      <c r="E820" s="52" t="str">
        <f t="shared" si="75"/>
        <v/>
      </c>
      <c r="F820" s="52" t="str">
        <f t="shared" si="76"/>
        <v/>
      </c>
      <c r="G820" s="52" t="str">
        <f t="shared" si="77"/>
        <v/>
      </c>
      <c r="H820" s="38"/>
      <c r="I820" s="38"/>
    </row>
    <row r="821" spans="2:9" ht="15" thickBot="1" x14ac:dyDescent="0.35">
      <c r="B821" s="50" t="str">
        <f t="shared" si="72"/>
        <v/>
      </c>
      <c r="C821" s="51" t="str">
        <f t="shared" si="73"/>
        <v/>
      </c>
      <c r="D821" s="53" t="str">
        <f t="shared" si="74"/>
        <v/>
      </c>
      <c r="E821" s="52" t="str">
        <f t="shared" si="75"/>
        <v/>
      </c>
      <c r="F821" s="52" t="str">
        <f t="shared" si="76"/>
        <v/>
      </c>
      <c r="G821" s="52" t="str">
        <f t="shared" si="77"/>
        <v/>
      </c>
      <c r="H821" s="38"/>
      <c r="I821" s="38"/>
    </row>
    <row r="822" spans="2:9" ht="15" thickBot="1" x14ac:dyDescent="0.35">
      <c r="B822" s="50" t="str">
        <f t="shared" si="72"/>
        <v/>
      </c>
      <c r="C822" s="51" t="str">
        <f t="shared" si="73"/>
        <v/>
      </c>
      <c r="D822" s="53" t="str">
        <f t="shared" si="74"/>
        <v/>
      </c>
      <c r="E822" s="52" t="str">
        <f t="shared" si="75"/>
        <v/>
      </c>
      <c r="F822" s="52" t="str">
        <f t="shared" si="76"/>
        <v/>
      </c>
      <c r="G822" s="52" t="str">
        <f t="shared" si="77"/>
        <v/>
      </c>
      <c r="H822" s="38"/>
      <c r="I822" s="38"/>
    </row>
    <row r="823" spans="2:9" ht="15" thickBot="1" x14ac:dyDescent="0.35">
      <c r="B823" s="50" t="str">
        <f t="shared" si="72"/>
        <v/>
      </c>
      <c r="C823" s="51" t="str">
        <f t="shared" si="73"/>
        <v/>
      </c>
      <c r="D823" s="53" t="str">
        <f t="shared" si="74"/>
        <v/>
      </c>
      <c r="E823" s="52" t="str">
        <f t="shared" si="75"/>
        <v/>
      </c>
      <c r="F823" s="52" t="str">
        <f t="shared" si="76"/>
        <v/>
      </c>
      <c r="G823" s="52" t="str">
        <f t="shared" si="77"/>
        <v/>
      </c>
      <c r="H823" s="38"/>
      <c r="I823" s="38"/>
    </row>
    <row r="824" spans="2:9" ht="15" thickBot="1" x14ac:dyDescent="0.35">
      <c r="B824" s="50" t="str">
        <f t="shared" si="72"/>
        <v/>
      </c>
      <c r="C824" s="51" t="str">
        <f t="shared" si="73"/>
        <v/>
      </c>
      <c r="D824" s="53" t="str">
        <f t="shared" si="74"/>
        <v/>
      </c>
      <c r="E824" s="52" t="str">
        <f t="shared" si="75"/>
        <v/>
      </c>
      <c r="F824" s="52" t="str">
        <f t="shared" si="76"/>
        <v/>
      </c>
      <c r="G824" s="52" t="str">
        <f t="shared" si="77"/>
        <v/>
      </c>
      <c r="H824" s="38"/>
      <c r="I824" s="38"/>
    </row>
    <row r="825" spans="2:9" ht="15" thickBot="1" x14ac:dyDescent="0.35">
      <c r="B825" s="50" t="str">
        <f t="shared" si="72"/>
        <v/>
      </c>
      <c r="C825" s="51" t="str">
        <f t="shared" si="73"/>
        <v/>
      </c>
      <c r="D825" s="53" t="str">
        <f t="shared" si="74"/>
        <v/>
      </c>
      <c r="E825" s="52" t="str">
        <f t="shared" si="75"/>
        <v/>
      </c>
      <c r="F825" s="52" t="str">
        <f t="shared" si="76"/>
        <v/>
      </c>
      <c r="G825" s="52" t="str">
        <f t="shared" si="77"/>
        <v/>
      </c>
      <c r="H825" s="38"/>
      <c r="I825" s="38"/>
    </row>
    <row r="826" spans="2:9" ht="15" thickBot="1" x14ac:dyDescent="0.35">
      <c r="B826" s="50" t="str">
        <f t="shared" si="72"/>
        <v/>
      </c>
      <c r="C826" s="51" t="str">
        <f t="shared" si="73"/>
        <v/>
      </c>
      <c r="D826" s="53" t="str">
        <f t="shared" si="74"/>
        <v/>
      </c>
      <c r="E826" s="52" t="str">
        <f t="shared" si="75"/>
        <v/>
      </c>
      <c r="F826" s="52" t="str">
        <f t="shared" si="76"/>
        <v/>
      </c>
      <c r="G826" s="52" t="str">
        <f t="shared" si="77"/>
        <v/>
      </c>
      <c r="H826" s="38"/>
      <c r="I826" s="38"/>
    </row>
    <row r="827" spans="2:9" ht="15" thickBot="1" x14ac:dyDescent="0.35">
      <c r="B827" s="50" t="str">
        <f t="shared" si="72"/>
        <v/>
      </c>
      <c r="C827" s="51" t="str">
        <f t="shared" si="73"/>
        <v/>
      </c>
      <c r="D827" s="53" t="str">
        <f t="shared" si="74"/>
        <v/>
      </c>
      <c r="E827" s="52" t="str">
        <f t="shared" si="75"/>
        <v/>
      </c>
      <c r="F827" s="52" t="str">
        <f t="shared" si="76"/>
        <v/>
      </c>
      <c r="G827" s="52" t="str">
        <f t="shared" si="77"/>
        <v/>
      </c>
      <c r="H827" s="38"/>
      <c r="I827" s="38"/>
    </row>
    <row r="828" spans="2:9" ht="15" thickBot="1" x14ac:dyDescent="0.35">
      <c r="B828" s="50" t="str">
        <f t="shared" si="72"/>
        <v/>
      </c>
      <c r="C828" s="51" t="str">
        <f t="shared" si="73"/>
        <v/>
      </c>
      <c r="D828" s="53" t="str">
        <f t="shared" si="74"/>
        <v/>
      </c>
      <c r="E828" s="52" t="str">
        <f t="shared" si="75"/>
        <v/>
      </c>
      <c r="F828" s="52" t="str">
        <f t="shared" si="76"/>
        <v/>
      </c>
      <c r="G828" s="52" t="str">
        <f t="shared" si="77"/>
        <v/>
      </c>
      <c r="H828" s="38"/>
      <c r="I828" s="38"/>
    </row>
    <row r="829" spans="2:9" ht="15" thickBot="1" x14ac:dyDescent="0.35">
      <c r="B829" s="50" t="str">
        <f t="shared" si="72"/>
        <v/>
      </c>
      <c r="C829" s="51" t="str">
        <f t="shared" si="73"/>
        <v/>
      </c>
      <c r="D829" s="53" t="str">
        <f t="shared" si="74"/>
        <v/>
      </c>
      <c r="E829" s="52" t="str">
        <f t="shared" si="75"/>
        <v/>
      </c>
      <c r="F829" s="52" t="str">
        <f t="shared" si="76"/>
        <v/>
      </c>
      <c r="G829" s="52" t="str">
        <f t="shared" si="77"/>
        <v/>
      </c>
      <c r="H829" s="38"/>
      <c r="I829" s="38"/>
    </row>
    <row r="830" spans="2:9" ht="15" thickBot="1" x14ac:dyDescent="0.35">
      <c r="B830" s="50" t="str">
        <f t="shared" si="72"/>
        <v/>
      </c>
      <c r="C830" s="51" t="str">
        <f t="shared" si="73"/>
        <v/>
      </c>
      <c r="D830" s="53" t="str">
        <f t="shared" si="74"/>
        <v/>
      </c>
      <c r="E830" s="52" t="str">
        <f t="shared" si="75"/>
        <v/>
      </c>
      <c r="F830" s="52" t="str">
        <f t="shared" si="76"/>
        <v/>
      </c>
      <c r="G830" s="52" t="str">
        <f t="shared" si="77"/>
        <v/>
      </c>
      <c r="H830" s="38"/>
      <c r="I830" s="38"/>
    </row>
    <row r="831" spans="2:9" ht="15" thickBot="1" x14ac:dyDescent="0.35">
      <c r="B831" s="50" t="str">
        <f t="shared" si="72"/>
        <v/>
      </c>
      <c r="C831" s="51" t="str">
        <f t="shared" si="73"/>
        <v/>
      </c>
      <c r="D831" s="53" t="str">
        <f t="shared" si="74"/>
        <v/>
      </c>
      <c r="E831" s="52" t="str">
        <f t="shared" si="75"/>
        <v/>
      </c>
      <c r="F831" s="52" t="str">
        <f t="shared" si="76"/>
        <v/>
      </c>
      <c r="G831" s="52" t="str">
        <f t="shared" si="77"/>
        <v/>
      </c>
      <c r="H831" s="38"/>
      <c r="I831" s="38"/>
    </row>
    <row r="832" spans="2:9" ht="15" thickBot="1" x14ac:dyDescent="0.35">
      <c r="B832" s="50" t="str">
        <f t="shared" si="72"/>
        <v/>
      </c>
      <c r="C832" s="51" t="str">
        <f t="shared" si="73"/>
        <v/>
      </c>
      <c r="D832" s="53" t="str">
        <f t="shared" si="74"/>
        <v/>
      </c>
      <c r="E832" s="52" t="str">
        <f t="shared" si="75"/>
        <v/>
      </c>
      <c r="F832" s="52" t="str">
        <f t="shared" si="76"/>
        <v/>
      </c>
      <c r="G832" s="52" t="str">
        <f t="shared" si="77"/>
        <v/>
      </c>
      <c r="H832" s="38"/>
      <c r="I832" s="38"/>
    </row>
    <row r="833" spans="2:9" ht="15" thickBot="1" x14ac:dyDescent="0.35">
      <c r="B833" s="50" t="str">
        <f t="shared" si="72"/>
        <v/>
      </c>
      <c r="C833" s="51" t="str">
        <f t="shared" si="73"/>
        <v/>
      </c>
      <c r="D833" s="53" t="str">
        <f t="shared" si="74"/>
        <v/>
      </c>
      <c r="E833" s="52" t="str">
        <f t="shared" si="75"/>
        <v/>
      </c>
      <c r="F833" s="52" t="str">
        <f t="shared" si="76"/>
        <v/>
      </c>
      <c r="G833" s="52" t="str">
        <f t="shared" si="77"/>
        <v/>
      </c>
      <c r="H833" s="38"/>
      <c r="I833" s="38"/>
    </row>
    <row r="834" spans="2:9" ht="15" thickBot="1" x14ac:dyDescent="0.35">
      <c r="B834" s="50" t="str">
        <f t="shared" si="72"/>
        <v/>
      </c>
      <c r="C834" s="51" t="str">
        <f t="shared" si="73"/>
        <v/>
      </c>
      <c r="D834" s="53" t="str">
        <f t="shared" si="74"/>
        <v/>
      </c>
      <c r="E834" s="52" t="str">
        <f t="shared" si="75"/>
        <v/>
      </c>
      <c r="F834" s="52" t="str">
        <f t="shared" si="76"/>
        <v/>
      </c>
      <c r="G834" s="52" t="str">
        <f t="shared" si="77"/>
        <v/>
      </c>
      <c r="H834" s="38"/>
      <c r="I834" s="38"/>
    </row>
    <row r="835" spans="2:9" ht="15" thickBot="1" x14ac:dyDescent="0.35">
      <c r="B835" s="50" t="str">
        <f t="shared" si="72"/>
        <v/>
      </c>
      <c r="C835" s="51" t="str">
        <f t="shared" si="73"/>
        <v/>
      </c>
      <c r="D835" s="53" t="str">
        <f t="shared" si="74"/>
        <v/>
      </c>
      <c r="E835" s="52" t="str">
        <f t="shared" si="75"/>
        <v/>
      </c>
      <c r="F835" s="52" t="str">
        <f t="shared" si="76"/>
        <v/>
      </c>
      <c r="G835" s="52" t="str">
        <f t="shared" si="77"/>
        <v/>
      </c>
      <c r="H835" s="38"/>
      <c r="I835" s="38"/>
    </row>
    <row r="836" spans="2:9" ht="15" thickBot="1" x14ac:dyDescent="0.35">
      <c r="B836" s="50" t="str">
        <f t="shared" si="72"/>
        <v/>
      </c>
      <c r="C836" s="51" t="str">
        <f t="shared" si="73"/>
        <v/>
      </c>
      <c r="D836" s="53" t="str">
        <f t="shared" si="74"/>
        <v/>
      </c>
      <c r="E836" s="52" t="str">
        <f t="shared" si="75"/>
        <v/>
      </c>
      <c r="F836" s="52" t="str">
        <f t="shared" si="76"/>
        <v/>
      </c>
      <c r="G836" s="52" t="str">
        <f t="shared" si="77"/>
        <v/>
      </c>
      <c r="H836" s="38"/>
      <c r="I836" s="38"/>
    </row>
    <row r="837" spans="2:9" ht="15" thickBot="1" x14ac:dyDescent="0.35">
      <c r="B837" s="50" t="str">
        <f t="shared" si="72"/>
        <v/>
      </c>
      <c r="C837" s="51" t="str">
        <f t="shared" si="73"/>
        <v/>
      </c>
      <c r="D837" s="53" t="str">
        <f t="shared" si="74"/>
        <v/>
      </c>
      <c r="E837" s="52" t="str">
        <f t="shared" si="75"/>
        <v/>
      </c>
      <c r="F837" s="52" t="str">
        <f t="shared" si="76"/>
        <v/>
      </c>
      <c r="G837" s="52" t="str">
        <f t="shared" si="77"/>
        <v/>
      </c>
      <c r="H837" s="38"/>
      <c r="I837" s="38"/>
    </row>
    <row r="838" spans="2:9" ht="15" thickBot="1" x14ac:dyDescent="0.35">
      <c r="B838" s="50" t="str">
        <f t="shared" si="72"/>
        <v/>
      </c>
      <c r="C838" s="51" t="str">
        <f t="shared" si="73"/>
        <v/>
      </c>
      <c r="D838" s="53" t="str">
        <f t="shared" si="74"/>
        <v/>
      </c>
      <c r="E838" s="52" t="str">
        <f t="shared" si="75"/>
        <v/>
      </c>
      <c r="F838" s="52" t="str">
        <f t="shared" si="76"/>
        <v/>
      </c>
      <c r="G838" s="52" t="str">
        <f t="shared" si="77"/>
        <v/>
      </c>
      <c r="H838" s="38"/>
      <c r="I838" s="38"/>
    </row>
    <row r="839" spans="2:9" ht="15" thickBot="1" x14ac:dyDescent="0.35">
      <c r="B839" s="50" t="str">
        <f t="shared" si="72"/>
        <v/>
      </c>
      <c r="C839" s="51" t="str">
        <f t="shared" si="73"/>
        <v/>
      </c>
      <c r="D839" s="53" t="str">
        <f t="shared" si="74"/>
        <v/>
      </c>
      <c r="E839" s="52" t="str">
        <f t="shared" si="75"/>
        <v/>
      </c>
      <c r="F839" s="52" t="str">
        <f t="shared" si="76"/>
        <v/>
      </c>
      <c r="G839" s="52" t="str">
        <f t="shared" si="77"/>
        <v/>
      </c>
      <c r="H839" s="38"/>
      <c r="I839" s="38"/>
    </row>
    <row r="840" spans="2:9" ht="15" thickBot="1" x14ac:dyDescent="0.35">
      <c r="B840" s="50" t="str">
        <f t="shared" si="72"/>
        <v/>
      </c>
      <c r="C840" s="51" t="str">
        <f t="shared" si="73"/>
        <v/>
      </c>
      <c r="D840" s="53" t="str">
        <f t="shared" si="74"/>
        <v/>
      </c>
      <c r="E840" s="52" t="str">
        <f t="shared" si="75"/>
        <v/>
      </c>
      <c r="F840" s="52" t="str">
        <f t="shared" si="76"/>
        <v/>
      </c>
      <c r="G840" s="52" t="str">
        <f t="shared" si="77"/>
        <v/>
      </c>
      <c r="H840" s="38"/>
      <c r="I840" s="38"/>
    </row>
    <row r="841" spans="2:9" ht="15" thickBot="1" x14ac:dyDescent="0.35">
      <c r="B841" s="50" t="str">
        <f t="shared" si="72"/>
        <v/>
      </c>
      <c r="C841" s="51" t="str">
        <f t="shared" si="73"/>
        <v/>
      </c>
      <c r="D841" s="53" t="str">
        <f t="shared" si="74"/>
        <v/>
      </c>
      <c r="E841" s="52" t="str">
        <f t="shared" si="75"/>
        <v/>
      </c>
      <c r="F841" s="52" t="str">
        <f t="shared" si="76"/>
        <v/>
      </c>
      <c r="G841" s="52" t="str">
        <f t="shared" si="77"/>
        <v/>
      </c>
      <c r="H841" s="38"/>
      <c r="I841" s="38"/>
    </row>
    <row r="842" spans="2:9" ht="15" thickBot="1" x14ac:dyDescent="0.35">
      <c r="B842" s="50" t="str">
        <f t="shared" si="72"/>
        <v/>
      </c>
      <c r="C842" s="51" t="str">
        <f t="shared" si="73"/>
        <v/>
      </c>
      <c r="D842" s="53" t="str">
        <f t="shared" si="74"/>
        <v/>
      </c>
      <c r="E842" s="52" t="str">
        <f t="shared" si="75"/>
        <v/>
      </c>
      <c r="F842" s="52" t="str">
        <f t="shared" si="76"/>
        <v/>
      </c>
      <c r="G842" s="52" t="str">
        <f t="shared" si="77"/>
        <v/>
      </c>
      <c r="H842" s="38"/>
      <c r="I842" s="38"/>
    </row>
    <row r="843" spans="2:9" ht="15" thickBot="1" x14ac:dyDescent="0.35">
      <c r="B843" s="50" t="str">
        <f t="shared" si="72"/>
        <v/>
      </c>
      <c r="C843" s="51" t="str">
        <f t="shared" si="73"/>
        <v/>
      </c>
      <c r="D843" s="53" t="str">
        <f t="shared" si="74"/>
        <v/>
      </c>
      <c r="E843" s="52" t="str">
        <f t="shared" si="75"/>
        <v/>
      </c>
      <c r="F843" s="52" t="str">
        <f t="shared" si="76"/>
        <v/>
      </c>
      <c r="G843" s="52" t="str">
        <f t="shared" si="77"/>
        <v/>
      </c>
      <c r="H843" s="38"/>
      <c r="I843" s="38"/>
    </row>
    <row r="844" spans="2:9" ht="15" thickBot="1" x14ac:dyDescent="0.35">
      <c r="B844" s="50" t="str">
        <f t="shared" si="72"/>
        <v/>
      </c>
      <c r="C844" s="51" t="str">
        <f t="shared" si="73"/>
        <v/>
      </c>
      <c r="D844" s="53" t="str">
        <f t="shared" si="74"/>
        <v/>
      </c>
      <c r="E844" s="52" t="str">
        <f t="shared" si="75"/>
        <v/>
      </c>
      <c r="F844" s="52" t="str">
        <f t="shared" si="76"/>
        <v/>
      </c>
      <c r="G844" s="52" t="str">
        <f t="shared" si="77"/>
        <v/>
      </c>
      <c r="H844" s="38"/>
      <c r="I844" s="38"/>
    </row>
    <row r="845" spans="2:9" ht="15" thickBot="1" x14ac:dyDescent="0.35">
      <c r="B845" s="50" t="str">
        <f t="shared" si="72"/>
        <v/>
      </c>
      <c r="C845" s="51" t="str">
        <f t="shared" si="73"/>
        <v/>
      </c>
      <c r="D845" s="53" t="str">
        <f t="shared" si="74"/>
        <v/>
      </c>
      <c r="E845" s="52" t="str">
        <f t="shared" si="75"/>
        <v/>
      </c>
      <c r="F845" s="52" t="str">
        <f t="shared" si="76"/>
        <v/>
      </c>
      <c r="G845" s="52" t="str">
        <f t="shared" si="77"/>
        <v/>
      </c>
      <c r="H845" s="38"/>
      <c r="I845" s="38"/>
    </row>
    <row r="846" spans="2:9" ht="15" thickBot="1" x14ac:dyDescent="0.35">
      <c r="B846" s="50" t="str">
        <f t="shared" si="72"/>
        <v/>
      </c>
      <c r="C846" s="51" t="str">
        <f t="shared" si="73"/>
        <v/>
      </c>
      <c r="D846" s="53" t="str">
        <f t="shared" si="74"/>
        <v/>
      </c>
      <c r="E846" s="52" t="str">
        <f t="shared" si="75"/>
        <v/>
      </c>
      <c r="F846" s="52" t="str">
        <f t="shared" si="76"/>
        <v/>
      </c>
      <c r="G846" s="52" t="str">
        <f t="shared" si="77"/>
        <v/>
      </c>
      <c r="H846" s="38"/>
      <c r="I846" s="38"/>
    </row>
    <row r="847" spans="2:9" ht="15" thickBot="1" x14ac:dyDescent="0.35">
      <c r="B847" s="50" t="str">
        <f t="shared" si="72"/>
        <v/>
      </c>
      <c r="C847" s="51" t="str">
        <f t="shared" si="73"/>
        <v/>
      </c>
      <c r="D847" s="53" t="str">
        <f t="shared" si="74"/>
        <v/>
      </c>
      <c r="E847" s="52" t="str">
        <f t="shared" si="75"/>
        <v/>
      </c>
      <c r="F847" s="52" t="str">
        <f t="shared" si="76"/>
        <v/>
      </c>
      <c r="G847" s="52" t="str">
        <f t="shared" si="77"/>
        <v/>
      </c>
      <c r="H847" s="38"/>
      <c r="I847" s="38"/>
    </row>
    <row r="848" spans="2:9" ht="15" thickBot="1" x14ac:dyDescent="0.35">
      <c r="B848" s="50" t="str">
        <f t="shared" si="72"/>
        <v/>
      </c>
      <c r="C848" s="51" t="str">
        <f t="shared" si="73"/>
        <v/>
      </c>
      <c r="D848" s="53" t="str">
        <f t="shared" si="74"/>
        <v/>
      </c>
      <c r="E848" s="52" t="str">
        <f t="shared" si="75"/>
        <v/>
      </c>
      <c r="F848" s="52" t="str">
        <f t="shared" si="76"/>
        <v/>
      </c>
      <c r="G848" s="52" t="str">
        <f t="shared" si="77"/>
        <v/>
      </c>
      <c r="H848" s="38"/>
      <c r="I848" s="38"/>
    </row>
    <row r="849" spans="2:9" ht="15" thickBot="1" x14ac:dyDescent="0.35">
      <c r="B849" s="50" t="str">
        <f t="shared" si="72"/>
        <v/>
      </c>
      <c r="C849" s="51" t="str">
        <f t="shared" si="73"/>
        <v/>
      </c>
      <c r="D849" s="53" t="str">
        <f t="shared" si="74"/>
        <v/>
      </c>
      <c r="E849" s="52" t="str">
        <f t="shared" si="75"/>
        <v/>
      </c>
      <c r="F849" s="52" t="str">
        <f t="shared" si="76"/>
        <v/>
      </c>
      <c r="G849" s="52" t="str">
        <f t="shared" si="77"/>
        <v/>
      </c>
      <c r="H849" s="38"/>
      <c r="I849" s="38"/>
    </row>
    <row r="850" spans="2:9" ht="15" thickBot="1" x14ac:dyDescent="0.35">
      <c r="B850" s="50" t="str">
        <f t="shared" si="72"/>
        <v/>
      </c>
      <c r="C850" s="51" t="str">
        <f t="shared" si="73"/>
        <v/>
      </c>
      <c r="D850" s="53" t="str">
        <f t="shared" si="74"/>
        <v/>
      </c>
      <c r="E850" s="52" t="str">
        <f t="shared" si="75"/>
        <v/>
      </c>
      <c r="F850" s="52" t="str">
        <f t="shared" si="76"/>
        <v/>
      </c>
      <c r="G850" s="52" t="str">
        <f t="shared" si="77"/>
        <v/>
      </c>
      <c r="H850" s="38"/>
      <c r="I850" s="38"/>
    </row>
    <row r="851" spans="2:9" ht="15" thickBot="1" x14ac:dyDescent="0.35">
      <c r="B851" s="50" t="str">
        <f t="shared" ref="B851:B914" si="78">IFERROR(IF(G850&lt;=0,"",B850+1),"")</f>
        <v/>
      </c>
      <c r="C851" s="51" t="str">
        <f t="shared" ref="C851:C914" si="79">IF($E$9="End of the Period",IF(B851="","",IF(OR(payment_frequency="Weekly",payment_frequency="Bi-weekly",payment_frequency="Semi-monthly"),first_payment_date+B851*VLOOKUP(payment_frequency,periodic_table,2,0),EDATE(first_payment_date,B851*VLOOKUP(payment_frequency,periodic_table,2,0)))),IF(B851="","",IF(OR(payment_frequency="Weekly",payment_frequency="Bi-weekly",payment_frequency="Semi-monthly"),first_payment_date+(B851-1)*VLOOKUP(payment_frequency,periodic_table,2,0),EDATE(first_payment_date,(B851-1)*VLOOKUP(payment_frequency,periodic_table,2,0)))))</f>
        <v/>
      </c>
      <c r="D851" s="53" t="str">
        <f t="shared" ref="D851:D914" si="80">IF(B851="","",IF(G850&lt;payment,G850*(1+rate),payment))</f>
        <v/>
      </c>
      <c r="E851" s="52" t="str">
        <f t="shared" ref="E851:E914" si="81">IF(AND(payment_type=1,B851=1),0,IF(B851="","",G850*rate))</f>
        <v/>
      </c>
      <c r="F851" s="52" t="str">
        <f t="shared" si="76"/>
        <v/>
      </c>
      <c r="G851" s="52" t="str">
        <f t="shared" si="77"/>
        <v/>
      </c>
      <c r="H851" s="38"/>
      <c r="I851" s="38"/>
    </row>
    <row r="852" spans="2:9" ht="15" thickBot="1" x14ac:dyDescent="0.35">
      <c r="B852" s="50" t="str">
        <f t="shared" si="78"/>
        <v/>
      </c>
      <c r="C852" s="51" t="str">
        <f t="shared" si="79"/>
        <v/>
      </c>
      <c r="D852" s="53" t="str">
        <f t="shared" si="80"/>
        <v/>
      </c>
      <c r="E852" s="52" t="str">
        <f t="shared" si="81"/>
        <v/>
      </c>
      <c r="F852" s="52" t="str">
        <f t="shared" ref="F852:F915" si="82">IF(B852="","",D852-E852)</f>
        <v/>
      </c>
      <c r="G852" s="52" t="str">
        <f t="shared" ref="G852:G915" si="83">IFERROR(IF(F852&lt;=0,"",G851-F852),"")</f>
        <v/>
      </c>
      <c r="H852" s="38"/>
      <c r="I852" s="38"/>
    </row>
    <row r="853" spans="2:9" ht="15" thickBot="1" x14ac:dyDescent="0.35">
      <c r="B853" s="50" t="str">
        <f t="shared" si="78"/>
        <v/>
      </c>
      <c r="C853" s="51" t="str">
        <f t="shared" si="79"/>
        <v/>
      </c>
      <c r="D853" s="53" t="str">
        <f t="shared" si="80"/>
        <v/>
      </c>
      <c r="E853" s="52" t="str">
        <f t="shared" si="81"/>
        <v/>
      </c>
      <c r="F853" s="52" t="str">
        <f t="shared" si="82"/>
        <v/>
      </c>
      <c r="G853" s="52" t="str">
        <f t="shared" si="83"/>
        <v/>
      </c>
      <c r="H853" s="38"/>
      <c r="I853" s="38"/>
    </row>
    <row r="854" spans="2:9" ht="15" thickBot="1" x14ac:dyDescent="0.35">
      <c r="B854" s="50" t="str">
        <f t="shared" si="78"/>
        <v/>
      </c>
      <c r="C854" s="51" t="str">
        <f t="shared" si="79"/>
        <v/>
      </c>
      <c r="D854" s="53" t="str">
        <f t="shared" si="80"/>
        <v/>
      </c>
      <c r="E854" s="52" t="str">
        <f t="shared" si="81"/>
        <v/>
      </c>
      <c r="F854" s="52" t="str">
        <f t="shared" si="82"/>
        <v/>
      </c>
      <c r="G854" s="52" t="str">
        <f t="shared" si="83"/>
        <v/>
      </c>
      <c r="H854" s="38"/>
      <c r="I854" s="38"/>
    </row>
    <row r="855" spans="2:9" ht="15" thickBot="1" x14ac:dyDescent="0.35">
      <c r="B855" s="50" t="str">
        <f t="shared" si="78"/>
        <v/>
      </c>
      <c r="C855" s="51" t="str">
        <f t="shared" si="79"/>
        <v/>
      </c>
      <c r="D855" s="53" t="str">
        <f t="shared" si="80"/>
        <v/>
      </c>
      <c r="E855" s="52" t="str">
        <f t="shared" si="81"/>
        <v/>
      </c>
      <c r="F855" s="52" t="str">
        <f t="shared" si="82"/>
        <v/>
      </c>
      <c r="G855" s="52" t="str">
        <f t="shared" si="83"/>
        <v/>
      </c>
      <c r="H855" s="38"/>
      <c r="I855" s="38"/>
    </row>
    <row r="856" spans="2:9" ht="15" thickBot="1" x14ac:dyDescent="0.35">
      <c r="B856" s="50" t="str">
        <f t="shared" si="78"/>
        <v/>
      </c>
      <c r="C856" s="51" t="str">
        <f t="shared" si="79"/>
        <v/>
      </c>
      <c r="D856" s="53" t="str">
        <f t="shared" si="80"/>
        <v/>
      </c>
      <c r="E856" s="52" t="str">
        <f t="shared" si="81"/>
        <v/>
      </c>
      <c r="F856" s="52" t="str">
        <f t="shared" si="82"/>
        <v/>
      </c>
      <c r="G856" s="52" t="str">
        <f t="shared" si="83"/>
        <v/>
      </c>
      <c r="H856" s="38"/>
      <c r="I856" s="38"/>
    </row>
    <row r="857" spans="2:9" ht="15" thickBot="1" x14ac:dyDescent="0.35">
      <c r="B857" s="50" t="str">
        <f t="shared" si="78"/>
        <v/>
      </c>
      <c r="C857" s="51" t="str">
        <f t="shared" si="79"/>
        <v/>
      </c>
      <c r="D857" s="53" t="str">
        <f t="shared" si="80"/>
        <v/>
      </c>
      <c r="E857" s="52" t="str">
        <f t="shared" si="81"/>
        <v/>
      </c>
      <c r="F857" s="52" t="str">
        <f t="shared" si="82"/>
        <v/>
      </c>
      <c r="G857" s="52" t="str">
        <f t="shared" si="83"/>
        <v/>
      </c>
      <c r="H857" s="38"/>
      <c r="I857" s="38"/>
    </row>
    <row r="858" spans="2:9" ht="15" thickBot="1" x14ac:dyDescent="0.35">
      <c r="B858" s="50" t="str">
        <f t="shared" si="78"/>
        <v/>
      </c>
      <c r="C858" s="51" t="str">
        <f t="shared" si="79"/>
        <v/>
      </c>
      <c r="D858" s="53" t="str">
        <f t="shared" si="80"/>
        <v/>
      </c>
      <c r="E858" s="52" t="str">
        <f t="shared" si="81"/>
        <v/>
      </c>
      <c r="F858" s="52" t="str">
        <f t="shared" si="82"/>
        <v/>
      </c>
      <c r="G858" s="52" t="str">
        <f t="shared" si="83"/>
        <v/>
      </c>
      <c r="H858" s="38"/>
      <c r="I858" s="38"/>
    </row>
    <row r="859" spans="2:9" ht="15" thickBot="1" x14ac:dyDescent="0.35">
      <c r="B859" s="50" t="str">
        <f t="shared" si="78"/>
        <v/>
      </c>
      <c r="C859" s="51" t="str">
        <f t="shared" si="79"/>
        <v/>
      </c>
      <c r="D859" s="53" t="str">
        <f t="shared" si="80"/>
        <v/>
      </c>
      <c r="E859" s="52" t="str">
        <f t="shared" si="81"/>
        <v/>
      </c>
      <c r="F859" s="52" t="str">
        <f t="shared" si="82"/>
        <v/>
      </c>
      <c r="G859" s="52" t="str">
        <f t="shared" si="83"/>
        <v/>
      </c>
      <c r="H859" s="38"/>
      <c r="I859" s="38"/>
    </row>
    <row r="860" spans="2:9" ht="15" thickBot="1" x14ac:dyDescent="0.35">
      <c r="B860" s="50" t="str">
        <f t="shared" si="78"/>
        <v/>
      </c>
      <c r="C860" s="51" t="str">
        <f t="shared" si="79"/>
        <v/>
      </c>
      <c r="D860" s="53" t="str">
        <f t="shared" si="80"/>
        <v/>
      </c>
      <c r="E860" s="52" t="str">
        <f t="shared" si="81"/>
        <v/>
      </c>
      <c r="F860" s="52" t="str">
        <f t="shared" si="82"/>
        <v/>
      </c>
      <c r="G860" s="52" t="str">
        <f t="shared" si="83"/>
        <v/>
      </c>
      <c r="H860" s="38"/>
      <c r="I860" s="38"/>
    </row>
    <row r="861" spans="2:9" ht="15" thickBot="1" x14ac:dyDescent="0.35">
      <c r="B861" s="50" t="str">
        <f t="shared" si="78"/>
        <v/>
      </c>
      <c r="C861" s="51" t="str">
        <f t="shared" si="79"/>
        <v/>
      </c>
      <c r="D861" s="53" t="str">
        <f t="shared" si="80"/>
        <v/>
      </c>
      <c r="E861" s="52" t="str">
        <f t="shared" si="81"/>
        <v/>
      </c>
      <c r="F861" s="52" t="str">
        <f t="shared" si="82"/>
        <v/>
      </c>
      <c r="G861" s="52" t="str">
        <f t="shared" si="83"/>
        <v/>
      </c>
      <c r="H861" s="38"/>
      <c r="I861" s="38"/>
    </row>
    <row r="862" spans="2:9" ht="15" thickBot="1" x14ac:dyDescent="0.35">
      <c r="B862" s="50" t="str">
        <f t="shared" si="78"/>
        <v/>
      </c>
      <c r="C862" s="51" t="str">
        <f t="shared" si="79"/>
        <v/>
      </c>
      <c r="D862" s="53" t="str">
        <f t="shared" si="80"/>
        <v/>
      </c>
      <c r="E862" s="52" t="str">
        <f t="shared" si="81"/>
        <v/>
      </c>
      <c r="F862" s="52" t="str">
        <f t="shared" si="82"/>
        <v/>
      </c>
      <c r="G862" s="52" t="str">
        <f t="shared" si="83"/>
        <v/>
      </c>
      <c r="H862" s="38"/>
      <c r="I862" s="38"/>
    </row>
    <row r="863" spans="2:9" ht="15" thickBot="1" x14ac:dyDescent="0.35">
      <c r="B863" s="50" t="str">
        <f t="shared" si="78"/>
        <v/>
      </c>
      <c r="C863" s="51" t="str">
        <f t="shared" si="79"/>
        <v/>
      </c>
      <c r="D863" s="53" t="str">
        <f t="shared" si="80"/>
        <v/>
      </c>
      <c r="E863" s="52" t="str">
        <f t="shared" si="81"/>
        <v/>
      </c>
      <c r="F863" s="52" t="str">
        <f t="shared" si="82"/>
        <v/>
      </c>
      <c r="G863" s="52" t="str">
        <f t="shared" si="83"/>
        <v/>
      </c>
      <c r="H863" s="38"/>
      <c r="I863" s="38"/>
    </row>
    <row r="864" spans="2:9" ht="15" thickBot="1" x14ac:dyDescent="0.35">
      <c r="B864" s="50" t="str">
        <f t="shared" si="78"/>
        <v/>
      </c>
      <c r="C864" s="51" t="str">
        <f t="shared" si="79"/>
        <v/>
      </c>
      <c r="D864" s="53" t="str">
        <f t="shared" si="80"/>
        <v/>
      </c>
      <c r="E864" s="52" t="str">
        <f t="shared" si="81"/>
        <v/>
      </c>
      <c r="F864" s="52" t="str">
        <f t="shared" si="82"/>
        <v/>
      </c>
      <c r="G864" s="52" t="str">
        <f t="shared" si="83"/>
        <v/>
      </c>
      <c r="H864" s="38"/>
      <c r="I864" s="38"/>
    </row>
    <row r="865" spans="2:9" ht="15" thickBot="1" x14ac:dyDescent="0.35">
      <c r="B865" s="50" t="str">
        <f t="shared" si="78"/>
        <v/>
      </c>
      <c r="C865" s="51" t="str">
        <f t="shared" si="79"/>
        <v/>
      </c>
      <c r="D865" s="53" t="str">
        <f t="shared" si="80"/>
        <v/>
      </c>
      <c r="E865" s="52" t="str">
        <f t="shared" si="81"/>
        <v/>
      </c>
      <c r="F865" s="52" t="str">
        <f t="shared" si="82"/>
        <v/>
      </c>
      <c r="G865" s="52" t="str">
        <f t="shared" si="83"/>
        <v/>
      </c>
      <c r="H865" s="38"/>
      <c r="I865" s="38"/>
    </row>
    <row r="866" spans="2:9" ht="15" thickBot="1" x14ac:dyDescent="0.35">
      <c r="B866" s="50" t="str">
        <f t="shared" si="78"/>
        <v/>
      </c>
      <c r="C866" s="51" t="str">
        <f t="shared" si="79"/>
        <v/>
      </c>
      <c r="D866" s="53" t="str">
        <f t="shared" si="80"/>
        <v/>
      </c>
      <c r="E866" s="52" t="str">
        <f t="shared" si="81"/>
        <v/>
      </c>
      <c r="F866" s="52" t="str">
        <f t="shared" si="82"/>
        <v/>
      </c>
      <c r="G866" s="52" t="str">
        <f t="shared" si="83"/>
        <v/>
      </c>
      <c r="H866" s="38"/>
      <c r="I866" s="38"/>
    </row>
    <row r="867" spans="2:9" ht="15" thickBot="1" x14ac:dyDescent="0.35">
      <c r="B867" s="50" t="str">
        <f t="shared" si="78"/>
        <v/>
      </c>
      <c r="C867" s="51" t="str">
        <f t="shared" si="79"/>
        <v/>
      </c>
      <c r="D867" s="53" t="str">
        <f t="shared" si="80"/>
        <v/>
      </c>
      <c r="E867" s="52" t="str">
        <f t="shared" si="81"/>
        <v/>
      </c>
      <c r="F867" s="52" t="str">
        <f t="shared" si="82"/>
        <v/>
      </c>
      <c r="G867" s="52" t="str">
        <f t="shared" si="83"/>
        <v/>
      </c>
      <c r="H867" s="38"/>
      <c r="I867" s="38"/>
    </row>
    <row r="868" spans="2:9" ht="15" thickBot="1" x14ac:dyDescent="0.35">
      <c r="B868" s="50" t="str">
        <f t="shared" si="78"/>
        <v/>
      </c>
      <c r="C868" s="51" t="str">
        <f t="shared" si="79"/>
        <v/>
      </c>
      <c r="D868" s="53" t="str">
        <f t="shared" si="80"/>
        <v/>
      </c>
      <c r="E868" s="52" t="str">
        <f t="shared" si="81"/>
        <v/>
      </c>
      <c r="F868" s="52" t="str">
        <f t="shared" si="82"/>
        <v/>
      </c>
      <c r="G868" s="52" t="str">
        <f t="shared" si="83"/>
        <v/>
      </c>
      <c r="H868" s="38"/>
      <c r="I868" s="38"/>
    </row>
    <row r="869" spans="2:9" ht="15" thickBot="1" x14ac:dyDescent="0.35">
      <c r="B869" s="50" t="str">
        <f t="shared" si="78"/>
        <v/>
      </c>
      <c r="C869" s="51" t="str">
        <f t="shared" si="79"/>
        <v/>
      </c>
      <c r="D869" s="53" t="str">
        <f t="shared" si="80"/>
        <v/>
      </c>
      <c r="E869" s="52" t="str">
        <f t="shared" si="81"/>
        <v/>
      </c>
      <c r="F869" s="52" t="str">
        <f t="shared" si="82"/>
        <v/>
      </c>
      <c r="G869" s="52" t="str">
        <f t="shared" si="83"/>
        <v/>
      </c>
      <c r="H869" s="38"/>
      <c r="I869" s="38"/>
    </row>
    <row r="870" spans="2:9" ht="15" thickBot="1" x14ac:dyDescent="0.35">
      <c r="B870" s="50" t="str">
        <f t="shared" si="78"/>
        <v/>
      </c>
      <c r="C870" s="51" t="str">
        <f t="shared" si="79"/>
        <v/>
      </c>
      <c r="D870" s="53" t="str">
        <f t="shared" si="80"/>
        <v/>
      </c>
      <c r="E870" s="52" t="str">
        <f t="shared" si="81"/>
        <v/>
      </c>
      <c r="F870" s="52" t="str">
        <f t="shared" si="82"/>
        <v/>
      </c>
      <c r="G870" s="52" t="str">
        <f t="shared" si="83"/>
        <v/>
      </c>
      <c r="H870" s="38"/>
      <c r="I870" s="38"/>
    </row>
    <row r="871" spans="2:9" ht="15" thickBot="1" x14ac:dyDescent="0.35">
      <c r="B871" s="50" t="str">
        <f t="shared" si="78"/>
        <v/>
      </c>
      <c r="C871" s="51" t="str">
        <f t="shared" si="79"/>
        <v/>
      </c>
      <c r="D871" s="53" t="str">
        <f t="shared" si="80"/>
        <v/>
      </c>
      <c r="E871" s="52" t="str">
        <f t="shared" si="81"/>
        <v/>
      </c>
      <c r="F871" s="52" t="str">
        <f t="shared" si="82"/>
        <v/>
      </c>
      <c r="G871" s="52" t="str">
        <f t="shared" si="83"/>
        <v/>
      </c>
      <c r="H871" s="38"/>
      <c r="I871" s="38"/>
    </row>
    <row r="872" spans="2:9" ht="15" thickBot="1" x14ac:dyDescent="0.35">
      <c r="B872" s="50" t="str">
        <f t="shared" si="78"/>
        <v/>
      </c>
      <c r="C872" s="51" t="str">
        <f t="shared" si="79"/>
        <v/>
      </c>
      <c r="D872" s="53" t="str">
        <f t="shared" si="80"/>
        <v/>
      </c>
      <c r="E872" s="52" t="str">
        <f t="shared" si="81"/>
        <v/>
      </c>
      <c r="F872" s="52" t="str">
        <f t="shared" si="82"/>
        <v/>
      </c>
      <c r="G872" s="52" t="str">
        <f t="shared" si="83"/>
        <v/>
      </c>
      <c r="H872" s="38"/>
      <c r="I872" s="38"/>
    </row>
    <row r="873" spans="2:9" ht="15" thickBot="1" x14ac:dyDescent="0.35">
      <c r="B873" s="50" t="str">
        <f t="shared" si="78"/>
        <v/>
      </c>
      <c r="C873" s="51" t="str">
        <f t="shared" si="79"/>
        <v/>
      </c>
      <c r="D873" s="53" t="str">
        <f t="shared" si="80"/>
        <v/>
      </c>
      <c r="E873" s="52" t="str">
        <f t="shared" si="81"/>
        <v/>
      </c>
      <c r="F873" s="52" t="str">
        <f t="shared" si="82"/>
        <v/>
      </c>
      <c r="G873" s="52" t="str">
        <f t="shared" si="83"/>
        <v/>
      </c>
      <c r="H873" s="38"/>
      <c r="I873" s="38"/>
    </row>
    <row r="874" spans="2:9" ht="15" thickBot="1" x14ac:dyDescent="0.35">
      <c r="B874" s="50" t="str">
        <f t="shared" si="78"/>
        <v/>
      </c>
      <c r="C874" s="51" t="str">
        <f t="shared" si="79"/>
        <v/>
      </c>
      <c r="D874" s="53" t="str">
        <f t="shared" si="80"/>
        <v/>
      </c>
      <c r="E874" s="52" t="str">
        <f t="shared" si="81"/>
        <v/>
      </c>
      <c r="F874" s="52" t="str">
        <f t="shared" si="82"/>
        <v/>
      </c>
      <c r="G874" s="52" t="str">
        <f t="shared" si="83"/>
        <v/>
      </c>
      <c r="H874" s="38"/>
      <c r="I874" s="38"/>
    </row>
    <row r="875" spans="2:9" ht="15" thickBot="1" x14ac:dyDescent="0.35">
      <c r="B875" s="50" t="str">
        <f t="shared" si="78"/>
        <v/>
      </c>
      <c r="C875" s="51" t="str">
        <f t="shared" si="79"/>
        <v/>
      </c>
      <c r="D875" s="53" t="str">
        <f t="shared" si="80"/>
        <v/>
      </c>
      <c r="E875" s="52" t="str">
        <f t="shared" si="81"/>
        <v/>
      </c>
      <c r="F875" s="52" t="str">
        <f t="shared" si="82"/>
        <v/>
      </c>
      <c r="G875" s="52" t="str">
        <f t="shared" si="83"/>
        <v/>
      </c>
      <c r="H875" s="38"/>
      <c r="I875" s="38"/>
    </row>
    <row r="876" spans="2:9" ht="15" thickBot="1" x14ac:dyDescent="0.35">
      <c r="B876" s="50" t="str">
        <f t="shared" si="78"/>
        <v/>
      </c>
      <c r="C876" s="51" t="str">
        <f t="shared" si="79"/>
        <v/>
      </c>
      <c r="D876" s="53" t="str">
        <f t="shared" si="80"/>
        <v/>
      </c>
      <c r="E876" s="52" t="str">
        <f t="shared" si="81"/>
        <v/>
      </c>
      <c r="F876" s="52" t="str">
        <f t="shared" si="82"/>
        <v/>
      </c>
      <c r="G876" s="52" t="str">
        <f t="shared" si="83"/>
        <v/>
      </c>
      <c r="H876" s="38"/>
      <c r="I876" s="38"/>
    </row>
    <row r="877" spans="2:9" ht="15" thickBot="1" x14ac:dyDescent="0.35">
      <c r="B877" s="50" t="str">
        <f t="shared" si="78"/>
        <v/>
      </c>
      <c r="C877" s="51" t="str">
        <f t="shared" si="79"/>
        <v/>
      </c>
      <c r="D877" s="53" t="str">
        <f t="shared" si="80"/>
        <v/>
      </c>
      <c r="E877" s="52" t="str">
        <f t="shared" si="81"/>
        <v/>
      </c>
      <c r="F877" s="52" t="str">
        <f t="shared" si="82"/>
        <v/>
      </c>
      <c r="G877" s="52" t="str">
        <f t="shared" si="83"/>
        <v/>
      </c>
      <c r="H877" s="38"/>
      <c r="I877" s="38"/>
    </row>
    <row r="878" spans="2:9" ht="15" thickBot="1" x14ac:dyDescent="0.35">
      <c r="B878" s="50" t="str">
        <f t="shared" si="78"/>
        <v/>
      </c>
      <c r="C878" s="51" t="str">
        <f t="shared" si="79"/>
        <v/>
      </c>
      <c r="D878" s="53" t="str">
        <f t="shared" si="80"/>
        <v/>
      </c>
      <c r="E878" s="52" t="str">
        <f t="shared" si="81"/>
        <v/>
      </c>
      <c r="F878" s="52" t="str">
        <f t="shared" si="82"/>
        <v/>
      </c>
      <c r="G878" s="52" t="str">
        <f t="shared" si="83"/>
        <v/>
      </c>
      <c r="H878" s="38"/>
      <c r="I878" s="38"/>
    </row>
    <row r="879" spans="2:9" ht="15" thickBot="1" x14ac:dyDescent="0.35">
      <c r="B879" s="50" t="str">
        <f t="shared" si="78"/>
        <v/>
      </c>
      <c r="C879" s="51" t="str">
        <f t="shared" si="79"/>
        <v/>
      </c>
      <c r="D879" s="53" t="str">
        <f t="shared" si="80"/>
        <v/>
      </c>
      <c r="E879" s="52" t="str">
        <f t="shared" si="81"/>
        <v/>
      </c>
      <c r="F879" s="52" t="str">
        <f t="shared" si="82"/>
        <v/>
      </c>
      <c r="G879" s="52" t="str">
        <f t="shared" si="83"/>
        <v/>
      </c>
      <c r="H879" s="38"/>
      <c r="I879" s="38"/>
    </row>
    <row r="880" spans="2:9" ht="15" thickBot="1" x14ac:dyDescent="0.35">
      <c r="B880" s="50" t="str">
        <f t="shared" si="78"/>
        <v/>
      </c>
      <c r="C880" s="51" t="str">
        <f t="shared" si="79"/>
        <v/>
      </c>
      <c r="D880" s="53" t="str">
        <f t="shared" si="80"/>
        <v/>
      </c>
      <c r="E880" s="52" t="str">
        <f t="shared" si="81"/>
        <v/>
      </c>
      <c r="F880" s="52" t="str">
        <f t="shared" si="82"/>
        <v/>
      </c>
      <c r="G880" s="52" t="str">
        <f t="shared" si="83"/>
        <v/>
      </c>
      <c r="H880" s="38"/>
      <c r="I880" s="38"/>
    </row>
    <row r="881" spans="2:9" ht="15" thickBot="1" x14ac:dyDescent="0.35">
      <c r="B881" s="50" t="str">
        <f t="shared" si="78"/>
        <v/>
      </c>
      <c r="C881" s="51" t="str">
        <f t="shared" si="79"/>
        <v/>
      </c>
      <c r="D881" s="53" t="str">
        <f t="shared" si="80"/>
        <v/>
      </c>
      <c r="E881" s="52" t="str">
        <f t="shared" si="81"/>
        <v/>
      </c>
      <c r="F881" s="52" t="str">
        <f t="shared" si="82"/>
        <v/>
      </c>
      <c r="G881" s="52" t="str">
        <f t="shared" si="83"/>
        <v/>
      </c>
      <c r="H881" s="38"/>
      <c r="I881" s="38"/>
    </row>
    <row r="882" spans="2:9" ht="15" thickBot="1" x14ac:dyDescent="0.35">
      <c r="B882" s="50" t="str">
        <f t="shared" si="78"/>
        <v/>
      </c>
      <c r="C882" s="51" t="str">
        <f t="shared" si="79"/>
        <v/>
      </c>
      <c r="D882" s="53" t="str">
        <f t="shared" si="80"/>
        <v/>
      </c>
      <c r="E882" s="52" t="str">
        <f t="shared" si="81"/>
        <v/>
      </c>
      <c r="F882" s="52" t="str">
        <f t="shared" si="82"/>
        <v/>
      </c>
      <c r="G882" s="52" t="str">
        <f t="shared" si="83"/>
        <v/>
      </c>
      <c r="H882" s="38"/>
      <c r="I882" s="38"/>
    </row>
    <row r="883" spans="2:9" ht="15" thickBot="1" x14ac:dyDescent="0.35">
      <c r="B883" s="50" t="str">
        <f t="shared" si="78"/>
        <v/>
      </c>
      <c r="C883" s="51" t="str">
        <f t="shared" si="79"/>
        <v/>
      </c>
      <c r="D883" s="53" t="str">
        <f t="shared" si="80"/>
        <v/>
      </c>
      <c r="E883" s="52" t="str">
        <f t="shared" si="81"/>
        <v/>
      </c>
      <c r="F883" s="52" t="str">
        <f t="shared" si="82"/>
        <v/>
      </c>
      <c r="G883" s="52" t="str">
        <f t="shared" si="83"/>
        <v/>
      </c>
      <c r="H883" s="38"/>
      <c r="I883" s="38"/>
    </row>
    <row r="884" spans="2:9" ht="15" thickBot="1" x14ac:dyDescent="0.35">
      <c r="B884" s="50" t="str">
        <f t="shared" si="78"/>
        <v/>
      </c>
      <c r="C884" s="51" t="str">
        <f t="shared" si="79"/>
        <v/>
      </c>
      <c r="D884" s="53" t="str">
        <f t="shared" si="80"/>
        <v/>
      </c>
      <c r="E884" s="52" t="str">
        <f t="shared" si="81"/>
        <v/>
      </c>
      <c r="F884" s="52" t="str">
        <f t="shared" si="82"/>
        <v/>
      </c>
      <c r="G884" s="52" t="str">
        <f t="shared" si="83"/>
        <v/>
      </c>
      <c r="H884" s="38"/>
      <c r="I884" s="38"/>
    </row>
    <row r="885" spans="2:9" ht="15" thickBot="1" x14ac:dyDescent="0.35">
      <c r="B885" s="50" t="str">
        <f t="shared" si="78"/>
        <v/>
      </c>
      <c r="C885" s="51" t="str">
        <f t="shared" si="79"/>
        <v/>
      </c>
      <c r="D885" s="53" t="str">
        <f t="shared" si="80"/>
        <v/>
      </c>
      <c r="E885" s="52" t="str">
        <f t="shared" si="81"/>
        <v/>
      </c>
      <c r="F885" s="52" t="str">
        <f t="shared" si="82"/>
        <v/>
      </c>
      <c r="G885" s="52" t="str">
        <f t="shared" si="83"/>
        <v/>
      </c>
      <c r="H885" s="38"/>
      <c r="I885" s="38"/>
    </row>
    <row r="886" spans="2:9" ht="15" thickBot="1" x14ac:dyDescent="0.35">
      <c r="B886" s="50" t="str">
        <f t="shared" si="78"/>
        <v/>
      </c>
      <c r="C886" s="51" t="str">
        <f t="shared" si="79"/>
        <v/>
      </c>
      <c r="D886" s="53" t="str">
        <f t="shared" si="80"/>
        <v/>
      </c>
      <c r="E886" s="52" t="str">
        <f t="shared" si="81"/>
        <v/>
      </c>
      <c r="F886" s="52" t="str">
        <f t="shared" si="82"/>
        <v/>
      </c>
      <c r="G886" s="52" t="str">
        <f t="shared" si="83"/>
        <v/>
      </c>
      <c r="H886" s="38"/>
      <c r="I886" s="38"/>
    </row>
    <row r="887" spans="2:9" ht="15" thickBot="1" x14ac:dyDescent="0.35">
      <c r="B887" s="50" t="str">
        <f t="shared" si="78"/>
        <v/>
      </c>
      <c r="C887" s="51" t="str">
        <f t="shared" si="79"/>
        <v/>
      </c>
      <c r="D887" s="53" t="str">
        <f t="shared" si="80"/>
        <v/>
      </c>
      <c r="E887" s="52" t="str">
        <f t="shared" si="81"/>
        <v/>
      </c>
      <c r="F887" s="52" t="str">
        <f t="shared" si="82"/>
        <v/>
      </c>
      <c r="G887" s="52" t="str">
        <f t="shared" si="83"/>
        <v/>
      </c>
      <c r="H887" s="38"/>
      <c r="I887" s="38"/>
    </row>
    <row r="888" spans="2:9" ht="15" thickBot="1" x14ac:dyDescent="0.35">
      <c r="B888" s="50" t="str">
        <f t="shared" si="78"/>
        <v/>
      </c>
      <c r="C888" s="51" t="str">
        <f t="shared" si="79"/>
        <v/>
      </c>
      <c r="D888" s="53" t="str">
        <f t="shared" si="80"/>
        <v/>
      </c>
      <c r="E888" s="52" t="str">
        <f t="shared" si="81"/>
        <v/>
      </c>
      <c r="F888" s="52" t="str">
        <f t="shared" si="82"/>
        <v/>
      </c>
      <c r="G888" s="52" t="str">
        <f t="shared" si="83"/>
        <v/>
      </c>
      <c r="H888" s="38"/>
      <c r="I888" s="38"/>
    </row>
    <row r="889" spans="2:9" ht="15" thickBot="1" x14ac:dyDescent="0.35">
      <c r="B889" s="50" t="str">
        <f t="shared" si="78"/>
        <v/>
      </c>
      <c r="C889" s="51" t="str">
        <f t="shared" si="79"/>
        <v/>
      </c>
      <c r="D889" s="53" t="str">
        <f t="shared" si="80"/>
        <v/>
      </c>
      <c r="E889" s="52" t="str">
        <f t="shared" si="81"/>
        <v/>
      </c>
      <c r="F889" s="52" t="str">
        <f t="shared" si="82"/>
        <v/>
      </c>
      <c r="G889" s="52" t="str">
        <f t="shared" si="83"/>
        <v/>
      </c>
      <c r="H889" s="38"/>
      <c r="I889" s="38"/>
    </row>
    <row r="890" spans="2:9" ht="15" thickBot="1" x14ac:dyDescent="0.35">
      <c r="B890" s="50" t="str">
        <f t="shared" si="78"/>
        <v/>
      </c>
      <c r="C890" s="51" t="str">
        <f t="shared" si="79"/>
        <v/>
      </c>
      <c r="D890" s="53" t="str">
        <f t="shared" si="80"/>
        <v/>
      </c>
      <c r="E890" s="52" t="str">
        <f t="shared" si="81"/>
        <v/>
      </c>
      <c r="F890" s="52" t="str">
        <f t="shared" si="82"/>
        <v/>
      </c>
      <c r="G890" s="52" t="str">
        <f t="shared" si="83"/>
        <v/>
      </c>
      <c r="H890" s="38"/>
      <c r="I890" s="38"/>
    </row>
    <row r="891" spans="2:9" ht="15" thickBot="1" x14ac:dyDescent="0.35">
      <c r="B891" s="50" t="str">
        <f t="shared" si="78"/>
        <v/>
      </c>
      <c r="C891" s="51" t="str">
        <f t="shared" si="79"/>
        <v/>
      </c>
      <c r="D891" s="53" t="str">
        <f t="shared" si="80"/>
        <v/>
      </c>
      <c r="E891" s="52" t="str">
        <f t="shared" si="81"/>
        <v/>
      </c>
      <c r="F891" s="52" t="str">
        <f t="shared" si="82"/>
        <v/>
      </c>
      <c r="G891" s="52" t="str">
        <f t="shared" si="83"/>
        <v/>
      </c>
      <c r="H891" s="38"/>
      <c r="I891" s="38"/>
    </row>
    <row r="892" spans="2:9" ht="15" thickBot="1" x14ac:dyDescent="0.35">
      <c r="B892" s="50" t="str">
        <f t="shared" si="78"/>
        <v/>
      </c>
      <c r="C892" s="51" t="str">
        <f t="shared" si="79"/>
        <v/>
      </c>
      <c r="D892" s="53" t="str">
        <f t="shared" si="80"/>
        <v/>
      </c>
      <c r="E892" s="52" t="str">
        <f t="shared" si="81"/>
        <v/>
      </c>
      <c r="F892" s="52" t="str">
        <f t="shared" si="82"/>
        <v/>
      </c>
      <c r="G892" s="52" t="str">
        <f t="shared" si="83"/>
        <v/>
      </c>
      <c r="H892" s="38"/>
      <c r="I892" s="38"/>
    </row>
    <row r="893" spans="2:9" ht="15" thickBot="1" x14ac:dyDescent="0.35">
      <c r="B893" s="50" t="str">
        <f t="shared" si="78"/>
        <v/>
      </c>
      <c r="C893" s="51" t="str">
        <f t="shared" si="79"/>
        <v/>
      </c>
      <c r="D893" s="53" t="str">
        <f t="shared" si="80"/>
        <v/>
      </c>
      <c r="E893" s="52" t="str">
        <f t="shared" si="81"/>
        <v/>
      </c>
      <c r="F893" s="52" t="str">
        <f t="shared" si="82"/>
        <v/>
      </c>
      <c r="G893" s="52" t="str">
        <f t="shared" si="83"/>
        <v/>
      </c>
      <c r="H893" s="38"/>
      <c r="I893" s="38"/>
    </row>
    <row r="894" spans="2:9" ht="15" thickBot="1" x14ac:dyDescent="0.35">
      <c r="B894" s="50" t="str">
        <f t="shared" si="78"/>
        <v/>
      </c>
      <c r="C894" s="51" t="str">
        <f t="shared" si="79"/>
        <v/>
      </c>
      <c r="D894" s="53" t="str">
        <f t="shared" si="80"/>
        <v/>
      </c>
      <c r="E894" s="52" t="str">
        <f t="shared" si="81"/>
        <v/>
      </c>
      <c r="F894" s="52" t="str">
        <f t="shared" si="82"/>
        <v/>
      </c>
      <c r="G894" s="52" t="str">
        <f t="shared" si="83"/>
        <v/>
      </c>
      <c r="H894" s="38"/>
      <c r="I894" s="38"/>
    </row>
    <row r="895" spans="2:9" ht="15" thickBot="1" x14ac:dyDescent="0.35">
      <c r="B895" s="50" t="str">
        <f t="shared" si="78"/>
        <v/>
      </c>
      <c r="C895" s="51" t="str">
        <f t="shared" si="79"/>
        <v/>
      </c>
      <c r="D895" s="53" t="str">
        <f t="shared" si="80"/>
        <v/>
      </c>
      <c r="E895" s="52" t="str">
        <f t="shared" si="81"/>
        <v/>
      </c>
      <c r="F895" s="52" t="str">
        <f t="shared" si="82"/>
        <v/>
      </c>
      <c r="G895" s="52" t="str">
        <f t="shared" si="83"/>
        <v/>
      </c>
      <c r="H895" s="38"/>
      <c r="I895" s="38"/>
    </row>
    <row r="896" spans="2:9" ht="15" thickBot="1" x14ac:dyDescent="0.35">
      <c r="B896" s="50" t="str">
        <f t="shared" si="78"/>
        <v/>
      </c>
      <c r="C896" s="51" t="str">
        <f t="shared" si="79"/>
        <v/>
      </c>
      <c r="D896" s="53" t="str">
        <f t="shared" si="80"/>
        <v/>
      </c>
      <c r="E896" s="52" t="str">
        <f t="shared" si="81"/>
        <v/>
      </c>
      <c r="F896" s="52" t="str">
        <f t="shared" si="82"/>
        <v/>
      </c>
      <c r="G896" s="52" t="str">
        <f t="shared" si="83"/>
        <v/>
      </c>
      <c r="H896" s="38"/>
      <c r="I896" s="38"/>
    </row>
    <row r="897" spans="2:9" ht="15" thickBot="1" x14ac:dyDescent="0.35">
      <c r="B897" s="50" t="str">
        <f t="shared" si="78"/>
        <v/>
      </c>
      <c r="C897" s="51" t="str">
        <f t="shared" si="79"/>
        <v/>
      </c>
      <c r="D897" s="53" t="str">
        <f t="shared" si="80"/>
        <v/>
      </c>
      <c r="E897" s="52" t="str">
        <f t="shared" si="81"/>
        <v/>
      </c>
      <c r="F897" s="52" t="str">
        <f t="shared" si="82"/>
        <v/>
      </c>
      <c r="G897" s="52" t="str">
        <f t="shared" si="83"/>
        <v/>
      </c>
      <c r="H897" s="38"/>
      <c r="I897" s="38"/>
    </row>
    <row r="898" spans="2:9" ht="15" thickBot="1" x14ac:dyDescent="0.35">
      <c r="B898" s="50" t="str">
        <f t="shared" si="78"/>
        <v/>
      </c>
      <c r="C898" s="51" t="str">
        <f t="shared" si="79"/>
        <v/>
      </c>
      <c r="D898" s="53" t="str">
        <f t="shared" si="80"/>
        <v/>
      </c>
      <c r="E898" s="52" t="str">
        <f t="shared" si="81"/>
        <v/>
      </c>
      <c r="F898" s="52" t="str">
        <f t="shared" si="82"/>
        <v/>
      </c>
      <c r="G898" s="52" t="str">
        <f t="shared" si="83"/>
        <v/>
      </c>
      <c r="H898" s="38"/>
      <c r="I898" s="38"/>
    </row>
    <row r="899" spans="2:9" ht="15" thickBot="1" x14ac:dyDescent="0.35">
      <c r="B899" s="50" t="str">
        <f t="shared" si="78"/>
        <v/>
      </c>
      <c r="C899" s="51" t="str">
        <f t="shared" si="79"/>
        <v/>
      </c>
      <c r="D899" s="53" t="str">
        <f t="shared" si="80"/>
        <v/>
      </c>
      <c r="E899" s="52" t="str">
        <f t="shared" si="81"/>
        <v/>
      </c>
      <c r="F899" s="52" t="str">
        <f t="shared" si="82"/>
        <v/>
      </c>
      <c r="G899" s="52" t="str">
        <f t="shared" si="83"/>
        <v/>
      </c>
      <c r="H899" s="38"/>
      <c r="I899" s="38"/>
    </row>
    <row r="900" spans="2:9" ht="15" thickBot="1" x14ac:dyDescent="0.35">
      <c r="B900" s="50" t="str">
        <f t="shared" si="78"/>
        <v/>
      </c>
      <c r="C900" s="51" t="str">
        <f t="shared" si="79"/>
        <v/>
      </c>
      <c r="D900" s="53" t="str">
        <f t="shared" si="80"/>
        <v/>
      </c>
      <c r="E900" s="52" t="str">
        <f t="shared" si="81"/>
        <v/>
      </c>
      <c r="F900" s="52" t="str">
        <f t="shared" si="82"/>
        <v/>
      </c>
      <c r="G900" s="52" t="str">
        <f t="shared" si="83"/>
        <v/>
      </c>
      <c r="H900" s="38"/>
      <c r="I900" s="38"/>
    </row>
    <row r="901" spans="2:9" ht="15" thickBot="1" x14ac:dyDescent="0.35">
      <c r="B901" s="50" t="str">
        <f t="shared" si="78"/>
        <v/>
      </c>
      <c r="C901" s="51" t="str">
        <f t="shared" si="79"/>
        <v/>
      </c>
      <c r="D901" s="53" t="str">
        <f t="shared" si="80"/>
        <v/>
      </c>
      <c r="E901" s="52" t="str">
        <f t="shared" si="81"/>
        <v/>
      </c>
      <c r="F901" s="52" t="str">
        <f t="shared" si="82"/>
        <v/>
      </c>
      <c r="G901" s="52" t="str">
        <f t="shared" si="83"/>
        <v/>
      </c>
      <c r="H901" s="38"/>
      <c r="I901" s="38"/>
    </row>
    <row r="902" spans="2:9" ht="15" thickBot="1" x14ac:dyDescent="0.35">
      <c r="B902" s="50" t="str">
        <f t="shared" si="78"/>
        <v/>
      </c>
      <c r="C902" s="51" t="str">
        <f t="shared" si="79"/>
        <v/>
      </c>
      <c r="D902" s="53" t="str">
        <f t="shared" si="80"/>
        <v/>
      </c>
      <c r="E902" s="52" t="str">
        <f t="shared" si="81"/>
        <v/>
      </c>
      <c r="F902" s="52" t="str">
        <f t="shared" si="82"/>
        <v/>
      </c>
      <c r="G902" s="52" t="str">
        <f t="shared" si="83"/>
        <v/>
      </c>
      <c r="H902" s="38"/>
      <c r="I902" s="38"/>
    </row>
    <row r="903" spans="2:9" ht="15" thickBot="1" x14ac:dyDescent="0.35">
      <c r="B903" s="50" t="str">
        <f t="shared" si="78"/>
        <v/>
      </c>
      <c r="C903" s="51" t="str">
        <f t="shared" si="79"/>
        <v/>
      </c>
      <c r="D903" s="53" t="str">
        <f t="shared" si="80"/>
        <v/>
      </c>
      <c r="E903" s="52" t="str">
        <f t="shared" si="81"/>
        <v/>
      </c>
      <c r="F903" s="52" t="str">
        <f t="shared" si="82"/>
        <v/>
      </c>
      <c r="G903" s="52" t="str">
        <f t="shared" si="83"/>
        <v/>
      </c>
      <c r="H903" s="38"/>
      <c r="I903" s="38"/>
    </row>
    <row r="904" spans="2:9" ht="15" thickBot="1" x14ac:dyDescent="0.35">
      <c r="B904" s="50" t="str">
        <f t="shared" si="78"/>
        <v/>
      </c>
      <c r="C904" s="51" t="str">
        <f t="shared" si="79"/>
        <v/>
      </c>
      <c r="D904" s="53" t="str">
        <f t="shared" si="80"/>
        <v/>
      </c>
      <c r="E904" s="52" t="str">
        <f t="shared" si="81"/>
        <v/>
      </c>
      <c r="F904" s="52" t="str">
        <f t="shared" si="82"/>
        <v/>
      </c>
      <c r="G904" s="52" t="str">
        <f t="shared" si="83"/>
        <v/>
      </c>
      <c r="H904" s="38"/>
      <c r="I904" s="38"/>
    </row>
    <row r="905" spans="2:9" ht="15" thickBot="1" x14ac:dyDescent="0.35">
      <c r="B905" s="50" t="str">
        <f t="shared" si="78"/>
        <v/>
      </c>
      <c r="C905" s="51" t="str">
        <f t="shared" si="79"/>
        <v/>
      </c>
      <c r="D905" s="53" t="str">
        <f t="shared" si="80"/>
        <v/>
      </c>
      <c r="E905" s="52" t="str">
        <f t="shared" si="81"/>
        <v/>
      </c>
      <c r="F905" s="52" t="str">
        <f t="shared" si="82"/>
        <v/>
      </c>
      <c r="G905" s="52" t="str">
        <f t="shared" si="83"/>
        <v/>
      </c>
      <c r="H905" s="38"/>
      <c r="I905" s="38"/>
    </row>
    <row r="906" spans="2:9" ht="15" thickBot="1" x14ac:dyDescent="0.35">
      <c r="B906" s="50" t="str">
        <f t="shared" si="78"/>
        <v/>
      </c>
      <c r="C906" s="51" t="str">
        <f t="shared" si="79"/>
        <v/>
      </c>
      <c r="D906" s="53" t="str">
        <f t="shared" si="80"/>
        <v/>
      </c>
      <c r="E906" s="52" t="str">
        <f t="shared" si="81"/>
        <v/>
      </c>
      <c r="F906" s="52" t="str">
        <f t="shared" si="82"/>
        <v/>
      </c>
      <c r="G906" s="52" t="str">
        <f t="shared" si="83"/>
        <v/>
      </c>
      <c r="H906" s="38"/>
      <c r="I906" s="38"/>
    </row>
    <row r="907" spans="2:9" ht="15" thickBot="1" x14ac:dyDescent="0.35">
      <c r="B907" s="50" t="str">
        <f t="shared" si="78"/>
        <v/>
      </c>
      <c r="C907" s="51" t="str">
        <f t="shared" si="79"/>
        <v/>
      </c>
      <c r="D907" s="53" t="str">
        <f t="shared" si="80"/>
        <v/>
      </c>
      <c r="E907" s="52" t="str">
        <f t="shared" si="81"/>
        <v/>
      </c>
      <c r="F907" s="52" t="str">
        <f t="shared" si="82"/>
        <v/>
      </c>
      <c r="G907" s="52" t="str">
        <f t="shared" si="83"/>
        <v/>
      </c>
      <c r="H907" s="38"/>
      <c r="I907" s="38"/>
    </row>
    <row r="908" spans="2:9" ht="15" thickBot="1" x14ac:dyDescent="0.35">
      <c r="B908" s="50" t="str">
        <f t="shared" si="78"/>
        <v/>
      </c>
      <c r="C908" s="51" t="str">
        <f t="shared" si="79"/>
        <v/>
      </c>
      <c r="D908" s="53" t="str">
        <f t="shared" si="80"/>
        <v/>
      </c>
      <c r="E908" s="52" t="str">
        <f t="shared" si="81"/>
        <v/>
      </c>
      <c r="F908" s="52" t="str">
        <f t="shared" si="82"/>
        <v/>
      </c>
      <c r="G908" s="52" t="str">
        <f t="shared" si="83"/>
        <v/>
      </c>
      <c r="H908" s="38"/>
      <c r="I908" s="38"/>
    </row>
    <row r="909" spans="2:9" ht="15" thickBot="1" x14ac:dyDescent="0.35">
      <c r="B909" s="50" t="str">
        <f t="shared" si="78"/>
        <v/>
      </c>
      <c r="C909" s="51" t="str">
        <f t="shared" si="79"/>
        <v/>
      </c>
      <c r="D909" s="53" t="str">
        <f t="shared" si="80"/>
        <v/>
      </c>
      <c r="E909" s="52" t="str">
        <f t="shared" si="81"/>
        <v/>
      </c>
      <c r="F909" s="52" t="str">
        <f t="shared" si="82"/>
        <v/>
      </c>
      <c r="G909" s="52" t="str">
        <f t="shared" si="83"/>
        <v/>
      </c>
      <c r="H909" s="38"/>
      <c r="I909" s="38"/>
    </row>
    <row r="910" spans="2:9" ht="15" thickBot="1" x14ac:dyDescent="0.35">
      <c r="B910" s="50" t="str">
        <f t="shared" si="78"/>
        <v/>
      </c>
      <c r="C910" s="51" t="str">
        <f t="shared" si="79"/>
        <v/>
      </c>
      <c r="D910" s="53" t="str">
        <f t="shared" si="80"/>
        <v/>
      </c>
      <c r="E910" s="52" t="str">
        <f t="shared" si="81"/>
        <v/>
      </c>
      <c r="F910" s="52" t="str">
        <f t="shared" si="82"/>
        <v/>
      </c>
      <c r="G910" s="52" t="str">
        <f t="shared" si="83"/>
        <v/>
      </c>
      <c r="H910" s="38"/>
      <c r="I910" s="38"/>
    </row>
    <row r="911" spans="2:9" ht="15" thickBot="1" x14ac:dyDescent="0.35">
      <c r="B911" s="50" t="str">
        <f t="shared" si="78"/>
        <v/>
      </c>
      <c r="C911" s="51" t="str">
        <f t="shared" si="79"/>
        <v/>
      </c>
      <c r="D911" s="53" t="str">
        <f t="shared" si="80"/>
        <v/>
      </c>
      <c r="E911" s="52" t="str">
        <f t="shared" si="81"/>
        <v/>
      </c>
      <c r="F911" s="52" t="str">
        <f t="shared" si="82"/>
        <v/>
      </c>
      <c r="G911" s="52" t="str">
        <f t="shared" si="83"/>
        <v/>
      </c>
      <c r="H911" s="38"/>
      <c r="I911" s="38"/>
    </row>
    <row r="912" spans="2:9" ht="15" thickBot="1" x14ac:dyDescent="0.35">
      <c r="B912" s="50" t="str">
        <f t="shared" si="78"/>
        <v/>
      </c>
      <c r="C912" s="51" t="str">
        <f t="shared" si="79"/>
        <v/>
      </c>
      <c r="D912" s="53" t="str">
        <f t="shared" si="80"/>
        <v/>
      </c>
      <c r="E912" s="52" t="str">
        <f t="shared" si="81"/>
        <v/>
      </c>
      <c r="F912" s="52" t="str">
        <f t="shared" si="82"/>
        <v/>
      </c>
      <c r="G912" s="52" t="str">
        <f t="shared" si="83"/>
        <v/>
      </c>
      <c r="H912" s="38"/>
      <c r="I912" s="38"/>
    </row>
    <row r="913" spans="2:9" ht="15" thickBot="1" x14ac:dyDescent="0.35">
      <c r="B913" s="50" t="str">
        <f t="shared" si="78"/>
        <v/>
      </c>
      <c r="C913" s="51" t="str">
        <f t="shared" si="79"/>
        <v/>
      </c>
      <c r="D913" s="53" t="str">
        <f t="shared" si="80"/>
        <v/>
      </c>
      <c r="E913" s="52" t="str">
        <f t="shared" si="81"/>
        <v/>
      </c>
      <c r="F913" s="52" t="str">
        <f t="shared" si="82"/>
        <v/>
      </c>
      <c r="G913" s="52" t="str">
        <f t="shared" si="83"/>
        <v/>
      </c>
      <c r="H913" s="38"/>
      <c r="I913" s="38"/>
    </row>
    <row r="914" spans="2:9" ht="15" thickBot="1" x14ac:dyDescent="0.35">
      <c r="B914" s="50" t="str">
        <f t="shared" si="78"/>
        <v/>
      </c>
      <c r="C914" s="51" t="str">
        <f t="shared" si="79"/>
        <v/>
      </c>
      <c r="D914" s="53" t="str">
        <f t="shared" si="80"/>
        <v/>
      </c>
      <c r="E914" s="52" t="str">
        <f t="shared" si="81"/>
        <v/>
      </c>
      <c r="F914" s="52" t="str">
        <f t="shared" si="82"/>
        <v/>
      </c>
      <c r="G914" s="52" t="str">
        <f t="shared" si="83"/>
        <v/>
      </c>
      <c r="H914" s="38"/>
      <c r="I914" s="38"/>
    </row>
    <row r="915" spans="2:9" ht="15" thickBot="1" x14ac:dyDescent="0.35">
      <c r="B915" s="50" t="str">
        <f t="shared" ref="B915:B978" si="84">IFERROR(IF(G914&lt;=0,"",B914+1),"")</f>
        <v/>
      </c>
      <c r="C915" s="51" t="str">
        <f t="shared" ref="C915:C978" si="85">IF($E$9="End of the Period",IF(B915="","",IF(OR(payment_frequency="Weekly",payment_frequency="Bi-weekly",payment_frequency="Semi-monthly"),first_payment_date+B915*VLOOKUP(payment_frequency,periodic_table,2,0),EDATE(first_payment_date,B915*VLOOKUP(payment_frequency,periodic_table,2,0)))),IF(B915="","",IF(OR(payment_frequency="Weekly",payment_frequency="Bi-weekly",payment_frequency="Semi-monthly"),first_payment_date+(B915-1)*VLOOKUP(payment_frequency,periodic_table,2,0),EDATE(first_payment_date,(B915-1)*VLOOKUP(payment_frequency,periodic_table,2,0)))))</f>
        <v/>
      </c>
      <c r="D915" s="53" t="str">
        <f t="shared" ref="D915:D978" si="86">IF(B915="","",IF(G914&lt;payment,G914*(1+rate),payment))</f>
        <v/>
      </c>
      <c r="E915" s="52" t="str">
        <f t="shared" ref="E915:E978" si="87">IF(AND(payment_type=1,B915=1),0,IF(B915="","",G914*rate))</f>
        <v/>
      </c>
      <c r="F915" s="52" t="str">
        <f t="shared" si="82"/>
        <v/>
      </c>
      <c r="G915" s="52" t="str">
        <f t="shared" si="83"/>
        <v/>
      </c>
      <c r="H915" s="38"/>
      <c r="I915" s="38"/>
    </row>
    <row r="916" spans="2:9" ht="15" thickBot="1" x14ac:dyDescent="0.35">
      <c r="B916" s="50" t="str">
        <f t="shared" si="84"/>
        <v/>
      </c>
      <c r="C916" s="51" t="str">
        <f t="shared" si="85"/>
        <v/>
      </c>
      <c r="D916" s="53" t="str">
        <f t="shared" si="86"/>
        <v/>
      </c>
      <c r="E916" s="52" t="str">
        <f t="shared" si="87"/>
        <v/>
      </c>
      <c r="F916" s="52" t="str">
        <f t="shared" ref="F916:F979" si="88">IF(B916="","",D916-E916)</f>
        <v/>
      </c>
      <c r="G916" s="52" t="str">
        <f t="shared" ref="G916:G979" si="89">IFERROR(IF(F916&lt;=0,"",G915-F916),"")</f>
        <v/>
      </c>
      <c r="H916" s="38"/>
      <c r="I916" s="38"/>
    </row>
    <row r="917" spans="2:9" ht="15" thickBot="1" x14ac:dyDescent="0.35">
      <c r="B917" s="50" t="str">
        <f t="shared" si="84"/>
        <v/>
      </c>
      <c r="C917" s="51" t="str">
        <f t="shared" si="85"/>
        <v/>
      </c>
      <c r="D917" s="53" t="str">
        <f t="shared" si="86"/>
        <v/>
      </c>
      <c r="E917" s="52" t="str">
        <f t="shared" si="87"/>
        <v/>
      </c>
      <c r="F917" s="52" t="str">
        <f t="shared" si="88"/>
        <v/>
      </c>
      <c r="G917" s="52" t="str">
        <f t="shared" si="89"/>
        <v/>
      </c>
      <c r="H917" s="38"/>
      <c r="I917" s="38"/>
    </row>
    <row r="918" spans="2:9" ht="15" thickBot="1" x14ac:dyDescent="0.35">
      <c r="B918" s="50" t="str">
        <f t="shared" si="84"/>
        <v/>
      </c>
      <c r="C918" s="51" t="str">
        <f t="shared" si="85"/>
        <v/>
      </c>
      <c r="D918" s="53" t="str">
        <f t="shared" si="86"/>
        <v/>
      </c>
      <c r="E918" s="52" t="str">
        <f t="shared" si="87"/>
        <v/>
      </c>
      <c r="F918" s="52" t="str">
        <f t="shared" si="88"/>
        <v/>
      </c>
      <c r="G918" s="52" t="str">
        <f t="shared" si="89"/>
        <v/>
      </c>
      <c r="H918" s="38"/>
      <c r="I918" s="38"/>
    </row>
    <row r="919" spans="2:9" ht="15" thickBot="1" x14ac:dyDescent="0.35">
      <c r="B919" s="50" t="str">
        <f t="shared" si="84"/>
        <v/>
      </c>
      <c r="C919" s="51" t="str">
        <f t="shared" si="85"/>
        <v/>
      </c>
      <c r="D919" s="53" t="str">
        <f t="shared" si="86"/>
        <v/>
      </c>
      <c r="E919" s="52" t="str">
        <f t="shared" si="87"/>
        <v/>
      </c>
      <c r="F919" s="52" t="str">
        <f t="shared" si="88"/>
        <v/>
      </c>
      <c r="G919" s="52" t="str">
        <f t="shared" si="89"/>
        <v/>
      </c>
      <c r="H919" s="38"/>
      <c r="I919" s="38"/>
    </row>
    <row r="920" spans="2:9" ht="15" thickBot="1" x14ac:dyDescent="0.35">
      <c r="B920" s="50" t="str">
        <f t="shared" si="84"/>
        <v/>
      </c>
      <c r="C920" s="51" t="str">
        <f t="shared" si="85"/>
        <v/>
      </c>
      <c r="D920" s="53" t="str">
        <f t="shared" si="86"/>
        <v/>
      </c>
      <c r="E920" s="52" t="str">
        <f t="shared" si="87"/>
        <v/>
      </c>
      <c r="F920" s="52" t="str">
        <f t="shared" si="88"/>
        <v/>
      </c>
      <c r="G920" s="52" t="str">
        <f t="shared" si="89"/>
        <v/>
      </c>
      <c r="H920" s="38"/>
      <c r="I920" s="38"/>
    </row>
    <row r="921" spans="2:9" ht="15" thickBot="1" x14ac:dyDescent="0.35">
      <c r="B921" s="50" t="str">
        <f t="shared" si="84"/>
        <v/>
      </c>
      <c r="C921" s="51" t="str">
        <f t="shared" si="85"/>
        <v/>
      </c>
      <c r="D921" s="53" t="str">
        <f t="shared" si="86"/>
        <v/>
      </c>
      <c r="E921" s="52" t="str">
        <f t="shared" si="87"/>
        <v/>
      </c>
      <c r="F921" s="52" t="str">
        <f t="shared" si="88"/>
        <v/>
      </c>
      <c r="G921" s="52" t="str">
        <f t="shared" si="89"/>
        <v/>
      </c>
      <c r="H921" s="38"/>
      <c r="I921" s="38"/>
    </row>
    <row r="922" spans="2:9" ht="15" thickBot="1" x14ac:dyDescent="0.35">
      <c r="B922" s="50" t="str">
        <f t="shared" si="84"/>
        <v/>
      </c>
      <c r="C922" s="51" t="str">
        <f t="shared" si="85"/>
        <v/>
      </c>
      <c r="D922" s="53" t="str">
        <f t="shared" si="86"/>
        <v/>
      </c>
      <c r="E922" s="52" t="str">
        <f t="shared" si="87"/>
        <v/>
      </c>
      <c r="F922" s="52" t="str">
        <f t="shared" si="88"/>
        <v/>
      </c>
      <c r="G922" s="52" t="str">
        <f t="shared" si="89"/>
        <v/>
      </c>
      <c r="H922" s="38"/>
      <c r="I922" s="38"/>
    </row>
    <row r="923" spans="2:9" ht="15" thickBot="1" x14ac:dyDescent="0.35">
      <c r="B923" s="50" t="str">
        <f t="shared" si="84"/>
        <v/>
      </c>
      <c r="C923" s="51" t="str">
        <f t="shared" si="85"/>
        <v/>
      </c>
      <c r="D923" s="53" t="str">
        <f t="shared" si="86"/>
        <v/>
      </c>
      <c r="E923" s="52" t="str">
        <f t="shared" si="87"/>
        <v/>
      </c>
      <c r="F923" s="52" t="str">
        <f t="shared" si="88"/>
        <v/>
      </c>
      <c r="G923" s="52" t="str">
        <f t="shared" si="89"/>
        <v/>
      </c>
      <c r="H923" s="38"/>
      <c r="I923" s="38"/>
    </row>
    <row r="924" spans="2:9" ht="15" thickBot="1" x14ac:dyDescent="0.35">
      <c r="B924" s="50" t="str">
        <f t="shared" si="84"/>
        <v/>
      </c>
      <c r="C924" s="51" t="str">
        <f t="shared" si="85"/>
        <v/>
      </c>
      <c r="D924" s="53" t="str">
        <f t="shared" si="86"/>
        <v/>
      </c>
      <c r="E924" s="52" t="str">
        <f t="shared" si="87"/>
        <v/>
      </c>
      <c r="F924" s="52" t="str">
        <f t="shared" si="88"/>
        <v/>
      </c>
      <c r="G924" s="52" t="str">
        <f t="shared" si="89"/>
        <v/>
      </c>
      <c r="H924" s="38"/>
      <c r="I924" s="38"/>
    </row>
    <row r="925" spans="2:9" ht="15" thickBot="1" x14ac:dyDescent="0.35">
      <c r="B925" s="50" t="str">
        <f t="shared" si="84"/>
        <v/>
      </c>
      <c r="C925" s="51" t="str">
        <f t="shared" si="85"/>
        <v/>
      </c>
      <c r="D925" s="53" t="str">
        <f t="shared" si="86"/>
        <v/>
      </c>
      <c r="E925" s="52" t="str">
        <f t="shared" si="87"/>
        <v/>
      </c>
      <c r="F925" s="52" t="str">
        <f t="shared" si="88"/>
        <v/>
      </c>
      <c r="G925" s="52" t="str">
        <f t="shared" si="89"/>
        <v/>
      </c>
      <c r="H925" s="38"/>
      <c r="I925" s="38"/>
    </row>
    <row r="926" spans="2:9" ht="15" thickBot="1" x14ac:dyDescent="0.35">
      <c r="B926" s="50" t="str">
        <f t="shared" si="84"/>
        <v/>
      </c>
      <c r="C926" s="51" t="str">
        <f t="shared" si="85"/>
        <v/>
      </c>
      <c r="D926" s="53" t="str">
        <f t="shared" si="86"/>
        <v/>
      </c>
      <c r="E926" s="52" t="str">
        <f t="shared" si="87"/>
        <v/>
      </c>
      <c r="F926" s="52" t="str">
        <f t="shared" si="88"/>
        <v/>
      </c>
      <c r="G926" s="52" t="str">
        <f t="shared" si="89"/>
        <v/>
      </c>
      <c r="H926" s="38"/>
      <c r="I926" s="38"/>
    </row>
    <row r="927" spans="2:9" ht="15" thickBot="1" x14ac:dyDescent="0.35">
      <c r="B927" s="50" t="str">
        <f t="shared" si="84"/>
        <v/>
      </c>
      <c r="C927" s="51" t="str">
        <f t="shared" si="85"/>
        <v/>
      </c>
      <c r="D927" s="53" t="str">
        <f t="shared" si="86"/>
        <v/>
      </c>
      <c r="E927" s="52" t="str">
        <f t="shared" si="87"/>
        <v/>
      </c>
      <c r="F927" s="52" t="str">
        <f t="shared" si="88"/>
        <v/>
      </c>
      <c r="G927" s="52" t="str">
        <f t="shared" si="89"/>
        <v/>
      </c>
      <c r="H927" s="38"/>
      <c r="I927" s="38"/>
    </row>
    <row r="928" spans="2:9" ht="15" thickBot="1" x14ac:dyDescent="0.35">
      <c r="B928" s="50" t="str">
        <f t="shared" si="84"/>
        <v/>
      </c>
      <c r="C928" s="51" t="str">
        <f t="shared" si="85"/>
        <v/>
      </c>
      <c r="D928" s="53" t="str">
        <f t="shared" si="86"/>
        <v/>
      </c>
      <c r="E928" s="52" t="str">
        <f t="shared" si="87"/>
        <v/>
      </c>
      <c r="F928" s="52" t="str">
        <f t="shared" si="88"/>
        <v/>
      </c>
      <c r="G928" s="52" t="str">
        <f t="shared" si="89"/>
        <v/>
      </c>
      <c r="H928" s="38"/>
      <c r="I928" s="38"/>
    </row>
    <row r="929" spans="2:9" ht="15" thickBot="1" x14ac:dyDescent="0.35">
      <c r="B929" s="50" t="str">
        <f t="shared" si="84"/>
        <v/>
      </c>
      <c r="C929" s="51" t="str">
        <f t="shared" si="85"/>
        <v/>
      </c>
      <c r="D929" s="53" t="str">
        <f t="shared" si="86"/>
        <v/>
      </c>
      <c r="E929" s="52" t="str">
        <f t="shared" si="87"/>
        <v/>
      </c>
      <c r="F929" s="52" t="str">
        <f t="shared" si="88"/>
        <v/>
      </c>
      <c r="G929" s="52" t="str">
        <f t="shared" si="89"/>
        <v/>
      </c>
      <c r="H929" s="38"/>
      <c r="I929" s="38"/>
    </row>
    <row r="930" spans="2:9" ht="15" thickBot="1" x14ac:dyDescent="0.35">
      <c r="B930" s="50" t="str">
        <f t="shared" si="84"/>
        <v/>
      </c>
      <c r="C930" s="51" t="str">
        <f t="shared" si="85"/>
        <v/>
      </c>
      <c r="D930" s="53" t="str">
        <f t="shared" si="86"/>
        <v/>
      </c>
      <c r="E930" s="52" t="str">
        <f t="shared" si="87"/>
        <v/>
      </c>
      <c r="F930" s="52" t="str">
        <f t="shared" si="88"/>
        <v/>
      </c>
      <c r="G930" s="52" t="str">
        <f t="shared" si="89"/>
        <v/>
      </c>
      <c r="H930" s="38"/>
      <c r="I930" s="38"/>
    </row>
    <row r="931" spans="2:9" ht="15" thickBot="1" x14ac:dyDescent="0.35">
      <c r="B931" s="50" t="str">
        <f t="shared" si="84"/>
        <v/>
      </c>
      <c r="C931" s="51" t="str">
        <f t="shared" si="85"/>
        <v/>
      </c>
      <c r="D931" s="53" t="str">
        <f t="shared" si="86"/>
        <v/>
      </c>
      <c r="E931" s="52" t="str">
        <f t="shared" si="87"/>
        <v/>
      </c>
      <c r="F931" s="52" t="str">
        <f t="shared" si="88"/>
        <v/>
      </c>
      <c r="G931" s="52" t="str">
        <f t="shared" si="89"/>
        <v/>
      </c>
      <c r="H931" s="38"/>
      <c r="I931" s="38"/>
    </row>
    <row r="932" spans="2:9" ht="15" thickBot="1" x14ac:dyDescent="0.35">
      <c r="B932" s="50" t="str">
        <f t="shared" si="84"/>
        <v/>
      </c>
      <c r="C932" s="51" t="str">
        <f t="shared" si="85"/>
        <v/>
      </c>
      <c r="D932" s="53" t="str">
        <f t="shared" si="86"/>
        <v/>
      </c>
      <c r="E932" s="52" t="str">
        <f t="shared" si="87"/>
        <v/>
      </c>
      <c r="F932" s="52" t="str">
        <f t="shared" si="88"/>
        <v/>
      </c>
      <c r="G932" s="52" t="str">
        <f t="shared" si="89"/>
        <v/>
      </c>
      <c r="H932" s="38"/>
      <c r="I932" s="38"/>
    </row>
    <row r="933" spans="2:9" ht="15" thickBot="1" x14ac:dyDescent="0.35">
      <c r="B933" s="50" t="str">
        <f t="shared" si="84"/>
        <v/>
      </c>
      <c r="C933" s="51" t="str">
        <f t="shared" si="85"/>
        <v/>
      </c>
      <c r="D933" s="53" t="str">
        <f t="shared" si="86"/>
        <v/>
      </c>
      <c r="E933" s="52" t="str">
        <f t="shared" si="87"/>
        <v/>
      </c>
      <c r="F933" s="52" t="str">
        <f t="shared" si="88"/>
        <v/>
      </c>
      <c r="G933" s="52" t="str">
        <f t="shared" si="89"/>
        <v/>
      </c>
      <c r="H933" s="38"/>
      <c r="I933" s="38"/>
    </row>
    <row r="934" spans="2:9" ht="15" thickBot="1" x14ac:dyDescent="0.35">
      <c r="B934" s="50" t="str">
        <f t="shared" si="84"/>
        <v/>
      </c>
      <c r="C934" s="51" t="str">
        <f t="shared" si="85"/>
        <v/>
      </c>
      <c r="D934" s="53" t="str">
        <f t="shared" si="86"/>
        <v/>
      </c>
      <c r="E934" s="52" t="str">
        <f t="shared" si="87"/>
        <v/>
      </c>
      <c r="F934" s="52" t="str">
        <f t="shared" si="88"/>
        <v/>
      </c>
      <c r="G934" s="52" t="str">
        <f t="shared" si="89"/>
        <v/>
      </c>
      <c r="H934" s="38"/>
      <c r="I934" s="38"/>
    </row>
    <row r="935" spans="2:9" ht="15" thickBot="1" x14ac:dyDescent="0.35">
      <c r="B935" s="50" t="str">
        <f t="shared" si="84"/>
        <v/>
      </c>
      <c r="C935" s="51" t="str">
        <f t="shared" si="85"/>
        <v/>
      </c>
      <c r="D935" s="53" t="str">
        <f t="shared" si="86"/>
        <v/>
      </c>
      <c r="E935" s="52" t="str">
        <f t="shared" si="87"/>
        <v/>
      </c>
      <c r="F935" s="52" t="str">
        <f t="shared" si="88"/>
        <v/>
      </c>
      <c r="G935" s="52" t="str">
        <f t="shared" si="89"/>
        <v/>
      </c>
      <c r="H935" s="38"/>
      <c r="I935" s="38"/>
    </row>
    <row r="936" spans="2:9" ht="15" thickBot="1" x14ac:dyDescent="0.35">
      <c r="B936" s="50" t="str">
        <f t="shared" si="84"/>
        <v/>
      </c>
      <c r="C936" s="51" t="str">
        <f t="shared" si="85"/>
        <v/>
      </c>
      <c r="D936" s="53" t="str">
        <f t="shared" si="86"/>
        <v/>
      </c>
      <c r="E936" s="52" t="str">
        <f t="shared" si="87"/>
        <v/>
      </c>
      <c r="F936" s="52" t="str">
        <f t="shared" si="88"/>
        <v/>
      </c>
      <c r="G936" s="52" t="str">
        <f t="shared" si="89"/>
        <v/>
      </c>
      <c r="H936" s="38"/>
      <c r="I936" s="38"/>
    </row>
    <row r="937" spans="2:9" ht="15" thickBot="1" x14ac:dyDescent="0.35">
      <c r="B937" s="50" t="str">
        <f t="shared" si="84"/>
        <v/>
      </c>
      <c r="C937" s="51" t="str">
        <f t="shared" si="85"/>
        <v/>
      </c>
      <c r="D937" s="53" t="str">
        <f t="shared" si="86"/>
        <v/>
      </c>
      <c r="E937" s="52" t="str">
        <f t="shared" si="87"/>
        <v/>
      </c>
      <c r="F937" s="52" t="str">
        <f t="shared" si="88"/>
        <v/>
      </c>
      <c r="G937" s="52" t="str">
        <f t="shared" si="89"/>
        <v/>
      </c>
      <c r="H937" s="38"/>
      <c r="I937" s="38"/>
    </row>
    <row r="938" spans="2:9" ht="15" thickBot="1" x14ac:dyDescent="0.35">
      <c r="B938" s="50" t="str">
        <f t="shared" si="84"/>
        <v/>
      </c>
      <c r="C938" s="51" t="str">
        <f t="shared" si="85"/>
        <v/>
      </c>
      <c r="D938" s="53" t="str">
        <f t="shared" si="86"/>
        <v/>
      </c>
      <c r="E938" s="52" t="str">
        <f t="shared" si="87"/>
        <v/>
      </c>
      <c r="F938" s="52" t="str">
        <f t="shared" si="88"/>
        <v/>
      </c>
      <c r="G938" s="52" t="str">
        <f t="shared" si="89"/>
        <v/>
      </c>
      <c r="H938" s="38"/>
      <c r="I938" s="38"/>
    </row>
    <row r="939" spans="2:9" ht="15" thickBot="1" x14ac:dyDescent="0.35">
      <c r="B939" s="50" t="str">
        <f t="shared" si="84"/>
        <v/>
      </c>
      <c r="C939" s="51" t="str">
        <f t="shared" si="85"/>
        <v/>
      </c>
      <c r="D939" s="53" t="str">
        <f t="shared" si="86"/>
        <v/>
      </c>
      <c r="E939" s="52" t="str">
        <f t="shared" si="87"/>
        <v/>
      </c>
      <c r="F939" s="52" t="str">
        <f t="shared" si="88"/>
        <v/>
      </c>
      <c r="G939" s="52" t="str">
        <f t="shared" si="89"/>
        <v/>
      </c>
      <c r="H939" s="38"/>
      <c r="I939" s="38"/>
    </row>
    <row r="940" spans="2:9" ht="15" thickBot="1" x14ac:dyDescent="0.35">
      <c r="B940" s="50" t="str">
        <f t="shared" si="84"/>
        <v/>
      </c>
      <c r="C940" s="51" t="str">
        <f t="shared" si="85"/>
        <v/>
      </c>
      <c r="D940" s="53" t="str">
        <f t="shared" si="86"/>
        <v/>
      </c>
      <c r="E940" s="52" t="str">
        <f t="shared" si="87"/>
        <v/>
      </c>
      <c r="F940" s="52" t="str">
        <f t="shared" si="88"/>
        <v/>
      </c>
      <c r="G940" s="52" t="str">
        <f t="shared" si="89"/>
        <v/>
      </c>
      <c r="H940" s="38"/>
      <c r="I940" s="38"/>
    </row>
    <row r="941" spans="2:9" ht="15" thickBot="1" x14ac:dyDescent="0.35">
      <c r="B941" s="50" t="str">
        <f t="shared" si="84"/>
        <v/>
      </c>
      <c r="C941" s="51" t="str">
        <f t="shared" si="85"/>
        <v/>
      </c>
      <c r="D941" s="53" t="str">
        <f t="shared" si="86"/>
        <v/>
      </c>
      <c r="E941" s="52" t="str">
        <f t="shared" si="87"/>
        <v/>
      </c>
      <c r="F941" s="52" t="str">
        <f t="shared" si="88"/>
        <v/>
      </c>
      <c r="G941" s="52" t="str">
        <f t="shared" si="89"/>
        <v/>
      </c>
      <c r="H941" s="38"/>
      <c r="I941" s="38"/>
    </row>
    <row r="942" spans="2:9" ht="15" thickBot="1" x14ac:dyDescent="0.35">
      <c r="B942" s="50" t="str">
        <f t="shared" si="84"/>
        <v/>
      </c>
      <c r="C942" s="51" t="str">
        <f t="shared" si="85"/>
        <v/>
      </c>
      <c r="D942" s="53" t="str">
        <f t="shared" si="86"/>
        <v/>
      </c>
      <c r="E942" s="52" t="str">
        <f t="shared" si="87"/>
        <v/>
      </c>
      <c r="F942" s="52" t="str">
        <f t="shared" si="88"/>
        <v/>
      </c>
      <c r="G942" s="52" t="str">
        <f t="shared" si="89"/>
        <v/>
      </c>
      <c r="H942" s="38"/>
      <c r="I942" s="38"/>
    </row>
    <row r="943" spans="2:9" ht="15" thickBot="1" x14ac:dyDescent="0.35">
      <c r="B943" s="50" t="str">
        <f t="shared" si="84"/>
        <v/>
      </c>
      <c r="C943" s="51" t="str">
        <f t="shared" si="85"/>
        <v/>
      </c>
      <c r="D943" s="53" t="str">
        <f t="shared" si="86"/>
        <v/>
      </c>
      <c r="E943" s="52" t="str">
        <f t="shared" si="87"/>
        <v/>
      </c>
      <c r="F943" s="52" t="str">
        <f t="shared" si="88"/>
        <v/>
      </c>
      <c r="G943" s="52" t="str">
        <f t="shared" si="89"/>
        <v/>
      </c>
      <c r="H943" s="38"/>
      <c r="I943" s="38"/>
    </row>
    <row r="944" spans="2:9" ht="15" thickBot="1" x14ac:dyDescent="0.35">
      <c r="B944" s="50" t="str">
        <f t="shared" si="84"/>
        <v/>
      </c>
      <c r="C944" s="51" t="str">
        <f t="shared" si="85"/>
        <v/>
      </c>
      <c r="D944" s="53" t="str">
        <f t="shared" si="86"/>
        <v/>
      </c>
      <c r="E944" s="52" t="str">
        <f t="shared" si="87"/>
        <v/>
      </c>
      <c r="F944" s="52" t="str">
        <f t="shared" si="88"/>
        <v/>
      </c>
      <c r="G944" s="52" t="str">
        <f t="shared" si="89"/>
        <v/>
      </c>
      <c r="H944" s="38"/>
      <c r="I944" s="38"/>
    </row>
    <row r="945" spans="2:9" ht="15" thickBot="1" x14ac:dyDescent="0.35">
      <c r="B945" s="50" t="str">
        <f t="shared" si="84"/>
        <v/>
      </c>
      <c r="C945" s="51" t="str">
        <f t="shared" si="85"/>
        <v/>
      </c>
      <c r="D945" s="53" t="str">
        <f t="shared" si="86"/>
        <v/>
      </c>
      <c r="E945" s="52" t="str">
        <f t="shared" si="87"/>
        <v/>
      </c>
      <c r="F945" s="52" t="str">
        <f t="shared" si="88"/>
        <v/>
      </c>
      <c r="G945" s="52" t="str">
        <f t="shared" si="89"/>
        <v/>
      </c>
      <c r="H945" s="38"/>
      <c r="I945" s="38"/>
    </row>
    <row r="946" spans="2:9" ht="15" thickBot="1" x14ac:dyDescent="0.35">
      <c r="B946" s="50" t="str">
        <f t="shared" si="84"/>
        <v/>
      </c>
      <c r="C946" s="51" t="str">
        <f t="shared" si="85"/>
        <v/>
      </c>
      <c r="D946" s="53" t="str">
        <f t="shared" si="86"/>
        <v/>
      </c>
      <c r="E946" s="52" t="str">
        <f t="shared" si="87"/>
        <v/>
      </c>
      <c r="F946" s="52" t="str">
        <f t="shared" si="88"/>
        <v/>
      </c>
      <c r="G946" s="52" t="str">
        <f t="shared" si="89"/>
        <v/>
      </c>
      <c r="H946" s="38"/>
      <c r="I946" s="38"/>
    </row>
    <row r="947" spans="2:9" ht="15" thickBot="1" x14ac:dyDescent="0.35">
      <c r="B947" s="50" t="str">
        <f t="shared" si="84"/>
        <v/>
      </c>
      <c r="C947" s="51" t="str">
        <f t="shared" si="85"/>
        <v/>
      </c>
      <c r="D947" s="53" t="str">
        <f t="shared" si="86"/>
        <v/>
      </c>
      <c r="E947" s="52" t="str">
        <f t="shared" si="87"/>
        <v/>
      </c>
      <c r="F947" s="52" t="str">
        <f t="shared" si="88"/>
        <v/>
      </c>
      <c r="G947" s="52" t="str">
        <f t="shared" si="89"/>
        <v/>
      </c>
      <c r="H947" s="38"/>
      <c r="I947" s="38"/>
    </row>
    <row r="948" spans="2:9" ht="15" thickBot="1" x14ac:dyDescent="0.35">
      <c r="B948" s="50" t="str">
        <f t="shared" si="84"/>
        <v/>
      </c>
      <c r="C948" s="51" t="str">
        <f t="shared" si="85"/>
        <v/>
      </c>
      <c r="D948" s="53" t="str">
        <f t="shared" si="86"/>
        <v/>
      </c>
      <c r="E948" s="52" t="str">
        <f t="shared" si="87"/>
        <v/>
      </c>
      <c r="F948" s="52" t="str">
        <f t="shared" si="88"/>
        <v/>
      </c>
      <c r="G948" s="52" t="str">
        <f t="shared" si="89"/>
        <v/>
      </c>
      <c r="H948" s="38"/>
      <c r="I948" s="38"/>
    </row>
    <row r="949" spans="2:9" ht="15" thickBot="1" x14ac:dyDescent="0.35">
      <c r="B949" s="50" t="str">
        <f t="shared" si="84"/>
        <v/>
      </c>
      <c r="C949" s="51" t="str">
        <f t="shared" si="85"/>
        <v/>
      </c>
      <c r="D949" s="53" t="str">
        <f t="shared" si="86"/>
        <v/>
      </c>
      <c r="E949" s="52" t="str">
        <f t="shared" si="87"/>
        <v/>
      </c>
      <c r="F949" s="52" t="str">
        <f t="shared" si="88"/>
        <v/>
      </c>
      <c r="G949" s="52" t="str">
        <f t="shared" si="89"/>
        <v/>
      </c>
      <c r="H949" s="38"/>
      <c r="I949" s="38"/>
    </row>
    <row r="950" spans="2:9" ht="15" thickBot="1" x14ac:dyDescent="0.35">
      <c r="B950" s="50" t="str">
        <f t="shared" si="84"/>
        <v/>
      </c>
      <c r="C950" s="51" t="str">
        <f t="shared" si="85"/>
        <v/>
      </c>
      <c r="D950" s="53" t="str">
        <f t="shared" si="86"/>
        <v/>
      </c>
      <c r="E950" s="52" t="str">
        <f t="shared" si="87"/>
        <v/>
      </c>
      <c r="F950" s="52" t="str">
        <f t="shared" si="88"/>
        <v/>
      </c>
      <c r="G950" s="52" t="str">
        <f t="shared" si="89"/>
        <v/>
      </c>
      <c r="H950" s="38"/>
      <c r="I950" s="38"/>
    </row>
    <row r="951" spans="2:9" ht="15" thickBot="1" x14ac:dyDescent="0.35">
      <c r="B951" s="50" t="str">
        <f t="shared" si="84"/>
        <v/>
      </c>
      <c r="C951" s="51" t="str">
        <f t="shared" si="85"/>
        <v/>
      </c>
      <c r="D951" s="53" t="str">
        <f t="shared" si="86"/>
        <v/>
      </c>
      <c r="E951" s="52" t="str">
        <f t="shared" si="87"/>
        <v/>
      </c>
      <c r="F951" s="52" t="str">
        <f t="shared" si="88"/>
        <v/>
      </c>
      <c r="G951" s="52" t="str">
        <f t="shared" si="89"/>
        <v/>
      </c>
      <c r="H951" s="38"/>
      <c r="I951" s="38"/>
    </row>
    <row r="952" spans="2:9" ht="15" thickBot="1" x14ac:dyDescent="0.35">
      <c r="B952" s="50" t="str">
        <f t="shared" si="84"/>
        <v/>
      </c>
      <c r="C952" s="51" t="str">
        <f t="shared" si="85"/>
        <v/>
      </c>
      <c r="D952" s="53" t="str">
        <f t="shared" si="86"/>
        <v/>
      </c>
      <c r="E952" s="52" t="str">
        <f t="shared" si="87"/>
        <v/>
      </c>
      <c r="F952" s="52" t="str">
        <f t="shared" si="88"/>
        <v/>
      </c>
      <c r="G952" s="52" t="str">
        <f t="shared" si="89"/>
        <v/>
      </c>
      <c r="H952" s="38"/>
      <c r="I952" s="38"/>
    </row>
    <row r="953" spans="2:9" ht="15" thickBot="1" x14ac:dyDescent="0.35">
      <c r="B953" s="50" t="str">
        <f t="shared" si="84"/>
        <v/>
      </c>
      <c r="C953" s="51" t="str">
        <f t="shared" si="85"/>
        <v/>
      </c>
      <c r="D953" s="53" t="str">
        <f t="shared" si="86"/>
        <v/>
      </c>
      <c r="E953" s="52" t="str">
        <f t="shared" si="87"/>
        <v/>
      </c>
      <c r="F953" s="52" t="str">
        <f t="shared" si="88"/>
        <v/>
      </c>
      <c r="G953" s="52" t="str">
        <f t="shared" si="89"/>
        <v/>
      </c>
      <c r="H953" s="38"/>
      <c r="I953" s="38"/>
    </row>
    <row r="954" spans="2:9" ht="15" thickBot="1" x14ac:dyDescent="0.35">
      <c r="B954" s="50" t="str">
        <f t="shared" si="84"/>
        <v/>
      </c>
      <c r="C954" s="51" t="str">
        <f t="shared" si="85"/>
        <v/>
      </c>
      <c r="D954" s="53" t="str">
        <f t="shared" si="86"/>
        <v/>
      </c>
      <c r="E954" s="52" t="str">
        <f t="shared" si="87"/>
        <v/>
      </c>
      <c r="F954" s="52" t="str">
        <f t="shared" si="88"/>
        <v/>
      </c>
      <c r="G954" s="52" t="str">
        <f t="shared" si="89"/>
        <v/>
      </c>
      <c r="H954" s="38"/>
      <c r="I954" s="38"/>
    </row>
    <row r="955" spans="2:9" ht="15" thickBot="1" x14ac:dyDescent="0.35">
      <c r="B955" s="50" t="str">
        <f t="shared" si="84"/>
        <v/>
      </c>
      <c r="C955" s="51" t="str">
        <f t="shared" si="85"/>
        <v/>
      </c>
      <c r="D955" s="53" t="str">
        <f t="shared" si="86"/>
        <v/>
      </c>
      <c r="E955" s="52" t="str">
        <f t="shared" si="87"/>
        <v/>
      </c>
      <c r="F955" s="52" t="str">
        <f t="shared" si="88"/>
        <v/>
      </c>
      <c r="G955" s="52" t="str">
        <f t="shared" si="89"/>
        <v/>
      </c>
      <c r="H955" s="38"/>
      <c r="I955" s="38"/>
    </row>
    <row r="956" spans="2:9" ht="15" thickBot="1" x14ac:dyDescent="0.35">
      <c r="B956" s="50" t="str">
        <f t="shared" si="84"/>
        <v/>
      </c>
      <c r="C956" s="51" t="str">
        <f t="shared" si="85"/>
        <v/>
      </c>
      <c r="D956" s="53" t="str">
        <f t="shared" si="86"/>
        <v/>
      </c>
      <c r="E956" s="52" t="str">
        <f t="shared" si="87"/>
        <v/>
      </c>
      <c r="F956" s="52" t="str">
        <f t="shared" si="88"/>
        <v/>
      </c>
      <c r="G956" s="52" t="str">
        <f t="shared" si="89"/>
        <v/>
      </c>
      <c r="H956" s="38"/>
      <c r="I956" s="38"/>
    </row>
    <row r="957" spans="2:9" ht="15" thickBot="1" x14ac:dyDescent="0.35">
      <c r="B957" s="50" t="str">
        <f t="shared" si="84"/>
        <v/>
      </c>
      <c r="C957" s="51" t="str">
        <f t="shared" si="85"/>
        <v/>
      </c>
      <c r="D957" s="53" t="str">
        <f t="shared" si="86"/>
        <v/>
      </c>
      <c r="E957" s="52" t="str">
        <f t="shared" si="87"/>
        <v/>
      </c>
      <c r="F957" s="52" t="str">
        <f t="shared" si="88"/>
        <v/>
      </c>
      <c r="G957" s="52" t="str">
        <f t="shared" si="89"/>
        <v/>
      </c>
      <c r="H957" s="38"/>
      <c r="I957" s="38"/>
    </row>
    <row r="958" spans="2:9" ht="15" thickBot="1" x14ac:dyDescent="0.35">
      <c r="B958" s="50" t="str">
        <f t="shared" si="84"/>
        <v/>
      </c>
      <c r="C958" s="51" t="str">
        <f t="shared" si="85"/>
        <v/>
      </c>
      <c r="D958" s="53" t="str">
        <f t="shared" si="86"/>
        <v/>
      </c>
      <c r="E958" s="52" t="str">
        <f t="shared" si="87"/>
        <v/>
      </c>
      <c r="F958" s="52" t="str">
        <f t="shared" si="88"/>
        <v/>
      </c>
      <c r="G958" s="52" t="str">
        <f t="shared" si="89"/>
        <v/>
      </c>
      <c r="H958" s="38"/>
      <c r="I958" s="38"/>
    </row>
    <row r="959" spans="2:9" ht="15" thickBot="1" x14ac:dyDescent="0.35">
      <c r="B959" s="50" t="str">
        <f t="shared" si="84"/>
        <v/>
      </c>
      <c r="C959" s="51" t="str">
        <f t="shared" si="85"/>
        <v/>
      </c>
      <c r="D959" s="53" t="str">
        <f t="shared" si="86"/>
        <v/>
      </c>
      <c r="E959" s="52" t="str">
        <f t="shared" si="87"/>
        <v/>
      </c>
      <c r="F959" s="52" t="str">
        <f t="shared" si="88"/>
        <v/>
      </c>
      <c r="G959" s="52" t="str">
        <f t="shared" si="89"/>
        <v/>
      </c>
      <c r="H959" s="38"/>
      <c r="I959" s="38"/>
    </row>
    <row r="960" spans="2:9" ht="15" thickBot="1" x14ac:dyDescent="0.35">
      <c r="B960" s="50" t="str">
        <f t="shared" si="84"/>
        <v/>
      </c>
      <c r="C960" s="51" t="str">
        <f t="shared" si="85"/>
        <v/>
      </c>
      <c r="D960" s="53" t="str">
        <f t="shared" si="86"/>
        <v/>
      </c>
      <c r="E960" s="52" t="str">
        <f t="shared" si="87"/>
        <v/>
      </c>
      <c r="F960" s="52" t="str">
        <f t="shared" si="88"/>
        <v/>
      </c>
      <c r="G960" s="52" t="str">
        <f t="shared" si="89"/>
        <v/>
      </c>
      <c r="H960" s="38"/>
      <c r="I960" s="38"/>
    </row>
    <row r="961" spans="2:9" ht="15" thickBot="1" x14ac:dyDescent="0.35">
      <c r="B961" s="50" t="str">
        <f t="shared" si="84"/>
        <v/>
      </c>
      <c r="C961" s="51" t="str">
        <f t="shared" si="85"/>
        <v/>
      </c>
      <c r="D961" s="53" t="str">
        <f t="shared" si="86"/>
        <v/>
      </c>
      <c r="E961" s="52" t="str">
        <f t="shared" si="87"/>
        <v/>
      </c>
      <c r="F961" s="52" t="str">
        <f t="shared" si="88"/>
        <v/>
      </c>
      <c r="G961" s="52" t="str">
        <f t="shared" si="89"/>
        <v/>
      </c>
      <c r="H961" s="38"/>
      <c r="I961" s="38"/>
    </row>
    <row r="962" spans="2:9" ht="15" thickBot="1" x14ac:dyDescent="0.35">
      <c r="B962" s="50" t="str">
        <f t="shared" si="84"/>
        <v/>
      </c>
      <c r="C962" s="51" t="str">
        <f t="shared" si="85"/>
        <v/>
      </c>
      <c r="D962" s="53" t="str">
        <f t="shared" si="86"/>
        <v/>
      </c>
      <c r="E962" s="52" t="str">
        <f t="shared" si="87"/>
        <v/>
      </c>
      <c r="F962" s="52" t="str">
        <f t="shared" si="88"/>
        <v/>
      </c>
      <c r="G962" s="52" t="str">
        <f t="shared" si="89"/>
        <v/>
      </c>
      <c r="H962" s="38"/>
      <c r="I962" s="38"/>
    </row>
    <row r="963" spans="2:9" ht="15" thickBot="1" x14ac:dyDescent="0.35">
      <c r="B963" s="50" t="str">
        <f t="shared" si="84"/>
        <v/>
      </c>
      <c r="C963" s="51" t="str">
        <f t="shared" si="85"/>
        <v/>
      </c>
      <c r="D963" s="53" t="str">
        <f t="shared" si="86"/>
        <v/>
      </c>
      <c r="E963" s="52" t="str">
        <f t="shared" si="87"/>
        <v/>
      </c>
      <c r="F963" s="52" t="str">
        <f t="shared" si="88"/>
        <v/>
      </c>
      <c r="G963" s="52" t="str">
        <f t="shared" si="89"/>
        <v/>
      </c>
      <c r="H963" s="38"/>
      <c r="I963" s="38"/>
    </row>
    <row r="964" spans="2:9" ht="15" thickBot="1" x14ac:dyDescent="0.35">
      <c r="B964" s="50" t="str">
        <f t="shared" si="84"/>
        <v/>
      </c>
      <c r="C964" s="51" t="str">
        <f t="shared" si="85"/>
        <v/>
      </c>
      <c r="D964" s="53" t="str">
        <f t="shared" si="86"/>
        <v/>
      </c>
      <c r="E964" s="52" t="str">
        <f t="shared" si="87"/>
        <v/>
      </c>
      <c r="F964" s="52" t="str">
        <f t="shared" si="88"/>
        <v/>
      </c>
      <c r="G964" s="52" t="str">
        <f t="shared" si="89"/>
        <v/>
      </c>
      <c r="H964" s="38"/>
      <c r="I964" s="38"/>
    </row>
    <row r="965" spans="2:9" ht="15" thickBot="1" x14ac:dyDescent="0.35">
      <c r="B965" s="50" t="str">
        <f t="shared" si="84"/>
        <v/>
      </c>
      <c r="C965" s="51" t="str">
        <f t="shared" si="85"/>
        <v/>
      </c>
      <c r="D965" s="53" t="str">
        <f t="shared" si="86"/>
        <v/>
      </c>
      <c r="E965" s="52" t="str">
        <f t="shared" si="87"/>
        <v/>
      </c>
      <c r="F965" s="52" t="str">
        <f t="shared" si="88"/>
        <v/>
      </c>
      <c r="G965" s="52" t="str">
        <f t="shared" si="89"/>
        <v/>
      </c>
      <c r="H965" s="38"/>
      <c r="I965" s="38"/>
    </row>
    <row r="966" spans="2:9" ht="15" thickBot="1" x14ac:dyDescent="0.35">
      <c r="B966" s="50" t="str">
        <f t="shared" si="84"/>
        <v/>
      </c>
      <c r="C966" s="51" t="str">
        <f t="shared" si="85"/>
        <v/>
      </c>
      <c r="D966" s="53" t="str">
        <f t="shared" si="86"/>
        <v/>
      </c>
      <c r="E966" s="52" t="str">
        <f t="shared" si="87"/>
        <v/>
      </c>
      <c r="F966" s="52" t="str">
        <f t="shared" si="88"/>
        <v/>
      </c>
      <c r="G966" s="52" t="str">
        <f t="shared" si="89"/>
        <v/>
      </c>
      <c r="H966" s="38"/>
      <c r="I966" s="38"/>
    </row>
    <row r="967" spans="2:9" ht="15" thickBot="1" x14ac:dyDescent="0.35">
      <c r="B967" s="50" t="str">
        <f t="shared" si="84"/>
        <v/>
      </c>
      <c r="C967" s="51" t="str">
        <f t="shared" si="85"/>
        <v/>
      </c>
      <c r="D967" s="53" t="str">
        <f t="shared" si="86"/>
        <v/>
      </c>
      <c r="E967" s="52" t="str">
        <f t="shared" si="87"/>
        <v/>
      </c>
      <c r="F967" s="52" t="str">
        <f t="shared" si="88"/>
        <v/>
      </c>
      <c r="G967" s="52" t="str">
        <f t="shared" si="89"/>
        <v/>
      </c>
      <c r="H967" s="38"/>
      <c r="I967" s="38"/>
    </row>
    <row r="968" spans="2:9" ht="15" thickBot="1" x14ac:dyDescent="0.35">
      <c r="B968" s="50" t="str">
        <f t="shared" si="84"/>
        <v/>
      </c>
      <c r="C968" s="51" t="str">
        <f t="shared" si="85"/>
        <v/>
      </c>
      <c r="D968" s="53" t="str">
        <f t="shared" si="86"/>
        <v/>
      </c>
      <c r="E968" s="52" t="str">
        <f t="shared" si="87"/>
        <v/>
      </c>
      <c r="F968" s="52" t="str">
        <f t="shared" si="88"/>
        <v/>
      </c>
      <c r="G968" s="52" t="str">
        <f t="shared" si="89"/>
        <v/>
      </c>
      <c r="H968" s="38"/>
      <c r="I968" s="38"/>
    </row>
    <row r="969" spans="2:9" ht="15" thickBot="1" x14ac:dyDescent="0.35">
      <c r="B969" s="50" t="str">
        <f t="shared" si="84"/>
        <v/>
      </c>
      <c r="C969" s="51" t="str">
        <f t="shared" si="85"/>
        <v/>
      </c>
      <c r="D969" s="53" t="str">
        <f t="shared" si="86"/>
        <v/>
      </c>
      <c r="E969" s="52" t="str">
        <f t="shared" si="87"/>
        <v/>
      </c>
      <c r="F969" s="52" t="str">
        <f t="shared" si="88"/>
        <v/>
      </c>
      <c r="G969" s="52" t="str">
        <f t="shared" si="89"/>
        <v/>
      </c>
      <c r="H969" s="38"/>
      <c r="I969" s="38"/>
    </row>
    <row r="970" spans="2:9" ht="15" thickBot="1" x14ac:dyDescent="0.35">
      <c r="B970" s="50" t="str">
        <f t="shared" si="84"/>
        <v/>
      </c>
      <c r="C970" s="51" t="str">
        <f t="shared" si="85"/>
        <v/>
      </c>
      <c r="D970" s="53" t="str">
        <f t="shared" si="86"/>
        <v/>
      </c>
      <c r="E970" s="52" t="str">
        <f t="shared" si="87"/>
        <v/>
      </c>
      <c r="F970" s="52" t="str">
        <f t="shared" si="88"/>
        <v/>
      </c>
      <c r="G970" s="52" t="str">
        <f t="shared" si="89"/>
        <v/>
      </c>
      <c r="H970" s="38"/>
      <c r="I970" s="38"/>
    </row>
    <row r="971" spans="2:9" ht="15" thickBot="1" x14ac:dyDescent="0.35">
      <c r="B971" s="50" t="str">
        <f t="shared" si="84"/>
        <v/>
      </c>
      <c r="C971" s="51" t="str">
        <f t="shared" si="85"/>
        <v/>
      </c>
      <c r="D971" s="53" t="str">
        <f t="shared" si="86"/>
        <v/>
      </c>
      <c r="E971" s="52" t="str">
        <f t="shared" si="87"/>
        <v/>
      </c>
      <c r="F971" s="52" t="str">
        <f t="shared" si="88"/>
        <v/>
      </c>
      <c r="G971" s="52" t="str">
        <f t="shared" si="89"/>
        <v/>
      </c>
      <c r="H971" s="38"/>
      <c r="I971" s="38"/>
    </row>
    <row r="972" spans="2:9" ht="15" thickBot="1" x14ac:dyDescent="0.35">
      <c r="B972" s="50" t="str">
        <f t="shared" si="84"/>
        <v/>
      </c>
      <c r="C972" s="51" t="str">
        <f t="shared" si="85"/>
        <v/>
      </c>
      <c r="D972" s="53" t="str">
        <f t="shared" si="86"/>
        <v/>
      </c>
      <c r="E972" s="52" t="str">
        <f t="shared" si="87"/>
        <v/>
      </c>
      <c r="F972" s="52" t="str">
        <f t="shared" si="88"/>
        <v/>
      </c>
      <c r="G972" s="52" t="str">
        <f t="shared" si="89"/>
        <v/>
      </c>
      <c r="H972" s="38"/>
      <c r="I972" s="38"/>
    </row>
    <row r="973" spans="2:9" ht="15" thickBot="1" x14ac:dyDescent="0.35">
      <c r="B973" s="50" t="str">
        <f t="shared" si="84"/>
        <v/>
      </c>
      <c r="C973" s="51" t="str">
        <f t="shared" si="85"/>
        <v/>
      </c>
      <c r="D973" s="53" t="str">
        <f t="shared" si="86"/>
        <v/>
      </c>
      <c r="E973" s="52" t="str">
        <f t="shared" si="87"/>
        <v/>
      </c>
      <c r="F973" s="52" t="str">
        <f t="shared" si="88"/>
        <v/>
      </c>
      <c r="G973" s="52" t="str">
        <f t="shared" si="89"/>
        <v/>
      </c>
      <c r="H973" s="38"/>
      <c r="I973" s="38"/>
    </row>
    <row r="974" spans="2:9" ht="15" thickBot="1" x14ac:dyDescent="0.35">
      <c r="B974" s="50" t="str">
        <f t="shared" si="84"/>
        <v/>
      </c>
      <c r="C974" s="51" t="str">
        <f t="shared" si="85"/>
        <v/>
      </c>
      <c r="D974" s="53" t="str">
        <f t="shared" si="86"/>
        <v/>
      </c>
      <c r="E974" s="52" t="str">
        <f t="shared" si="87"/>
        <v/>
      </c>
      <c r="F974" s="52" t="str">
        <f t="shared" si="88"/>
        <v/>
      </c>
      <c r="G974" s="52" t="str">
        <f t="shared" si="89"/>
        <v/>
      </c>
      <c r="H974" s="38"/>
      <c r="I974" s="38"/>
    </row>
    <row r="975" spans="2:9" ht="15" thickBot="1" x14ac:dyDescent="0.35">
      <c r="B975" s="50" t="str">
        <f t="shared" si="84"/>
        <v/>
      </c>
      <c r="C975" s="51" t="str">
        <f t="shared" si="85"/>
        <v/>
      </c>
      <c r="D975" s="53" t="str">
        <f t="shared" si="86"/>
        <v/>
      </c>
      <c r="E975" s="52" t="str">
        <f t="shared" si="87"/>
        <v/>
      </c>
      <c r="F975" s="52" t="str">
        <f t="shared" si="88"/>
        <v/>
      </c>
      <c r="G975" s="52" t="str">
        <f t="shared" si="89"/>
        <v/>
      </c>
      <c r="H975" s="38"/>
      <c r="I975" s="38"/>
    </row>
    <row r="976" spans="2:9" ht="15" thickBot="1" x14ac:dyDescent="0.35">
      <c r="B976" s="50" t="str">
        <f t="shared" si="84"/>
        <v/>
      </c>
      <c r="C976" s="51" t="str">
        <f t="shared" si="85"/>
        <v/>
      </c>
      <c r="D976" s="53" t="str">
        <f t="shared" si="86"/>
        <v/>
      </c>
      <c r="E976" s="52" t="str">
        <f t="shared" si="87"/>
        <v/>
      </c>
      <c r="F976" s="52" t="str">
        <f t="shared" si="88"/>
        <v/>
      </c>
      <c r="G976" s="52" t="str">
        <f t="shared" si="89"/>
        <v/>
      </c>
      <c r="H976" s="38"/>
      <c r="I976" s="38"/>
    </row>
    <row r="977" spans="2:9" ht="15" thickBot="1" x14ac:dyDescent="0.35">
      <c r="B977" s="50" t="str">
        <f t="shared" si="84"/>
        <v/>
      </c>
      <c r="C977" s="51" t="str">
        <f t="shared" si="85"/>
        <v/>
      </c>
      <c r="D977" s="53" t="str">
        <f t="shared" si="86"/>
        <v/>
      </c>
      <c r="E977" s="52" t="str">
        <f t="shared" si="87"/>
        <v/>
      </c>
      <c r="F977" s="52" t="str">
        <f t="shared" si="88"/>
        <v/>
      </c>
      <c r="G977" s="52" t="str">
        <f t="shared" si="89"/>
        <v/>
      </c>
      <c r="H977" s="38"/>
      <c r="I977" s="38"/>
    </row>
    <row r="978" spans="2:9" ht="15" thickBot="1" x14ac:dyDescent="0.35">
      <c r="B978" s="50" t="str">
        <f t="shared" si="84"/>
        <v/>
      </c>
      <c r="C978" s="51" t="str">
        <f t="shared" si="85"/>
        <v/>
      </c>
      <c r="D978" s="53" t="str">
        <f t="shared" si="86"/>
        <v/>
      </c>
      <c r="E978" s="52" t="str">
        <f t="shared" si="87"/>
        <v/>
      </c>
      <c r="F978" s="52" t="str">
        <f t="shared" si="88"/>
        <v/>
      </c>
      <c r="G978" s="52" t="str">
        <f t="shared" si="89"/>
        <v/>
      </c>
      <c r="H978" s="38"/>
      <c r="I978" s="38"/>
    </row>
    <row r="979" spans="2:9" ht="15" thickBot="1" x14ac:dyDescent="0.35">
      <c r="B979" s="50" t="str">
        <f t="shared" ref="B979:B1042" si="90">IFERROR(IF(G978&lt;=0,"",B978+1),"")</f>
        <v/>
      </c>
      <c r="C979" s="51" t="str">
        <f t="shared" ref="C979:C1042" si="91">IF($E$9="End of the Period",IF(B979="","",IF(OR(payment_frequency="Weekly",payment_frequency="Bi-weekly",payment_frequency="Semi-monthly"),first_payment_date+B979*VLOOKUP(payment_frequency,periodic_table,2,0),EDATE(first_payment_date,B979*VLOOKUP(payment_frequency,periodic_table,2,0)))),IF(B979="","",IF(OR(payment_frequency="Weekly",payment_frequency="Bi-weekly",payment_frequency="Semi-monthly"),first_payment_date+(B979-1)*VLOOKUP(payment_frequency,periodic_table,2,0),EDATE(first_payment_date,(B979-1)*VLOOKUP(payment_frequency,periodic_table,2,0)))))</f>
        <v/>
      </c>
      <c r="D979" s="53" t="str">
        <f t="shared" ref="D979:D1042" si="92">IF(B979="","",IF(G978&lt;payment,G978*(1+rate),payment))</f>
        <v/>
      </c>
      <c r="E979" s="52" t="str">
        <f t="shared" ref="E979:E1042" si="93">IF(AND(payment_type=1,B979=1),0,IF(B979="","",G978*rate))</f>
        <v/>
      </c>
      <c r="F979" s="52" t="str">
        <f t="shared" si="88"/>
        <v/>
      </c>
      <c r="G979" s="52" t="str">
        <f t="shared" si="89"/>
        <v/>
      </c>
      <c r="H979" s="38"/>
      <c r="I979" s="38"/>
    </row>
    <row r="980" spans="2:9" ht="15" thickBot="1" x14ac:dyDescent="0.35">
      <c r="B980" s="50" t="str">
        <f t="shared" si="90"/>
        <v/>
      </c>
      <c r="C980" s="51" t="str">
        <f t="shared" si="91"/>
        <v/>
      </c>
      <c r="D980" s="53" t="str">
        <f t="shared" si="92"/>
        <v/>
      </c>
      <c r="E980" s="52" t="str">
        <f t="shared" si="93"/>
        <v/>
      </c>
      <c r="F980" s="52" t="str">
        <f t="shared" ref="F980:F1043" si="94">IF(B980="","",D980-E980)</f>
        <v/>
      </c>
      <c r="G980" s="52" t="str">
        <f t="shared" ref="G980:G1043" si="95">IFERROR(IF(F980&lt;=0,"",G979-F980),"")</f>
        <v/>
      </c>
      <c r="H980" s="38"/>
      <c r="I980" s="38"/>
    </row>
    <row r="981" spans="2:9" ht="15" thickBot="1" x14ac:dyDescent="0.35">
      <c r="B981" s="50" t="str">
        <f t="shared" si="90"/>
        <v/>
      </c>
      <c r="C981" s="51" t="str">
        <f t="shared" si="91"/>
        <v/>
      </c>
      <c r="D981" s="53" t="str">
        <f t="shared" si="92"/>
        <v/>
      </c>
      <c r="E981" s="52" t="str">
        <f t="shared" si="93"/>
        <v/>
      </c>
      <c r="F981" s="52" t="str">
        <f t="shared" si="94"/>
        <v/>
      </c>
      <c r="G981" s="52" t="str">
        <f t="shared" si="95"/>
        <v/>
      </c>
      <c r="H981" s="38"/>
      <c r="I981" s="38"/>
    </row>
    <row r="982" spans="2:9" ht="15" thickBot="1" x14ac:dyDescent="0.35">
      <c r="B982" s="50" t="str">
        <f t="shared" si="90"/>
        <v/>
      </c>
      <c r="C982" s="51" t="str">
        <f t="shared" si="91"/>
        <v/>
      </c>
      <c r="D982" s="53" t="str">
        <f t="shared" si="92"/>
        <v/>
      </c>
      <c r="E982" s="52" t="str">
        <f t="shared" si="93"/>
        <v/>
      </c>
      <c r="F982" s="52" t="str">
        <f t="shared" si="94"/>
        <v/>
      </c>
      <c r="G982" s="52" t="str">
        <f t="shared" si="95"/>
        <v/>
      </c>
      <c r="H982" s="38"/>
      <c r="I982" s="38"/>
    </row>
    <row r="983" spans="2:9" ht="15" thickBot="1" x14ac:dyDescent="0.35">
      <c r="B983" s="50" t="str">
        <f t="shared" si="90"/>
        <v/>
      </c>
      <c r="C983" s="51" t="str">
        <f t="shared" si="91"/>
        <v/>
      </c>
      <c r="D983" s="53" t="str">
        <f t="shared" si="92"/>
        <v/>
      </c>
      <c r="E983" s="52" t="str">
        <f t="shared" si="93"/>
        <v/>
      </c>
      <c r="F983" s="52" t="str">
        <f t="shared" si="94"/>
        <v/>
      </c>
      <c r="G983" s="52" t="str">
        <f t="shared" si="95"/>
        <v/>
      </c>
      <c r="H983" s="38"/>
      <c r="I983" s="38"/>
    </row>
    <row r="984" spans="2:9" ht="15" thickBot="1" x14ac:dyDescent="0.35">
      <c r="B984" s="50" t="str">
        <f t="shared" si="90"/>
        <v/>
      </c>
      <c r="C984" s="51" t="str">
        <f t="shared" si="91"/>
        <v/>
      </c>
      <c r="D984" s="53" t="str">
        <f t="shared" si="92"/>
        <v/>
      </c>
      <c r="E984" s="52" t="str">
        <f t="shared" si="93"/>
        <v/>
      </c>
      <c r="F984" s="52" t="str">
        <f t="shared" si="94"/>
        <v/>
      </c>
      <c r="G984" s="52" t="str">
        <f t="shared" si="95"/>
        <v/>
      </c>
      <c r="H984" s="38"/>
      <c r="I984" s="38"/>
    </row>
    <row r="985" spans="2:9" ht="15" thickBot="1" x14ac:dyDescent="0.35">
      <c r="B985" s="50" t="str">
        <f t="shared" si="90"/>
        <v/>
      </c>
      <c r="C985" s="51" t="str">
        <f t="shared" si="91"/>
        <v/>
      </c>
      <c r="D985" s="53" t="str">
        <f t="shared" si="92"/>
        <v/>
      </c>
      <c r="E985" s="52" t="str">
        <f t="shared" si="93"/>
        <v/>
      </c>
      <c r="F985" s="52" t="str">
        <f t="shared" si="94"/>
        <v/>
      </c>
      <c r="G985" s="52" t="str">
        <f t="shared" si="95"/>
        <v/>
      </c>
      <c r="H985" s="38"/>
      <c r="I985" s="38"/>
    </row>
    <row r="986" spans="2:9" ht="15" thickBot="1" x14ac:dyDescent="0.35">
      <c r="B986" s="50" t="str">
        <f t="shared" si="90"/>
        <v/>
      </c>
      <c r="C986" s="51" t="str">
        <f t="shared" si="91"/>
        <v/>
      </c>
      <c r="D986" s="53" t="str">
        <f t="shared" si="92"/>
        <v/>
      </c>
      <c r="E986" s="52" t="str">
        <f t="shared" si="93"/>
        <v/>
      </c>
      <c r="F986" s="52" t="str">
        <f t="shared" si="94"/>
        <v/>
      </c>
      <c r="G986" s="52" t="str">
        <f t="shared" si="95"/>
        <v/>
      </c>
      <c r="H986" s="38"/>
      <c r="I986" s="38"/>
    </row>
    <row r="987" spans="2:9" ht="15" thickBot="1" x14ac:dyDescent="0.35">
      <c r="B987" s="50" t="str">
        <f t="shared" si="90"/>
        <v/>
      </c>
      <c r="C987" s="51" t="str">
        <f t="shared" si="91"/>
        <v/>
      </c>
      <c r="D987" s="53" t="str">
        <f t="shared" si="92"/>
        <v/>
      </c>
      <c r="E987" s="52" t="str">
        <f t="shared" si="93"/>
        <v/>
      </c>
      <c r="F987" s="52" t="str">
        <f t="shared" si="94"/>
        <v/>
      </c>
      <c r="G987" s="52" t="str">
        <f t="shared" si="95"/>
        <v/>
      </c>
      <c r="H987" s="38"/>
      <c r="I987" s="38"/>
    </row>
    <row r="988" spans="2:9" ht="15" thickBot="1" x14ac:dyDescent="0.35">
      <c r="B988" s="50" t="str">
        <f t="shared" si="90"/>
        <v/>
      </c>
      <c r="C988" s="51" t="str">
        <f t="shared" si="91"/>
        <v/>
      </c>
      <c r="D988" s="53" t="str">
        <f t="shared" si="92"/>
        <v/>
      </c>
      <c r="E988" s="52" t="str">
        <f t="shared" si="93"/>
        <v/>
      </c>
      <c r="F988" s="52" t="str">
        <f t="shared" si="94"/>
        <v/>
      </c>
      <c r="G988" s="52" t="str">
        <f t="shared" si="95"/>
        <v/>
      </c>
      <c r="H988" s="38"/>
      <c r="I988" s="38"/>
    </row>
    <row r="989" spans="2:9" ht="15" thickBot="1" x14ac:dyDescent="0.35">
      <c r="B989" s="50" t="str">
        <f t="shared" si="90"/>
        <v/>
      </c>
      <c r="C989" s="51" t="str">
        <f t="shared" si="91"/>
        <v/>
      </c>
      <c r="D989" s="53" t="str">
        <f t="shared" si="92"/>
        <v/>
      </c>
      <c r="E989" s="52" t="str">
        <f t="shared" si="93"/>
        <v/>
      </c>
      <c r="F989" s="52" t="str">
        <f t="shared" si="94"/>
        <v/>
      </c>
      <c r="G989" s="52" t="str">
        <f t="shared" si="95"/>
        <v/>
      </c>
      <c r="H989" s="38"/>
      <c r="I989" s="38"/>
    </row>
    <row r="990" spans="2:9" ht="15" thickBot="1" x14ac:dyDescent="0.35">
      <c r="B990" s="50" t="str">
        <f t="shared" si="90"/>
        <v/>
      </c>
      <c r="C990" s="51" t="str">
        <f t="shared" si="91"/>
        <v/>
      </c>
      <c r="D990" s="53" t="str">
        <f t="shared" si="92"/>
        <v/>
      </c>
      <c r="E990" s="52" t="str">
        <f t="shared" si="93"/>
        <v/>
      </c>
      <c r="F990" s="52" t="str">
        <f t="shared" si="94"/>
        <v/>
      </c>
      <c r="G990" s="52" t="str">
        <f t="shared" si="95"/>
        <v/>
      </c>
      <c r="H990" s="38"/>
      <c r="I990" s="38"/>
    </row>
    <row r="991" spans="2:9" ht="15" thickBot="1" x14ac:dyDescent="0.35">
      <c r="B991" s="50" t="str">
        <f t="shared" si="90"/>
        <v/>
      </c>
      <c r="C991" s="51" t="str">
        <f t="shared" si="91"/>
        <v/>
      </c>
      <c r="D991" s="53" t="str">
        <f t="shared" si="92"/>
        <v/>
      </c>
      <c r="E991" s="52" t="str">
        <f t="shared" si="93"/>
        <v/>
      </c>
      <c r="F991" s="52" t="str">
        <f t="shared" si="94"/>
        <v/>
      </c>
      <c r="G991" s="52" t="str">
        <f t="shared" si="95"/>
        <v/>
      </c>
      <c r="H991" s="38"/>
      <c r="I991" s="38"/>
    </row>
    <row r="992" spans="2:9" ht="15" thickBot="1" x14ac:dyDescent="0.35">
      <c r="B992" s="50" t="str">
        <f t="shared" si="90"/>
        <v/>
      </c>
      <c r="C992" s="51" t="str">
        <f t="shared" si="91"/>
        <v/>
      </c>
      <c r="D992" s="53" t="str">
        <f t="shared" si="92"/>
        <v/>
      </c>
      <c r="E992" s="52" t="str">
        <f t="shared" si="93"/>
        <v/>
      </c>
      <c r="F992" s="52" t="str">
        <f t="shared" si="94"/>
        <v/>
      </c>
      <c r="G992" s="52" t="str">
        <f t="shared" si="95"/>
        <v/>
      </c>
      <c r="H992" s="38"/>
      <c r="I992" s="38"/>
    </row>
    <row r="993" spans="2:9" ht="15" thickBot="1" x14ac:dyDescent="0.35">
      <c r="B993" s="50" t="str">
        <f t="shared" si="90"/>
        <v/>
      </c>
      <c r="C993" s="51" t="str">
        <f t="shared" si="91"/>
        <v/>
      </c>
      <c r="D993" s="53" t="str">
        <f t="shared" si="92"/>
        <v/>
      </c>
      <c r="E993" s="52" t="str">
        <f t="shared" si="93"/>
        <v/>
      </c>
      <c r="F993" s="52" t="str">
        <f t="shared" si="94"/>
        <v/>
      </c>
      <c r="G993" s="52" t="str">
        <f t="shared" si="95"/>
        <v/>
      </c>
      <c r="H993" s="38"/>
      <c r="I993" s="38"/>
    </row>
    <row r="994" spans="2:9" ht="15" thickBot="1" x14ac:dyDescent="0.35">
      <c r="B994" s="50" t="str">
        <f t="shared" si="90"/>
        <v/>
      </c>
      <c r="C994" s="51" t="str">
        <f t="shared" si="91"/>
        <v/>
      </c>
      <c r="D994" s="53" t="str">
        <f t="shared" si="92"/>
        <v/>
      </c>
      <c r="E994" s="52" t="str">
        <f t="shared" si="93"/>
        <v/>
      </c>
      <c r="F994" s="52" t="str">
        <f t="shared" si="94"/>
        <v/>
      </c>
      <c r="G994" s="52" t="str">
        <f t="shared" si="95"/>
        <v/>
      </c>
      <c r="H994" s="38"/>
      <c r="I994" s="38"/>
    </row>
    <row r="995" spans="2:9" ht="15" thickBot="1" x14ac:dyDescent="0.35">
      <c r="B995" s="50" t="str">
        <f t="shared" si="90"/>
        <v/>
      </c>
      <c r="C995" s="51" t="str">
        <f t="shared" si="91"/>
        <v/>
      </c>
      <c r="D995" s="53" t="str">
        <f t="shared" si="92"/>
        <v/>
      </c>
      <c r="E995" s="52" t="str">
        <f t="shared" si="93"/>
        <v/>
      </c>
      <c r="F995" s="52" t="str">
        <f t="shared" si="94"/>
        <v/>
      </c>
      <c r="G995" s="52" t="str">
        <f t="shared" si="95"/>
        <v/>
      </c>
      <c r="H995" s="38"/>
      <c r="I995" s="38"/>
    </row>
    <row r="996" spans="2:9" ht="15" thickBot="1" x14ac:dyDescent="0.35">
      <c r="B996" s="50" t="str">
        <f t="shared" si="90"/>
        <v/>
      </c>
      <c r="C996" s="51" t="str">
        <f t="shared" si="91"/>
        <v/>
      </c>
      <c r="D996" s="53" t="str">
        <f t="shared" si="92"/>
        <v/>
      </c>
      <c r="E996" s="52" t="str">
        <f t="shared" si="93"/>
        <v/>
      </c>
      <c r="F996" s="52" t="str">
        <f t="shared" si="94"/>
        <v/>
      </c>
      <c r="G996" s="52" t="str">
        <f t="shared" si="95"/>
        <v/>
      </c>
      <c r="H996" s="38"/>
      <c r="I996" s="38"/>
    </row>
    <row r="997" spans="2:9" ht="15" thickBot="1" x14ac:dyDescent="0.35">
      <c r="B997" s="50" t="str">
        <f t="shared" si="90"/>
        <v/>
      </c>
      <c r="C997" s="51" t="str">
        <f t="shared" si="91"/>
        <v/>
      </c>
      <c r="D997" s="53" t="str">
        <f t="shared" si="92"/>
        <v/>
      </c>
      <c r="E997" s="52" t="str">
        <f t="shared" si="93"/>
        <v/>
      </c>
      <c r="F997" s="52" t="str">
        <f t="shared" si="94"/>
        <v/>
      </c>
      <c r="G997" s="52" t="str">
        <f t="shared" si="95"/>
        <v/>
      </c>
      <c r="H997" s="38"/>
      <c r="I997" s="38"/>
    </row>
    <row r="998" spans="2:9" ht="15" thickBot="1" x14ac:dyDescent="0.35">
      <c r="B998" s="50" t="str">
        <f t="shared" si="90"/>
        <v/>
      </c>
      <c r="C998" s="51" t="str">
        <f t="shared" si="91"/>
        <v/>
      </c>
      <c r="D998" s="53" t="str">
        <f t="shared" si="92"/>
        <v/>
      </c>
      <c r="E998" s="52" t="str">
        <f t="shared" si="93"/>
        <v/>
      </c>
      <c r="F998" s="52" t="str">
        <f t="shared" si="94"/>
        <v/>
      </c>
      <c r="G998" s="52" t="str">
        <f t="shared" si="95"/>
        <v/>
      </c>
      <c r="H998" s="38"/>
      <c r="I998" s="38"/>
    </row>
    <row r="999" spans="2:9" ht="15" thickBot="1" x14ac:dyDescent="0.35">
      <c r="B999" s="50" t="str">
        <f t="shared" si="90"/>
        <v/>
      </c>
      <c r="C999" s="51" t="str">
        <f t="shared" si="91"/>
        <v/>
      </c>
      <c r="D999" s="53" t="str">
        <f t="shared" si="92"/>
        <v/>
      </c>
      <c r="E999" s="52" t="str">
        <f t="shared" si="93"/>
        <v/>
      </c>
      <c r="F999" s="52" t="str">
        <f t="shared" si="94"/>
        <v/>
      </c>
      <c r="G999" s="52" t="str">
        <f t="shared" si="95"/>
        <v/>
      </c>
      <c r="H999" s="38"/>
      <c r="I999" s="38"/>
    </row>
    <row r="1000" spans="2:9" ht="15" thickBot="1" x14ac:dyDescent="0.35">
      <c r="B1000" s="50" t="str">
        <f t="shared" si="90"/>
        <v/>
      </c>
      <c r="C1000" s="51" t="str">
        <f t="shared" si="91"/>
        <v/>
      </c>
      <c r="D1000" s="53" t="str">
        <f t="shared" si="92"/>
        <v/>
      </c>
      <c r="E1000" s="52" t="str">
        <f t="shared" si="93"/>
        <v/>
      </c>
      <c r="F1000" s="52" t="str">
        <f t="shared" si="94"/>
        <v/>
      </c>
      <c r="G1000" s="52" t="str">
        <f t="shared" si="95"/>
        <v/>
      </c>
      <c r="H1000" s="38"/>
      <c r="I1000" s="38"/>
    </row>
    <row r="1001" spans="2:9" ht="15" thickBot="1" x14ac:dyDescent="0.35">
      <c r="B1001" s="50" t="str">
        <f t="shared" si="90"/>
        <v/>
      </c>
      <c r="C1001" s="51" t="str">
        <f t="shared" si="91"/>
        <v/>
      </c>
      <c r="D1001" s="53" t="str">
        <f t="shared" si="92"/>
        <v/>
      </c>
      <c r="E1001" s="52" t="str">
        <f t="shared" si="93"/>
        <v/>
      </c>
      <c r="F1001" s="52" t="str">
        <f t="shared" si="94"/>
        <v/>
      </c>
      <c r="G1001" s="52" t="str">
        <f t="shared" si="95"/>
        <v/>
      </c>
      <c r="H1001" s="38"/>
      <c r="I1001" s="38"/>
    </row>
    <row r="1002" spans="2:9" ht="15" thickBot="1" x14ac:dyDescent="0.35">
      <c r="B1002" s="50" t="str">
        <f t="shared" si="90"/>
        <v/>
      </c>
      <c r="C1002" s="51" t="str">
        <f t="shared" si="91"/>
        <v/>
      </c>
      <c r="D1002" s="53" t="str">
        <f t="shared" si="92"/>
        <v/>
      </c>
      <c r="E1002" s="52" t="str">
        <f t="shared" si="93"/>
        <v/>
      </c>
      <c r="F1002" s="52" t="str">
        <f t="shared" si="94"/>
        <v/>
      </c>
      <c r="G1002" s="52" t="str">
        <f t="shared" si="95"/>
        <v/>
      </c>
      <c r="H1002" s="38"/>
      <c r="I1002" s="38"/>
    </row>
    <row r="1003" spans="2:9" ht="15" thickBot="1" x14ac:dyDescent="0.35">
      <c r="B1003" s="50" t="str">
        <f t="shared" si="90"/>
        <v/>
      </c>
      <c r="C1003" s="51" t="str">
        <f t="shared" si="91"/>
        <v/>
      </c>
      <c r="D1003" s="53" t="str">
        <f t="shared" si="92"/>
        <v/>
      </c>
      <c r="E1003" s="52" t="str">
        <f t="shared" si="93"/>
        <v/>
      </c>
      <c r="F1003" s="52" t="str">
        <f t="shared" si="94"/>
        <v/>
      </c>
      <c r="G1003" s="52" t="str">
        <f t="shared" si="95"/>
        <v/>
      </c>
      <c r="H1003" s="38"/>
      <c r="I1003" s="38"/>
    </row>
    <row r="1004" spans="2:9" ht="15" thickBot="1" x14ac:dyDescent="0.35">
      <c r="B1004" s="50" t="str">
        <f t="shared" si="90"/>
        <v/>
      </c>
      <c r="C1004" s="51" t="str">
        <f t="shared" si="91"/>
        <v/>
      </c>
      <c r="D1004" s="53" t="str">
        <f t="shared" si="92"/>
        <v/>
      </c>
      <c r="E1004" s="52" t="str">
        <f t="shared" si="93"/>
        <v/>
      </c>
      <c r="F1004" s="52" t="str">
        <f t="shared" si="94"/>
        <v/>
      </c>
      <c r="G1004" s="52" t="str">
        <f t="shared" si="95"/>
        <v/>
      </c>
      <c r="H1004" s="38"/>
      <c r="I1004" s="38"/>
    </row>
    <row r="1005" spans="2:9" ht="15" thickBot="1" x14ac:dyDescent="0.35">
      <c r="B1005" s="50" t="str">
        <f t="shared" si="90"/>
        <v/>
      </c>
      <c r="C1005" s="51" t="str">
        <f t="shared" si="91"/>
        <v/>
      </c>
      <c r="D1005" s="53" t="str">
        <f t="shared" si="92"/>
        <v/>
      </c>
      <c r="E1005" s="52" t="str">
        <f t="shared" si="93"/>
        <v/>
      </c>
      <c r="F1005" s="52" t="str">
        <f t="shared" si="94"/>
        <v/>
      </c>
      <c r="G1005" s="52" t="str">
        <f t="shared" si="95"/>
        <v/>
      </c>
      <c r="H1005" s="38"/>
      <c r="I1005" s="38"/>
    </row>
    <row r="1006" spans="2:9" ht="15" thickBot="1" x14ac:dyDescent="0.35">
      <c r="B1006" s="50" t="str">
        <f t="shared" si="90"/>
        <v/>
      </c>
      <c r="C1006" s="51" t="str">
        <f t="shared" si="91"/>
        <v/>
      </c>
      <c r="D1006" s="53" t="str">
        <f t="shared" si="92"/>
        <v/>
      </c>
      <c r="E1006" s="52" t="str">
        <f t="shared" si="93"/>
        <v/>
      </c>
      <c r="F1006" s="52" t="str">
        <f t="shared" si="94"/>
        <v/>
      </c>
      <c r="G1006" s="52" t="str">
        <f t="shared" si="95"/>
        <v/>
      </c>
      <c r="H1006" s="38"/>
      <c r="I1006" s="38"/>
    </row>
    <row r="1007" spans="2:9" ht="15" thickBot="1" x14ac:dyDescent="0.35">
      <c r="B1007" s="50" t="str">
        <f t="shared" si="90"/>
        <v/>
      </c>
      <c r="C1007" s="51" t="str">
        <f t="shared" si="91"/>
        <v/>
      </c>
      <c r="D1007" s="53" t="str">
        <f t="shared" si="92"/>
        <v/>
      </c>
      <c r="E1007" s="52" t="str">
        <f t="shared" si="93"/>
        <v/>
      </c>
      <c r="F1007" s="52" t="str">
        <f t="shared" si="94"/>
        <v/>
      </c>
      <c r="G1007" s="52" t="str">
        <f t="shared" si="95"/>
        <v/>
      </c>
      <c r="H1007" s="38"/>
      <c r="I1007" s="38"/>
    </row>
    <row r="1008" spans="2:9" ht="15" thickBot="1" x14ac:dyDescent="0.35">
      <c r="B1008" s="50" t="str">
        <f t="shared" si="90"/>
        <v/>
      </c>
      <c r="C1008" s="51" t="str">
        <f t="shared" si="91"/>
        <v/>
      </c>
      <c r="D1008" s="53" t="str">
        <f t="shared" si="92"/>
        <v/>
      </c>
      <c r="E1008" s="52" t="str">
        <f t="shared" si="93"/>
        <v/>
      </c>
      <c r="F1008" s="52" t="str">
        <f t="shared" si="94"/>
        <v/>
      </c>
      <c r="G1008" s="52" t="str">
        <f t="shared" si="95"/>
        <v/>
      </c>
      <c r="H1008" s="38"/>
      <c r="I1008" s="38"/>
    </row>
    <row r="1009" spans="2:9" ht="15" thickBot="1" x14ac:dyDescent="0.35">
      <c r="B1009" s="50" t="str">
        <f t="shared" si="90"/>
        <v/>
      </c>
      <c r="C1009" s="51" t="str">
        <f t="shared" si="91"/>
        <v/>
      </c>
      <c r="D1009" s="53" t="str">
        <f t="shared" si="92"/>
        <v/>
      </c>
      <c r="E1009" s="52" t="str">
        <f t="shared" si="93"/>
        <v/>
      </c>
      <c r="F1009" s="52" t="str">
        <f t="shared" si="94"/>
        <v/>
      </c>
      <c r="G1009" s="52" t="str">
        <f t="shared" si="95"/>
        <v/>
      </c>
      <c r="H1009" s="38"/>
      <c r="I1009" s="38"/>
    </row>
    <row r="1010" spans="2:9" ht="15" thickBot="1" x14ac:dyDescent="0.35">
      <c r="B1010" s="50" t="str">
        <f t="shared" si="90"/>
        <v/>
      </c>
      <c r="C1010" s="51" t="str">
        <f t="shared" si="91"/>
        <v/>
      </c>
      <c r="D1010" s="53" t="str">
        <f t="shared" si="92"/>
        <v/>
      </c>
      <c r="E1010" s="52" t="str">
        <f t="shared" si="93"/>
        <v/>
      </c>
      <c r="F1010" s="52" t="str">
        <f t="shared" si="94"/>
        <v/>
      </c>
      <c r="G1010" s="52" t="str">
        <f t="shared" si="95"/>
        <v/>
      </c>
      <c r="H1010" s="38"/>
      <c r="I1010" s="38"/>
    </row>
    <row r="1011" spans="2:9" ht="15" thickBot="1" x14ac:dyDescent="0.35">
      <c r="B1011" s="50" t="str">
        <f t="shared" si="90"/>
        <v/>
      </c>
      <c r="C1011" s="51" t="str">
        <f t="shared" si="91"/>
        <v/>
      </c>
      <c r="D1011" s="53" t="str">
        <f t="shared" si="92"/>
        <v/>
      </c>
      <c r="E1011" s="52" t="str">
        <f t="shared" si="93"/>
        <v/>
      </c>
      <c r="F1011" s="52" t="str">
        <f t="shared" si="94"/>
        <v/>
      </c>
      <c r="G1011" s="52" t="str">
        <f t="shared" si="95"/>
        <v/>
      </c>
      <c r="H1011" s="38"/>
      <c r="I1011" s="38"/>
    </row>
    <row r="1012" spans="2:9" ht="15" thickBot="1" x14ac:dyDescent="0.35">
      <c r="B1012" s="50" t="str">
        <f t="shared" si="90"/>
        <v/>
      </c>
      <c r="C1012" s="51" t="str">
        <f t="shared" si="91"/>
        <v/>
      </c>
      <c r="D1012" s="53" t="str">
        <f t="shared" si="92"/>
        <v/>
      </c>
      <c r="E1012" s="52" t="str">
        <f t="shared" si="93"/>
        <v/>
      </c>
      <c r="F1012" s="52" t="str">
        <f t="shared" si="94"/>
        <v/>
      </c>
      <c r="G1012" s="52" t="str">
        <f t="shared" si="95"/>
        <v/>
      </c>
      <c r="H1012" s="38"/>
      <c r="I1012" s="38"/>
    </row>
    <row r="1013" spans="2:9" ht="15" thickBot="1" x14ac:dyDescent="0.35">
      <c r="B1013" s="50" t="str">
        <f t="shared" si="90"/>
        <v/>
      </c>
      <c r="C1013" s="51" t="str">
        <f t="shared" si="91"/>
        <v/>
      </c>
      <c r="D1013" s="53" t="str">
        <f t="shared" si="92"/>
        <v/>
      </c>
      <c r="E1013" s="52" t="str">
        <f t="shared" si="93"/>
        <v/>
      </c>
      <c r="F1013" s="52" t="str">
        <f t="shared" si="94"/>
        <v/>
      </c>
      <c r="G1013" s="52" t="str">
        <f t="shared" si="95"/>
        <v/>
      </c>
      <c r="H1013" s="38"/>
      <c r="I1013" s="38"/>
    </row>
    <row r="1014" spans="2:9" ht="15" thickBot="1" x14ac:dyDescent="0.35">
      <c r="B1014" s="50" t="str">
        <f t="shared" si="90"/>
        <v/>
      </c>
      <c r="C1014" s="51" t="str">
        <f t="shared" si="91"/>
        <v/>
      </c>
      <c r="D1014" s="53" t="str">
        <f t="shared" si="92"/>
        <v/>
      </c>
      <c r="E1014" s="52" t="str">
        <f t="shared" si="93"/>
        <v/>
      </c>
      <c r="F1014" s="52" t="str">
        <f t="shared" si="94"/>
        <v/>
      </c>
      <c r="G1014" s="52" t="str">
        <f t="shared" si="95"/>
        <v/>
      </c>
      <c r="H1014" s="38"/>
      <c r="I1014" s="38"/>
    </row>
    <row r="1015" spans="2:9" ht="15" thickBot="1" x14ac:dyDescent="0.35">
      <c r="B1015" s="50" t="str">
        <f t="shared" si="90"/>
        <v/>
      </c>
      <c r="C1015" s="51" t="str">
        <f t="shared" si="91"/>
        <v/>
      </c>
      <c r="D1015" s="53" t="str">
        <f t="shared" si="92"/>
        <v/>
      </c>
      <c r="E1015" s="52" t="str">
        <f t="shared" si="93"/>
        <v/>
      </c>
      <c r="F1015" s="52" t="str">
        <f t="shared" si="94"/>
        <v/>
      </c>
      <c r="G1015" s="52" t="str">
        <f t="shared" si="95"/>
        <v/>
      </c>
      <c r="H1015" s="38"/>
      <c r="I1015" s="38"/>
    </row>
    <row r="1016" spans="2:9" ht="15" thickBot="1" x14ac:dyDescent="0.35">
      <c r="B1016" s="50" t="str">
        <f t="shared" si="90"/>
        <v/>
      </c>
      <c r="C1016" s="51" t="str">
        <f t="shared" si="91"/>
        <v/>
      </c>
      <c r="D1016" s="53" t="str">
        <f t="shared" si="92"/>
        <v/>
      </c>
      <c r="E1016" s="52" t="str">
        <f t="shared" si="93"/>
        <v/>
      </c>
      <c r="F1016" s="52" t="str">
        <f t="shared" si="94"/>
        <v/>
      </c>
      <c r="G1016" s="52" t="str">
        <f t="shared" si="95"/>
        <v/>
      </c>
      <c r="H1016" s="38"/>
      <c r="I1016" s="38"/>
    </row>
    <row r="1017" spans="2:9" ht="15" thickBot="1" x14ac:dyDescent="0.35">
      <c r="B1017" s="50" t="str">
        <f t="shared" si="90"/>
        <v/>
      </c>
      <c r="C1017" s="51" t="str">
        <f t="shared" si="91"/>
        <v/>
      </c>
      <c r="D1017" s="53" t="str">
        <f t="shared" si="92"/>
        <v/>
      </c>
      <c r="E1017" s="52" t="str">
        <f t="shared" si="93"/>
        <v/>
      </c>
      <c r="F1017" s="52" t="str">
        <f t="shared" si="94"/>
        <v/>
      </c>
      <c r="G1017" s="52" t="str">
        <f t="shared" si="95"/>
        <v/>
      </c>
      <c r="H1017" s="38"/>
      <c r="I1017" s="38"/>
    </row>
    <row r="1018" spans="2:9" ht="15" thickBot="1" x14ac:dyDescent="0.35">
      <c r="B1018" s="50" t="str">
        <f t="shared" si="90"/>
        <v/>
      </c>
      <c r="C1018" s="51" t="str">
        <f t="shared" si="91"/>
        <v/>
      </c>
      <c r="D1018" s="53" t="str">
        <f t="shared" si="92"/>
        <v/>
      </c>
      <c r="E1018" s="52" t="str">
        <f t="shared" si="93"/>
        <v/>
      </c>
      <c r="F1018" s="52" t="str">
        <f t="shared" si="94"/>
        <v/>
      </c>
      <c r="G1018" s="52" t="str">
        <f t="shared" si="95"/>
        <v/>
      </c>
      <c r="H1018" s="38"/>
      <c r="I1018" s="38"/>
    </row>
    <row r="1019" spans="2:9" ht="15" thickBot="1" x14ac:dyDescent="0.35">
      <c r="B1019" s="50" t="str">
        <f t="shared" si="90"/>
        <v/>
      </c>
      <c r="C1019" s="51" t="str">
        <f t="shared" si="91"/>
        <v/>
      </c>
      <c r="D1019" s="53" t="str">
        <f t="shared" si="92"/>
        <v/>
      </c>
      <c r="E1019" s="52" t="str">
        <f t="shared" si="93"/>
        <v/>
      </c>
      <c r="F1019" s="52" t="str">
        <f t="shared" si="94"/>
        <v/>
      </c>
      <c r="G1019" s="52" t="str">
        <f t="shared" si="95"/>
        <v/>
      </c>
      <c r="H1019" s="38"/>
      <c r="I1019" s="38"/>
    </row>
    <row r="1020" spans="2:9" ht="15" thickBot="1" x14ac:dyDescent="0.35">
      <c r="B1020" s="50" t="str">
        <f t="shared" si="90"/>
        <v/>
      </c>
      <c r="C1020" s="51" t="str">
        <f t="shared" si="91"/>
        <v/>
      </c>
      <c r="D1020" s="53" t="str">
        <f t="shared" si="92"/>
        <v/>
      </c>
      <c r="E1020" s="52" t="str">
        <f t="shared" si="93"/>
        <v/>
      </c>
      <c r="F1020" s="52" t="str">
        <f t="shared" si="94"/>
        <v/>
      </c>
      <c r="G1020" s="52" t="str">
        <f t="shared" si="95"/>
        <v/>
      </c>
      <c r="H1020" s="38"/>
      <c r="I1020" s="38"/>
    </row>
    <row r="1021" spans="2:9" ht="15" thickBot="1" x14ac:dyDescent="0.35">
      <c r="B1021" s="50" t="str">
        <f t="shared" si="90"/>
        <v/>
      </c>
      <c r="C1021" s="51" t="str">
        <f t="shared" si="91"/>
        <v/>
      </c>
      <c r="D1021" s="53" t="str">
        <f t="shared" si="92"/>
        <v/>
      </c>
      <c r="E1021" s="52" t="str">
        <f t="shared" si="93"/>
        <v/>
      </c>
      <c r="F1021" s="52" t="str">
        <f t="shared" si="94"/>
        <v/>
      </c>
      <c r="G1021" s="52" t="str">
        <f t="shared" si="95"/>
        <v/>
      </c>
      <c r="H1021" s="38"/>
      <c r="I1021" s="38"/>
    </row>
    <row r="1022" spans="2:9" ht="15" thickBot="1" x14ac:dyDescent="0.35">
      <c r="B1022" s="50" t="str">
        <f t="shared" si="90"/>
        <v/>
      </c>
      <c r="C1022" s="51" t="str">
        <f t="shared" si="91"/>
        <v/>
      </c>
      <c r="D1022" s="53" t="str">
        <f t="shared" si="92"/>
        <v/>
      </c>
      <c r="E1022" s="52" t="str">
        <f t="shared" si="93"/>
        <v/>
      </c>
      <c r="F1022" s="52" t="str">
        <f t="shared" si="94"/>
        <v/>
      </c>
      <c r="G1022" s="52" t="str">
        <f t="shared" si="95"/>
        <v/>
      </c>
      <c r="H1022" s="38"/>
      <c r="I1022" s="38"/>
    </row>
    <row r="1023" spans="2:9" ht="15" thickBot="1" x14ac:dyDescent="0.35">
      <c r="B1023" s="50" t="str">
        <f t="shared" si="90"/>
        <v/>
      </c>
      <c r="C1023" s="51" t="str">
        <f t="shared" si="91"/>
        <v/>
      </c>
      <c r="D1023" s="53" t="str">
        <f t="shared" si="92"/>
        <v/>
      </c>
      <c r="E1023" s="52" t="str">
        <f t="shared" si="93"/>
        <v/>
      </c>
      <c r="F1023" s="52" t="str">
        <f t="shared" si="94"/>
        <v/>
      </c>
      <c r="G1023" s="52" t="str">
        <f t="shared" si="95"/>
        <v/>
      </c>
      <c r="H1023" s="38"/>
      <c r="I1023" s="38"/>
    </row>
    <row r="1024" spans="2:9" ht="15" thickBot="1" x14ac:dyDescent="0.35">
      <c r="B1024" s="50" t="str">
        <f t="shared" si="90"/>
        <v/>
      </c>
      <c r="C1024" s="51" t="str">
        <f t="shared" si="91"/>
        <v/>
      </c>
      <c r="D1024" s="53" t="str">
        <f t="shared" si="92"/>
        <v/>
      </c>
      <c r="E1024" s="52" t="str">
        <f t="shared" si="93"/>
        <v/>
      </c>
      <c r="F1024" s="52" t="str">
        <f t="shared" si="94"/>
        <v/>
      </c>
      <c r="G1024" s="52" t="str">
        <f t="shared" si="95"/>
        <v/>
      </c>
      <c r="H1024" s="38"/>
      <c r="I1024" s="38"/>
    </row>
    <row r="1025" spans="2:9" ht="15" thickBot="1" x14ac:dyDescent="0.35">
      <c r="B1025" s="50" t="str">
        <f t="shared" si="90"/>
        <v/>
      </c>
      <c r="C1025" s="51" t="str">
        <f t="shared" si="91"/>
        <v/>
      </c>
      <c r="D1025" s="53" t="str">
        <f t="shared" si="92"/>
        <v/>
      </c>
      <c r="E1025" s="52" t="str">
        <f t="shared" si="93"/>
        <v/>
      </c>
      <c r="F1025" s="52" t="str">
        <f t="shared" si="94"/>
        <v/>
      </c>
      <c r="G1025" s="52" t="str">
        <f t="shared" si="95"/>
        <v/>
      </c>
      <c r="H1025" s="38"/>
      <c r="I1025" s="38"/>
    </row>
    <row r="1026" spans="2:9" ht="15" thickBot="1" x14ac:dyDescent="0.35">
      <c r="B1026" s="50" t="str">
        <f t="shared" si="90"/>
        <v/>
      </c>
      <c r="C1026" s="51" t="str">
        <f t="shared" si="91"/>
        <v/>
      </c>
      <c r="D1026" s="53" t="str">
        <f t="shared" si="92"/>
        <v/>
      </c>
      <c r="E1026" s="52" t="str">
        <f t="shared" si="93"/>
        <v/>
      </c>
      <c r="F1026" s="52" t="str">
        <f t="shared" si="94"/>
        <v/>
      </c>
      <c r="G1026" s="52" t="str">
        <f t="shared" si="95"/>
        <v/>
      </c>
      <c r="H1026" s="38"/>
      <c r="I1026" s="38"/>
    </row>
    <row r="1027" spans="2:9" ht="15" thickBot="1" x14ac:dyDescent="0.35">
      <c r="B1027" s="50" t="str">
        <f t="shared" si="90"/>
        <v/>
      </c>
      <c r="C1027" s="51" t="str">
        <f t="shared" si="91"/>
        <v/>
      </c>
      <c r="D1027" s="53" t="str">
        <f t="shared" si="92"/>
        <v/>
      </c>
      <c r="E1027" s="52" t="str">
        <f t="shared" si="93"/>
        <v/>
      </c>
      <c r="F1027" s="52" t="str">
        <f t="shared" si="94"/>
        <v/>
      </c>
      <c r="G1027" s="52" t="str">
        <f t="shared" si="95"/>
        <v/>
      </c>
      <c r="H1027" s="38"/>
      <c r="I1027" s="38"/>
    </row>
    <row r="1028" spans="2:9" ht="15" thickBot="1" x14ac:dyDescent="0.35">
      <c r="B1028" s="50" t="str">
        <f t="shared" si="90"/>
        <v/>
      </c>
      <c r="C1028" s="51" t="str">
        <f t="shared" si="91"/>
        <v/>
      </c>
      <c r="D1028" s="53" t="str">
        <f t="shared" si="92"/>
        <v/>
      </c>
      <c r="E1028" s="52" t="str">
        <f t="shared" si="93"/>
        <v/>
      </c>
      <c r="F1028" s="52" t="str">
        <f t="shared" si="94"/>
        <v/>
      </c>
      <c r="G1028" s="52" t="str">
        <f t="shared" si="95"/>
        <v/>
      </c>
      <c r="H1028" s="38"/>
      <c r="I1028" s="38"/>
    </row>
    <row r="1029" spans="2:9" ht="15" thickBot="1" x14ac:dyDescent="0.35">
      <c r="B1029" s="50" t="str">
        <f t="shared" si="90"/>
        <v/>
      </c>
      <c r="C1029" s="51" t="str">
        <f t="shared" si="91"/>
        <v/>
      </c>
      <c r="D1029" s="53" t="str">
        <f t="shared" si="92"/>
        <v/>
      </c>
      <c r="E1029" s="52" t="str">
        <f t="shared" si="93"/>
        <v/>
      </c>
      <c r="F1029" s="52" t="str">
        <f t="shared" si="94"/>
        <v/>
      </c>
      <c r="G1029" s="52" t="str">
        <f t="shared" si="95"/>
        <v/>
      </c>
      <c r="H1029" s="38"/>
      <c r="I1029" s="38"/>
    </row>
    <row r="1030" spans="2:9" ht="15" thickBot="1" x14ac:dyDescent="0.35">
      <c r="B1030" s="50" t="str">
        <f t="shared" si="90"/>
        <v/>
      </c>
      <c r="C1030" s="51" t="str">
        <f t="shared" si="91"/>
        <v/>
      </c>
      <c r="D1030" s="53" t="str">
        <f t="shared" si="92"/>
        <v/>
      </c>
      <c r="E1030" s="52" t="str">
        <f t="shared" si="93"/>
        <v/>
      </c>
      <c r="F1030" s="52" t="str">
        <f t="shared" si="94"/>
        <v/>
      </c>
      <c r="G1030" s="52" t="str">
        <f t="shared" si="95"/>
        <v/>
      </c>
      <c r="H1030" s="38"/>
      <c r="I1030" s="38"/>
    </row>
    <row r="1031" spans="2:9" ht="15" thickBot="1" x14ac:dyDescent="0.35">
      <c r="B1031" s="50" t="str">
        <f t="shared" si="90"/>
        <v/>
      </c>
      <c r="C1031" s="51" t="str">
        <f t="shared" si="91"/>
        <v/>
      </c>
      <c r="D1031" s="53" t="str">
        <f t="shared" si="92"/>
        <v/>
      </c>
      <c r="E1031" s="52" t="str">
        <f t="shared" si="93"/>
        <v/>
      </c>
      <c r="F1031" s="52" t="str">
        <f t="shared" si="94"/>
        <v/>
      </c>
      <c r="G1031" s="52" t="str">
        <f t="shared" si="95"/>
        <v/>
      </c>
      <c r="H1031" s="38"/>
      <c r="I1031" s="38"/>
    </row>
    <row r="1032" spans="2:9" ht="15" thickBot="1" x14ac:dyDescent="0.35">
      <c r="B1032" s="50" t="str">
        <f t="shared" si="90"/>
        <v/>
      </c>
      <c r="C1032" s="51" t="str">
        <f t="shared" si="91"/>
        <v/>
      </c>
      <c r="D1032" s="53" t="str">
        <f t="shared" si="92"/>
        <v/>
      </c>
      <c r="E1032" s="52" t="str">
        <f t="shared" si="93"/>
        <v/>
      </c>
      <c r="F1032" s="52" t="str">
        <f t="shared" si="94"/>
        <v/>
      </c>
      <c r="G1032" s="52" t="str">
        <f t="shared" si="95"/>
        <v/>
      </c>
      <c r="H1032" s="38"/>
      <c r="I1032" s="38"/>
    </row>
    <row r="1033" spans="2:9" ht="15" thickBot="1" x14ac:dyDescent="0.35">
      <c r="B1033" s="50" t="str">
        <f t="shared" si="90"/>
        <v/>
      </c>
      <c r="C1033" s="51" t="str">
        <f t="shared" si="91"/>
        <v/>
      </c>
      <c r="D1033" s="53" t="str">
        <f t="shared" si="92"/>
        <v/>
      </c>
      <c r="E1033" s="52" t="str">
        <f t="shared" si="93"/>
        <v/>
      </c>
      <c r="F1033" s="52" t="str">
        <f t="shared" si="94"/>
        <v/>
      </c>
      <c r="G1033" s="52" t="str">
        <f t="shared" si="95"/>
        <v/>
      </c>
      <c r="H1033" s="38"/>
      <c r="I1033" s="38"/>
    </row>
    <row r="1034" spans="2:9" ht="15" thickBot="1" x14ac:dyDescent="0.35">
      <c r="B1034" s="50" t="str">
        <f t="shared" si="90"/>
        <v/>
      </c>
      <c r="C1034" s="51" t="str">
        <f t="shared" si="91"/>
        <v/>
      </c>
      <c r="D1034" s="53" t="str">
        <f t="shared" si="92"/>
        <v/>
      </c>
      <c r="E1034" s="52" t="str">
        <f t="shared" si="93"/>
        <v/>
      </c>
      <c r="F1034" s="52" t="str">
        <f t="shared" si="94"/>
        <v/>
      </c>
      <c r="G1034" s="52" t="str">
        <f t="shared" si="95"/>
        <v/>
      </c>
      <c r="H1034" s="38"/>
      <c r="I1034" s="38"/>
    </row>
    <row r="1035" spans="2:9" ht="15" thickBot="1" x14ac:dyDescent="0.35">
      <c r="B1035" s="50" t="str">
        <f t="shared" si="90"/>
        <v/>
      </c>
      <c r="C1035" s="51" t="str">
        <f t="shared" si="91"/>
        <v/>
      </c>
      <c r="D1035" s="53" t="str">
        <f t="shared" si="92"/>
        <v/>
      </c>
      <c r="E1035" s="52" t="str">
        <f t="shared" si="93"/>
        <v/>
      </c>
      <c r="F1035" s="52" t="str">
        <f t="shared" si="94"/>
        <v/>
      </c>
      <c r="G1035" s="52" t="str">
        <f t="shared" si="95"/>
        <v/>
      </c>
      <c r="H1035" s="38"/>
      <c r="I1035" s="38"/>
    </row>
    <row r="1036" spans="2:9" ht="15" thickBot="1" x14ac:dyDescent="0.35">
      <c r="B1036" s="50" t="str">
        <f t="shared" si="90"/>
        <v/>
      </c>
      <c r="C1036" s="51" t="str">
        <f t="shared" si="91"/>
        <v/>
      </c>
      <c r="D1036" s="53" t="str">
        <f t="shared" si="92"/>
        <v/>
      </c>
      <c r="E1036" s="52" t="str">
        <f t="shared" si="93"/>
        <v/>
      </c>
      <c r="F1036" s="52" t="str">
        <f t="shared" si="94"/>
        <v/>
      </c>
      <c r="G1036" s="52" t="str">
        <f t="shared" si="95"/>
        <v/>
      </c>
      <c r="H1036" s="38"/>
      <c r="I1036" s="38"/>
    </row>
    <row r="1037" spans="2:9" ht="15" thickBot="1" x14ac:dyDescent="0.35">
      <c r="B1037" s="50" t="str">
        <f t="shared" si="90"/>
        <v/>
      </c>
      <c r="C1037" s="51" t="str">
        <f t="shared" si="91"/>
        <v/>
      </c>
      <c r="D1037" s="53" t="str">
        <f t="shared" si="92"/>
        <v/>
      </c>
      <c r="E1037" s="52" t="str">
        <f t="shared" si="93"/>
        <v/>
      </c>
      <c r="F1037" s="52" t="str">
        <f t="shared" si="94"/>
        <v/>
      </c>
      <c r="G1037" s="52" t="str">
        <f t="shared" si="95"/>
        <v/>
      </c>
      <c r="H1037" s="38"/>
      <c r="I1037" s="38"/>
    </row>
    <row r="1038" spans="2:9" ht="15" thickBot="1" x14ac:dyDescent="0.35">
      <c r="B1038" s="50" t="str">
        <f t="shared" si="90"/>
        <v/>
      </c>
      <c r="C1038" s="51" t="str">
        <f t="shared" si="91"/>
        <v/>
      </c>
      <c r="D1038" s="53" t="str">
        <f t="shared" si="92"/>
        <v/>
      </c>
      <c r="E1038" s="52" t="str">
        <f t="shared" si="93"/>
        <v/>
      </c>
      <c r="F1038" s="52" t="str">
        <f t="shared" si="94"/>
        <v/>
      </c>
      <c r="G1038" s="52" t="str">
        <f t="shared" si="95"/>
        <v/>
      </c>
      <c r="H1038" s="38"/>
      <c r="I1038" s="38"/>
    </row>
    <row r="1039" spans="2:9" ht="15" thickBot="1" x14ac:dyDescent="0.35">
      <c r="B1039" s="50" t="str">
        <f t="shared" si="90"/>
        <v/>
      </c>
      <c r="C1039" s="51" t="str">
        <f t="shared" si="91"/>
        <v/>
      </c>
      <c r="D1039" s="53" t="str">
        <f t="shared" si="92"/>
        <v/>
      </c>
      <c r="E1039" s="52" t="str">
        <f t="shared" si="93"/>
        <v/>
      </c>
      <c r="F1039" s="52" t="str">
        <f t="shared" si="94"/>
        <v/>
      </c>
      <c r="G1039" s="52" t="str">
        <f t="shared" si="95"/>
        <v/>
      </c>
      <c r="H1039" s="38"/>
      <c r="I1039" s="38"/>
    </row>
    <row r="1040" spans="2:9" ht="15" thickBot="1" x14ac:dyDescent="0.35">
      <c r="B1040" s="50" t="str">
        <f t="shared" si="90"/>
        <v/>
      </c>
      <c r="C1040" s="51" t="str">
        <f t="shared" si="91"/>
        <v/>
      </c>
      <c r="D1040" s="53" t="str">
        <f t="shared" si="92"/>
        <v/>
      </c>
      <c r="E1040" s="52" t="str">
        <f t="shared" si="93"/>
        <v/>
      </c>
      <c r="F1040" s="52" t="str">
        <f t="shared" si="94"/>
        <v/>
      </c>
      <c r="G1040" s="52" t="str">
        <f t="shared" si="95"/>
        <v/>
      </c>
      <c r="H1040" s="38"/>
      <c r="I1040" s="38"/>
    </row>
    <row r="1041" spans="2:9" ht="15" thickBot="1" x14ac:dyDescent="0.35">
      <c r="B1041" s="50" t="str">
        <f t="shared" si="90"/>
        <v/>
      </c>
      <c r="C1041" s="51" t="str">
        <f t="shared" si="91"/>
        <v/>
      </c>
      <c r="D1041" s="53" t="str">
        <f t="shared" si="92"/>
        <v/>
      </c>
      <c r="E1041" s="52" t="str">
        <f t="shared" si="93"/>
        <v/>
      </c>
      <c r="F1041" s="52" t="str">
        <f t="shared" si="94"/>
        <v/>
      </c>
      <c r="G1041" s="52" t="str">
        <f t="shared" si="95"/>
        <v/>
      </c>
      <c r="H1041" s="38"/>
      <c r="I1041" s="38"/>
    </row>
    <row r="1042" spans="2:9" ht="15" thickBot="1" x14ac:dyDescent="0.35">
      <c r="B1042" s="50" t="str">
        <f t="shared" si="90"/>
        <v/>
      </c>
      <c r="C1042" s="51" t="str">
        <f t="shared" si="91"/>
        <v/>
      </c>
      <c r="D1042" s="53" t="str">
        <f t="shared" si="92"/>
        <v/>
      </c>
      <c r="E1042" s="52" t="str">
        <f t="shared" si="93"/>
        <v/>
      </c>
      <c r="F1042" s="52" t="str">
        <f t="shared" si="94"/>
        <v/>
      </c>
      <c r="G1042" s="52" t="str">
        <f t="shared" si="95"/>
        <v/>
      </c>
      <c r="H1042" s="38"/>
      <c r="I1042" s="38"/>
    </row>
    <row r="1043" spans="2:9" ht="15" thickBot="1" x14ac:dyDescent="0.35">
      <c r="B1043" s="50" t="str">
        <f t="shared" ref="B1043:B1106" si="96">IFERROR(IF(G1042&lt;=0,"",B1042+1),"")</f>
        <v/>
      </c>
      <c r="C1043" s="51" t="str">
        <f t="shared" ref="C1043:C1106" si="97">IF($E$9="End of the Period",IF(B1043="","",IF(OR(payment_frequency="Weekly",payment_frequency="Bi-weekly",payment_frequency="Semi-monthly"),first_payment_date+B1043*VLOOKUP(payment_frequency,periodic_table,2,0),EDATE(first_payment_date,B1043*VLOOKUP(payment_frequency,periodic_table,2,0)))),IF(B1043="","",IF(OR(payment_frequency="Weekly",payment_frequency="Bi-weekly",payment_frequency="Semi-monthly"),first_payment_date+(B1043-1)*VLOOKUP(payment_frequency,periodic_table,2,0),EDATE(first_payment_date,(B1043-1)*VLOOKUP(payment_frequency,periodic_table,2,0)))))</f>
        <v/>
      </c>
      <c r="D1043" s="53" t="str">
        <f t="shared" ref="D1043:D1106" si="98">IF(B1043="","",IF(G1042&lt;payment,G1042*(1+rate),payment))</f>
        <v/>
      </c>
      <c r="E1043" s="52" t="str">
        <f t="shared" ref="E1043:E1106" si="99">IF(AND(payment_type=1,B1043=1),0,IF(B1043="","",G1042*rate))</f>
        <v/>
      </c>
      <c r="F1043" s="52" t="str">
        <f t="shared" si="94"/>
        <v/>
      </c>
      <c r="G1043" s="52" t="str">
        <f t="shared" si="95"/>
        <v/>
      </c>
      <c r="H1043" s="38"/>
      <c r="I1043" s="38"/>
    </row>
    <row r="1044" spans="2:9" ht="15" thickBot="1" x14ac:dyDescent="0.35">
      <c r="B1044" s="50" t="str">
        <f t="shared" si="96"/>
        <v/>
      </c>
      <c r="C1044" s="51" t="str">
        <f t="shared" si="97"/>
        <v/>
      </c>
      <c r="D1044" s="53" t="str">
        <f t="shared" si="98"/>
        <v/>
      </c>
      <c r="E1044" s="52" t="str">
        <f t="shared" si="99"/>
        <v/>
      </c>
      <c r="F1044" s="52" t="str">
        <f t="shared" ref="F1044:F1107" si="100">IF(B1044="","",D1044-E1044)</f>
        <v/>
      </c>
      <c r="G1044" s="52" t="str">
        <f t="shared" ref="G1044:G1107" si="101">IFERROR(IF(F1044&lt;=0,"",G1043-F1044),"")</f>
        <v/>
      </c>
      <c r="H1044" s="38"/>
      <c r="I1044" s="38"/>
    </row>
    <row r="1045" spans="2:9" ht="15" thickBot="1" x14ac:dyDescent="0.35">
      <c r="B1045" s="50" t="str">
        <f t="shared" si="96"/>
        <v/>
      </c>
      <c r="C1045" s="51" t="str">
        <f t="shared" si="97"/>
        <v/>
      </c>
      <c r="D1045" s="53" t="str">
        <f t="shared" si="98"/>
        <v/>
      </c>
      <c r="E1045" s="52" t="str">
        <f t="shared" si="99"/>
        <v/>
      </c>
      <c r="F1045" s="52" t="str">
        <f t="shared" si="100"/>
        <v/>
      </c>
      <c r="G1045" s="52" t="str">
        <f t="shared" si="101"/>
        <v/>
      </c>
      <c r="H1045" s="38"/>
      <c r="I1045" s="38"/>
    </row>
    <row r="1046" spans="2:9" ht="15" thickBot="1" x14ac:dyDescent="0.35">
      <c r="B1046" s="50" t="str">
        <f t="shared" si="96"/>
        <v/>
      </c>
      <c r="C1046" s="51" t="str">
        <f t="shared" si="97"/>
        <v/>
      </c>
      <c r="D1046" s="53" t="str">
        <f t="shared" si="98"/>
        <v/>
      </c>
      <c r="E1046" s="52" t="str">
        <f t="shared" si="99"/>
        <v/>
      </c>
      <c r="F1046" s="52" t="str">
        <f t="shared" si="100"/>
        <v/>
      </c>
      <c r="G1046" s="52" t="str">
        <f t="shared" si="101"/>
        <v/>
      </c>
      <c r="H1046" s="38"/>
      <c r="I1046" s="38"/>
    </row>
    <row r="1047" spans="2:9" ht="15" thickBot="1" x14ac:dyDescent="0.35">
      <c r="B1047" s="50" t="str">
        <f t="shared" si="96"/>
        <v/>
      </c>
      <c r="C1047" s="51" t="str">
        <f t="shared" si="97"/>
        <v/>
      </c>
      <c r="D1047" s="53" t="str">
        <f t="shared" si="98"/>
        <v/>
      </c>
      <c r="E1047" s="52" t="str">
        <f t="shared" si="99"/>
        <v/>
      </c>
      <c r="F1047" s="52" t="str">
        <f t="shared" si="100"/>
        <v/>
      </c>
      <c r="G1047" s="52" t="str">
        <f t="shared" si="101"/>
        <v/>
      </c>
      <c r="H1047" s="38"/>
      <c r="I1047" s="38"/>
    </row>
    <row r="1048" spans="2:9" ht="15" thickBot="1" x14ac:dyDescent="0.35">
      <c r="B1048" s="50" t="str">
        <f t="shared" si="96"/>
        <v/>
      </c>
      <c r="C1048" s="51" t="str">
        <f t="shared" si="97"/>
        <v/>
      </c>
      <c r="D1048" s="53" t="str">
        <f t="shared" si="98"/>
        <v/>
      </c>
      <c r="E1048" s="52" t="str">
        <f t="shared" si="99"/>
        <v/>
      </c>
      <c r="F1048" s="52" t="str">
        <f t="shared" si="100"/>
        <v/>
      </c>
      <c r="G1048" s="52" t="str">
        <f t="shared" si="101"/>
        <v/>
      </c>
      <c r="H1048" s="38"/>
      <c r="I1048" s="38"/>
    </row>
    <row r="1049" spans="2:9" ht="15" thickBot="1" x14ac:dyDescent="0.35">
      <c r="B1049" s="50" t="str">
        <f t="shared" si="96"/>
        <v/>
      </c>
      <c r="C1049" s="51" t="str">
        <f t="shared" si="97"/>
        <v/>
      </c>
      <c r="D1049" s="53" t="str">
        <f t="shared" si="98"/>
        <v/>
      </c>
      <c r="E1049" s="52" t="str">
        <f t="shared" si="99"/>
        <v/>
      </c>
      <c r="F1049" s="52" t="str">
        <f t="shared" si="100"/>
        <v/>
      </c>
      <c r="G1049" s="52" t="str">
        <f t="shared" si="101"/>
        <v/>
      </c>
      <c r="H1049" s="38"/>
      <c r="I1049" s="38"/>
    </row>
    <row r="1050" spans="2:9" ht="15" thickBot="1" x14ac:dyDescent="0.35">
      <c r="B1050" s="50" t="str">
        <f t="shared" si="96"/>
        <v/>
      </c>
      <c r="C1050" s="51" t="str">
        <f t="shared" si="97"/>
        <v/>
      </c>
      <c r="D1050" s="53" t="str">
        <f t="shared" si="98"/>
        <v/>
      </c>
      <c r="E1050" s="52" t="str">
        <f t="shared" si="99"/>
        <v/>
      </c>
      <c r="F1050" s="52" t="str">
        <f t="shared" si="100"/>
        <v/>
      </c>
      <c r="G1050" s="52" t="str">
        <f t="shared" si="101"/>
        <v/>
      </c>
      <c r="H1050" s="38"/>
      <c r="I1050" s="38"/>
    </row>
    <row r="1051" spans="2:9" ht="15" thickBot="1" x14ac:dyDescent="0.35">
      <c r="B1051" s="50" t="str">
        <f t="shared" si="96"/>
        <v/>
      </c>
      <c r="C1051" s="51" t="str">
        <f t="shared" si="97"/>
        <v/>
      </c>
      <c r="D1051" s="53" t="str">
        <f t="shared" si="98"/>
        <v/>
      </c>
      <c r="E1051" s="52" t="str">
        <f t="shared" si="99"/>
        <v/>
      </c>
      <c r="F1051" s="52" t="str">
        <f t="shared" si="100"/>
        <v/>
      </c>
      <c r="G1051" s="52" t="str">
        <f t="shared" si="101"/>
        <v/>
      </c>
      <c r="H1051" s="38"/>
      <c r="I1051" s="38"/>
    </row>
    <row r="1052" spans="2:9" ht="15" thickBot="1" x14ac:dyDescent="0.35">
      <c r="B1052" s="50" t="str">
        <f t="shared" si="96"/>
        <v/>
      </c>
      <c r="C1052" s="51" t="str">
        <f t="shared" si="97"/>
        <v/>
      </c>
      <c r="D1052" s="53" t="str">
        <f t="shared" si="98"/>
        <v/>
      </c>
      <c r="E1052" s="52" t="str">
        <f t="shared" si="99"/>
        <v/>
      </c>
      <c r="F1052" s="52" t="str">
        <f t="shared" si="100"/>
        <v/>
      </c>
      <c r="G1052" s="52" t="str">
        <f t="shared" si="101"/>
        <v/>
      </c>
      <c r="H1052" s="38"/>
      <c r="I1052" s="38"/>
    </row>
    <row r="1053" spans="2:9" ht="15" thickBot="1" x14ac:dyDescent="0.35">
      <c r="B1053" s="50" t="str">
        <f t="shared" si="96"/>
        <v/>
      </c>
      <c r="C1053" s="51" t="str">
        <f t="shared" si="97"/>
        <v/>
      </c>
      <c r="D1053" s="53" t="str">
        <f t="shared" si="98"/>
        <v/>
      </c>
      <c r="E1053" s="52" t="str">
        <f t="shared" si="99"/>
        <v/>
      </c>
      <c r="F1053" s="52" t="str">
        <f t="shared" si="100"/>
        <v/>
      </c>
      <c r="G1053" s="52" t="str">
        <f t="shared" si="101"/>
        <v/>
      </c>
      <c r="H1053" s="38"/>
      <c r="I1053" s="38"/>
    </row>
    <row r="1054" spans="2:9" ht="15" thickBot="1" x14ac:dyDescent="0.35">
      <c r="B1054" s="50" t="str">
        <f t="shared" si="96"/>
        <v/>
      </c>
      <c r="C1054" s="51" t="str">
        <f t="shared" si="97"/>
        <v/>
      </c>
      <c r="D1054" s="53" t="str">
        <f t="shared" si="98"/>
        <v/>
      </c>
      <c r="E1054" s="52" t="str">
        <f t="shared" si="99"/>
        <v/>
      </c>
      <c r="F1054" s="52" t="str">
        <f t="shared" si="100"/>
        <v/>
      </c>
      <c r="G1054" s="52" t="str">
        <f t="shared" si="101"/>
        <v/>
      </c>
      <c r="H1054" s="38"/>
      <c r="I1054" s="38"/>
    </row>
    <row r="1055" spans="2:9" ht="15" thickBot="1" x14ac:dyDescent="0.35">
      <c r="B1055" s="50" t="str">
        <f t="shared" si="96"/>
        <v/>
      </c>
      <c r="C1055" s="51" t="str">
        <f t="shared" si="97"/>
        <v/>
      </c>
      <c r="D1055" s="53" t="str">
        <f t="shared" si="98"/>
        <v/>
      </c>
      <c r="E1055" s="52" t="str">
        <f t="shared" si="99"/>
        <v/>
      </c>
      <c r="F1055" s="52" t="str">
        <f t="shared" si="100"/>
        <v/>
      </c>
      <c r="G1055" s="52" t="str">
        <f t="shared" si="101"/>
        <v/>
      </c>
      <c r="H1055" s="38"/>
      <c r="I1055" s="38"/>
    </row>
    <row r="1056" spans="2:9" ht="15" thickBot="1" x14ac:dyDescent="0.35">
      <c r="B1056" s="50" t="str">
        <f t="shared" si="96"/>
        <v/>
      </c>
      <c r="C1056" s="51" t="str">
        <f t="shared" si="97"/>
        <v/>
      </c>
      <c r="D1056" s="53" t="str">
        <f t="shared" si="98"/>
        <v/>
      </c>
      <c r="E1056" s="52" t="str">
        <f t="shared" si="99"/>
        <v/>
      </c>
      <c r="F1056" s="52" t="str">
        <f t="shared" si="100"/>
        <v/>
      </c>
      <c r="G1056" s="52" t="str">
        <f t="shared" si="101"/>
        <v/>
      </c>
      <c r="H1056" s="38"/>
      <c r="I1056" s="38"/>
    </row>
    <row r="1057" spans="2:9" ht="15" thickBot="1" x14ac:dyDescent="0.35">
      <c r="B1057" s="50" t="str">
        <f t="shared" si="96"/>
        <v/>
      </c>
      <c r="C1057" s="51" t="str">
        <f t="shared" si="97"/>
        <v/>
      </c>
      <c r="D1057" s="53" t="str">
        <f t="shared" si="98"/>
        <v/>
      </c>
      <c r="E1057" s="52" t="str">
        <f t="shared" si="99"/>
        <v/>
      </c>
      <c r="F1057" s="52" t="str">
        <f t="shared" si="100"/>
        <v/>
      </c>
      <c r="G1057" s="52" t="str">
        <f t="shared" si="101"/>
        <v/>
      </c>
      <c r="H1057" s="38"/>
      <c r="I1057" s="38"/>
    </row>
    <row r="1058" spans="2:9" ht="15" thickBot="1" x14ac:dyDescent="0.35">
      <c r="B1058" s="50" t="str">
        <f t="shared" si="96"/>
        <v/>
      </c>
      <c r="C1058" s="51" t="str">
        <f t="shared" si="97"/>
        <v/>
      </c>
      <c r="D1058" s="53" t="str">
        <f t="shared" si="98"/>
        <v/>
      </c>
      <c r="E1058" s="52" t="str">
        <f t="shared" si="99"/>
        <v/>
      </c>
      <c r="F1058" s="52" t="str">
        <f t="shared" si="100"/>
        <v/>
      </c>
      <c r="G1058" s="52" t="str">
        <f t="shared" si="101"/>
        <v/>
      </c>
      <c r="H1058" s="38"/>
      <c r="I1058" s="38"/>
    </row>
    <row r="1059" spans="2:9" ht="15" thickBot="1" x14ac:dyDescent="0.35">
      <c r="B1059" s="50" t="str">
        <f t="shared" si="96"/>
        <v/>
      </c>
      <c r="C1059" s="51" t="str">
        <f t="shared" si="97"/>
        <v/>
      </c>
      <c r="D1059" s="53" t="str">
        <f t="shared" si="98"/>
        <v/>
      </c>
      <c r="E1059" s="52" t="str">
        <f t="shared" si="99"/>
        <v/>
      </c>
      <c r="F1059" s="52" t="str">
        <f t="shared" si="100"/>
        <v/>
      </c>
      <c r="G1059" s="52" t="str">
        <f t="shared" si="101"/>
        <v/>
      </c>
      <c r="H1059" s="38"/>
      <c r="I1059" s="38"/>
    </row>
    <row r="1060" spans="2:9" ht="15" thickBot="1" x14ac:dyDescent="0.35">
      <c r="B1060" s="50" t="str">
        <f t="shared" si="96"/>
        <v/>
      </c>
      <c r="C1060" s="51" t="str">
        <f t="shared" si="97"/>
        <v/>
      </c>
      <c r="D1060" s="53" t="str">
        <f t="shared" si="98"/>
        <v/>
      </c>
      <c r="E1060" s="52" t="str">
        <f t="shared" si="99"/>
        <v/>
      </c>
      <c r="F1060" s="52" t="str">
        <f t="shared" si="100"/>
        <v/>
      </c>
      <c r="G1060" s="52" t="str">
        <f t="shared" si="101"/>
        <v/>
      </c>
      <c r="H1060" s="38"/>
      <c r="I1060" s="38"/>
    </row>
    <row r="1061" spans="2:9" ht="15" thickBot="1" x14ac:dyDescent="0.35">
      <c r="B1061" s="50" t="str">
        <f t="shared" si="96"/>
        <v/>
      </c>
      <c r="C1061" s="51" t="str">
        <f t="shared" si="97"/>
        <v/>
      </c>
      <c r="D1061" s="53" t="str">
        <f t="shared" si="98"/>
        <v/>
      </c>
      <c r="E1061" s="52" t="str">
        <f t="shared" si="99"/>
        <v/>
      </c>
      <c r="F1061" s="52" t="str">
        <f t="shared" si="100"/>
        <v/>
      </c>
      <c r="G1061" s="52" t="str">
        <f t="shared" si="101"/>
        <v/>
      </c>
      <c r="H1061" s="38"/>
      <c r="I1061" s="38"/>
    </row>
    <row r="1062" spans="2:9" ht="15" thickBot="1" x14ac:dyDescent="0.35">
      <c r="B1062" s="50" t="str">
        <f t="shared" si="96"/>
        <v/>
      </c>
      <c r="C1062" s="51" t="str">
        <f t="shared" si="97"/>
        <v/>
      </c>
      <c r="D1062" s="53" t="str">
        <f t="shared" si="98"/>
        <v/>
      </c>
      <c r="E1062" s="52" t="str">
        <f t="shared" si="99"/>
        <v/>
      </c>
      <c r="F1062" s="52" t="str">
        <f t="shared" si="100"/>
        <v/>
      </c>
      <c r="G1062" s="52" t="str">
        <f t="shared" si="101"/>
        <v/>
      </c>
      <c r="H1062" s="38"/>
      <c r="I1062" s="38"/>
    </row>
    <row r="1063" spans="2:9" ht="15" thickBot="1" x14ac:dyDescent="0.35">
      <c r="B1063" s="50" t="str">
        <f t="shared" si="96"/>
        <v/>
      </c>
      <c r="C1063" s="51" t="str">
        <f t="shared" si="97"/>
        <v/>
      </c>
      <c r="D1063" s="53" t="str">
        <f t="shared" si="98"/>
        <v/>
      </c>
      <c r="E1063" s="52" t="str">
        <f t="shared" si="99"/>
        <v/>
      </c>
      <c r="F1063" s="52" t="str">
        <f t="shared" si="100"/>
        <v/>
      </c>
      <c r="G1063" s="52" t="str">
        <f t="shared" si="101"/>
        <v/>
      </c>
      <c r="H1063" s="38"/>
      <c r="I1063" s="38"/>
    </row>
    <row r="1064" spans="2:9" ht="15" thickBot="1" x14ac:dyDescent="0.35">
      <c r="B1064" s="50" t="str">
        <f t="shared" si="96"/>
        <v/>
      </c>
      <c r="C1064" s="51" t="str">
        <f t="shared" si="97"/>
        <v/>
      </c>
      <c r="D1064" s="53" t="str">
        <f t="shared" si="98"/>
        <v/>
      </c>
      <c r="E1064" s="52" t="str">
        <f t="shared" si="99"/>
        <v/>
      </c>
      <c r="F1064" s="52" t="str">
        <f t="shared" si="100"/>
        <v/>
      </c>
      <c r="G1064" s="52" t="str">
        <f t="shared" si="101"/>
        <v/>
      </c>
      <c r="H1064" s="38"/>
      <c r="I1064" s="38"/>
    </row>
    <row r="1065" spans="2:9" ht="15" thickBot="1" x14ac:dyDescent="0.35">
      <c r="B1065" s="50" t="str">
        <f t="shared" si="96"/>
        <v/>
      </c>
      <c r="C1065" s="51" t="str">
        <f t="shared" si="97"/>
        <v/>
      </c>
      <c r="D1065" s="53" t="str">
        <f t="shared" si="98"/>
        <v/>
      </c>
      <c r="E1065" s="52" t="str">
        <f t="shared" si="99"/>
        <v/>
      </c>
      <c r="F1065" s="52" t="str">
        <f t="shared" si="100"/>
        <v/>
      </c>
      <c r="G1065" s="52" t="str">
        <f t="shared" si="101"/>
        <v/>
      </c>
      <c r="H1065" s="38"/>
      <c r="I1065" s="38"/>
    </row>
    <row r="1066" spans="2:9" ht="15" thickBot="1" x14ac:dyDescent="0.35">
      <c r="B1066" s="50" t="str">
        <f t="shared" si="96"/>
        <v/>
      </c>
      <c r="C1066" s="51" t="str">
        <f t="shared" si="97"/>
        <v/>
      </c>
      <c r="D1066" s="53" t="str">
        <f t="shared" si="98"/>
        <v/>
      </c>
      <c r="E1066" s="52" t="str">
        <f t="shared" si="99"/>
        <v/>
      </c>
      <c r="F1066" s="52" t="str">
        <f t="shared" si="100"/>
        <v/>
      </c>
      <c r="G1066" s="52" t="str">
        <f t="shared" si="101"/>
        <v/>
      </c>
      <c r="H1066" s="38"/>
      <c r="I1066" s="38"/>
    </row>
    <row r="1067" spans="2:9" ht="15" thickBot="1" x14ac:dyDescent="0.35">
      <c r="B1067" s="50" t="str">
        <f t="shared" si="96"/>
        <v/>
      </c>
      <c r="C1067" s="51" t="str">
        <f t="shared" si="97"/>
        <v/>
      </c>
      <c r="D1067" s="53" t="str">
        <f t="shared" si="98"/>
        <v/>
      </c>
      <c r="E1067" s="52" t="str">
        <f t="shared" si="99"/>
        <v/>
      </c>
      <c r="F1067" s="52" t="str">
        <f t="shared" si="100"/>
        <v/>
      </c>
      <c r="G1067" s="52" t="str">
        <f t="shared" si="101"/>
        <v/>
      </c>
      <c r="H1067" s="38"/>
      <c r="I1067" s="38"/>
    </row>
    <row r="1068" spans="2:9" ht="15" thickBot="1" x14ac:dyDescent="0.35">
      <c r="B1068" s="50" t="str">
        <f t="shared" si="96"/>
        <v/>
      </c>
      <c r="C1068" s="51" t="str">
        <f t="shared" si="97"/>
        <v/>
      </c>
      <c r="D1068" s="53" t="str">
        <f t="shared" si="98"/>
        <v/>
      </c>
      <c r="E1068" s="52" t="str">
        <f t="shared" si="99"/>
        <v/>
      </c>
      <c r="F1068" s="52" t="str">
        <f t="shared" si="100"/>
        <v/>
      </c>
      <c r="G1068" s="52" t="str">
        <f t="shared" si="101"/>
        <v/>
      </c>
      <c r="H1068" s="38"/>
      <c r="I1068" s="38"/>
    </row>
    <row r="1069" spans="2:9" ht="15" thickBot="1" x14ac:dyDescent="0.35">
      <c r="B1069" s="50" t="str">
        <f t="shared" si="96"/>
        <v/>
      </c>
      <c r="C1069" s="51" t="str">
        <f t="shared" si="97"/>
        <v/>
      </c>
      <c r="D1069" s="53" t="str">
        <f t="shared" si="98"/>
        <v/>
      </c>
      <c r="E1069" s="52" t="str">
        <f t="shared" si="99"/>
        <v/>
      </c>
      <c r="F1069" s="52" t="str">
        <f t="shared" si="100"/>
        <v/>
      </c>
      <c r="G1069" s="52" t="str">
        <f t="shared" si="101"/>
        <v/>
      </c>
      <c r="H1069" s="38"/>
      <c r="I1069" s="38"/>
    </row>
    <row r="1070" spans="2:9" ht="15" thickBot="1" x14ac:dyDescent="0.35">
      <c r="B1070" s="50" t="str">
        <f t="shared" si="96"/>
        <v/>
      </c>
      <c r="C1070" s="51" t="str">
        <f t="shared" si="97"/>
        <v/>
      </c>
      <c r="D1070" s="53" t="str">
        <f t="shared" si="98"/>
        <v/>
      </c>
      <c r="E1070" s="52" t="str">
        <f t="shared" si="99"/>
        <v/>
      </c>
      <c r="F1070" s="52" t="str">
        <f t="shared" si="100"/>
        <v/>
      </c>
      <c r="G1070" s="52" t="str">
        <f t="shared" si="101"/>
        <v/>
      </c>
      <c r="H1070" s="38"/>
      <c r="I1070" s="38"/>
    </row>
    <row r="1071" spans="2:9" ht="15" thickBot="1" x14ac:dyDescent="0.35">
      <c r="B1071" s="50" t="str">
        <f t="shared" si="96"/>
        <v/>
      </c>
      <c r="C1071" s="51" t="str">
        <f t="shared" si="97"/>
        <v/>
      </c>
      <c r="D1071" s="53" t="str">
        <f t="shared" si="98"/>
        <v/>
      </c>
      <c r="E1071" s="52" t="str">
        <f t="shared" si="99"/>
        <v/>
      </c>
      <c r="F1071" s="52" t="str">
        <f t="shared" si="100"/>
        <v/>
      </c>
      <c r="G1071" s="52" t="str">
        <f t="shared" si="101"/>
        <v/>
      </c>
      <c r="H1071" s="38"/>
      <c r="I1071" s="38"/>
    </row>
    <row r="1072" spans="2:9" ht="15" thickBot="1" x14ac:dyDescent="0.35">
      <c r="B1072" s="50" t="str">
        <f t="shared" si="96"/>
        <v/>
      </c>
      <c r="C1072" s="51" t="str">
        <f t="shared" si="97"/>
        <v/>
      </c>
      <c r="D1072" s="53" t="str">
        <f t="shared" si="98"/>
        <v/>
      </c>
      <c r="E1072" s="52" t="str">
        <f t="shared" si="99"/>
        <v/>
      </c>
      <c r="F1072" s="52" t="str">
        <f t="shared" si="100"/>
        <v/>
      </c>
      <c r="G1072" s="52" t="str">
        <f t="shared" si="101"/>
        <v/>
      </c>
      <c r="H1072" s="38"/>
      <c r="I1072" s="38"/>
    </row>
    <row r="1073" spans="2:9" ht="15" thickBot="1" x14ac:dyDescent="0.35">
      <c r="B1073" s="50" t="str">
        <f t="shared" si="96"/>
        <v/>
      </c>
      <c r="C1073" s="51" t="str">
        <f t="shared" si="97"/>
        <v/>
      </c>
      <c r="D1073" s="53" t="str">
        <f t="shared" si="98"/>
        <v/>
      </c>
      <c r="E1073" s="52" t="str">
        <f t="shared" si="99"/>
        <v/>
      </c>
      <c r="F1073" s="52" t="str">
        <f t="shared" si="100"/>
        <v/>
      </c>
      <c r="G1073" s="52" t="str">
        <f t="shared" si="101"/>
        <v/>
      </c>
      <c r="H1073" s="38"/>
      <c r="I1073" s="38"/>
    </row>
    <row r="1074" spans="2:9" ht="15" thickBot="1" x14ac:dyDescent="0.35">
      <c r="B1074" s="50" t="str">
        <f t="shared" si="96"/>
        <v/>
      </c>
      <c r="C1074" s="51" t="str">
        <f t="shared" si="97"/>
        <v/>
      </c>
      <c r="D1074" s="53" t="str">
        <f t="shared" si="98"/>
        <v/>
      </c>
      <c r="E1074" s="52" t="str">
        <f t="shared" si="99"/>
        <v/>
      </c>
      <c r="F1074" s="52" t="str">
        <f t="shared" si="100"/>
        <v/>
      </c>
      <c r="G1074" s="52" t="str">
        <f t="shared" si="101"/>
        <v/>
      </c>
      <c r="H1074" s="38"/>
      <c r="I1074" s="38"/>
    </row>
    <row r="1075" spans="2:9" ht="15" thickBot="1" x14ac:dyDescent="0.35">
      <c r="B1075" s="50" t="str">
        <f t="shared" si="96"/>
        <v/>
      </c>
      <c r="C1075" s="51" t="str">
        <f t="shared" si="97"/>
        <v/>
      </c>
      <c r="D1075" s="53" t="str">
        <f t="shared" si="98"/>
        <v/>
      </c>
      <c r="E1075" s="52" t="str">
        <f t="shared" si="99"/>
        <v/>
      </c>
      <c r="F1075" s="52" t="str">
        <f t="shared" si="100"/>
        <v/>
      </c>
      <c r="G1075" s="52" t="str">
        <f t="shared" si="101"/>
        <v/>
      </c>
      <c r="H1075" s="38"/>
      <c r="I1075" s="38"/>
    </row>
    <row r="1076" spans="2:9" ht="15" thickBot="1" x14ac:dyDescent="0.35">
      <c r="B1076" s="50" t="str">
        <f t="shared" si="96"/>
        <v/>
      </c>
      <c r="C1076" s="51" t="str">
        <f t="shared" si="97"/>
        <v/>
      </c>
      <c r="D1076" s="53" t="str">
        <f t="shared" si="98"/>
        <v/>
      </c>
      <c r="E1076" s="52" t="str">
        <f t="shared" si="99"/>
        <v/>
      </c>
      <c r="F1076" s="52" t="str">
        <f t="shared" si="100"/>
        <v/>
      </c>
      <c r="G1076" s="52" t="str">
        <f t="shared" si="101"/>
        <v/>
      </c>
      <c r="H1076" s="38"/>
      <c r="I1076" s="38"/>
    </row>
    <row r="1077" spans="2:9" ht="15" thickBot="1" x14ac:dyDescent="0.35">
      <c r="B1077" s="50" t="str">
        <f t="shared" si="96"/>
        <v/>
      </c>
      <c r="C1077" s="51" t="str">
        <f t="shared" si="97"/>
        <v/>
      </c>
      <c r="D1077" s="53" t="str">
        <f t="shared" si="98"/>
        <v/>
      </c>
      <c r="E1077" s="52" t="str">
        <f t="shared" si="99"/>
        <v/>
      </c>
      <c r="F1077" s="52" t="str">
        <f t="shared" si="100"/>
        <v/>
      </c>
      <c r="G1077" s="52" t="str">
        <f t="shared" si="101"/>
        <v/>
      </c>
      <c r="H1077" s="38"/>
      <c r="I1077" s="38"/>
    </row>
    <row r="1078" spans="2:9" ht="15" thickBot="1" x14ac:dyDescent="0.35">
      <c r="B1078" s="50" t="str">
        <f t="shared" si="96"/>
        <v/>
      </c>
      <c r="C1078" s="51" t="str">
        <f t="shared" si="97"/>
        <v/>
      </c>
      <c r="D1078" s="53" t="str">
        <f t="shared" si="98"/>
        <v/>
      </c>
      <c r="E1078" s="52" t="str">
        <f t="shared" si="99"/>
        <v/>
      </c>
      <c r="F1078" s="52" t="str">
        <f t="shared" si="100"/>
        <v/>
      </c>
      <c r="G1078" s="52" t="str">
        <f t="shared" si="101"/>
        <v/>
      </c>
      <c r="H1078" s="38"/>
      <c r="I1078" s="38"/>
    </row>
    <row r="1079" spans="2:9" ht="15" thickBot="1" x14ac:dyDescent="0.35">
      <c r="B1079" s="50" t="str">
        <f t="shared" si="96"/>
        <v/>
      </c>
      <c r="C1079" s="51" t="str">
        <f t="shared" si="97"/>
        <v/>
      </c>
      <c r="D1079" s="53" t="str">
        <f t="shared" si="98"/>
        <v/>
      </c>
      <c r="E1079" s="52" t="str">
        <f t="shared" si="99"/>
        <v/>
      </c>
      <c r="F1079" s="52" t="str">
        <f t="shared" si="100"/>
        <v/>
      </c>
      <c r="G1079" s="52" t="str">
        <f t="shared" si="101"/>
        <v/>
      </c>
      <c r="H1079" s="38"/>
      <c r="I1079" s="38"/>
    </row>
    <row r="1080" spans="2:9" ht="15" thickBot="1" x14ac:dyDescent="0.35">
      <c r="B1080" s="50" t="str">
        <f t="shared" si="96"/>
        <v/>
      </c>
      <c r="C1080" s="51" t="str">
        <f t="shared" si="97"/>
        <v/>
      </c>
      <c r="D1080" s="53" t="str">
        <f t="shared" si="98"/>
        <v/>
      </c>
      <c r="E1080" s="52" t="str">
        <f t="shared" si="99"/>
        <v/>
      </c>
      <c r="F1080" s="52" t="str">
        <f t="shared" si="100"/>
        <v/>
      </c>
      <c r="G1080" s="52" t="str">
        <f t="shared" si="101"/>
        <v/>
      </c>
      <c r="H1080" s="38"/>
      <c r="I1080" s="38"/>
    </row>
    <row r="1081" spans="2:9" ht="15" thickBot="1" x14ac:dyDescent="0.35">
      <c r="B1081" s="50" t="str">
        <f t="shared" si="96"/>
        <v/>
      </c>
      <c r="C1081" s="51" t="str">
        <f t="shared" si="97"/>
        <v/>
      </c>
      <c r="D1081" s="53" t="str">
        <f t="shared" si="98"/>
        <v/>
      </c>
      <c r="E1081" s="52" t="str">
        <f t="shared" si="99"/>
        <v/>
      </c>
      <c r="F1081" s="52" t="str">
        <f t="shared" si="100"/>
        <v/>
      </c>
      <c r="G1081" s="52" t="str">
        <f t="shared" si="101"/>
        <v/>
      </c>
      <c r="H1081" s="38"/>
      <c r="I1081" s="38"/>
    </row>
    <row r="1082" spans="2:9" ht="15" thickBot="1" x14ac:dyDescent="0.35">
      <c r="B1082" s="50" t="str">
        <f t="shared" si="96"/>
        <v/>
      </c>
      <c r="C1082" s="51" t="str">
        <f t="shared" si="97"/>
        <v/>
      </c>
      <c r="D1082" s="53" t="str">
        <f t="shared" si="98"/>
        <v/>
      </c>
      <c r="E1082" s="52" t="str">
        <f t="shared" si="99"/>
        <v/>
      </c>
      <c r="F1082" s="52" t="str">
        <f t="shared" si="100"/>
        <v/>
      </c>
      <c r="G1082" s="52" t="str">
        <f t="shared" si="101"/>
        <v/>
      </c>
      <c r="H1082" s="38"/>
      <c r="I1082" s="38"/>
    </row>
    <row r="1083" spans="2:9" ht="15" thickBot="1" x14ac:dyDescent="0.35">
      <c r="B1083" s="50" t="str">
        <f t="shared" si="96"/>
        <v/>
      </c>
      <c r="C1083" s="51" t="str">
        <f t="shared" si="97"/>
        <v/>
      </c>
      <c r="D1083" s="53" t="str">
        <f t="shared" si="98"/>
        <v/>
      </c>
      <c r="E1083" s="52" t="str">
        <f t="shared" si="99"/>
        <v/>
      </c>
      <c r="F1083" s="52" t="str">
        <f t="shared" si="100"/>
        <v/>
      </c>
      <c r="G1083" s="52" t="str">
        <f t="shared" si="101"/>
        <v/>
      </c>
      <c r="H1083" s="38"/>
      <c r="I1083" s="38"/>
    </row>
    <row r="1084" spans="2:9" ht="15" thickBot="1" x14ac:dyDescent="0.35">
      <c r="B1084" s="50" t="str">
        <f t="shared" si="96"/>
        <v/>
      </c>
      <c r="C1084" s="51" t="str">
        <f t="shared" si="97"/>
        <v/>
      </c>
      <c r="D1084" s="53" t="str">
        <f t="shared" si="98"/>
        <v/>
      </c>
      <c r="E1084" s="52" t="str">
        <f t="shared" si="99"/>
        <v/>
      </c>
      <c r="F1084" s="52" t="str">
        <f t="shared" si="100"/>
        <v/>
      </c>
      <c r="G1084" s="52" t="str">
        <f t="shared" si="101"/>
        <v/>
      </c>
      <c r="H1084" s="38"/>
      <c r="I1084" s="38"/>
    </row>
    <row r="1085" spans="2:9" ht="15" thickBot="1" x14ac:dyDescent="0.35">
      <c r="B1085" s="50" t="str">
        <f t="shared" si="96"/>
        <v/>
      </c>
      <c r="C1085" s="51" t="str">
        <f t="shared" si="97"/>
        <v/>
      </c>
      <c r="D1085" s="53" t="str">
        <f t="shared" si="98"/>
        <v/>
      </c>
      <c r="E1085" s="52" t="str">
        <f t="shared" si="99"/>
        <v/>
      </c>
      <c r="F1085" s="52" t="str">
        <f t="shared" si="100"/>
        <v/>
      </c>
      <c r="G1085" s="52" t="str">
        <f t="shared" si="101"/>
        <v/>
      </c>
      <c r="H1085" s="38"/>
      <c r="I1085" s="38"/>
    </row>
    <row r="1086" spans="2:9" ht="15" thickBot="1" x14ac:dyDescent="0.35">
      <c r="B1086" s="50" t="str">
        <f t="shared" si="96"/>
        <v/>
      </c>
      <c r="C1086" s="51" t="str">
        <f t="shared" si="97"/>
        <v/>
      </c>
      <c r="D1086" s="53" t="str">
        <f t="shared" si="98"/>
        <v/>
      </c>
      <c r="E1086" s="52" t="str">
        <f t="shared" si="99"/>
        <v/>
      </c>
      <c r="F1086" s="52" t="str">
        <f t="shared" si="100"/>
        <v/>
      </c>
      <c r="G1086" s="52" t="str">
        <f t="shared" si="101"/>
        <v/>
      </c>
      <c r="H1086" s="38"/>
      <c r="I1086" s="38"/>
    </row>
    <row r="1087" spans="2:9" ht="15" thickBot="1" x14ac:dyDescent="0.35">
      <c r="B1087" s="50" t="str">
        <f t="shared" si="96"/>
        <v/>
      </c>
      <c r="C1087" s="51" t="str">
        <f t="shared" si="97"/>
        <v/>
      </c>
      <c r="D1087" s="53" t="str">
        <f t="shared" si="98"/>
        <v/>
      </c>
      <c r="E1087" s="52" t="str">
        <f t="shared" si="99"/>
        <v/>
      </c>
      <c r="F1087" s="52" t="str">
        <f t="shared" si="100"/>
        <v/>
      </c>
      <c r="G1087" s="52" t="str">
        <f t="shared" si="101"/>
        <v/>
      </c>
      <c r="H1087" s="38"/>
      <c r="I1087" s="38"/>
    </row>
    <row r="1088" spans="2:9" ht="15" thickBot="1" x14ac:dyDescent="0.35">
      <c r="B1088" s="50" t="str">
        <f t="shared" si="96"/>
        <v/>
      </c>
      <c r="C1088" s="51" t="str">
        <f t="shared" si="97"/>
        <v/>
      </c>
      <c r="D1088" s="53" t="str">
        <f t="shared" si="98"/>
        <v/>
      </c>
      <c r="E1088" s="52" t="str">
        <f t="shared" si="99"/>
        <v/>
      </c>
      <c r="F1088" s="52" t="str">
        <f t="shared" si="100"/>
        <v/>
      </c>
      <c r="G1088" s="52" t="str">
        <f t="shared" si="101"/>
        <v/>
      </c>
      <c r="H1088" s="38"/>
      <c r="I1088" s="38"/>
    </row>
    <row r="1089" spans="2:9" ht="15" thickBot="1" x14ac:dyDescent="0.35">
      <c r="B1089" s="50" t="str">
        <f t="shared" si="96"/>
        <v/>
      </c>
      <c r="C1089" s="51" t="str">
        <f t="shared" si="97"/>
        <v/>
      </c>
      <c r="D1089" s="53" t="str">
        <f t="shared" si="98"/>
        <v/>
      </c>
      <c r="E1089" s="52" t="str">
        <f t="shared" si="99"/>
        <v/>
      </c>
      <c r="F1089" s="52" t="str">
        <f t="shared" si="100"/>
        <v/>
      </c>
      <c r="G1089" s="52" t="str">
        <f t="shared" si="101"/>
        <v/>
      </c>
      <c r="H1089" s="38"/>
      <c r="I1089" s="38"/>
    </row>
    <row r="1090" spans="2:9" ht="15" thickBot="1" x14ac:dyDescent="0.35">
      <c r="B1090" s="50" t="str">
        <f t="shared" si="96"/>
        <v/>
      </c>
      <c r="C1090" s="51" t="str">
        <f t="shared" si="97"/>
        <v/>
      </c>
      <c r="D1090" s="53" t="str">
        <f t="shared" si="98"/>
        <v/>
      </c>
      <c r="E1090" s="52" t="str">
        <f t="shared" si="99"/>
        <v/>
      </c>
      <c r="F1090" s="52" t="str">
        <f t="shared" si="100"/>
        <v/>
      </c>
      <c r="G1090" s="52" t="str">
        <f t="shared" si="101"/>
        <v/>
      </c>
      <c r="H1090" s="38"/>
      <c r="I1090" s="38"/>
    </row>
    <row r="1091" spans="2:9" ht="15" thickBot="1" x14ac:dyDescent="0.35">
      <c r="B1091" s="50" t="str">
        <f t="shared" si="96"/>
        <v/>
      </c>
      <c r="C1091" s="51" t="str">
        <f t="shared" si="97"/>
        <v/>
      </c>
      <c r="D1091" s="53" t="str">
        <f t="shared" si="98"/>
        <v/>
      </c>
      <c r="E1091" s="52" t="str">
        <f t="shared" si="99"/>
        <v/>
      </c>
      <c r="F1091" s="52" t="str">
        <f t="shared" si="100"/>
        <v/>
      </c>
      <c r="G1091" s="52" t="str">
        <f t="shared" si="101"/>
        <v/>
      </c>
      <c r="H1091" s="38"/>
      <c r="I1091" s="38"/>
    </row>
    <row r="1092" spans="2:9" ht="15" thickBot="1" x14ac:dyDescent="0.35">
      <c r="B1092" s="50" t="str">
        <f t="shared" si="96"/>
        <v/>
      </c>
      <c r="C1092" s="51" t="str">
        <f t="shared" si="97"/>
        <v/>
      </c>
      <c r="D1092" s="53" t="str">
        <f t="shared" si="98"/>
        <v/>
      </c>
      <c r="E1092" s="52" t="str">
        <f t="shared" si="99"/>
        <v/>
      </c>
      <c r="F1092" s="52" t="str">
        <f t="shared" si="100"/>
        <v/>
      </c>
      <c r="G1092" s="52" t="str">
        <f t="shared" si="101"/>
        <v/>
      </c>
      <c r="H1092" s="38"/>
      <c r="I1092" s="38"/>
    </row>
    <row r="1093" spans="2:9" ht="15" thickBot="1" x14ac:dyDescent="0.35">
      <c r="B1093" s="50" t="str">
        <f t="shared" si="96"/>
        <v/>
      </c>
      <c r="C1093" s="51" t="str">
        <f t="shared" si="97"/>
        <v/>
      </c>
      <c r="D1093" s="53" t="str">
        <f t="shared" si="98"/>
        <v/>
      </c>
      <c r="E1093" s="52" t="str">
        <f t="shared" si="99"/>
        <v/>
      </c>
      <c r="F1093" s="52" t="str">
        <f t="shared" si="100"/>
        <v/>
      </c>
      <c r="G1093" s="52" t="str">
        <f t="shared" si="101"/>
        <v/>
      </c>
      <c r="H1093" s="38"/>
      <c r="I1093" s="38"/>
    </row>
    <row r="1094" spans="2:9" ht="15" thickBot="1" x14ac:dyDescent="0.35">
      <c r="B1094" s="50" t="str">
        <f t="shared" si="96"/>
        <v/>
      </c>
      <c r="C1094" s="51" t="str">
        <f t="shared" si="97"/>
        <v/>
      </c>
      <c r="D1094" s="53" t="str">
        <f t="shared" si="98"/>
        <v/>
      </c>
      <c r="E1094" s="52" t="str">
        <f t="shared" si="99"/>
        <v/>
      </c>
      <c r="F1094" s="52" t="str">
        <f t="shared" si="100"/>
        <v/>
      </c>
      <c r="G1094" s="52" t="str">
        <f t="shared" si="101"/>
        <v/>
      </c>
      <c r="H1094" s="38"/>
      <c r="I1094" s="38"/>
    </row>
    <row r="1095" spans="2:9" ht="15" thickBot="1" x14ac:dyDescent="0.35">
      <c r="B1095" s="50" t="str">
        <f t="shared" si="96"/>
        <v/>
      </c>
      <c r="C1095" s="51" t="str">
        <f t="shared" si="97"/>
        <v/>
      </c>
      <c r="D1095" s="53" t="str">
        <f t="shared" si="98"/>
        <v/>
      </c>
      <c r="E1095" s="52" t="str">
        <f t="shared" si="99"/>
        <v/>
      </c>
      <c r="F1095" s="52" t="str">
        <f t="shared" si="100"/>
        <v/>
      </c>
      <c r="G1095" s="52" t="str">
        <f t="shared" si="101"/>
        <v/>
      </c>
      <c r="H1095" s="38"/>
      <c r="I1095" s="38"/>
    </row>
    <row r="1096" spans="2:9" ht="15" thickBot="1" x14ac:dyDescent="0.35">
      <c r="B1096" s="50" t="str">
        <f t="shared" si="96"/>
        <v/>
      </c>
      <c r="C1096" s="51" t="str">
        <f t="shared" si="97"/>
        <v/>
      </c>
      <c r="D1096" s="53" t="str">
        <f t="shared" si="98"/>
        <v/>
      </c>
      <c r="E1096" s="52" t="str">
        <f t="shared" si="99"/>
        <v/>
      </c>
      <c r="F1096" s="52" t="str">
        <f t="shared" si="100"/>
        <v/>
      </c>
      <c r="G1096" s="52" t="str">
        <f t="shared" si="101"/>
        <v/>
      </c>
      <c r="H1096" s="38"/>
      <c r="I1096" s="38"/>
    </row>
    <row r="1097" spans="2:9" ht="15" thickBot="1" x14ac:dyDescent="0.35">
      <c r="B1097" s="50" t="str">
        <f t="shared" si="96"/>
        <v/>
      </c>
      <c r="C1097" s="51" t="str">
        <f t="shared" si="97"/>
        <v/>
      </c>
      <c r="D1097" s="53" t="str">
        <f t="shared" si="98"/>
        <v/>
      </c>
      <c r="E1097" s="52" t="str">
        <f t="shared" si="99"/>
        <v/>
      </c>
      <c r="F1097" s="52" t="str">
        <f t="shared" si="100"/>
        <v/>
      </c>
      <c r="G1097" s="52" t="str">
        <f t="shared" si="101"/>
        <v/>
      </c>
      <c r="H1097" s="38"/>
      <c r="I1097" s="38"/>
    </row>
    <row r="1098" spans="2:9" ht="15" thickBot="1" x14ac:dyDescent="0.35">
      <c r="B1098" s="50" t="str">
        <f t="shared" si="96"/>
        <v/>
      </c>
      <c r="C1098" s="51" t="str">
        <f t="shared" si="97"/>
        <v/>
      </c>
      <c r="D1098" s="53" t="str">
        <f t="shared" si="98"/>
        <v/>
      </c>
      <c r="E1098" s="52" t="str">
        <f t="shared" si="99"/>
        <v/>
      </c>
      <c r="F1098" s="52" t="str">
        <f t="shared" si="100"/>
        <v/>
      </c>
      <c r="G1098" s="52" t="str">
        <f t="shared" si="101"/>
        <v/>
      </c>
      <c r="H1098" s="38"/>
      <c r="I1098" s="38"/>
    </row>
    <row r="1099" spans="2:9" ht="15" thickBot="1" x14ac:dyDescent="0.35">
      <c r="B1099" s="50" t="str">
        <f t="shared" si="96"/>
        <v/>
      </c>
      <c r="C1099" s="51" t="str">
        <f t="shared" si="97"/>
        <v/>
      </c>
      <c r="D1099" s="53" t="str">
        <f t="shared" si="98"/>
        <v/>
      </c>
      <c r="E1099" s="52" t="str">
        <f t="shared" si="99"/>
        <v/>
      </c>
      <c r="F1099" s="52" t="str">
        <f t="shared" si="100"/>
        <v/>
      </c>
      <c r="G1099" s="52" t="str">
        <f t="shared" si="101"/>
        <v/>
      </c>
      <c r="H1099" s="38"/>
      <c r="I1099" s="38"/>
    </row>
    <row r="1100" spans="2:9" ht="15" thickBot="1" x14ac:dyDescent="0.35">
      <c r="B1100" s="50" t="str">
        <f t="shared" si="96"/>
        <v/>
      </c>
      <c r="C1100" s="51" t="str">
        <f t="shared" si="97"/>
        <v/>
      </c>
      <c r="D1100" s="53" t="str">
        <f t="shared" si="98"/>
        <v/>
      </c>
      <c r="E1100" s="52" t="str">
        <f t="shared" si="99"/>
        <v/>
      </c>
      <c r="F1100" s="52" t="str">
        <f t="shared" si="100"/>
        <v/>
      </c>
      <c r="G1100" s="52" t="str">
        <f t="shared" si="101"/>
        <v/>
      </c>
      <c r="H1100" s="38"/>
      <c r="I1100" s="38"/>
    </row>
    <row r="1101" spans="2:9" ht="15" thickBot="1" x14ac:dyDescent="0.35">
      <c r="B1101" s="50" t="str">
        <f t="shared" si="96"/>
        <v/>
      </c>
      <c r="C1101" s="51" t="str">
        <f t="shared" si="97"/>
        <v/>
      </c>
      <c r="D1101" s="53" t="str">
        <f t="shared" si="98"/>
        <v/>
      </c>
      <c r="E1101" s="52" t="str">
        <f t="shared" si="99"/>
        <v/>
      </c>
      <c r="F1101" s="52" t="str">
        <f t="shared" si="100"/>
        <v/>
      </c>
      <c r="G1101" s="52" t="str">
        <f t="shared" si="101"/>
        <v/>
      </c>
      <c r="H1101" s="38"/>
      <c r="I1101" s="38"/>
    </row>
    <row r="1102" spans="2:9" ht="15" thickBot="1" x14ac:dyDescent="0.35">
      <c r="B1102" s="50" t="str">
        <f t="shared" si="96"/>
        <v/>
      </c>
      <c r="C1102" s="51" t="str">
        <f t="shared" si="97"/>
        <v/>
      </c>
      <c r="D1102" s="53" t="str">
        <f t="shared" si="98"/>
        <v/>
      </c>
      <c r="E1102" s="52" t="str">
        <f t="shared" si="99"/>
        <v/>
      </c>
      <c r="F1102" s="52" t="str">
        <f t="shared" si="100"/>
        <v/>
      </c>
      <c r="G1102" s="52" t="str">
        <f t="shared" si="101"/>
        <v/>
      </c>
      <c r="H1102" s="38"/>
      <c r="I1102" s="38"/>
    </row>
    <row r="1103" spans="2:9" ht="15" thickBot="1" x14ac:dyDescent="0.35">
      <c r="B1103" s="50" t="str">
        <f t="shared" si="96"/>
        <v/>
      </c>
      <c r="C1103" s="51" t="str">
        <f t="shared" si="97"/>
        <v/>
      </c>
      <c r="D1103" s="53" t="str">
        <f t="shared" si="98"/>
        <v/>
      </c>
      <c r="E1103" s="52" t="str">
        <f t="shared" si="99"/>
        <v/>
      </c>
      <c r="F1103" s="52" t="str">
        <f t="shared" si="100"/>
        <v/>
      </c>
      <c r="G1103" s="52" t="str">
        <f t="shared" si="101"/>
        <v/>
      </c>
      <c r="H1103" s="38"/>
      <c r="I1103" s="38"/>
    </row>
    <row r="1104" spans="2:9" ht="15" thickBot="1" x14ac:dyDescent="0.35">
      <c r="B1104" s="50" t="str">
        <f t="shared" si="96"/>
        <v/>
      </c>
      <c r="C1104" s="51" t="str">
        <f t="shared" si="97"/>
        <v/>
      </c>
      <c r="D1104" s="53" t="str">
        <f t="shared" si="98"/>
        <v/>
      </c>
      <c r="E1104" s="52" t="str">
        <f t="shared" si="99"/>
        <v/>
      </c>
      <c r="F1104" s="52" t="str">
        <f t="shared" si="100"/>
        <v/>
      </c>
      <c r="G1104" s="52" t="str">
        <f t="shared" si="101"/>
        <v/>
      </c>
      <c r="H1104" s="38"/>
      <c r="I1104" s="38"/>
    </row>
    <row r="1105" spans="2:9" ht="15" thickBot="1" x14ac:dyDescent="0.35">
      <c r="B1105" s="50" t="str">
        <f t="shared" si="96"/>
        <v/>
      </c>
      <c r="C1105" s="51" t="str">
        <f t="shared" si="97"/>
        <v/>
      </c>
      <c r="D1105" s="53" t="str">
        <f t="shared" si="98"/>
        <v/>
      </c>
      <c r="E1105" s="52" t="str">
        <f t="shared" si="99"/>
        <v/>
      </c>
      <c r="F1105" s="52" t="str">
        <f t="shared" si="100"/>
        <v/>
      </c>
      <c r="G1105" s="52" t="str">
        <f t="shared" si="101"/>
        <v/>
      </c>
      <c r="H1105" s="38"/>
      <c r="I1105" s="38"/>
    </row>
    <row r="1106" spans="2:9" ht="15" thickBot="1" x14ac:dyDescent="0.35">
      <c r="B1106" s="50" t="str">
        <f t="shared" si="96"/>
        <v/>
      </c>
      <c r="C1106" s="51" t="str">
        <f t="shared" si="97"/>
        <v/>
      </c>
      <c r="D1106" s="53" t="str">
        <f t="shared" si="98"/>
        <v/>
      </c>
      <c r="E1106" s="52" t="str">
        <f t="shared" si="99"/>
        <v/>
      </c>
      <c r="F1106" s="52" t="str">
        <f t="shared" si="100"/>
        <v/>
      </c>
      <c r="G1106" s="52" t="str">
        <f t="shared" si="101"/>
        <v/>
      </c>
      <c r="H1106" s="38"/>
      <c r="I1106" s="38"/>
    </row>
    <row r="1107" spans="2:9" ht="15" thickBot="1" x14ac:dyDescent="0.35">
      <c r="B1107" s="50" t="str">
        <f t="shared" ref="B1107:B1170" si="102">IFERROR(IF(G1106&lt;=0,"",B1106+1),"")</f>
        <v/>
      </c>
      <c r="C1107" s="51" t="str">
        <f t="shared" ref="C1107:C1170" si="103">IF($E$9="End of the Period",IF(B1107="","",IF(OR(payment_frequency="Weekly",payment_frequency="Bi-weekly",payment_frequency="Semi-monthly"),first_payment_date+B1107*VLOOKUP(payment_frequency,periodic_table,2,0),EDATE(first_payment_date,B1107*VLOOKUP(payment_frequency,periodic_table,2,0)))),IF(B1107="","",IF(OR(payment_frequency="Weekly",payment_frequency="Bi-weekly",payment_frequency="Semi-monthly"),first_payment_date+(B1107-1)*VLOOKUP(payment_frequency,periodic_table,2,0),EDATE(first_payment_date,(B1107-1)*VLOOKUP(payment_frequency,periodic_table,2,0)))))</f>
        <v/>
      </c>
      <c r="D1107" s="53" t="str">
        <f t="shared" ref="D1107:D1170" si="104">IF(B1107="","",IF(G1106&lt;payment,G1106*(1+rate),payment))</f>
        <v/>
      </c>
      <c r="E1107" s="52" t="str">
        <f t="shared" ref="E1107:E1170" si="105">IF(AND(payment_type=1,B1107=1),0,IF(B1107="","",G1106*rate))</f>
        <v/>
      </c>
      <c r="F1107" s="52" t="str">
        <f t="shared" si="100"/>
        <v/>
      </c>
      <c r="G1107" s="52" t="str">
        <f t="shared" si="101"/>
        <v/>
      </c>
      <c r="H1107" s="38"/>
      <c r="I1107" s="38"/>
    </row>
    <row r="1108" spans="2:9" ht="15" thickBot="1" x14ac:dyDescent="0.35">
      <c r="B1108" s="50" t="str">
        <f t="shared" si="102"/>
        <v/>
      </c>
      <c r="C1108" s="51" t="str">
        <f t="shared" si="103"/>
        <v/>
      </c>
      <c r="D1108" s="53" t="str">
        <f t="shared" si="104"/>
        <v/>
      </c>
      <c r="E1108" s="52" t="str">
        <f t="shared" si="105"/>
        <v/>
      </c>
      <c r="F1108" s="52" t="str">
        <f t="shared" ref="F1108:F1171" si="106">IF(B1108="","",D1108-E1108)</f>
        <v/>
      </c>
      <c r="G1108" s="52" t="str">
        <f t="shared" ref="G1108:G1171" si="107">IFERROR(IF(F1108&lt;=0,"",G1107-F1108),"")</f>
        <v/>
      </c>
      <c r="H1108" s="38"/>
      <c r="I1108" s="38"/>
    </row>
    <row r="1109" spans="2:9" ht="15" thickBot="1" x14ac:dyDescent="0.35">
      <c r="B1109" s="50" t="str">
        <f t="shared" si="102"/>
        <v/>
      </c>
      <c r="C1109" s="51" t="str">
        <f t="shared" si="103"/>
        <v/>
      </c>
      <c r="D1109" s="53" t="str">
        <f t="shared" si="104"/>
        <v/>
      </c>
      <c r="E1109" s="52" t="str">
        <f t="shared" si="105"/>
        <v/>
      </c>
      <c r="F1109" s="52" t="str">
        <f t="shared" si="106"/>
        <v/>
      </c>
      <c r="G1109" s="52" t="str">
        <f t="shared" si="107"/>
        <v/>
      </c>
      <c r="H1109" s="38"/>
      <c r="I1109" s="38"/>
    </row>
    <row r="1110" spans="2:9" ht="15" thickBot="1" x14ac:dyDescent="0.35">
      <c r="B1110" s="50" t="str">
        <f t="shared" si="102"/>
        <v/>
      </c>
      <c r="C1110" s="51" t="str">
        <f t="shared" si="103"/>
        <v/>
      </c>
      <c r="D1110" s="53" t="str">
        <f t="shared" si="104"/>
        <v/>
      </c>
      <c r="E1110" s="52" t="str">
        <f t="shared" si="105"/>
        <v/>
      </c>
      <c r="F1110" s="52" t="str">
        <f t="shared" si="106"/>
        <v/>
      </c>
      <c r="G1110" s="52" t="str">
        <f t="shared" si="107"/>
        <v/>
      </c>
      <c r="H1110" s="38"/>
      <c r="I1110" s="38"/>
    </row>
    <row r="1111" spans="2:9" ht="15" thickBot="1" x14ac:dyDescent="0.35">
      <c r="B1111" s="50" t="str">
        <f t="shared" si="102"/>
        <v/>
      </c>
      <c r="C1111" s="51" t="str">
        <f t="shared" si="103"/>
        <v/>
      </c>
      <c r="D1111" s="53" t="str">
        <f t="shared" si="104"/>
        <v/>
      </c>
      <c r="E1111" s="52" t="str">
        <f t="shared" si="105"/>
        <v/>
      </c>
      <c r="F1111" s="52" t="str">
        <f t="shared" si="106"/>
        <v/>
      </c>
      <c r="G1111" s="52" t="str">
        <f t="shared" si="107"/>
        <v/>
      </c>
      <c r="H1111" s="38"/>
      <c r="I1111" s="38"/>
    </row>
    <row r="1112" spans="2:9" ht="15" thickBot="1" x14ac:dyDescent="0.35">
      <c r="B1112" s="50" t="str">
        <f t="shared" si="102"/>
        <v/>
      </c>
      <c r="C1112" s="51" t="str">
        <f t="shared" si="103"/>
        <v/>
      </c>
      <c r="D1112" s="53" t="str">
        <f t="shared" si="104"/>
        <v/>
      </c>
      <c r="E1112" s="52" t="str">
        <f t="shared" si="105"/>
        <v/>
      </c>
      <c r="F1112" s="52" t="str">
        <f t="shared" si="106"/>
        <v/>
      </c>
      <c r="G1112" s="52" t="str">
        <f t="shared" si="107"/>
        <v/>
      </c>
      <c r="H1112" s="38"/>
      <c r="I1112" s="38"/>
    </row>
    <row r="1113" spans="2:9" ht="15" thickBot="1" x14ac:dyDescent="0.35">
      <c r="B1113" s="50" t="str">
        <f t="shared" si="102"/>
        <v/>
      </c>
      <c r="C1113" s="51" t="str">
        <f t="shared" si="103"/>
        <v/>
      </c>
      <c r="D1113" s="53" t="str">
        <f t="shared" si="104"/>
        <v/>
      </c>
      <c r="E1113" s="52" t="str">
        <f t="shared" si="105"/>
        <v/>
      </c>
      <c r="F1113" s="52" t="str">
        <f t="shared" si="106"/>
        <v/>
      </c>
      <c r="G1113" s="52" t="str">
        <f t="shared" si="107"/>
        <v/>
      </c>
      <c r="H1113" s="38"/>
      <c r="I1113" s="38"/>
    </row>
    <row r="1114" spans="2:9" ht="15" thickBot="1" x14ac:dyDescent="0.35">
      <c r="B1114" s="50" t="str">
        <f t="shared" si="102"/>
        <v/>
      </c>
      <c r="C1114" s="51" t="str">
        <f t="shared" si="103"/>
        <v/>
      </c>
      <c r="D1114" s="53" t="str">
        <f t="shared" si="104"/>
        <v/>
      </c>
      <c r="E1114" s="52" t="str">
        <f t="shared" si="105"/>
        <v/>
      </c>
      <c r="F1114" s="52" t="str">
        <f t="shared" si="106"/>
        <v/>
      </c>
      <c r="G1114" s="52" t="str">
        <f t="shared" si="107"/>
        <v/>
      </c>
      <c r="H1114" s="38"/>
      <c r="I1114" s="38"/>
    </row>
    <row r="1115" spans="2:9" ht="15" thickBot="1" x14ac:dyDescent="0.35">
      <c r="B1115" s="50" t="str">
        <f t="shared" si="102"/>
        <v/>
      </c>
      <c r="C1115" s="51" t="str">
        <f t="shared" si="103"/>
        <v/>
      </c>
      <c r="D1115" s="53" t="str">
        <f t="shared" si="104"/>
        <v/>
      </c>
      <c r="E1115" s="52" t="str">
        <f t="shared" si="105"/>
        <v/>
      </c>
      <c r="F1115" s="52" t="str">
        <f t="shared" si="106"/>
        <v/>
      </c>
      <c r="G1115" s="52" t="str">
        <f t="shared" si="107"/>
        <v/>
      </c>
      <c r="H1115" s="38"/>
      <c r="I1115" s="38"/>
    </row>
    <row r="1116" spans="2:9" ht="15" thickBot="1" x14ac:dyDescent="0.35">
      <c r="B1116" s="50" t="str">
        <f t="shared" si="102"/>
        <v/>
      </c>
      <c r="C1116" s="51" t="str">
        <f t="shared" si="103"/>
        <v/>
      </c>
      <c r="D1116" s="53" t="str">
        <f t="shared" si="104"/>
        <v/>
      </c>
      <c r="E1116" s="52" t="str">
        <f t="shared" si="105"/>
        <v/>
      </c>
      <c r="F1116" s="52" t="str">
        <f t="shared" si="106"/>
        <v/>
      </c>
      <c r="G1116" s="52" t="str">
        <f t="shared" si="107"/>
        <v/>
      </c>
      <c r="H1116" s="38"/>
      <c r="I1116" s="38"/>
    </row>
    <row r="1117" spans="2:9" ht="15" thickBot="1" x14ac:dyDescent="0.35">
      <c r="B1117" s="50" t="str">
        <f t="shared" si="102"/>
        <v/>
      </c>
      <c r="C1117" s="51" t="str">
        <f t="shared" si="103"/>
        <v/>
      </c>
      <c r="D1117" s="53" t="str">
        <f t="shared" si="104"/>
        <v/>
      </c>
      <c r="E1117" s="52" t="str">
        <f t="shared" si="105"/>
        <v/>
      </c>
      <c r="F1117" s="52" t="str">
        <f t="shared" si="106"/>
        <v/>
      </c>
      <c r="G1117" s="52" t="str">
        <f t="shared" si="107"/>
        <v/>
      </c>
      <c r="H1117" s="38"/>
      <c r="I1117" s="38"/>
    </row>
    <row r="1118" spans="2:9" ht="15" thickBot="1" x14ac:dyDescent="0.35">
      <c r="B1118" s="50" t="str">
        <f t="shared" si="102"/>
        <v/>
      </c>
      <c r="C1118" s="51" t="str">
        <f t="shared" si="103"/>
        <v/>
      </c>
      <c r="D1118" s="53" t="str">
        <f t="shared" si="104"/>
        <v/>
      </c>
      <c r="E1118" s="52" t="str">
        <f t="shared" si="105"/>
        <v/>
      </c>
      <c r="F1118" s="52" t="str">
        <f t="shared" si="106"/>
        <v/>
      </c>
      <c r="G1118" s="52" t="str">
        <f t="shared" si="107"/>
        <v/>
      </c>
      <c r="H1118" s="38"/>
      <c r="I1118" s="38"/>
    </row>
    <row r="1119" spans="2:9" ht="15" thickBot="1" x14ac:dyDescent="0.35">
      <c r="B1119" s="50" t="str">
        <f t="shared" si="102"/>
        <v/>
      </c>
      <c r="C1119" s="51" t="str">
        <f t="shared" si="103"/>
        <v/>
      </c>
      <c r="D1119" s="53" t="str">
        <f t="shared" si="104"/>
        <v/>
      </c>
      <c r="E1119" s="52" t="str">
        <f t="shared" si="105"/>
        <v/>
      </c>
      <c r="F1119" s="52" t="str">
        <f t="shared" si="106"/>
        <v/>
      </c>
      <c r="G1119" s="52" t="str">
        <f t="shared" si="107"/>
        <v/>
      </c>
      <c r="H1119" s="38"/>
      <c r="I1119" s="38"/>
    </row>
    <row r="1120" spans="2:9" ht="15" thickBot="1" x14ac:dyDescent="0.35">
      <c r="B1120" s="50" t="str">
        <f t="shared" si="102"/>
        <v/>
      </c>
      <c r="C1120" s="51" t="str">
        <f t="shared" si="103"/>
        <v/>
      </c>
      <c r="D1120" s="53" t="str">
        <f t="shared" si="104"/>
        <v/>
      </c>
      <c r="E1120" s="52" t="str">
        <f t="shared" si="105"/>
        <v/>
      </c>
      <c r="F1120" s="52" t="str">
        <f t="shared" si="106"/>
        <v/>
      </c>
      <c r="G1120" s="52" t="str">
        <f t="shared" si="107"/>
        <v/>
      </c>
      <c r="H1120" s="38"/>
      <c r="I1120" s="38"/>
    </row>
    <row r="1121" spans="2:9" ht="15" thickBot="1" x14ac:dyDescent="0.35">
      <c r="B1121" s="50" t="str">
        <f t="shared" si="102"/>
        <v/>
      </c>
      <c r="C1121" s="51" t="str">
        <f t="shared" si="103"/>
        <v/>
      </c>
      <c r="D1121" s="53" t="str">
        <f t="shared" si="104"/>
        <v/>
      </c>
      <c r="E1121" s="52" t="str">
        <f t="shared" si="105"/>
        <v/>
      </c>
      <c r="F1121" s="52" t="str">
        <f t="shared" si="106"/>
        <v/>
      </c>
      <c r="G1121" s="52" t="str">
        <f t="shared" si="107"/>
        <v/>
      </c>
      <c r="H1121" s="38"/>
      <c r="I1121" s="38"/>
    </row>
    <row r="1122" spans="2:9" ht="15" thickBot="1" x14ac:dyDescent="0.35">
      <c r="B1122" s="50" t="str">
        <f t="shared" si="102"/>
        <v/>
      </c>
      <c r="C1122" s="51" t="str">
        <f t="shared" si="103"/>
        <v/>
      </c>
      <c r="D1122" s="53" t="str">
        <f t="shared" si="104"/>
        <v/>
      </c>
      <c r="E1122" s="52" t="str">
        <f t="shared" si="105"/>
        <v/>
      </c>
      <c r="F1122" s="52" t="str">
        <f t="shared" si="106"/>
        <v/>
      </c>
      <c r="G1122" s="52" t="str">
        <f t="shared" si="107"/>
        <v/>
      </c>
      <c r="H1122" s="38"/>
      <c r="I1122" s="38"/>
    </row>
    <row r="1123" spans="2:9" ht="15" thickBot="1" x14ac:dyDescent="0.35">
      <c r="B1123" s="50" t="str">
        <f t="shared" si="102"/>
        <v/>
      </c>
      <c r="C1123" s="51" t="str">
        <f t="shared" si="103"/>
        <v/>
      </c>
      <c r="D1123" s="53" t="str">
        <f t="shared" si="104"/>
        <v/>
      </c>
      <c r="E1123" s="52" t="str">
        <f t="shared" si="105"/>
        <v/>
      </c>
      <c r="F1123" s="52" t="str">
        <f t="shared" si="106"/>
        <v/>
      </c>
      <c r="G1123" s="52" t="str">
        <f t="shared" si="107"/>
        <v/>
      </c>
      <c r="H1123" s="38"/>
      <c r="I1123" s="38"/>
    </row>
    <row r="1124" spans="2:9" ht="15" thickBot="1" x14ac:dyDescent="0.35">
      <c r="B1124" s="50" t="str">
        <f t="shared" si="102"/>
        <v/>
      </c>
      <c r="C1124" s="51" t="str">
        <f t="shared" si="103"/>
        <v/>
      </c>
      <c r="D1124" s="53" t="str">
        <f t="shared" si="104"/>
        <v/>
      </c>
      <c r="E1124" s="52" t="str">
        <f t="shared" si="105"/>
        <v/>
      </c>
      <c r="F1124" s="52" t="str">
        <f t="shared" si="106"/>
        <v/>
      </c>
      <c r="G1124" s="52" t="str">
        <f t="shared" si="107"/>
        <v/>
      </c>
      <c r="H1124" s="38"/>
      <c r="I1124" s="38"/>
    </row>
    <row r="1125" spans="2:9" ht="15" thickBot="1" x14ac:dyDescent="0.35">
      <c r="B1125" s="50" t="str">
        <f t="shared" si="102"/>
        <v/>
      </c>
      <c r="C1125" s="51" t="str">
        <f t="shared" si="103"/>
        <v/>
      </c>
      <c r="D1125" s="53" t="str">
        <f t="shared" si="104"/>
        <v/>
      </c>
      <c r="E1125" s="52" t="str">
        <f t="shared" si="105"/>
        <v/>
      </c>
      <c r="F1125" s="52" t="str">
        <f t="shared" si="106"/>
        <v/>
      </c>
      <c r="G1125" s="52" t="str">
        <f t="shared" si="107"/>
        <v/>
      </c>
      <c r="H1125" s="38"/>
      <c r="I1125" s="38"/>
    </row>
    <row r="1126" spans="2:9" ht="15" thickBot="1" x14ac:dyDescent="0.35">
      <c r="B1126" s="50" t="str">
        <f t="shared" si="102"/>
        <v/>
      </c>
      <c r="C1126" s="51" t="str">
        <f t="shared" si="103"/>
        <v/>
      </c>
      <c r="D1126" s="53" t="str">
        <f t="shared" si="104"/>
        <v/>
      </c>
      <c r="E1126" s="52" t="str">
        <f t="shared" si="105"/>
        <v/>
      </c>
      <c r="F1126" s="52" t="str">
        <f t="shared" si="106"/>
        <v/>
      </c>
      <c r="G1126" s="52" t="str">
        <f t="shared" si="107"/>
        <v/>
      </c>
      <c r="H1126" s="38"/>
      <c r="I1126" s="38"/>
    </row>
    <row r="1127" spans="2:9" ht="15" thickBot="1" x14ac:dyDescent="0.35">
      <c r="B1127" s="50" t="str">
        <f t="shared" si="102"/>
        <v/>
      </c>
      <c r="C1127" s="51" t="str">
        <f t="shared" si="103"/>
        <v/>
      </c>
      <c r="D1127" s="53" t="str">
        <f t="shared" si="104"/>
        <v/>
      </c>
      <c r="E1127" s="52" t="str">
        <f t="shared" si="105"/>
        <v/>
      </c>
      <c r="F1127" s="52" t="str">
        <f t="shared" si="106"/>
        <v/>
      </c>
      <c r="G1127" s="52" t="str">
        <f t="shared" si="107"/>
        <v/>
      </c>
      <c r="H1127" s="38"/>
      <c r="I1127" s="38"/>
    </row>
    <row r="1128" spans="2:9" ht="15" thickBot="1" x14ac:dyDescent="0.35">
      <c r="B1128" s="50" t="str">
        <f t="shared" si="102"/>
        <v/>
      </c>
      <c r="C1128" s="51" t="str">
        <f t="shared" si="103"/>
        <v/>
      </c>
      <c r="D1128" s="53" t="str">
        <f t="shared" si="104"/>
        <v/>
      </c>
      <c r="E1128" s="52" t="str">
        <f t="shared" si="105"/>
        <v/>
      </c>
      <c r="F1128" s="52" t="str">
        <f t="shared" si="106"/>
        <v/>
      </c>
      <c r="G1128" s="52" t="str">
        <f t="shared" si="107"/>
        <v/>
      </c>
      <c r="H1128" s="38"/>
      <c r="I1128" s="38"/>
    </row>
    <row r="1129" spans="2:9" ht="15" thickBot="1" x14ac:dyDescent="0.35">
      <c r="B1129" s="50" t="str">
        <f t="shared" si="102"/>
        <v/>
      </c>
      <c r="C1129" s="51" t="str">
        <f t="shared" si="103"/>
        <v/>
      </c>
      <c r="D1129" s="53" t="str">
        <f t="shared" si="104"/>
        <v/>
      </c>
      <c r="E1129" s="52" t="str">
        <f t="shared" si="105"/>
        <v/>
      </c>
      <c r="F1129" s="52" t="str">
        <f t="shared" si="106"/>
        <v/>
      </c>
      <c r="G1129" s="52" t="str">
        <f t="shared" si="107"/>
        <v/>
      </c>
      <c r="H1129" s="38"/>
      <c r="I1129" s="38"/>
    </row>
    <row r="1130" spans="2:9" ht="15" thickBot="1" x14ac:dyDescent="0.35">
      <c r="B1130" s="50" t="str">
        <f t="shared" si="102"/>
        <v/>
      </c>
      <c r="C1130" s="51" t="str">
        <f t="shared" si="103"/>
        <v/>
      </c>
      <c r="D1130" s="53" t="str">
        <f t="shared" si="104"/>
        <v/>
      </c>
      <c r="E1130" s="52" t="str">
        <f t="shared" si="105"/>
        <v/>
      </c>
      <c r="F1130" s="52" t="str">
        <f t="shared" si="106"/>
        <v/>
      </c>
      <c r="G1130" s="52" t="str">
        <f t="shared" si="107"/>
        <v/>
      </c>
      <c r="H1130" s="38"/>
      <c r="I1130" s="38"/>
    </row>
    <row r="1131" spans="2:9" ht="15" thickBot="1" x14ac:dyDescent="0.35">
      <c r="B1131" s="50" t="str">
        <f t="shared" si="102"/>
        <v/>
      </c>
      <c r="C1131" s="51" t="str">
        <f t="shared" si="103"/>
        <v/>
      </c>
      <c r="D1131" s="53" t="str">
        <f t="shared" si="104"/>
        <v/>
      </c>
      <c r="E1131" s="52" t="str">
        <f t="shared" si="105"/>
        <v/>
      </c>
      <c r="F1131" s="52" t="str">
        <f t="shared" si="106"/>
        <v/>
      </c>
      <c r="G1131" s="52" t="str">
        <f t="shared" si="107"/>
        <v/>
      </c>
      <c r="H1131" s="38"/>
      <c r="I1131" s="38"/>
    </row>
    <row r="1132" spans="2:9" ht="15" thickBot="1" x14ac:dyDescent="0.35">
      <c r="B1132" s="50" t="str">
        <f t="shared" si="102"/>
        <v/>
      </c>
      <c r="C1132" s="51" t="str">
        <f t="shared" si="103"/>
        <v/>
      </c>
      <c r="D1132" s="53" t="str">
        <f t="shared" si="104"/>
        <v/>
      </c>
      <c r="E1132" s="52" t="str">
        <f t="shared" si="105"/>
        <v/>
      </c>
      <c r="F1132" s="52" t="str">
        <f t="shared" si="106"/>
        <v/>
      </c>
      <c r="G1132" s="52" t="str">
        <f t="shared" si="107"/>
        <v/>
      </c>
      <c r="H1132" s="38"/>
      <c r="I1132" s="38"/>
    </row>
    <row r="1133" spans="2:9" ht="15" thickBot="1" x14ac:dyDescent="0.35">
      <c r="B1133" s="50" t="str">
        <f t="shared" si="102"/>
        <v/>
      </c>
      <c r="C1133" s="51" t="str">
        <f t="shared" si="103"/>
        <v/>
      </c>
      <c r="D1133" s="53" t="str">
        <f t="shared" si="104"/>
        <v/>
      </c>
      <c r="E1133" s="52" t="str">
        <f t="shared" si="105"/>
        <v/>
      </c>
      <c r="F1133" s="52" t="str">
        <f t="shared" si="106"/>
        <v/>
      </c>
      <c r="G1133" s="52" t="str">
        <f t="shared" si="107"/>
        <v/>
      </c>
      <c r="H1133" s="38"/>
      <c r="I1133" s="38"/>
    </row>
    <row r="1134" spans="2:9" ht="15" thickBot="1" x14ac:dyDescent="0.35">
      <c r="B1134" s="50" t="str">
        <f t="shared" si="102"/>
        <v/>
      </c>
      <c r="C1134" s="51" t="str">
        <f t="shared" si="103"/>
        <v/>
      </c>
      <c r="D1134" s="53" t="str">
        <f t="shared" si="104"/>
        <v/>
      </c>
      <c r="E1134" s="52" t="str">
        <f t="shared" si="105"/>
        <v/>
      </c>
      <c r="F1134" s="52" t="str">
        <f t="shared" si="106"/>
        <v/>
      </c>
      <c r="G1134" s="52" t="str">
        <f t="shared" si="107"/>
        <v/>
      </c>
      <c r="H1134" s="38"/>
      <c r="I1134" s="38"/>
    </row>
    <row r="1135" spans="2:9" ht="15" thickBot="1" x14ac:dyDescent="0.35">
      <c r="B1135" s="50" t="str">
        <f t="shared" si="102"/>
        <v/>
      </c>
      <c r="C1135" s="51" t="str">
        <f t="shared" si="103"/>
        <v/>
      </c>
      <c r="D1135" s="53" t="str">
        <f t="shared" si="104"/>
        <v/>
      </c>
      <c r="E1135" s="52" t="str">
        <f t="shared" si="105"/>
        <v/>
      </c>
      <c r="F1135" s="52" t="str">
        <f t="shared" si="106"/>
        <v/>
      </c>
      <c r="G1135" s="52" t="str">
        <f t="shared" si="107"/>
        <v/>
      </c>
      <c r="H1135" s="38"/>
      <c r="I1135" s="38"/>
    </row>
    <row r="1136" spans="2:9" ht="15" thickBot="1" x14ac:dyDescent="0.35">
      <c r="B1136" s="50" t="str">
        <f t="shared" si="102"/>
        <v/>
      </c>
      <c r="C1136" s="51" t="str">
        <f t="shared" si="103"/>
        <v/>
      </c>
      <c r="D1136" s="53" t="str">
        <f t="shared" si="104"/>
        <v/>
      </c>
      <c r="E1136" s="52" t="str">
        <f t="shared" si="105"/>
        <v/>
      </c>
      <c r="F1136" s="52" t="str">
        <f t="shared" si="106"/>
        <v/>
      </c>
      <c r="G1136" s="52" t="str">
        <f t="shared" si="107"/>
        <v/>
      </c>
      <c r="H1136" s="38"/>
      <c r="I1136" s="38"/>
    </row>
    <row r="1137" spans="2:9" ht="15" thickBot="1" x14ac:dyDescent="0.35">
      <c r="B1137" s="50" t="str">
        <f t="shared" si="102"/>
        <v/>
      </c>
      <c r="C1137" s="51" t="str">
        <f t="shared" si="103"/>
        <v/>
      </c>
      <c r="D1137" s="53" t="str">
        <f t="shared" si="104"/>
        <v/>
      </c>
      <c r="E1137" s="52" t="str">
        <f t="shared" si="105"/>
        <v/>
      </c>
      <c r="F1137" s="52" t="str">
        <f t="shared" si="106"/>
        <v/>
      </c>
      <c r="G1137" s="52" t="str">
        <f t="shared" si="107"/>
        <v/>
      </c>
      <c r="H1137" s="38"/>
      <c r="I1137" s="38"/>
    </row>
    <row r="1138" spans="2:9" ht="15" thickBot="1" x14ac:dyDescent="0.35">
      <c r="B1138" s="50" t="str">
        <f t="shared" si="102"/>
        <v/>
      </c>
      <c r="C1138" s="51" t="str">
        <f t="shared" si="103"/>
        <v/>
      </c>
      <c r="D1138" s="53" t="str">
        <f t="shared" si="104"/>
        <v/>
      </c>
      <c r="E1138" s="52" t="str">
        <f t="shared" si="105"/>
        <v/>
      </c>
      <c r="F1138" s="52" t="str">
        <f t="shared" si="106"/>
        <v/>
      </c>
      <c r="G1138" s="52" t="str">
        <f t="shared" si="107"/>
        <v/>
      </c>
      <c r="H1138" s="38"/>
      <c r="I1138" s="38"/>
    </row>
    <row r="1139" spans="2:9" ht="15" thickBot="1" x14ac:dyDescent="0.35">
      <c r="B1139" s="50" t="str">
        <f t="shared" si="102"/>
        <v/>
      </c>
      <c r="C1139" s="51" t="str">
        <f t="shared" si="103"/>
        <v/>
      </c>
      <c r="D1139" s="53" t="str">
        <f t="shared" si="104"/>
        <v/>
      </c>
      <c r="E1139" s="52" t="str">
        <f t="shared" si="105"/>
        <v/>
      </c>
      <c r="F1139" s="52" t="str">
        <f t="shared" si="106"/>
        <v/>
      </c>
      <c r="G1139" s="52" t="str">
        <f t="shared" si="107"/>
        <v/>
      </c>
      <c r="H1139" s="38"/>
      <c r="I1139" s="38"/>
    </row>
    <row r="1140" spans="2:9" ht="15" thickBot="1" x14ac:dyDescent="0.35">
      <c r="B1140" s="50" t="str">
        <f t="shared" si="102"/>
        <v/>
      </c>
      <c r="C1140" s="51" t="str">
        <f t="shared" si="103"/>
        <v/>
      </c>
      <c r="D1140" s="53" t="str">
        <f t="shared" si="104"/>
        <v/>
      </c>
      <c r="E1140" s="52" t="str">
        <f t="shared" si="105"/>
        <v/>
      </c>
      <c r="F1140" s="52" t="str">
        <f t="shared" si="106"/>
        <v/>
      </c>
      <c r="G1140" s="52" t="str">
        <f t="shared" si="107"/>
        <v/>
      </c>
      <c r="H1140" s="38"/>
      <c r="I1140" s="38"/>
    </row>
    <row r="1141" spans="2:9" ht="15" thickBot="1" x14ac:dyDescent="0.35">
      <c r="B1141" s="50" t="str">
        <f t="shared" si="102"/>
        <v/>
      </c>
      <c r="C1141" s="51" t="str">
        <f t="shared" si="103"/>
        <v/>
      </c>
      <c r="D1141" s="53" t="str">
        <f t="shared" si="104"/>
        <v/>
      </c>
      <c r="E1141" s="52" t="str">
        <f t="shared" si="105"/>
        <v/>
      </c>
      <c r="F1141" s="52" t="str">
        <f t="shared" si="106"/>
        <v/>
      </c>
      <c r="G1141" s="52" t="str">
        <f t="shared" si="107"/>
        <v/>
      </c>
      <c r="H1141" s="38"/>
      <c r="I1141" s="38"/>
    </row>
    <row r="1142" spans="2:9" ht="15" thickBot="1" x14ac:dyDescent="0.35">
      <c r="B1142" s="50" t="str">
        <f t="shared" si="102"/>
        <v/>
      </c>
      <c r="C1142" s="51" t="str">
        <f t="shared" si="103"/>
        <v/>
      </c>
      <c r="D1142" s="53" t="str">
        <f t="shared" si="104"/>
        <v/>
      </c>
      <c r="E1142" s="52" t="str">
        <f t="shared" si="105"/>
        <v/>
      </c>
      <c r="F1142" s="52" t="str">
        <f t="shared" si="106"/>
        <v/>
      </c>
      <c r="G1142" s="52" t="str">
        <f t="shared" si="107"/>
        <v/>
      </c>
      <c r="H1142" s="38"/>
      <c r="I1142" s="38"/>
    </row>
    <row r="1143" spans="2:9" ht="15" thickBot="1" x14ac:dyDescent="0.35">
      <c r="B1143" s="50" t="str">
        <f t="shared" si="102"/>
        <v/>
      </c>
      <c r="C1143" s="51" t="str">
        <f t="shared" si="103"/>
        <v/>
      </c>
      <c r="D1143" s="53" t="str">
        <f t="shared" si="104"/>
        <v/>
      </c>
      <c r="E1143" s="52" t="str">
        <f t="shared" si="105"/>
        <v/>
      </c>
      <c r="F1143" s="52" t="str">
        <f t="shared" si="106"/>
        <v/>
      </c>
      <c r="G1143" s="52" t="str">
        <f t="shared" si="107"/>
        <v/>
      </c>
      <c r="H1143" s="38"/>
      <c r="I1143" s="38"/>
    </row>
    <row r="1144" spans="2:9" ht="15" thickBot="1" x14ac:dyDescent="0.35">
      <c r="B1144" s="50" t="str">
        <f t="shared" si="102"/>
        <v/>
      </c>
      <c r="C1144" s="51" t="str">
        <f t="shared" si="103"/>
        <v/>
      </c>
      <c r="D1144" s="53" t="str">
        <f t="shared" si="104"/>
        <v/>
      </c>
      <c r="E1144" s="52" t="str">
        <f t="shared" si="105"/>
        <v/>
      </c>
      <c r="F1144" s="52" t="str">
        <f t="shared" si="106"/>
        <v/>
      </c>
      <c r="G1144" s="52" t="str">
        <f t="shared" si="107"/>
        <v/>
      </c>
      <c r="H1144" s="38"/>
      <c r="I1144" s="38"/>
    </row>
    <row r="1145" spans="2:9" ht="15" thickBot="1" x14ac:dyDescent="0.35">
      <c r="B1145" s="50" t="str">
        <f t="shared" si="102"/>
        <v/>
      </c>
      <c r="C1145" s="51" t="str">
        <f t="shared" si="103"/>
        <v/>
      </c>
      <c r="D1145" s="53" t="str">
        <f t="shared" si="104"/>
        <v/>
      </c>
      <c r="E1145" s="52" t="str">
        <f t="shared" si="105"/>
        <v/>
      </c>
      <c r="F1145" s="52" t="str">
        <f t="shared" si="106"/>
        <v/>
      </c>
      <c r="G1145" s="52" t="str">
        <f t="shared" si="107"/>
        <v/>
      </c>
      <c r="H1145" s="38"/>
      <c r="I1145" s="38"/>
    </row>
    <row r="1146" spans="2:9" ht="15" thickBot="1" x14ac:dyDescent="0.35">
      <c r="B1146" s="50" t="str">
        <f t="shared" si="102"/>
        <v/>
      </c>
      <c r="C1146" s="51" t="str">
        <f t="shared" si="103"/>
        <v/>
      </c>
      <c r="D1146" s="53" t="str">
        <f t="shared" si="104"/>
        <v/>
      </c>
      <c r="E1146" s="52" t="str">
        <f t="shared" si="105"/>
        <v/>
      </c>
      <c r="F1146" s="52" t="str">
        <f t="shared" si="106"/>
        <v/>
      </c>
      <c r="G1146" s="52" t="str">
        <f t="shared" si="107"/>
        <v/>
      </c>
      <c r="H1146" s="38"/>
      <c r="I1146" s="38"/>
    </row>
    <row r="1147" spans="2:9" ht="15" thickBot="1" x14ac:dyDescent="0.35">
      <c r="B1147" s="50" t="str">
        <f t="shared" si="102"/>
        <v/>
      </c>
      <c r="C1147" s="51" t="str">
        <f t="shared" si="103"/>
        <v/>
      </c>
      <c r="D1147" s="53" t="str">
        <f t="shared" si="104"/>
        <v/>
      </c>
      <c r="E1147" s="52" t="str">
        <f t="shared" si="105"/>
        <v/>
      </c>
      <c r="F1147" s="52" t="str">
        <f t="shared" si="106"/>
        <v/>
      </c>
      <c r="G1147" s="52" t="str">
        <f t="shared" si="107"/>
        <v/>
      </c>
      <c r="H1147" s="38"/>
      <c r="I1147" s="38"/>
    </row>
    <row r="1148" spans="2:9" ht="15" thickBot="1" x14ac:dyDescent="0.35">
      <c r="B1148" s="50" t="str">
        <f t="shared" si="102"/>
        <v/>
      </c>
      <c r="C1148" s="51" t="str">
        <f t="shared" si="103"/>
        <v/>
      </c>
      <c r="D1148" s="53" t="str">
        <f t="shared" si="104"/>
        <v/>
      </c>
      <c r="E1148" s="52" t="str">
        <f t="shared" si="105"/>
        <v/>
      </c>
      <c r="F1148" s="52" t="str">
        <f t="shared" si="106"/>
        <v/>
      </c>
      <c r="G1148" s="52" t="str">
        <f t="shared" si="107"/>
        <v/>
      </c>
      <c r="H1148" s="38"/>
      <c r="I1148" s="38"/>
    </row>
    <row r="1149" spans="2:9" ht="15" thickBot="1" x14ac:dyDescent="0.35">
      <c r="B1149" s="50" t="str">
        <f t="shared" si="102"/>
        <v/>
      </c>
      <c r="C1149" s="51" t="str">
        <f t="shared" si="103"/>
        <v/>
      </c>
      <c r="D1149" s="53" t="str">
        <f t="shared" si="104"/>
        <v/>
      </c>
      <c r="E1149" s="52" t="str">
        <f t="shared" si="105"/>
        <v/>
      </c>
      <c r="F1149" s="52" t="str">
        <f t="shared" si="106"/>
        <v/>
      </c>
      <c r="G1149" s="52" t="str">
        <f t="shared" si="107"/>
        <v/>
      </c>
      <c r="H1149" s="38"/>
      <c r="I1149" s="38"/>
    </row>
    <row r="1150" spans="2:9" ht="15" thickBot="1" x14ac:dyDescent="0.35">
      <c r="B1150" s="50" t="str">
        <f t="shared" si="102"/>
        <v/>
      </c>
      <c r="C1150" s="51" t="str">
        <f t="shared" si="103"/>
        <v/>
      </c>
      <c r="D1150" s="53" t="str">
        <f t="shared" si="104"/>
        <v/>
      </c>
      <c r="E1150" s="52" t="str">
        <f t="shared" si="105"/>
        <v/>
      </c>
      <c r="F1150" s="52" t="str">
        <f t="shared" si="106"/>
        <v/>
      </c>
      <c r="G1150" s="52" t="str">
        <f t="shared" si="107"/>
        <v/>
      </c>
      <c r="H1150" s="38"/>
      <c r="I1150" s="38"/>
    </row>
    <row r="1151" spans="2:9" ht="15" thickBot="1" x14ac:dyDescent="0.35">
      <c r="B1151" s="50" t="str">
        <f t="shared" si="102"/>
        <v/>
      </c>
      <c r="C1151" s="51" t="str">
        <f t="shared" si="103"/>
        <v/>
      </c>
      <c r="D1151" s="53" t="str">
        <f t="shared" si="104"/>
        <v/>
      </c>
      <c r="E1151" s="52" t="str">
        <f t="shared" si="105"/>
        <v/>
      </c>
      <c r="F1151" s="52" t="str">
        <f t="shared" si="106"/>
        <v/>
      </c>
      <c r="G1151" s="52" t="str">
        <f t="shared" si="107"/>
        <v/>
      </c>
      <c r="H1151" s="38"/>
      <c r="I1151" s="38"/>
    </row>
    <row r="1152" spans="2:9" ht="15" thickBot="1" x14ac:dyDescent="0.35">
      <c r="B1152" s="50" t="str">
        <f t="shared" si="102"/>
        <v/>
      </c>
      <c r="C1152" s="51" t="str">
        <f t="shared" si="103"/>
        <v/>
      </c>
      <c r="D1152" s="53" t="str">
        <f t="shared" si="104"/>
        <v/>
      </c>
      <c r="E1152" s="52" t="str">
        <f t="shared" si="105"/>
        <v/>
      </c>
      <c r="F1152" s="52" t="str">
        <f t="shared" si="106"/>
        <v/>
      </c>
      <c r="G1152" s="52" t="str">
        <f t="shared" si="107"/>
        <v/>
      </c>
      <c r="H1152" s="38"/>
      <c r="I1152" s="38"/>
    </row>
    <row r="1153" spans="2:9" ht="15" thickBot="1" x14ac:dyDescent="0.35">
      <c r="B1153" s="50" t="str">
        <f t="shared" si="102"/>
        <v/>
      </c>
      <c r="C1153" s="51" t="str">
        <f t="shared" si="103"/>
        <v/>
      </c>
      <c r="D1153" s="53" t="str">
        <f t="shared" si="104"/>
        <v/>
      </c>
      <c r="E1153" s="52" t="str">
        <f t="shared" si="105"/>
        <v/>
      </c>
      <c r="F1153" s="52" t="str">
        <f t="shared" si="106"/>
        <v/>
      </c>
      <c r="G1153" s="52" t="str">
        <f t="shared" si="107"/>
        <v/>
      </c>
      <c r="H1153" s="38"/>
      <c r="I1153" s="38"/>
    </row>
    <row r="1154" spans="2:9" ht="15" thickBot="1" x14ac:dyDescent="0.35">
      <c r="B1154" s="50" t="str">
        <f t="shared" si="102"/>
        <v/>
      </c>
      <c r="C1154" s="51" t="str">
        <f t="shared" si="103"/>
        <v/>
      </c>
      <c r="D1154" s="53" t="str">
        <f t="shared" si="104"/>
        <v/>
      </c>
      <c r="E1154" s="52" t="str">
        <f t="shared" si="105"/>
        <v/>
      </c>
      <c r="F1154" s="52" t="str">
        <f t="shared" si="106"/>
        <v/>
      </c>
      <c r="G1154" s="52" t="str">
        <f t="shared" si="107"/>
        <v/>
      </c>
      <c r="H1154" s="38"/>
      <c r="I1154" s="38"/>
    </row>
    <row r="1155" spans="2:9" ht="15" thickBot="1" x14ac:dyDescent="0.35">
      <c r="B1155" s="50" t="str">
        <f t="shared" si="102"/>
        <v/>
      </c>
      <c r="C1155" s="51" t="str">
        <f t="shared" si="103"/>
        <v/>
      </c>
      <c r="D1155" s="53" t="str">
        <f t="shared" si="104"/>
        <v/>
      </c>
      <c r="E1155" s="52" t="str">
        <f t="shared" si="105"/>
        <v/>
      </c>
      <c r="F1155" s="52" t="str">
        <f t="shared" si="106"/>
        <v/>
      </c>
      <c r="G1155" s="52" t="str">
        <f t="shared" si="107"/>
        <v/>
      </c>
      <c r="H1155" s="38"/>
      <c r="I1155" s="38"/>
    </row>
    <row r="1156" spans="2:9" ht="15" thickBot="1" x14ac:dyDescent="0.35">
      <c r="B1156" s="50" t="str">
        <f t="shared" si="102"/>
        <v/>
      </c>
      <c r="C1156" s="51" t="str">
        <f t="shared" si="103"/>
        <v/>
      </c>
      <c r="D1156" s="53" t="str">
        <f t="shared" si="104"/>
        <v/>
      </c>
      <c r="E1156" s="52" t="str">
        <f t="shared" si="105"/>
        <v/>
      </c>
      <c r="F1156" s="52" t="str">
        <f t="shared" si="106"/>
        <v/>
      </c>
      <c r="G1156" s="52" t="str">
        <f t="shared" si="107"/>
        <v/>
      </c>
      <c r="H1156" s="38"/>
      <c r="I1156" s="38"/>
    </row>
    <row r="1157" spans="2:9" ht="15" thickBot="1" x14ac:dyDescent="0.35">
      <c r="B1157" s="50" t="str">
        <f t="shared" si="102"/>
        <v/>
      </c>
      <c r="C1157" s="51" t="str">
        <f t="shared" si="103"/>
        <v/>
      </c>
      <c r="D1157" s="53" t="str">
        <f t="shared" si="104"/>
        <v/>
      </c>
      <c r="E1157" s="52" t="str">
        <f t="shared" si="105"/>
        <v/>
      </c>
      <c r="F1157" s="52" t="str">
        <f t="shared" si="106"/>
        <v/>
      </c>
      <c r="G1157" s="52" t="str">
        <f t="shared" si="107"/>
        <v/>
      </c>
      <c r="H1157" s="38"/>
      <c r="I1157" s="38"/>
    </row>
    <row r="1158" spans="2:9" ht="15" thickBot="1" x14ac:dyDescent="0.35">
      <c r="B1158" s="50" t="str">
        <f t="shared" si="102"/>
        <v/>
      </c>
      <c r="C1158" s="51" t="str">
        <f t="shared" si="103"/>
        <v/>
      </c>
      <c r="D1158" s="53" t="str">
        <f t="shared" si="104"/>
        <v/>
      </c>
      <c r="E1158" s="52" t="str">
        <f t="shared" si="105"/>
        <v/>
      </c>
      <c r="F1158" s="52" t="str">
        <f t="shared" si="106"/>
        <v/>
      </c>
      <c r="G1158" s="52" t="str">
        <f t="shared" si="107"/>
        <v/>
      </c>
      <c r="H1158" s="38"/>
      <c r="I1158" s="38"/>
    </row>
    <row r="1159" spans="2:9" ht="15" thickBot="1" x14ac:dyDescent="0.35">
      <c r="B1159" s="50" t="str">
        <f t="shared" si="102"/>
        <v/>
      </c>
      <c r="C1159" s="51" t="str">
        <f t="shared" si="103"/>
        <v/>
      </c>
      <c r="D1159" s="53" t="str">
        <f t="shared" si="104"/>
        <v/>
      </c>
      <c r="E1159" s="52" t="str">
        <f t="shared" si="105"/>
        <v/>
      </c>
      <c r="F1159" s="52" t="str">
        <f t="shared" si="106"/>
        <v/>
      </c>
      <c r="G1159" s="52" t="str">
        <f t="shared" si="107"/>
        <v/>
      </c>
      <c r="H1159" s="38"/>
      <c r="I1159" s="38"/>
    </row>
    <row r="1160" spans="2:9" ht="15" thickBot="1" x14ac:dyDescent="0.35">
      <c r="B1160" s="50" t="str">
        <f t="shared" si="102"/>
        <v/>
      </c>
      <c r="C1160" s="51" t="str">
        <f t="shared" si="103"/>
        <v/>
      </c>
      <c r="D1160" s="53" t="str">
        <f t="shared" si="104"/>
        <v/>
      </c>
      <c r="E1160" s="52" t="str">
        <f t="shared" si="105"/>
        <v/>
      </c>
      <c r="F1160" s="52" t="str">
        <f t="shared" si="106"/>
        <v/>
      </c>
      <c r="G1160" s="52" t="str">
        <f t="shared" si="107"/>
        <v/>
      </c>
      <c r="H1160" s="38"/>
      <c r="I1160" s="38"/>
    </row>
    <row r="1161" spans="2:9" ht="15" thickBot="1" x14ac:dyDescent="0.35">
      <c r="B1161" s="50" t="str">
        <f t="shared" si="102"/>
        <v/>
      </c>
      <c r="C1161" s="51" t="str">
        <f t="shared" si="103"/>
        <v/>
      </c>
      <c r="D1161" s="53" t="str">
        <f t="shared" si="104"/>
        <v/>
      </c>
      <c r="E1161" s="52" t="str">
        <f t="shared" si="105"/>
        <v/>
      </c>
      <c r="F1161" s="52" t="str">
        <f t="shared" si="106"/>
        <v/>
      </c>
      <c r="G1161" s="52" t="str">
        <f t="shared" si="107"/>
        <v/>
      </c>
      <c r="H1161" s="38"/>
      <c r="I1161" s="38"/>
    </row>
    <row r="1162" spans="2:9" ht="15" thickBot="1" x14ac:dyDescent="0.35">
      <c r="B1162" s="50" t="str">
        <f t="shared" si="102"/>
        <v/>
      </c>
      <c r="C1162" s="51" t="str">
        <f t="shared" si="103"/>
        <v/>
      </c>
      <c r="D1162" s="53" t="str">
        <f t="shared" si="104"/>
        <v/>
      </c>
      <c r="E1162" s="52" t="str">
        <f t="shared" si="105"/>
        <v/>
      </c>
      <c r="F1162" s="52" t="str">
        <f t="shared" si="106"/>
        <v/>
      </c>
      <c r="G1162" s="52" t="str">
        <f t="shared" si="107"/>
        <v/>
      </c>
      <c r="H1162" s="38"/>
      <c r="I1162" s="38"/>
    </row>
    <row r="1163" spans="2:9" ht="15" thickBot="1" x14ac:dyDescent="0.35">
      <c r="B1163" s="50" t="str">
        <f t="shared" si="102"/>
        <v/>
      </c>
      <c r="C1163" s="51" t="str">
        <f t="shared" si="103"/>
        <v/>
      </c>
      <c r="D1163" s="53" t="str">
        <f t="shared" si="104"/>
        <v/>
      </c>
      <c r="E1163" s="52" t="str">
        <f t="shared" si="105"/>
        <v/>
      </c>
      <c r="F1163" s="52" t="str">
        <f t="shared" si="106"/>
        <v/>
      </c>
      <c r="G1163" s="52" t="str">
        <f t="shared" si="107"/>
        <v/>
      </c>
      <c r="H1163" s="38"/>
      <c r="I1163" s="38"/>
    </row>
    <row r="1164" spans="2:9" ht="15" thickBot="1" x14ac:dyDescent="0.35">
      <c r="B1164" s="50" t="str">
        <f t="shared" si="102"/>
        <v/>
      </c>
      <c r="C1164" s="51" t="str">
        <f t="shared" si="103"/>
        <v/>
      </c>
      <c r="D1164" s="53" t="str">
        <f t="shared" si="104"/>
        <v/>
      </c>
      <c r="E1164" s="52" t="str">
        <f t="shared" si="105"/>
        <v/>
      </c>
      <c r="F1164" s="52" t="str">
        <f t="shared" si="106"/>
        <v/>
      </c>
      <c r="G1164" s="52" t="str">
        <f t="shared" si="107"/>
        <v/>
      </c>
      <c r="H1164" s="38"/>
      <c r="I1164" s="38"/>
    </row>
    <row r="1165" spans="2:9" ht="15" thickBot="1" x14ac:dyDescent="0.35">
      <c r="B1165" s="50" t="str">
        <f t="shared" si="102"/>
        <v/>
      </c>
      <c r="C1165" s="51" t="str">
        <f t="shared" si="103"/>
        <v/>
      </c>
      <c r="D1165" s="53" t="str">
        <f t="shared" si="104"/>
        <v/>
      </c>
      <c r="E1165" s="52" t="str">
        <f t="shared" si="105"/>
        <v/>
      </c>
      <c r="F1165" s="52" t="str">
        <f t="shared" si="106"/>
        <v/>
      </c>
      <c r="G1165" s="52" t="str">
        <f t="shared" si="107"/>
        <v/>
      </c>
      <c r="H1165" s="38"/>
      <c r="I1165" s="38"/>
    </row>
    <row r="1166" spans="2:9" ht="15" thickBot="1" x14ac:dyDescent="0.35">
      <c r="B1166" s="50" t="str">
        <f t="shared" si="102"/>
        <v/>
      </c>
      <c r="C1166" s="51" t="str">
        <f t="shared" si="103"/>
        <v/>
      </c>
      <c r="D1166" s="53" t="str">
        <f t="shared" si="104"/>
        <v/>
      </c>
      <c r="E1166" s="52" t="str">
        <f t="shared" si="105"/>
        <v/>
      </c>
      <c r="F1166" s="52" t="str">
        <f t="shared" si="106"/>
        <v/>
      </c>
      <c r="G1166" s="52" t="str">
        <f t="shared" si="107"/>
        <v/>
      </c>
      <c r="H1166" s="38"/>
      <c r="I1166" s="38"/>
    </row>
    <row r="1167" spans="2:9" ht="15" thickBot="1" x14ac:dyDescent="0.35">
      <c r="B1167" s="50" t="str">
        <f t="shared" si="102"/>
        <v/>
      </c>
      <c r="C1167" s="51" t="str">
        <f t="shared" si="103"/>
        <v/>
      </c>
      <c r="D1167" s="53" t="str">
        <f t="shared" si="104"/>
        <v/>
      </c>
      <c r="E1167" s="52" t="str">
        <f t="shared" si="105"/>
        <v/>
      </c>
      <c r="F1167" s="52" t="str">
        <f t="shared" si="106"/>
        <v/>
      </c>
      <c r="G1167" s="52" t="str">
        <f t="shared" si="107"/>
        <v/>
      </c>
      <c r="H1167" s="38"/>
      <c r="I1167" s="38"/>
    </row>
    <row r="1168" spans="2:9" ht="15" thickBot="1" x14ac:dyDescent="0.35">
      <c r="B1168" s="50" t="str">
        <f t="shared" si="102"/>
        <v/>
      </c>
      <c r="C1168" s="51" t="str">
        <f t="shared" si="103"/>
        <v/>
      </c>
      <c r="D1168" s="53" t="str">
        <f t="shared" si="104"/>
        <v/>
      </c>
      <c r="E1168" s="52" t="str">
        <f t="shared" si="105"/>
        <v/>
      </c>
      <c r="F1168" s="52" t="str">
        <f t="shared" si="106"/>
        <v/>
      </c>
      <c r="G1168" s="52" t="str">
        <f t="shared" si="107"/>
        <v/>
      </c>
      <c r="H1168" s="38"/>
      <c r="I1168" s="38"/>
    </row>
    <row r="1169" spans="2:9" ht="15" thickBot="1" x14ac:dyDescent="0.35">
      <c r="B1169" s="50" t="str">
        <f t="shared" si="102"/>
        <v/>
      </c>
      <c r="C1169" s="51" t="str">
        <f t="shared" si="103"/>
        <v/>
      </c>
      <c r="D1169" s="53" t="str">
        <f t="shared" si="104"/>
        <v/>
      </c>
      <c r="E1169" s="52" t="str">
        <f t="shared" si="105"/>
        <v/>
      </c>
      <c r="F1169" s="52" t="str">
        <f t="shared" si="106"/>
        <v/>
      </c>
      <c r="G1169" s="52" t="str">
        <f t="shared" si="107"/>
        <v/>
      </c>
      <c r="H1169" s="38"/>
      <c r="I1169" s="38"/>
    </row>
    <row r="1170" spans="2:9" ht="15" thickBot="1" x14ac:dyDescent="0.35">
      <c r="B1170" s="50" t="str">
        <f t="shared" si="102"/>
        <v/>
      </c>
      <c r="C1170" s="51" t="str">
        <f t="shared" si="103"/>
        <v/>
      </c>
      <c r="D1170" s="53" t="str">
        <f t="shared" si="104"/>
        <v/>
      </c>
      <c r="E1170" s="52" t="str">
        <f t="shared" si="105"/>
        <v/>
      </c>
      <c r="F1170" s="52" t="str">
        <f t="shared" si="106"/>
        <v/>
      </c>
      <c r="G1170" s="52" t="str">
        <f t="shared" si="107"/>
        <v/>
      </c>
      <c r="H1170" s="38"/>
      <c r="I1170" s="38"/>
    </row>
    <row r="1171" spans="2:9" ht="15" thickBot="1" x14ac:dyDescent="0.35">
      <c r="B1171" s="50" t="str">
        <f t="shared" ref="B1171:B1234" si="108">IFERROR(IF(G1170&lt;=0,"",B1170+1),"")</f>
        <v/>
      </c>
      <c r="C1171" s="51" t="str">
        <f t="shared" ref="C1171:C1234" si="109">IF($E$9="End of the Period",IF(B1171="","",IF(OR(payment_frequency="Weekly",payment_frequency="Bi-weekly",payment_frequency="Semi-monthly"),first_payment_date+B1171*VLOOKUP(payment_frequency,periodic_table,2,0),EDATE(first_payment_date,B1171*VLOOKUP(payment_frequency,periodic_table,2,0)))),IF(B1171="","",IF(OR(payment_frequency="Weekly",payment_frequency="Bi-weekly",payment_frequency="Semi-monthly"),first_payment_date+(B1171-1)*VLOOKUP(payment_frequency,periodic_table,2,0),EDATE(first_payment_date,(B1171-1)*VLOOKUP(payment_frequency,periodic_table,2,0)))))</f>
        <v/>
      </c>
      <c r="D1171" s="53" t="str">
        <f t="shared" ref="D1171:D1234" si="110">IF(B1171="","",IF(G1170&lt;payment,G1170*(1+rate),payment))</f>
        <v/>
      </c>
      <c r="E1171" s="52" t="str">
        <f t="shared" ref="E1171:E1234" si="111">IF(AND(payment_type=1,B1171=1),0,IF(B1171="","",G1170*rate))</f>
        <v/>
      </c>
      <c r="F1171" s="52" t="str">
        <f t="shared" si="106"/>
        <v/>
      </c>
      <c r="G1171" s="52" t="str">
        <f t="shared" si="107"/>
        <v/>
      </c>
      <c r="H1171" s="38"/>
      <c r="I1171" s="38"/>
    </row>
    <row r="1172" spans="2:9" ht="15" thickBot="1" x14ac:dyDescent="0.35">
      <c r="B1172" s="50" t="str">
        <f t="shared" si="108"/>
        <v/>
      </c>
      <c r="C1172" s="51" t="str">
        <f t="shared" si="109"/>
        <v/>
      </c>
      <c r="D1172" s="53" t="str">
        <f t="shared" si="110"/>
        <v/>
      </c>
      <c r="E1172" s="52" t="str">
        <f t="shared" si="111"/>
        <v/>
      </c>
      <c r="F1172" s="52" t="str">
        <f t="shared" ref="F1172:F1235" si="112">IF(B1172="","",D1172-E1172)</f>
        <v/>
      </c>
      <c r="G1172" s="52" t="str">
        <f t="shared" ref="G1172:G1235" si="113">IFERROR(IF(F1172&lt;=0,"",G1171-F1172),"")</f>
        <v/>
      </c>
      <c r="H1172" s="38"/>
      <c r="I1172" s="38"/>
    </row>
    <row r="1173" spans="2:9" ht="15" thickBot="1" x14ac:dyDescent="0.35">
      <c r="B1173" s="50" t="str">
        <f t="shared" si="108"/>
        <v/>
      </c>
      <c r="C1173" s="51" t="str">
        <f t="shared" si="109"/>
        <v/>
      </c>
      <c r="D1173" s="53" t="str">
        <f t="shared" si="110"/>
        <v/>
      </c>
      <c r="E1173" s="52" t="str">
        <f t="shared" si="111"/>
        <v/>
      </c>
      <c r="F1173" s="52" t="str">
        <f t="shared" si="112"/>
        <v/>
      </c>
      <c r="G1173" s="52" t="str">
        <f t="shared" si="113"/>
        <v/>
      </c>
      <c r="H1173" s="38"/>
      <c r="I1173" s="38"/>
    </row>
    <row r="1174" spans="2:9" ht="15" thickBot="1" x14ac:dyDescent="0.35">
      <c r="B1174" s="50" t="str">
        <f t="shared" si="108"/>
        <v/>
      </c>
      <c r="C1174" s="51" t="str">
        <f t="shared" si="109"/>
        <v/>
      </c>
      <c r="D1174" s="53" t="str">
        <f t="shared" si="110"/>
        <v/>
      </c>
      <c r="E1174" s="52" t="str">
        <f t="shared" si="111"/>
        <v/>
      </c>
      <c r="F1174" s="52" t="str">
        <f t="shared" si="112"/>
        <v/>
      </c>
      <c r="G1174" s="52" t="str">
        <f t="shared" si="113"/>
        <v/>
      </c>
      <c r="H1174" s="38"/>
      <c r="I1174" s="38"/>
    </row>
    <row r="1175" spans="2:9" ht="15" thickBot="1" x14ac:dyDescent="0.35">
      <c r="B1175" s="50" t="str">
        <f t="shared" si="108"/>
        <v/>
      </c>
      <c r="C1175" s="51" t="str">
        <f t="shared" si="109"/>
        <v/>
      </c>
      <c r="D1175" s="53" t="str">
        <f t="shared" si="110"/>
        <v/>
      </c>
      <c r="E1175" s="52" t="str">
        <f t="shared" si="111"/>
        <v/>
      </c>
      <c r="F1175" s="52" t="str">
        <f t="shared" si="112"/>
        <v/>
      </c>
      <c r="G1175" s="52" t="str">
        <f t="shared" si="113"/>
        <v/>
      </c>
      <c r="H1175" s="38"/>
      <c r="I1175" s="38"/>
    </row>
    <row r="1176" spans="2:9" ht="15" thickBot="1" x14ac:dyDescent="0.35">
      <c r="B1176" s="50" t="str">
        <f t="shared" si="108"/>
        <v/>
      </c>
      <c r="C1176" s="51" t="str">
        <f t="shared" si="109"/>
        <v/>
      </c>
      <c r="D1176" s="53" t="str">
        <f t="shared" si="110"/>
        <v/>
      </c>
      <c r="E1176" s="52" t="str">
        <f t="shared" si="111"/>
        <v/>
      </c>
      <c r="F1176" s="52" t="str">
        <f t="shared" si="112"/>
        <v/>
      </c>
      <c r="G1176" s="52" t="str">
        <f t="shared" si="113"/>
        <v/>
      </c>
      <c r="H1176" s="38"/>
      <c r="I1176" s="38"/>
    </row>
    <row r="1177" spans="2:9" ht="15" thickBot="1" x14ac:dyDescent="0.35">
      <c r="B1177" s="50" t="str">
        <f t="shared" si="108"/>
        <v/>
      </c>
      <c r="C1177" s="51" t="str">
        <f t="shared" si="109"/>
        <v/>
      </c>
      <c r="D1177" s="53" t="str">
        <f t="shared" si="110"/>
        <v/>
      </c>
      <c r="E1177" s="52" t="str">
        <f t="shared" si="111"/>
        <v/>
      </c>
      <c r="F1177" s="52" t="str">
        <f t="shared" si="112"/>
        <v/>
      </c>
      <c r="G1177" s="52" t="str">
        <f t="shared" si="113"/>
        <v/>
      </c>
      <c r="H1177" s="38"/>
      <c r="I1177" s="38"/>
    </row>
    <row r="1178" spans="2:9" ht="15" thickBot="1" x14ac:dyDescent="0.35">
      <c r="B1178" s="50" t="str">
        <f t="shared" si="108"/>
        <v/>
      </c>
      <c r="C1178" s="51" t="str">
        <f t="shared" si="109"/>
        <v/>
      </c>
      <c r="D1178" s="53" t="str">
        <f t="shared" si="110"/>
        <v/>
      </c>
      <c r="E1178" s="52" t="str">
        <f t="shared" si="111"/>
        <v/>
      </c>
      <c r="F1178" s="52" t="str">
        <f t="shared" si="112"/>
        <v/>
      </c>
      <c r="G1178" s="52" t="str">
        <f t="shared" si="113"/>
        <v/>
      </c>
      <c r="H1178" s="38"/>
      <c r="I1178" s="38"/>
    </row>
    <row r="1179" spans="2:9" ht="15" thickBot="1" x14ac:dyDescent="0.35">
      <c r="B1179" s="50" t="str">
        <f t="shared" si="108"/>
        <v/>
      </c>
      <c r="C1179" s="51" t="str">
        <f t="shared" si="109"/>
        <v/>
      </c>
      <c r="D1179" s="53" t="str">
        <f t="shared" si="110"/>
        <v/>
      </c>
      <c r="E1179" s="52" t="str">
        <f t="shared" si="111"/>
        <v/>
      </c>
      <c r="F1179" s="52" t="str">
        <f t="shared" si="112"/>
        <v/>
      </c>
      <c r="G1179" s="52" t="str">
        <f t="shared" si="113"/>
        <v/>
      </c>
      <c r="H1179" s="38"/>
      <c r="I1179" s="38"/>
    </row>
    <row r="1180" spans="2:9" ht="15" thickBot="1" x14ac:dyDescent="0.35">
      <c r="B1180" s="50" t="str">
        <f t="shared" si="108"/>
        <v/>
      </c>
      <c r="C1180" s="51" t="str">
        <f t="shared" si="109"/>
        <v/>
      </c>
      <c r="D1180" s="53" t="str">
        <f t="shared" si="110"/>
        <v/>
      </c>
      <c r="E1180" s="52" t="str">
        <f t="shared" si="111"/>
        <v/>
      </c>
      <c r="F1180" s="52" t="str">
        <f t="shared" si="112"/>
        <v/>
      </c>
      <c r="G1180" s="52" t="str">
        <f t="shared" si="113"/>
        <v/>
      </c>
      <c r="H1180" s="38"/>
      <c r="I1180" s="38"/>
    </row>
    <row r="1181" spans="2:9" ht="15" thickBot="1" x14ac:dyDescent="0.35">
      <c r="B1181" s="50" t="str">
        <f t="shared" si="108"/>
        <v/>
      </c>
      <c r="C1181" s="51" t="str">
        <f t="shared" si="109"/>
        <v/>
      </c>
      <c r="D1181" s="53" t="str">
        <f t="shared" si="110"/>
        <v/>
      </c>
      <c r="E1181" s="52" t="str">
        <f t="shared" si="111"/>
        <v/>
      </c>
      <c r="F1181" s="52" t="str">
        <f t="shared" si="112"/>
        <v/>
      </c>
      <c r="G1181" s="52" t="str">
        <f t="shared" si="113"/>
        <v/>
      </c>
      <c r="H1181" s="38"/>
      <c r="I1181" s="38"/>
    </row>
    <row r="1182" spans="2:9" ht="15" thickBot="1" x14ac:dyDescent="0.35">
      <c r="B1182" s="50" t="str">
        <f t="shared" si="108"/>
        <v/>
      </c>
      <c r="C1182" s="51" t="str">
        <f t="shared" si="109"/>
        <v/>
      </c>
      <c r="D1182" s="53" t="str">
        <f t="shared" si="110"/>
        <v/>
      </c>
      <c r="E1182" s="52" t="str">
        <f t="shared" si="111"/>
        <v/>
      </c>
      <c r="F1182" s="52" t="str">
        <f t="shared" si="112"/>
        <v/>
      </c>
      <c r="G1182" s="52" t="str">
        <f t="shared" si="113"/>
        <v/>
      </c>
      <c r="H1182" s="38"/>
      <c r="I1182" s="38"/>
    </row>
    <row r="1183" spans="2:9" ht="15" thickBot="1" x14ac:dyDescent="0.35">
      <c r="B1183" s="50" t="str">
        <f t="shared" si="108"/>
        <v/>
      </c>
      <c r="C1183" s="51" t="str">
        <f t="shared" si="109"/>
        <v/>
      </c>
      <c r="D1183" s="53" t="str">
        <f t="shared" si="110"/>
        <v/>
      </c>
      <c r="E1183" s="52" t="str">
        <f t="shared" si="111"/>
        <v/>
      </c>
      <c r="F1183" s="52" t="str">
        <f t="shared" si="112"/>
        <v/>
      </c>
      <c r="G1183" s="52" t="str">
        <f t="shared" si="113"/>
        <v/>
      </c>
      <c r="H1183" s="38"/>
      <c r="I1183" s="38"/>
    </row>
    <row r="1184" spans="2:9" ht="15" thickBot="1" x14ac:dyDescent="0.35">
      <c r="B1184" s="50" t="str">
        <f t="shared" si="108"/>
        <v/>
      </c>
      <c r="C1184" s="51" t="str">
        <f t="shared" si="109"/>
        <v/>
      </c>
      <c r="D1184" s="53" t="str">
        <f t="shared" si="110"/>
        <v/>
      </c>
      <c r="E1184" s="52" t="str">
        <f t="shared" si="111"/>
        <v/>
      </c>
      <c r="F1184" s="52" t="str">
        <f t="shared" si="112"/>
        <v/>
      </c>
      <c r="G1184" s="52" t="str">
        <f t="shared" si="113"/>
        <v/>
      </c>
      <c r="H1184" s="38"/>
      <c r="I1184" s="38"/>
    </row>
    <row r="1185" spans="2:9" ht="15" thickBot="1" x14ac:dyDescent="0.35">
      <c r="B1185" s="50" t="str">
        <f t="shared" si="108"/>
        <v/>
      </c>
      <c r="C1185" s="51" t="str">
        <f t="shared" si="109"/>
        <v/>
      </c>
      <c r="D1185" s="53" t="str">
        <f t="shared" si="110"/>
        <v/>
      </c>
      <c r="E1185" s="52" t="str">
        <f t="shared" si="111"/>
        <v/>
      </c>
      <c r="F1185" s="52" t="str">
        <f t="shared" si="112"/>
        <v/>
      </c>
      <c r="G1185" s="52" t="str">
        <f t="shared" si="113"/>
        <v/>
      </c>
      <c r="H1185" s="38"/>
      <c r="I1185" s="38"/>
    </row>
    <row r="1186" spans="2:9" ht="15" thickBot="1" x14ac:dyDescent="0.35">
      <c r="B1186" s="50" t="str">
        <f t="shared" si="108"/>
        <v/>
      </c>
      <c r="C1186" s="51" t="str">
        <f t="shared" si="109"/>
        <v/>
      </c>
      <c r="D1186" s="53" t="str">
        <f t="shared" si="110"/>
        <v/>
      </c>
      <c r="E1186" s="52" t="str">
        <f t="shared" si="111"/>
        <v/>
      </c>
      <c r="F1186" s="52" t="str">
        <f t="shared" si="112"/>
        <v/>
      </c>
      <c r="G1186" s="52" t="str">
        <f t="shared" si="113"/>
        <v/>
      </c>
      <c r="H1186" s="38"/>
      <c r="I1186" s="38"/>
    </row>
    <row r="1187" spans="2:9" ht="15" thickBot="1" x14ac:dyDescent="0.35">
      <c r="B1187" s="50" t="str">
        <f t="shared" si="108"/>
        <v/>
      </c>
      <c r="C1187" s="51" t="str">
        <f t="shared" si="109"/>
        <v/>
      </c>
      <c r="D1187" s="53" t="str">
        <f t="shared" si="110"/>
        <v/>
      </c>
      <c r="E1187" s="52" t="str">
        <f t="shared" si="111"/>
        <v/>
      </c>
      <c r="F1187" s="52" t="str">
        <f t="shared" si="112"/>
        <v/>
      </c>
      <c r="G1187" s="52" t="str">
        <f t="shared" si="113"/>
        <v/>
      </c>
      <c r="H1187" s="38"/>
      <c r="I1187" s="38"/>
    </row>
    <row r="1188" spans="2:9" ht="15" thickBot="1" x14ac:dyDescent="0.35">
      <c r="B1188" s="50" t="str">
        <f t="shared" si="108"/>
        <v/>
      </c>
      <c r="C1188" s="51" t="str">
        <f t="shared" si="109"/>
        <v/>
      </c>
      <c r="D1188" s="53" t="str">
        <f t="shared" si="110"/>
        <v/>
      </c>
      <c r="E1188" s="52" t="str">
        <f t="shared" si="111"/>
        <v/>
      </c>
      <c r="F1188" s="52" t="str">
        <f t="shared" si="112"/>
        <v/>
      </c>
      <c r="G1188" s="52" t="str">
        <f t="shared" si="113"/>
        <v/>
      </c>
      <c r="H1188" s="38"/>
      <c r="I1188" s="38"/>
    </row>
    <row r="1189" spans="2:9" ht="15" thickBot="1" x14ac:dyDescent="0.35">
      <c r="B1189" s="50" t="str">
        <f t="shared" si="108"/>
        <v/>
      </c>
      <c r="C1189" s="51" t="str">
        <f t="shared" si="109"/>
        <v/>
      </c>
      <c r="D1189" s="53" t="str">
        <f t="shared" si="110"/>
        <v/>
      </c>
      <c r="E1189" s="52" t="str">
        <f t="shared" si="111"/>
        <v/>
      </c>
      <c r="F1189" s="52" t="str">
        <f t="shared" si="112"/>
        <v/>
      </c>
      <c r="G1189" s="52" t="str">
        <f t="shared" si="113"/>
        <v/>
      </c>
      <c r="H1189" s="38"/>
      <c r="I1189" s="38"/>
    </row>
    <row r="1190" spans="2:9" ht="15" thickBot="1" x14ac:dyDescent="0.35">
      <c r="B1190" s="50" t="str">
        <f t="shared" si="108"/>
        <v/>
      </c>
      <c r="C1190" s="51" t="str">
        <f t="shared" si="109"/>
        <v/>
      </c>
      <c r="D1190" s="53" t="str">
        <f t="shared" si="110"/>
        <v/>
      </c>
      <c r="E1190" s="52" t="str">
        <f t="shared" si="111"/>
        <v/>
      </c>
      <c r="F1190" s="52" t="str">
        <f t="shared" si="112"/>
        <v/>
      </c>
      <c r="G1190" s="52" t="str">
        <f t="shared" si="113"/>
        <v/>
      </c>
      <c r="H1190" s="38"/>
      <c r="I1190" s="38"/>
    </row>
    <row r="1191" spans="2:9" ht="15" thickBot="1" x14ac:dyDescent="0.35">
      <c r="B1191" s="50" t="str">
        <f t="shared" si="108"/>
        <v/>
      </c>
      <c r="C1191" s="51" t="str">
        <f t="shared" si="109"/>
        <v/>
      </c>
      <c r="D1191" s="53" t="str">
        <f t="shared" si="110"/>
        <v/>
      </c>
      <c r="E1191" s="52" t="str">
        <f t="shared" si="111"/>
        <v/>
      </c>
      <c r="F1191" s="52" t="str">
        <f t="shared" si="112"/>
        <v/>
      </c>
      <c r="G1191" s="52" t="str">
        <f t="shared" si="113"/>
        <v/>
      </c>
      <c r="H1191" s="38"/>
      <c r="I1191" s="38"/>
    </row>
    <row r="1192" spans="2:9" ht="15" thickBot="1" x14ac:dyDescent="0.35">
      <c r="B1192" s="50" t="str">
        <f t="shared" si="108"/>
        <v/>
      </c>
      <c r="C1192" s="51" t="str">
        <f t="shared" si="109"/>
        <v/>
      </c>
      <c r="D1192" s="53" t="str">
        <f t="shared" si="110"/>
        <v/>
      </c>
      <c r="E1192" s="52" t="str">
        <f t="shared" si="111"/>
        <v/>
      </c>
      <c r="F1192" s="52" t="str">
        <f t="shared" si="112"/>
        <v/>
      </c>
      <c r="G1192" s="52" t="str">
        <f t="shared" si="113"/>
        <v/>
      </c>
      <c r="H1192" s="38"/>
      <c r="I1192" s="38"/>
    </row>
    <row r="1193" spans="2:9" ht="15" thickBot="1" x14ac:dyDescent="0.35">
      <c r="B1193" s="50" t="str">
        <f t="shared" si="108"/>
        <v/>
      </c>
      <c r="C1193" s="51" t="str">
        <f t="shared" si="109"/>
        <v/>
      </c>
      <c r="D1193" s="53" t="str">
        <f t="shared" si="110"/>
        <v/>
      </c>
      <c r="E1193" s="52" t="str">
        <f t="shared" si="111"/>
        <v/>
      </c>
      <c r="F1193" s="52" t="str">
        <f t="shared" si="112"/>
        <v/>
      </c>
      <c r="G1193" s="52" t="str">
        <f t="shared" si="113"/>
        <v/>
      </c>
      <c r="H1193" s="38"/>
      <c r="I1193" s="38"/>
    </row>
    <row r="1194" spans="2:9" ht="15" thickBot="1" x14ac:dyDescent="0.35">
      <c r="B1194" s="50" t="str">
        <f t="shared" si="108"/>
        <v/>
      </c>
      <c r="C1194" s="51" t="str">
        <f t="shared" si="109"/>
        <v/>
      </c>
      <c r="D1194" s="53" t="str">
        <f t="shared" si="110"/>
        <v/>
      </c>
      <c r="E1194" s="52" t="str">
        <f t="shared" si="111"/>
        <v/>
      </c>
      <c r="F1194" s="52" t="str">
        <f t="shared" si="112"/>
        <v/>
      </c>
      <c r="G1194" s="52" t="str">
        <f t="shared" si="113"/>
        <v/>
      </c>
      <c r="H1194" s="38"/>
      <c r="I1194" s="38"/>
    </row>
    <row r="1195" spans="2:9" ht="15" thickBot="1" x14ac:dyDescent="0.35">
      <c r="B1195" s="50" t="str">
        <f t="shared" si="108"/>
        <v/>
      </c>
      <c r="C1195" s="51" t="str">
        <f t="shared" si="109"/>
        <v/>
      </c>
      <c r="D1195" s="53" t="str">
        <f t="shared" si="110"/>
        <v/>
      </c>
      <c r="E1195" s="52" t="str">
        <f t="shared" si="111"/>
        <v/>
      </c>
      <c r="F1195" s="52" t="str">
        <f t="shared" si="112"/>
        <v/>
      </c>
      <c r="G1195" s="52" t="str">
        <f t="shared" si="113"/>
        <v/>
      </c>
      <c r="H1195" s="38"/>
      <c r="I1195" s="38"/>
    </row>
    <row r="1196" spans="2:9" ht="15" thickBot="1" x14ac:dyDescent="0.35">
      <c r="B1196" s="50" t="str">
        <f t="shared" si="108"/>
        <v/>
      </c>
      <c r="C1196" s="51" t="str">
        <f t="shared" si="109"/>
        <v/>
      </c>
      <c r="D1196" s="53" t="str">
        <f t="shared" si="110"/>
        <v/>
      </c>
      <c r="E1196" s="52" t="str">
        <f t="shared" si="111"/>
        <v/>
      </c>
      <c r="F1196" s="52" t="str">
        <f t="shared" si="112"/>
        <v/>
      </c>
      <c r="G1196" s="52" t="str">
        <f t="shared" si="113"/>
        <v/>
      </c>
      <c r="H1196" s="38"/>
      <c r="I1196" s="38"/>
    </row>
    <row r="1197" spans="2:9" ht="15" thickBot="1" x14ac:dyDescent="0.35">
      <c r="B1197" s="50" t="str">
        <f t="shared" si="108"/>
        <v/>
      </c>
      <c r="C1197" s="51" t="str">
        <f t="shared" si="109"/>
        <v/>
      </c>
      <c r="D1197" s="53" t="str">
        <f t="shared" si="110"/>
        <v/>
      </c>
      <c r="E1197" s="52" t="str">
        <f t="shared" si="111"/>
        <v/>
      </c>
      <c r="F1197" s="52" t="str">
        <f t="shared" si="112"/>
        <v/>
      </c>
      <c r="G1197" s="52" t="str">
        <f t="shared" si="113"/>
        <v/>
      </c>
      <c r="H1197" s="38"/>
      <c r="I1197" s="38"/>
    </row>
    <row r="1198" spans="2:9" ht="15" thickBot="1" x14ac:dyDescent="0.35">
      <c r="B1198" s="50" t="str">
        <f t="shared" si="108"/>
        <v/>
      </c>
      <c r="C1198" s="51" t="str">
        <f t="shared" si="109"/>
        <v/>
      </c>
      <c r="D1198" s="53" t="str">
        <f t="shared" si="110"/>
        <v/>
      </c>
      <c r="E1198" s="52" t="str">
        <f t="shared" si="111"/>
        <v/>
      </c>
      <c r="F1198" s="52" t="str">
        <f t="shared" si="112"/>
        <v/>
      </c>
      <c r="G1198" s="52" t="str">
        <f t="shared" si="113"/>
        <v/>
      </c>
      <c r="H1198" s="38"/>
      <c r="I1198" s="38"/>
    </row>
    <row r="1199" spans="2:9" ht="15" thickBot="1" x14ac:dyDescent="0.35">
      <c r="B1199" s="50" t="str">
        <f t="shared" si="108"/>
        <v/>
      </c>
      <c r="C1199" s="51" t="str">
        <f t="shared" si="109"/>
        <v/>
      </c>
      <c r="D1199" s="53" t="str">
        <f t="shared" si="110"/>
        <v/>
      </c>
      <c r="E1199" s="52" t="str">
        <f t="shared" si="111"/>
        <v/>
      </c>
      <c r="F1199" s="52" t="str">
        <f t="shared" si="112"/>
        <v/>
      </c>
      <c r="G1199" s="52" t="str">
        <f t="shared" si="113"/>
        <v/>
      </c>
      <c r="H1199" s="38"/>
      <c r="I1199" s="38"/>
    </row>
    <row r="1200" spans="2:9" ht="15" thickBot="1" x14ac:dyDescent="0.35">
      <c r="B1200" s="50" t="str">
        <f t="shared" si="108"/>
        <v/>
      </c>
      <c r="C1200" s="51" t="str">
        <f t="shared" si="109"/>
        <v/>
      </c>
      <c r="D1200" s="53" t="str">
        <f t="shared" si="110"/>
        <v/>
      </c>
      <c r="E1200" s="52" t="str">
        <f t="shared" si="111"/>
        <v/>
      </c>
      <c r="F1200" s="52" t="str">
        <f t="shared" si="112"/>
        <v/>
      </c>
      <c r="G1200" s="52" t="str">
        <f t="shared" si="113"/>
        <v/>
      </c>
      <c r="H1200" s="38"/>
      <c r="I1200" s="38"/>
    </row>
    <row r="1201" spans="2:9" ht="15" thickBot="1" x14ac:dyDescent="0.35">
      <c r="B1201" s="50" t="str">
        <f t="shared" si="108"/>
        <v/>
      </c>
      <c r="C1201" s="51" t="str">
        <f t="shared" si="109"/>
        <v/>
      </c>
      <c r="D1201" s="53" t="str">
        <f t="shared" si="110"/>
        <v/>
      </c>
      <c r="E1201" s="52" t="str">
        <f t="shared" si="111"/>
        <v/>
      </c>
      <c r="F1201" s="52" t="str">
        <f t="shared" si="112"/>
        <v/>
      </c>
      <c r="G1201" s="52" t="str">
        <f t="shared" si="113"/>
        <v/>
      </c>
      <c r="H1201" s="38"/>
      <c r="I1201" s="38"/>
    </row>
    <row r="1202" spans="2:9" ht="15" thickBot="1" x14ac:dyDescent="0.35">
      <c r="B1202" s="50" t="str">
        <f t="shared" si="108"/>
        <v/>
      </c>
      <c r="C1202" s="51" t="str">
        <f t="shared" si="109"/>
        <v/>
      </c>
      <c r="D1202" s="53" t="str">
        <f t="shared" si="110"/>
        <v/>
      </c>
      <c r="E1202" s="52" t="str">
        <f t="shared" si="111"/>
        <v/>
      </c>
      <c r="F1202" s="52" t="str">
        <f t="shared" si="112"/>
        <v/>
      </c>
      <c r="G1202" s="52" t="str">
        <f t="shared" si="113"/>
        <v/>
      </c>
      <c r="H1202" s="38"/>
      <c r="I1202" s="38"/>
    </row>
    <row r="1203" spans="2:9" ht="15" thickBot="1" x14ac:dyDescent="0.35">
      <c r="B1203" s="50" t="str">
        <f t="shared" si="108"/>
        <v/>
      </c>
      <c r="C1203" s="51" t="str">
        <f t="shared" si="109"/>
        <v/>
      </c>
      <c r="D1203" s="53" t="str">
        <f t="shared" si="110"/>
        <v/>
      </c>
      <c r="E1203" s="52" t="str">
        <f t="shared" si="111"/>
        <v/>
      </c>
      <c r="F1203" s="52" t="str">
        <f t="shared" si="112"/>
        <v/>
      </c>
      <c r="G1203" s="52" t="str">
        <f t="shared" si="113"/>
        <v/>
      </c>
      <c r="H1203" s="38"/>
      <c r="I1203" s="38"/>
    </row>
    <row r="1204" spans="2:9" ht="15" thickBot="1" x14ac:dyDescent="0.35">
      <c r="B1204" s="50" t="str">
        <f t="shared" si="108"/>
        <v/>
      </c>
      <c r="C1204" s="51" t="str">
        <f t="shared" si="109"/>
        <v/>
      </c>
      <c r="D1204" s="53" t="str">
        <f t="shared" si="110"/>
        <v/>
      </c>
      <c r="E1204" s="52" t="str">
        <f t="shared" si="111"/>
        <v/>
      </c>
      <c r="F1204" s="52" t="str">
        <f t="shared" si="112"/>
        <v/>
      </c>
      <c r="G1204" s="52" t="str">
        <f t="shared" si="113"/>
        <v/>
      </c>
      <c r="H1204" s="38"/>
      <c r="I1204" s="38"/>
    </row>
    <row r="1205" spans="2:9" ht="15" thickBot="1" x14ac:dyDescent="0.35">
      <c r="B1205" s="50" t="str">
        <f t="shared" si="108"/>
        <v/>
      </c>
      <c r="C1205" s="51" t="str">
        <f t="shared" si="109"/>
        <v/>
      </c>
      <c r="D1205" s="53" t="str">
        <f t="shared" si="110"/>
        <v/>
      </c>
      <c r="E1205" s="52" t="str">
        <f t="shared" si="111"/>
        <v/>
      </c>
      <c r="F1205" s="52" t="str">
        <f t="shared" si="112"/>
        <v/>
      </c>
      <c r="G1205" s="52" t="str">
        <f t="shared" si="113"/>
        <v/>
      </c>
      <c r="H1205" s="38"/>
      <c r="I1205" s="38"/>
    </row>
    <row r="1206" spans="2:9" ht="15" thickBot="1" x14ac:dyDescent="0.35">
      <c r="B1206" s="50" t="str">
        <f t="shared" si="108"/>
        <v/>
      </c>
      <c r="C1206" s="51" t="str">
        <f t="shared" si="109"/>
        <v/>
      </c>
      <c r="D1206" s="53" t="str">
        <f t="shared" si="110"/>
        <v/>
      </c>
      <c r="E1206" s="52" t="str">
        <f t="shared" si="111"/>
        <v/>
      </c>
      <c r="F1206" s="52" t="str">
        <f t="shared" si="112"/>
        <v/>
      </c>
      <c r="G1206" s="52" t="str">
        <f t="shared" si="113"/>
        <v/>
      </c>
      <c r="H1206" s="38"/>
      <c r="I1206" s="38"/>
    </row>
    <row r="1207" spans="2:9" ht="15" thickBot="1" x14ac:dyDescent="0.35">
      <c r="B1207" s="50" t="str">
        <f t="shared" si="108"/>
        <v/>
      </c>
      <c r="C1207" s="51" t="str">
        <f t="shared" si="109"/>
        <v/>
      </c>
      <c r="D1207" s="53" t="str">
        <f t="shared" si="110"/>
        <v/>
      </c>
      <c r="E1207" s="52" t="str">
        <f t="shared" si="111"/>
        <v/>
      </c>
      <c r="F1207" s="52" t="str">
        <f t="shared" si="112"/>
        <v/>
      </c>
      <c r="G1207" s="52" t="str">
        <f t="shared" si="113"/>
        <v/>
      </c>
      <c r="H1207" s="38"/>
      <c r="I1207" s="38"/>
    </row>
    <row r="1208" spans="2:9" ht="15" thickBot="1" x14ac:dyDescent="0.35">
      <c r="B1208" s="50" t="str">
        <f t="shared" si="108"/>
        <v/>
      </c>
      <c r="C1208" s="51" t="str">
        <f t="shared" si="109"/>
        <v/>
      </c>
      <c r="D1208" s="53" t="str">
        <f t="shared" si="110"/>
        <v/>
      </c>
      <c r="E1208" s="52" t="str">
        <f t="shared" si="111"/>
        <v/>
      </c>
      <c r="F1208" s="52" t="str">
        <f t="shared" si="112"/>
        <v/>
      </c>
      <c r="G1208" s="52" t="str">
        <f t="shared" si="113"/>
        <v/>
      </c>
      <c r="H1208" s="38"/>
      <c r="I1208" s="38"/>
    </row>
    <row r="1209" spans="2:9" ht="15" thickBot="1" x14ac:dyDescent="0.35">
      <c r="B1209" s="50" t="str">
        <f t="shared" si="108"/>
        <v/>
      </c>
      <c r="C1209" s="51" t="str">
        <f t="shared" si="109"/>
        <v/>
      </c>
      <c r="D1209" s="53" t="str">
        <f t="shared" si="110"/>
        <v/>
      </c>
      <c r="E1209" s="52" t="str">
        <f t="shared" si="111"/>
        <v/>
      </c>
      <c r="F1209" s="52" t="str">
        <f t="shared" si="112"/>
        <v/>
      </c>
      <c r="G1209" s="52" t="str">
        <f t="shared" si="113"/>
        <v/>
      </c>
      <c r="H1209" s="38"/>
      <c r="I1209" s="38"/>
    </row>
    <row r="1210" spans="2:9" ht="15" thickBot="1" x14ac:dyDescent="0.35">
      <c r="B1210" s="50" t="str">
        <f t="shared" si="108"/>
        <v/>
      </c>
      <c r="C1210" s="51" t="str">
        <f t="shared" si="109"/>
        <v/>
      </c>
      <c r="D1210" s="53" t="str">
        <f t="shared" si="110"/>
        <v/>
      </c>
      <c r="E1210" s="52" t="str">
        <f t="shared" si="111"/>
        <v/>
      </c>
      <c r="F1210" s="52" t="str">
        <f t="shared" si="112"/>
        <v/>
      </c>
      <c r="G1210" s="52" t="str">
        <f t="shared" si="113"/>
        <v/>
      </c>
      <c r="H1210" s="38"/>
      <c r="I1210" s="38"/>
    </row>
    <row r="1211" spans="2:9" ht="15" thickBot="1" x14ac:dyDescent="0.35">
      <c r="B1211" s="50" t="str">
        <f t="shared" si="108"/>
        <v/>
      </c>
      <c r="C1211" s="51" t="str">
        <f t="shared" si="109"/>
        <v/>
      </c>
      <c r="D1211" s="53" t="str">
        <f t="shared" si="110"/>
        <v/>
      </c>
      <c r="E1211" s="52" t="str">
        <f t="shared" si="111"/>
        <v/>
      </c>
      <c r="F1211" s="52" t="str">
        <f t="shared" si="112"/>
        <v/>
      </c>
      <c r="G1211" s="52" t="str">
        <f t="shared" si="113"/>
        <v/>
      </c>
      <c r="H1211" s="38"/>
      <c r="I1211" s="38"/>
    </row>
    <row r="1212" spans="2:9" ht="15" thickBot="1" x14ac:dyDescent="0.35">
      <c r="B1212" s="50" t="str">
        <f t="shared" si="108"/>
        <v/>
      </c>
      <c r="C1212" s="51" t="str">
        <f t="shared" si="109"/>
        <v/>
      </c>
      <c r="D1212" s="53" t="str">
        <f t="shared" si="110"/>
        <v/>
      </c>
      <c r="E1212" s="52" t="str">
        <f t="shared" si="111"/>
        <v/>
      </c>
      <c r="F1212" s="52" t="str">
        <f t="shared" si="112"/>
        <v/>
      </c>
      <c r="G1212" s="52" t="str">
        <f t="shared" si="113"/>
        <v/>
      </c>
      <c r="H1212" s="38"/>
      <c r="I1212" s="38"/>
    </row>
    <row r="1213" spans="2:9" ht="15" thickBot="1" x14ac:dyDescent="0.35">
      <c r="B1213" s="50" t="str">
        <f t="shared" si="108"/>
        <v/>
      </c>
      <c r="C1213" s="51" t="str">
        <f t="shared" si="109"/>
        <v/>
      </c>
      <c r="D1213" s="53" t="str">
        <f t="shared" si="110"/>
        <v/>
      </c>
      <c r="E1213" s="52" t="str">
        <f t="shared" si="111"/>
        <v/>
      </c>
      <c r="F1213" s="52" t="str">
        <f t="shared" si="112"/>
        <v/>
      </c>
      <c r="G1213" s="52" t="str">
        <f t="shared" si="113"/>
        <v/>
      </c>
      <c r="H1213" s="38"/>
      <c r="I1213" s="38"/>
    </row>
    <row r="1214" spans="2:9" ht="15" thickBot="1" x14ac:dyDescent="0.35">
      <c r="B1214" s="50" t="str">
        <f t="shared" si="108"/>
        <v/>
      </c>
      <c r="C1214" s="51" t="str">
        <f t="shared" si="109"/>
        <v/>
      </c>
      <c r="D1214" s="53" t="str">
        <f t="shared" si="110"/>
        <v/>
      </c>
      <c r="E1214" s="52" t="str">
        <f t="shared" si="111"/>
        <v/>
      </c>
      <c r="F1214" s="52" t="str">
        <f t="shared" si="112"/>
        <v/>
      </c>
      <c r="G1214" s="52" t="str">
        <f t="shared" si="113"/>
        <v/>
      </c>
      <c r="H1214" s="38"/>
      <c r="I1214" s="38"/>
    </row>
    <row r="1215" spans="2:9" ht="15" thickBot="1" x14ac:dyDescent="0.35">
      <c r="B1215" s="50" t="str">
        <f t="shared" si="108"/>
        <v/>
      </c>
      <c r="C1215" s="51" t="str">
        <f t="shared" si="109"/>
        <v/>
      </c>
      <c r="D1215" s="53" t="str">
        <f t="shared" si="110"/>
        <v/>
      </c>
      <c r="E1215" s="52" t="str">
        <f t="shared" si="111"/>
        <v/>
      </c>
      <c r="F1215" s="52" t="str">
        <f t="shared" si="112"/>
        <v/>
      </c>
      <c r="G1215" s="52" t="str">
        <f t="shared" si="113"/>
        <v/>
      </c>
      <c r="H1215" s="38"/>
      <c r="I1215" s="38"/>
    </row>
    <row r="1216" spans="2:9" ht="15" thickBot="1" x14ac:dyDescent="0.35">
      <c r="B1216" s="50" t="str">
        <f t="shared" si="108"/>
        <v/>
      </c>
      <c r="C1216" s="51" t="str">
        <f t="shared" si="109"/>
        <v/>
      </c>
      <c r="D1216" s="53" t="str">
        <f t="shared" si="110"/>
        <v/>
      </c>
      <c r="E1216" s="52" t="str">
        <f t="shared" si="111"/>
        <v/>
      </c>
      <c r="F1216" s="52" t="str">
        <f t="shared" si="112"/>
        <v/>
      </c>
      <c r="G1216" s="52" t="str">
        <f t="shared" si="113"/>
        <v/>
      </c>
      <c r="H1216" s="38"/>
      <c r="I1216" s="38"/>
    </row>
    <row r="1217" spans="2:9" ht="15" thickBot="1" x14ac:dyDescent="0.35">
      <c r="B1217" s="50" t="str">
        <f t="shared" si="108"/>
        <v/>
      </c>
      <c r="C1217" s="51" t="str">
        <f t="shared" si="109"/>
        <v/>
      </c>
      <c r="D1217" s="53" t="str">
        <f t="shared" si="110"/>
        <v/>
      </c>
      <c r="E1217" s="52" t="str">
        <f t="shared" si="111"/>
        <v/>
      </c>
      <c r="F1217" s="52" t="str">
        <f t="shared" si="112"/>
        <v/>
      </c>
      <c r="G1217" s="52" t="str">
        <f t="shared" si="113"/>
        <v/>
      </c>
      <c r="H1217" s="38"/>
      <c r="I1217" s="38"/>
    </row>
    <row r="1218" spans="2:9" ht="15" thickBot="1" x14ac:dyDescent="0.35">
      <c r="B1218" s="50" t="str">
        <f t="shared" si="108"/>
        <v/>
      </c>
      <c r="C1218" s="51" t="str">
        <f t="shared" si="109"/>
        <v/>
      </c>
      <c r="D1218" s="53" t="str">
        <f t="shared" si="110"/>
        <v/>
      </c>
      <c r="E1218" s="52" t="str">
        <f t="shared" si="111"/>
        <v/>
      </c>
      <c r="F1218" s="52" t="str">
        <f t="shared" si="112"/>
        <v/>
      </c>
      <c r="G1218" s="52" t="str">
        <f t="shared" si="113"/>
        <v/>
      </c>
      <c r="H1218" s="38"/>
      <c r="I1218" s="38"/>
    </row>
    <row r="1219" spans="2:9" ht="15" thickBot="1" x14ac:dyDescent="0.35">
      <c r="B1219" s="50" t="str">
        <f t="shared" si="108"/>
        <v/>
      </c>
      <c r="C1219" s="51" t="str">
        <f t="shared" si="109"/>
        <v/>
      </c>
      <c r="D1219" s="53" t="str">
        <f t="shared" si="110"/>
        <v/>
      </c>
      <c r="E1219" s="52" t="str">
        <f t="shared" si="111"/>
        <v/>
      </c>
      <c r="F1219" s="52" t="str">
        <f t="shared" si="112"/>
        <v/>
      </c>
      <c r="G1219" s="52" t="str">
        <f t="shared" si="113"/>
        <v/>
      </c>
      <c r="H1219" s="38"/>
      <c r="I1219" s="38"/>
    </row>
    <row r="1220" spans="2:9" ht="15" thickBot="1" x14ac:dyDescent="0.35">
      <c r="B1220" s="50" t="str">
        <f t="shared" si="108"/>
        <v/>
      </c>
      <c r="C1220" s="51" t="str">
        <f t="shared" si="109"/>
        <v/>
      </c>
      <c r="D1220" s="53" t="str">
        <f t="shared" si="110"/>
        <v/>
      </c>
      <c r="E1220" s="52" t="str">
        <f t="shared" si="111"/>
        <v/>
      </c>
      <c r="F1220" s="52" t="str">
        <f t="shared" si="112"/>
        <v/>
      </c>
      <c r="G1220" s="52" t="str">
        <f t="shared" si="113"/>
        <v/>
      </c>
      <c r="H1220" s="38"/>
      <c r="I1220" s="38"/>
    </row>
    <row r="1221" spans="2:9" ht="15" thickBot="1" x14ac:dyDescent="0.35">
      <c r="B1221" s="50" t="str">
        <f t="shared" si="108"/>
        <v/>
      </c>
      <c r="C1221" s="51" t="str">
        <f t="shared" si="109"/>
        <v/>
      </c>
      <c r="D1221" s="53" t="str">
        <f t="shared" si="110"/>
        <v/>
      </c>
      <c r="E1221" s="52" t="str">
        <f t="shared" si="111"/>
        <v/>
      </c>
      <c r="F1221" s="52" t="str">
        <f t="shared" si="112"/>
        <v/>
      </c>
      <c r="G1221" s="52" t="str">
        <f t="shared" si="113"/>
        <v/>
      </c>
      <c r="H1221" s="38"/>
      <c r="I1221" s="38"/>
    </row>
    <row r="1222" spans="2:9" ht="15" thickBot="1" x14ac:dyDescent="0.35">
      <c r="B1222" s="50" t="str">
        <f t="shared" si="108"/>
        <v/>
      </c>
      <c r="C1222" s="51" t="str">
        <f t="shared" si="109"/>
        <v/>
      </c>
      <c r="D1222" s="53" t="str">
        <f t="shared" si="110"/>
        <v/>
      </c>
      <c r="E1222" s="52" t="str">
        <f t="shared" si="111"/>
        <v/>
      </c>
      <c r="F1222" s="52" t="str">
        <f t="shared" si="112"/>
        <v/>
      </c>
      <c r="G1222" s="52" t="str">
        <f t="shared" si="113"/>
        <v/>
      </c>
      <c r="H1222" s="38"/>
      <c r="I1222" s="38"/>
    </row>
    <row r="1223" spans="2:9" ht="15" thickBot="1" x14ac:dyDescent="0.35">
      <c r="B1223" s="50" t="str">
        <f t="shared" si="108"/>
        <v/>
      </c>
      <c r="C1223" s="51" t="str">
        <f t="shared" si="109"/>
        <v/>
      </c>
      <c r="D1223" s="53" t="str">
        <f t="shared" si="110"/>
        <v/>
      </c>
      <c r="E1223" s="52" t="str">
        <f t="shared" si="111"/>
        <v/>
      </c>
      <c r="F1223" s="52" t="str">
        <f t="shared" si="112"/>
        <v/>
      </c>
      <c r="G1223" s="52" t="str">
        <f t="shared" si="113"/>
        <v/>
      </c>
      <c r="H1223" s="38"/>
      <c r="I1223" s="38"/>
    </row>
    <row r="1224" spans="2:9" ht="15" thickBot="1" x14ac:dyDescent="0.35">
      <c r="B1224" s="50" t="str">
        <f t="shared" si="108"/>
        <v/>
      </c>
      <c r="C1224" s="51" t="str">
        <f t="shared" si="109"/>
        <v/>
      </c>
      <c r="D1224" s="53" t="str">
        <f t="shared" si="110"/>
        <v/>
      </c>
      <c r="E1224" s="52" t="str">
        <f t="shared" si="111"/>
        <v/>
      </c>
      <c r="F1224" s="52" t="str">
        <f t="shared" si="112"/>
        <v/>
      </c>
      <c r="G1224" s="52" t="str">
        <f t="shared" si="113"/>
        <v/>
      </c>
      <c r="H1224" s="38"/>
      <c r="I1224" s="38"/>
    </row>
    <row r="1225" spans="2:9" ht="15" thickBot="1" x14ac:dyDescent="0.35">
      <c r="B1225" s="50" t="str">
        <f t="shared" si="108"/>
        <v/>
      </c>
      <c r="C1225" s="51" t="str">
        <f t="shared" si="109"/>
        <v/>
      </c>
      <c r="D1225" s="53" t="str">
        <f t="shared" si="110"/>
        <v/>
      </c>
      <c r="E1225" s="52" t="str">
        <f t="shared" si="111"/>
        <v/>
      </c>
      <c r="F1225" s="52" t="str">
        <f t="shared" si="112"/>
        <v/>
      </c>
      <c r="G1225" s="52" t="str">
        <f t="shared" si="113"/>
        <v/>
      </c>
      <c r="H1225" s="38"/>
      <c r="I1225" s="38"/>
    </row>
    <row r="1226" spans="2:9" ht="15" thickBot="1" x14ac:dyDescent="0.35">
      <c r="B1226" s="50" t="str">
        <f t="shared" si="108"/>
        <v/>
      </c>
      <c r="C1226" s="51" t="str">
        <f t="shared" si="109"/>
        <v/>
      </c>
      <c r="D1226" s="53" t="str">
        <f t="shared" si="110"/>
        <v/>
      </c>
      <c r="E1226" s="52" t="str">
        <f t="shared" si="111"/>
        <v/>
      </c>
      <c r="F1226" s="52" t="str">
        <f t="shared" si="112"/>
        <v/>
      </c>
      <c r="G1226" s="52" t="str">
        <f t="shared" si="113"/>
        <v/>
      </c>
      <c r="H1226" s="38"/>
      <c r="I1226" s="38"/>
    </row>
    <row r="1227" spans="2:9" ht="15" thickBot="1" x14ac:dyDescent="0.35">
      <c r="B1227" s="50" t="str">
        <f t="shared" si="108"/>
        <v/>
      </c>
      <c r="C1227" s="51" t="str">
        <f t="shared" si="109"/>
        <v/>
      </c>
      <c r="D1227" s="53" t="str">
        <f t="shared" si="110"/>
        <v/>
      </c>
      <c r="E1227" s="52" t="str">
        <f t="shared" si="111"/>
        <v/>
      </c>
      <c r="F1227" s="52" t="str">
        <f t="shared" si="112"/>
        <v/>
      </c>
      <c r="G1227" s="52" t="str">
        <f t="shared" si="113"/>
        <v/>
      </c>
      <c r="H1227" s="38"/>
      <c r="I1227" s="38"/>
    </row>
    <row r="1228" spans="2:9" ht="15" thickBot="1" x14ac:dyDescent="0.35">
      <c r="B1228" s="50" t="str">
        <f t="shared" si="108"/>
        <v/>
      </c>
      <c r="C1228" s="51" t="str">
        <f t="shared" si="109"/>
        <v/>
      </c>
      <c r="D1228" s="53" t="str">
        <f t="shared" si="110"/>
        <v/>
      </c>
      <c r="E1228" s="52" t="str">
        <f t="shared" si="111"/>
        <v/>
      </c>
      <c r="F1228" s="52" t="str">
        <f t="shared" si="112"/>
        <v/>
      </c>
      <c r="G1228" s="52" t="str">
        <f t="shared" si="113"/>
        <v/>
      </c>
      <c r="H1228" s="38"/>
      <c r="I1228" s="38"/>
    </row>
    <row r="1229" spans="2:9" ht="15" thickBot="1" x14ac:dyDescent="0.35">
      <c r="B1229" s="50" t="str">
        <f t="shared" si="108"/>
        <v/>
      </c>
      <c r="C1229" s="51" t="str">
        <f t="shared" si="109"/>
        <v/>
      </c>
      <c r="D1229" s="53" t="str">
        <f t="shared" si="110"/>
        <v/>
      </c>
      <c r="E1229" s="52" t="str">
        <f t="shared" si="111"/>
        <v/>
      </c>
      <c r="F1229" s="52" t="str">
        <f t="shared" si="112"/>
        <v/>
      </c>
      <c r="G1229" s="52" t="str">
        <f t="shared" si="113"/>
        <v/>
      </c>
      <c r="H1229" s="38"/>
      <c r="I1229" s="38"/>
    </row>
    <row r="1230" spans="2:9" ht="15" thickBot="1" x14ac:dyDescent="0.35">
      <c r="B1230" s="50" t="str">
        <f t="shared" si="108"/>
        <v/>
      </c>
      <c r="C1230" s="51" t="str">
        <f t="shared" si="109"/>
        <v/>
      </c>
      <c r="D1230" s="53" t="str">
        <f t="shared" si="110"/>
        <v/>
      </c>
      <c r="E1230" s="52" t="str">
        <f t="shared" si="111"/>
        <v/>
      </c>
      <c r="F1230" s="52" t="str">
        <f t="shared" si="112"/>
        <v/>
      </c>
      <c r="G1230" s="52" t="str">
        <f t="shared" si="113"/>
        <v/>
      </c>
      <c r="H1230" s="38"/>
      <c r="I1230" s="38"/>
    </row>
    <row r="1231" spans="2:9" ht="15" thickBot="1" x14ac:dyDescent="0.35">
      <c r="B1231" s="50" t="str">
        <f t="shared" si="108"/>
        <v/>
      </c>
      <c r="C1231" s="51" t="str">
        <f t="shared" si="109"/>
        <v/>
      </c>
      <c r="D1231" s="53" t="str">
        <f t="shared" si="110"/>
        <v/>
      </c>
      <c r="E1231" s="52" t="str">
        <f t="shared" si="111"/>
        <v/>
      </c>
      <c r="F1231" s="52" t="str">
        <f t="shared" si="112"/>
        <v/>
      </c>
      <c r="G1231" s="52" t="str">
        <f t="shared" si="113"/>
        <v/>
      </c>
      <c r="H1231" s="38"/>
      <c r="I1231" s="38"/>
    </row>
    <row r="1232" spans="2:9" ht="15" thickBot="1" x14ac:dyDescent="0.35">
      <c r="B1232" s="50" t="str">
        <f t="shared" si="108"/>
        <v/>
      </c>
      <c r="C1232" s="51" t="str">
        <f t="shared" si="109"/>
        <v/>
      </c>
      <c r="D1232" s="53" t="str">
        <f t="shared" si="110"/>
        <v/>
      </c>
      <c r="E1232" s="52" t="str">
        <f t="shared" si="111"/>
        <v/>
      </c>
      <c r="F1232" s="52" t="str">
        <f t="shared" si="112"/>
        <v/>
      </c>
      <c r="G1232" s="52" t="str">
        <f t="shared" si="113"/>
        <v/>
      </c>
      <c r="H1232" s="38"/>
      <c r="I1232" s="38"/>
    </row>
    <row r="1233" spans="2:9" ht="15" thickBot="1" x14ac:dyDescent="0.35">
      <c r="B1233" s="50" t="str">
        <f t="shared" si="108"/>
        <v/>
      </c>
      <c r="C1233" s="51" t="str">
        <f t="shared" si="109"/>
        <v/>
      </c>
      <c r="D1233" s="53" t="str">
        <f t="shared" si="110"/>
        <v/>
      </c>
      <c r="E1233" s="52" t="str">
        <f t="shared" si="111"/>
        <v/>
      </c>
      <c r="F1233" s="52" t="str">
        <f t="shared" si="112"/>
        <v/>
      </c>
      <c r="G1233" s="52" t="str">
        <f t="shared" si="113"/>
        <v/>
      </c>
      <c r="H1233" s="38"/>
      <c r="I1233" s="38"/>
    </row>
    <row r="1234" spans="2:9" ht="15" thickBot="1" x14ac:dyDescent="0.35">
      <c r="B1234" s="50" t="str">
        <f t="shared" si="108"/>
        <v/>
      </c>
      <c r="C1234" s="51" t="str">
        <f t="shared" si="109"/>
        <v/>
      </c>
      <c r="D1234" s="53" t="str">
        <f t="shared" si="110"/>
        <v/>
      </c>
      <c r="E1234" s="52" t="str">
        <f t="shared" si="111"/>
        <v/>
      </c>
      <c r="F1234" s="52" t="str">
        <f t="shared" si="112"/>
        <v/>
      </c>
      <c r="G1234" s="52" t="str">
        <f t="shared" si="113"/>
        <v/>
      </c>
      <c r="H1234" s="38"/>
      <c r="I1234" s="38"/>
    </row>
    <row r="1235" spans="2:9" ht="15" thickBot="1" x14ac:dyDescent="0.35">
      <c r="B1235" s="50" t="str">
        <f t="shared" ref="B1235:B1298" si="114">IFERROR(IF(G1234&lt;=0,"",B1234+1),"")</f>
        <v/>
      </c>
      <c r="C1235" s="51" t="str">
        <f t="shared" ref="C1235:C1298" si="115">IF($E$9="End of the Period",IF(B1235="","",IF(OR(payment_frequency="Weekly",payment_frequency="Bi-weekly",payment_frequency="Semi-monthly"),first_payment_date+B1235*VLOOKUP(payment_frequency,periodic_table,2,0),EDATE(first_payment_date,B1235*VLOOKUP(payment_frequency,periodic_table,2,0)))),IF(B1235="","",IF(OR(payment_frequency="Weekly",payment_frequency="Bi-weekly",payment_frequency="Semi-monthly"),first_payment_date+(B1235-1)*VLOOKUP(payment_frequency,periodic_table,2,0),EDATE(first_payment_date,(B1235-1)*VLOOKUP(payment_frequency,periodic_table,2,0)))))</f>
        <v/>
      </c>
      <c r="D1235" s="53" t="str">
        <f t="shared" ref="D1235:D1298" si="116">IF(B1235="","",IF(G1234&lt;payment,G1234*(1+rate),payment))</f>
        <v/>
      </c>
      <c r="E1235" s="52" t="str">
        <f t="shared" ref="E1235:E1298" si="117">IF(AND(payment_type=1,B1235=1),0,IF(B1235="","",G1234*rate))</f>
        <v/>
      </c>
      <c r="F1235" s="52" t="str">
        <f t="shared" si="112"/>
        <v/>
      </c>
      <c r="G1235" s="52" t="str">
        <f t="shared" si="113"/>
        <v/>
      </c>
      <c r="H1235" s="38"/>
      <c r="I1235" s="38"/>
    </row>
    <row r="1236" spans="2:9" ht="15" thickBot="1" x14ac:dyDescent="0.35">
      <c r="B1236" s="50" t="str">
        <f t="shared" si="114"/>
        <v/>
      </c>
      <c r="C1236" s="51" t="str">
        <f t="shared" si="115"/>
        <v/>
      </c>
      <c r="D1236" s="53" t="str">
        <f t="shared" si="116"/>
        <v/>
      </c>
      <c r="E1236" s="52" t="str">
        <f t="shared" si="117"/>
        <v/>
      </c>
      <c r="F1236" s="52" t="str">
        <f t="shared" ref="F1236:F1299" si="118">IF(B1236="","",D1236-E1236)</f>
        <v/>
      </c>
      <c r="G1236" s="52" t="str">
        <f t="shared" ref="G1236:G1299" si="119">IFERROR(IF(F1236&lt;=0,"",G1235-F1236),"")</f>
        <v/>
      </c>
      <c r="H1236" s="38"/>
      <c r="I1236" s="38"/>
    </row>
    <row r="1237" spans="2:9" ht="15" thickBot="1" x14ac:dyDescent="0.35">
      <c r="B1237" s="50" t="str">
        <f t="shared" si="114"/>
        <v/>
      </c>
      <c r="C1237" s="51" t="str">
        <f t="shared" si="115"/>
        <v/>
      </c>
      <c r="D1237" s="53" t="str">
        <f t="shared" si="116"/>
        <v/>
      </c>
      <c r="E1237" s="52" t="str">
        <f t="shared" si="117"/>
        <v/>
      </c>
      <c r="F1237" s="52" t="str">
        <f t="shared" si="118"/>
        <v/>
      </c>
      <c r="G1237" s="52" t="str">
        <f t="shared" si="119"/>
        <v/>
      </c>
      <c r="H1237" s="38"/>
      <c r="I1237" s="38"/>
    </row>
    <row r="1238" spans="2:9" ht="15" thickBot="1" x14ac:dyDescent="0.35">
      <c r="B1238" s="50" t="str">
        <f t="shared" si="114"/>
        <v/>
      </c>
      <c r="C1238" s="51" t="str">
        <f t="shared" si="115"/>
        <v/>
      </c>
      <c r="D1238" s="53" t="str">
        <f t="shared" si="116"/>
        <v/>
      </c>
      <c r="E1238" s="52" t="str">
        <f t="shared" si="117"/>
        <v/>
      </c>
      <c r="F1238" s="52" t="str">
        <f t="shared" si="118"/>
        <v/>
      </c>
      <c r="G1238" s="52" t="str">
        <f t="shared" si="119"/>
        <v/>
      </c>
      <c r="H1238" s="38"/>
      <c r="I1238" s="38"/>
    </row>
    <row r="1239" spans="2:9" ht="15" thickBot="1" x14ac:dyDescent="0.35">
      <c r="B1239" s="50" t="str">
        <f t="shared" si="114"/>
        <v/>
      </c>
      <c r="C1239" s="51" t="str">
        <f t="shared" si="115"/>
        <v/>
      </c>
      <c r="D1239" s="53" t="str">
        <f t="shared" si="116"/>
        <v/>
      </c>
      <c r="E1239" s="52" t="str">
        <f t="shared" si="117"/>
        <v/>
      </c>
      <c r="F1239" s="52" t="str">
        <f t="shared" si="118"/>
        <v/>
      </c>
      <c r="G1239" s="52" t="str">
        <f t="shared" si="119"/>
        <v/>
      </c>
      <c r="H1239" s="38"/>
      <c r="I1239" s="38"/>
    </row>
    <row r="1240" spans="2:9" ht="15" thickBot="1" x14ac:dyDescent="0.35">
      <c r="B1240" s="50" t="str">
        <f t="shared" si="114"/>
        <v/>
      </c>
      <c r="C1240" s="51" t="str">
        <f t="shared" si="115"/>
        <v/>
      </c>
      <c r="D1240" s="53" t="str">
        <f t="shared" si="116"/>
        <v/>
      </c>
      <c r="E1240" s="52" t="str">
        <f t="shared" si="117"/>
        <v/>
      </c>
      <c r="F1240" s="52" t="str">
        <f t="shared" si="118"/>
        <v/>
      </c>
      <c r="G1240" s="52" t="str">
        <f t="shared" si="119"/>
        <v/>
      </c>
      <c r="H1240" s="38"/>
      <c r="I1240" s="38"/>
    </row>
    <row r="1241" spans="2:9" ht="15" thickBot="1" x14ac:dyDescent="0.35">
      <c r="B1241" s="50" t="str">
        <f t="shared" si="114"/>
        <v/>
      </c>
      <c r="C1241" s="51" t="str">
        <f t="shared" si="115"/>
        <v/>
      </c>
      <c r="D1241" s="53" t="str">
        <f t="shared" si="116"/>
        <v/>
      </c>
      <c r="E1241" s="52" t="str">
        <f t="shared" si="117"/>
        <v/>
      </c>
      <c r="F1241" s="52" t="str">
        <f t="shared" si="118"/>
        <v/>
      </c>
      <c r="G1241" s="52" t="str">
        <f t="shared" si="119"/>
        <v/>
      </c>
      <c r="H1241" s="38"/>
      <c r="I1241" s="38"/>
    </row>
    <row r="1242" spans="2:9" ht="15" thickBot="1" x14ac:dyDescent="0.35">
      <c r="B1242" s="50" t="str">
        <f t="shared" si="114"/>
        <v/>
      </c>
      <c r="C1242" s="51" t="str">
        <f t="shared" si="115"/>
        <v/>
      </c>
      <c r="D1242" s="53" t="str">
        <f t="shared" si="116"/>
        <v/>
      </c>
      <c r="E1242" s="52" t="str">
        <f t="shared" si="117"/>
        <v/>
      </c>
      <c r="F1242" s="52" t="str">
        <f t="shared" si="118"/>
        <v/>
      </c>
      <c r="G1242" s="52" t="str">
        <f t="shared" si="119"/>
        <v/>
      </c>
      <c r="H1242" s="38"/>
      <c r="I1242" s="38"/>
    </row>
    <row r="1243" spans="2:9" ht="15" thickBot="1" x14ac:dyDescent="0.35">
      <c r="B1243" s="50" t="str">
        <f t="shared" si="114"/>
        <v/>
      </c>
      <c r="C1243" s="51" t="str">
        <f t="shared" si="115"/>
        <v/>
      </c>
      <c r="D1243" s="53" t="str">
        <f t="shared" si="116"/>
        <v/>
      </c>
      <c r="E1243" s="52" t="str">
        <f t="shared" si="117"/>
        <v/>
      </c>
      <c r="F1243" s="52" t="str">
        <f t="shared" si="118"/>
        <v/>
      </c>
      <c r="G1243" s="52" t="str">
        <f t="shared" si="119"/>
        <v/>
      </c>
      <c r="H1243" s="38"/>
      <c r="I1243" s="38"/>
    </row>
    <row r="1244" spans="2:9" ht="15" thickBot="1" x14ac:dyDescent="0.35">
      <c r="B1244" s="50" t="str">
        <f t="shared" si="114"/>
        <v/>
      </c>
      <c r="C1244" s="51" t="str">
        <f t="shared" si="115"/>
        <v/>
      </c>
      <c r="D1244" s="53" t="str">
        <f t="shared" si="116"/>
        <v/>
      </c>
      <c r="E1244" s="52" t="str">
        <f t="shared" si="117"/>
        <v/>
      </c>
      <c r="F1244" s="52" t="str">
        <f t="shared" si="118"/>
        <v/>
      </c>
      <c r="G1244" s="52" t="str">
        <f t="shared" si="119"/>
        <v/>
      </c>
      <c r="H1244" s="38"/>
      <c r="I1244" s="38"/>
    </row>
    <row r="1245" spans="2:9" ht="15" thickBot="1" x14ac:dyDescent="0.35">
      <c r="B1245" s="50" t="str">
        <f t="shared" si="114"/>
        <v/>
      </c>
      <c r="C1245" s="51" t="str">
        <f t="shared" si="115"/>
        <v/>
      </c>
      <c r="D1245" s="53" t="str">
        <f t="shared" si="116"/>
        <v/>
      </c>
      <c r="E1245" s="52" t="str">
        <f t="shared" si="117"/>
        <v/>
      </c>
      <c r="F1245" s="52" t="str">
        <f t="shared" si="118"/>
        <v/>
      </c>
      <c r="G1245" s="52" t="str">
        <f t="shared" si="119"/>
        <v/>
      </c>
      <c r="H1245" s="38"/>
      <c r="I1245" s="38"/>
    </row>
    <row r="1246" spans="2:9" ht="15" thickBot="1" x14ac:dyDescent="0.35">
      <c r="B1246" s="50" t="str">
        <f t="shared" si="114"/>
        <v/>
      </c>
      <c r="C1246" s="51" t="str">
        <f t="shared" si="115"/>
        <v/>
      </c>
      <c r="D1246" s="53" t="str">
        <f t="shared" si="116"/>
        <v/>
      </c>
      <c r="E1246" s="52" t="str">
        <f t="shared" si="117"/>
        <v/>
      </c>
      <c r="F1246" s="52" t="str">
        <f t="shared" si="118"/>
        <v/>
      </c>
      <c r="G1246" s="52" t="str">
        <f t="shared" si="119"/>
        <v/>
      </c>
      <c r="H1246" s="38"/>
      <c r="I1246" s="38"/>
    </row>
    <row r="1247" spans="2:9" ht="15" thickBot="1" x14ac:dyDescent="0.35">
      <c r="B1247" s="50" t="str">
        <f t="shared" si="114"/>
        <v/>
      </c>
      <c r="C1247" s="51" t="str">
        <f t="shared" si="115"/>
        <v/>
      </c>
      <c r="D1247" s="53" t="str">
        <f t="shared" si="116"/>
        <v/>
      </c>
      <c r="E1247" s="52" t="str">
        <f t="shared" si="117"/>
        <v/>
      </c>
      <c r="F1247" s="52" t="str">
        <f t="shared" si="118"/>
        <v/>
      </c>
      <c r="G1247" s="52" t="str">
        <f t="shared" si="119"/>
        <v/>
      </c>
      <c r="H1247" s="38"/>
      <c r="I1247" s="38"/>
    </row>
    <row r="1248" spans="2:9" ht="15" thickBot="1" x14ac:dyDescent="0.35">
      <c r="B1248" s="50" t="str">
        <f t="shared" si="114"/>
        <v/>
      </c>
      <c r="C1248" s="51" t="str">
        <f t="shared" si="115"/>
        <v/>
      </c>
      <c r="D1248" s="53" t="str">
        <f t="shared" si="116"/>
        <v/>
      </c>
      <c r="E1248" s="52" t="str">
        <f t="shared" si="117"/>
        <v/>
      </c>
      <c r="F1248" s="52" t="str">
        <f t="shared" si="118"/>
        <v/>
      </c>
      <c r="G1248" s="52" t="str">
        <f t="shared" si="119"/>
        <v/>
      </c>
      <c r="H1248" s="38"/>
      <c r="I1248" s="38"/>
    </row>
    <row r="1249" spans="2:9" ht="15" thickBot="1" x14ac:dyDescent="0.35">
      <c r="B1249" s="50" t="str">
        <f t="shared" si="114"/>
        <v/>
      </c>
      <c r="C1249" s="51" t="str">
        <f t="shared" si="115"/>
        <v/>
      </c>
      <c r="D1249" s="53" t="str">
        <f t="shared" si="116"/>
        <v/>
      </c>
      <c r="E1249" s="52" t="str">
        <f t="shared" si="117"/>
        <v/>
      </c>
      <c r="F1249" s="52" t="str">
        <f t="shared" si="118"/>
        <v/>
      </c>
      <c r="G1249" s="52" t="str">
        <f t="shared" si="119"/>
        <v/>
      </c>
      <c r="H1249" s="38"/>
      <c r="I1249" s="38"/>
    </row>
    <row r="1250" spans="2:9" ht="15" thickBot="1" x14ac:dyDescent="0.35">
      <c r="B1250" s="50" t="str">
        <f t="shared" si="114"/>
        <v/>
      </c>
      <c r="C1250" s="51" t="str">
        <f t="shared" si="115"/>
        <v/>
      </c>
      <c r="D1250" s="53" t="str">
        <f t="shared" si="116"/>
        <v/>
      </c>
      <c r="E1250" s="52" t="str">
        <f t="shared" si="117"/>
        <v/>
      </c>
      <c r="F1250" s="52" t="str">
        <f t="shared" si="118"/>
        <v/>
      </c>
      <c r="G1250" s="52" t="str">
        <f t="shared" si="119"/>
        <v/>
      </c>
      <c r="H1250" s="38"/>
      <c r="I1250" s="38"/>
    </row>
    <row r="1251" spans="2:9" ht="15" thickBot="1" x14ac:dyDescent="0.35">
      <c r="B1251" s="50" t="str">
        <f t="shared" si="114"/>
        <v/>
      </c>
      <c r="C1251" s="51" t="str">
        <f t="shared" si="115"/>
        <v/>
      </c>
      <c r="D1251" s="53" t="str">
        <f t="shared" si="116"/>
        <v/>
      </c>
      <c r="E1251" s="52" t="str">
        <f t="shared" si="117"/>
        <v/>
      </c>
      <c r="F1251" s="52" t="str">
        <f t="shared" si="118"/>
        <v/>
      </c>
      <c r="G1251" s="52" t="str">
        <f t="shared" si="119"/>
        <v/>
      </c>
      <c r="H1251" s="38"/>
      <c r="I1251" s="38"/>
    </row>
    <row r="1252" spans="2:9" ht="15" thickBot="1" x14ac:dyDescent="0.35">
      <c r="B1252" s="50" t="str">
        <f t="shared" si="114"/>
        <v/>
      </c>
      <c r="C1252" s="51" t="str">
        <f t="shared" si="115"/>
        <v/>
      </c>
      <c r="D1252" s="53" t="str">
        <f t="shared" si="116"/>
        <v/>
      </c>
      <c r="E1252" s="52" t="str">
        <f t="shared" si="117"/>
        <v/>
      </c>
      <c r="F1252" s="52" t="str">
        <f t="shared" si="118"/>
        <v/>
      </c>
      <c r="G1252" s="52" t="str">
        <f t="shared" si="119"/>
        <v/>
      </c>
      <c r="H1252" s="38"/>
      <c r="I1252" s="38"/>
    </row>
    <row r="1253" spans="2:9" ht="15" thickBot="1" x14ac:dyDescent="0.35">
      <c r="B1253" s="50" t="str">
        <f t="shared" si="114"/>
        <v/>
      </c>
      <c r="C1253" s="51" t="str">
        <f t="shared" si="115"/>
        <v/>
      </c>
      <c r="D1253" s="53" t="str">
        <f t="shared" si="116"/>
        <v/>
      </c>
      <c r="E1253" s="52" t="str">
        <f t="shared" si="117"/>
        <v/>
      </c>
      <c r="F1253" s="52" t="str">
        <f t="shared" si="118"/>
        <v/>
      </c>
      <c r="G1253" s="52" t="str">
        <f t="shared" si="119"/>
        <v/>
      </c>
      <c r="H1253" s="38"/>
      <c r="I1253" s="38"/>
    </row>
    <row r="1254" spans="2:9" ht="15" thickBot="1" x14ac:dyDescent="0.35">
      <c r="B1254" s="50" t="str">
        <f t="shared" si="114"/>
        <v/>
      </c>
      <c r="C1254" s="51" t="str">
        <f t="shared" si="115"/>
        <v/>
      </c>
      <c r="D1254" s="53" t="str">
        <f t="shared" si="116"/>
        <v/>
      </c>
      <c r="E1254" s="52" t="str">
        <f t="shared" si="117"/>
        <v/>
      </c>
      <c r="F1254" s="52" t="str">
        <f t="shared" si="118"/>
        <v/>
      </c>
      <c r="G1254" s="52" t="str">
        <f t="shared" si="119"/>
        <v/>
      </c>
      <c r="H1254" s="38"/>
      <c r="I1254" s="38"/>
    </row>
    <row r="1255" spans="2:9" ht="15" thickBot="1" x14ac:dyDescent="0.35">
      <c r="B1255" s="50" t="str">
        <f t="shared" si="114"/>
        <v/>
      </c>
      <c r="C1255" s="51" t="str">
        <f t="shared" si="115"/>
        <v/>
      </c>
      <c r="D1255" s="53" t="str">
        <f t="shared" si="116"/>
        <v/>
      </c>
      <c r="E1255" s="52" t="str">
        <f t="shared" si="117"/>
        <v/>
      </c>
      <c r="F1255" s="52" t="str">
        <f t="shared" si="118"/>
        <v/>
      </c>
      <c r="G1255" s="52" t="str">
        <f t="shared" si="119"/>
        <v/>
      </c>
      <c r="H1255" s="38"/>
      <c r="I1255" s="38"/>
    </row>
    <row r="1256" spans="2:9" ht="15" thickBot="1" x14ac:dyDescent="0.35">
      <c r="B1256" s="50" t="str">
        <f t="shared" si="114"/>
        <v/>
      </c>
      <c r="C1256" s="51" t="str">
        <f t="shared" si="115"/>
        <v/>
      </c>
      <c r="D1256" s="53" t="str">
        <f t="shared" si="116"/>
        <v/>
      </c>
      <c r="E1256" s="52" t="str">
        <f t="shared" si="117"/>
        <v/>
      </c>
      <c r="F1256" s="52" t="str">
        <f t="shared" si="118"/>
        <v/>
      </c>
      <c r="G1256" s="52" t="str">
        <f t="shared" si="119"/>
        <v/>
      </c>
      <c r="H1256" s="38"/>
      <c r="I1256" s="38"/>
    </row>
    <row r="1257" spans="2:9" ht="15" thickBot="1" x14ac:dyDescent="0.35">
      <c r="B1257" s="50" t="str">
        <f t="shared" si="114"/>
        <v/>
      </c>
      <c r="C1257" s="51" t="str">
        <f t="shared" si="115"/>
        <v/>
      </c>
      <c r="D1257" s="53" t="str">
        <f t="shared" si="116"/>
        <v/>
      </c>
      <c r="E1257" s="52" t="str">
        <f t="shared" si="117"/>
        <v/>
      </c>
      <c r="F1257" s="52" t="str">
        <f t="shared" si="118"/>
        <v/>
      </c>
      <c r="G1257" s="52" t="str">
        <f t="shared" si="119"/>
        <v/>
      </c>
      <c r="H1257" s="38"/>
      <c r="I1257" s="38"/>
    </row>
    <row r="1258" spans="2:9" ht="15" thickBot="1" x14ac:dyDescent="0.35">
      <c r="B1258" s="50" t="str">
        <f t="shared" si="114"/>
        <v/>
      </c>
      <c r="C1258" s="51" t="str">
        <f t="shared" si="115"/>
        <v/>
      </c>
      <c r="D1258" s="53" t="str">
        <f t="shared" si="116"/>
        <v/>
      </c>
      <c r="E1258" s="52" t="str">
        <f t="shared" si="117"/>
        <v/>
      </c>
      <c r="F1258" s="52" t="str">
        <f t="shared" si="118"/>
        <v/>
      </c>
      <c r="G1258" s="52" t="str">
        <f t="shared" si="119"/>
        <v/>
      </c>
      <c r="H1258" s="38"/>
      <c r="I1258" s="38"/>
    </row>
    <row r="1259" spans="2:9" ht="15" thickBot="1" x14ac:dyDescent="0.35">
      <c r="B1259" s="50" t="str">
        <f t="shared" si="114"/>
        <v/>
      </c>
      <c r="C1259" s="51" t="str">
        <f t="shared" si="115"/>
        <v/>
      </c>
      <c r="D1259" s="53" t="str">
        <f t="shared" si="116"/>
        <v/>
      </c>
      <c r="E1259" s="52" t="str">
        <f t="shared" si="117"/>
        <v/>
      </c>
      <c r="F1259" s="52" t="str">
        <f t="shared" si="118"/>
        <v/>
      </c>
      <c r="G1259" s="52" t="str">
        <f t="shared" si="119"/>
        <v/>
      </c>
      <c r="H1259" s="38"/>
      <c r="I1259" s="38"/>
    </row>
    <row r="1260" spans="2:9" ht="15" thickBot="1" x14ac:dyDescent="0.35">
      <c r="B1260" s="50" t="str">
        <f t="shared" si="114"/>
        <v/>
      </c>
      <c r="C1260" s="51" t="str">
        <f t="shared" si="115"/>
        <v/>
      </c>
      <c r="D1260" s="53" t="str">
        <f t="shared" si="116"/>
        <v/>
      </c>
      <c r="E1260" s="52" t="str">
        <f t="shared" si="117"/>
        <v/>
      </c>
      <c r="F1260" s="52" t="str">
        <f t="shared" si="118"/>
        <v/>
      </c>
      <c r="G1260" s="52" t="str">
        <f t="shared" si="119"/>
        <v/>
      </c>
      <c r="H1260" s="38"/>
      <c r="I1260" s="38"/>
    </row>
    <row r="1261" spans="2:9" ht="15" thickBot="1" x14ac:dyDescent="0.35">
      <c r="B1261" s="50" t="str">
        <f t="shared" si="114"/>
        <v/>
      </c>
      <c r="C1261" s="51" t="str">
        <f t="shared" si="115"/>
        <v/>
      </c>
      <c r="D1261" s="53" t="str">
        <f t="shared" si="116"/>
        <v/>
      </c>
      <c r="E1261" s="52" t="str">
        <f t="shared" si="117"/>
        <v/>
      </c>
      <c r="F1261" s="52" t="str">
        <f t="shared" si="118"/>
        <v/>
      </c>
      <c r="G1261" s="52" t="str">
        <f t="shared" si="119"/>
        <v/>
      </c>
      <c r="H1261" s="38"/>
      <c r="I1261" s="38"/>
    </row>
    <row r="1262" spans="2:9" ht="15" thickBot="1" x14ac:dyDescent="0.35">
      <c r="B1262" s="50" t="str">
        <f t="shared" si="114"/>
        <v/>
      </c>
      <c r="C1262" s="51" t="str">
        <f t="shared" si="115"/>
        <v/>
      </c>
      <c r="D1262" s="53" t="str">
        <f t="shared" si="116"/>
        <v/>
      </c>
      <c r="E1262" s="52" t="str">
        <f t="shared" si="117"/>
        <v/>
      </c>
      <c r="F1262" s="52" t="str">
        <f t="shared" si="118"/>
        <v/>
      </c>
      <c r="G1262" s="52" t="str">
        <f t="shared" si="119"/>
        <v/>
      </c>
      <c r="H1262" s="38"/>
      <c r="I1262" s="38"/>
    </row>
    <row r="1263" spans="2:9" ht="15" thickBot="1" x14ac:dyDescent="0.35">
      <c r="B1263" s="50" t="str">
        <f t="shared" si="114"/>
        <v/>
      </c>
      <c r="C1263" s="51" t="str">
        <f t="shared" si="115"/>
        <v/>
      </c>
      <c r="D1263" s="53" t="str">
        <f t="shared" si="116"/>
        <v/>
      </c>
      <c r="E1263" s="52" t="str">
        <f t="shared" si="117"/>
        <v/>
      </c>
      <c r="F1263" s="52" t="str">
        <f t="shared" si="118"/>
        <v/>
      </c>
      <c r="G1263" s="52" t="str">
        <f t="shared" si="119"/>
        <v/>
      </c>
      <c r="H1263" s="38"/>
      <c r="I1263" s="38"/>
    </row>
    <row r="1264" spans="2:9" ht="15" thickBot="1" x14ac:dyDescent="0.35">
      <c r="B1264" s="50" t="str">
        <f t="shared" si="114"/>
        <v/>
      </c>
      <c r="C1264" s="51" t="str">
        <f t="shared" si="115"/>
        <v/>
      </c>
      <c r="D1264" s="53" t="str">
        <f t="shared" si="116"/>
        <v/>
      </c>
      <c r="E1264" s="52" t="str">
        <f t="shared" si="117"/>
        <v/>
      </c>
      <c r="F1264" s="52" t="str">
        <f t="shared" si="118"/>
        <v/>
      </c>
      <c r="G1264" s="52" t="str">
        <f t="shared" si="119"/>
        <v/>
      </c>
      <c r="H1264" s="38"/>
      <c r="I1264" s="38"/>
    </row>
    <row r="1265" spans="2:9" ht="15" thickBot="1" x14ac:dyDescent="0.35">
      <c r="B1265" s="50" t="str">
        <f t="shared" si="114"/>
        <v/>
      </c>
      <c r="C1265" s="51" t="str">
        <f t="shared" si="115"/>
        <v/>
      </c>
      <c r="D1265" s="53" t="str">
        <f t="shared" si="116"/>
        <v/>
      </c>
      <c r="E1265" s="52" t="str">
        <f t="shared" si="117"/>
        <v/>
      </c>
      <c r="F1265" s="52" t="str">
        <f t="shared" si="118"/>
        <v/>
      </c>
      <c r="G1265" s="52" t="str">
        <f t="shared" si="119"/>
        <v/>
      </c>
      <c r="H1265" s="38"/>
      <c r="I1265" s="38"/>
    </row>
    <row r="1266" spans="2:9" ht="15" thickBot="1" x14ac:dyDescent="0.35">
      <c r="B1266" s="50" t="str">
        <f t="shared" si="114"/>
        <v/>
      </c>
      <c r="C1266" s="51" t="str">
        <f t="shared" si="115"/>
        <v/>
      </c>
      <c r="D1266" s="53" t="str">
        <f t="shared" si="116"/>
        <v/>
      </c>
      <c r="E1266" s="52" t="str">
        <f t="shared" si="117"/>
        <v/>
      </c>
      <c r="F1266" s="52" t="str">
        <f t="shared" si="118"/>
        <v/>
      </c>
      <c r="G1266" s="52" t="str">
        <f t="shared" si="119"/>
        <v/>
      </c>
      <c r="H1266" s="38"/>
      <c r="I1266" s="38"/>
    </row>
    <row r="1267" spans="2:9" ht="15" thickBot="1" x14ac:dyDescent="0.35">
      <c r="B1267" s="50" t="str">
        <f t="shared" si="114"/>
        <v/>
      </c>
      <c r="C1267" s="51" t="str">
        <f t="shared" si="115"/>
        <v/>
      </c>
      <c r="D1267" s="53" t="str">
        <f t="shared" si="116"/>
        <v/>
      </c>
      <c r="E1267" s="52" t="str">
        <f t="shared" si="117"/>
        <v/>
      </c>
      <c r="F1267" s="52" t="str">
        <f t="shared" si="118"/>
        <v/>
      </c>
      <c r="G1267" s="52" t="str">
        <f t="shared" si="119"/>
        <v/>
      </c>
      <c r="H1267" s="38"/>
      <c r="I1267" s="38"/>
    </row>
    <row r="1268" spans="2:9" ht="15" thickBot="1" x14ac:dyDescent="0.35">
      <c r="B1268" s="50" t="str">
        <f t="shared" si="114"/>
        <v/>
      </c>
      <c r="C1268" s="51" t="str">
        <f t="shared" si="115"/>
        <v/>
      </c>
      <c r="D1268" s="53" t="str">
        <f t="shared" si="116"/>
        <v/>
      </c>
      <c r="E1268" s="52" t="str">
        <f t="shared" si="117"/>
        <v/>
      </c>
      <c r="F1268" s="52" t="str">
        <f t="shared" si="118"/>
        <v/>
      </c>
      <c r="G1268" s="52" t="str">
        <f t="shared" si="119"/>
        <v/>
      </c>
      <c r="H1268" s="38"/>
      <c r="I1268" s="38"/>
    </row>
    <row r="1269" spans="2:9" ht="15" thickBot="1" x14ac:dyDescent="0.35">
      <c r="B1269" s="50" t="str">
        <f t="shared" si="114"/>
        <v/>
      </c>
      <c r="C1269" s="51" t="str">
        <f t="shared" si="115"/>
        <v/>
      </c>
      <c r="D1269" s="53" t="str">
        <f t="shared" si="116"/>
        <v/>
      </c>
      <c r="E1269" s="52" t="str">
        <f t="shared" si="117"/>
        <v/>
      </c>
      <c r="F1269" s="52" t="str">
        <f t="shared" si="118"/>
        <v/>
      </c>
      <c r="G1269" s="52" t="str">
        <f t="shared" si="119"/>
        <v/>
      </c>
      <c r="H1269" s="38"/>
      <c r="I1269" s="38"/>
    </row>
    <row r="1270" spans="2:9" ht="15" thickBot="1" x14ac:dyDescent="0.35">
      <c r="B1270" s="50" t="str">
        <f t="shared" si="114"/>
        <v/>
      </c>
      <c r="C1270" s="51" t="str">
        <f t="shared" si="115"/>
        <v/>
      </c>
      <c r="D1270" s="53" t="str">
        <f t="shared" si="116"/>
        <v/>
      </c>
      <c r="E1270" s="52" t="str">
        <f t="shared" si="117"/>
        <v/>
      </c>
      <c r="F1270" s="52" t="str">
        <f t="shared" si="118"/>
        <v/>
      </c>
      <c r="G1270" s="52" t="str">
        <f t="shared" si="119"/>
        <v/>
      </c>
      <c r="H1270" s="38"/>
      <c r="I1270" s="38"/>
    </row>
    <row r="1271" spans="2:9" ht="15" thickBot="1" x14ac:dyDescent="0.35">
      <c r="B1271" s="50" t="str">
        <f t="shared" si="114"/>
        <v/>
      </c>
      <c r="C1271" s="51" t="str">
        <f t="shared" si="115"/>
        <v/>
      </c>
      <c r="D1271" s="53" t="str">
        <f t="shared" si="116"/>
        <v/>
      </c>
      <c r="E1271" s="52" t="str">
        <f t="shared" si="117"/>
        <v/>
      </c>
      <c r="F1271" s="52" t="str">
        <f t="shared" si="118"/>
        <v/>
      </c>
      <c r="G1271" s="52" t="str">
        <f t="shared" si="119"/>
        <v/>
      </c>
      <c r="H1271" s="38"/>
      <c r="I1271" s="38"/>
    </row>
    <row r="1272" spans="2:9" ht="15" thickBot="1" x14ac:dyDescent="0.35">
      <c r="B1272" s="50" t="str">
        <f t="shared" si="114"/>
        <v/>
      </c>
      <c r="C1272" s="51" t="str">
        <f t="shared" si="115"/>
        <v/>
      </c>
      <c r="D1272" s="53" t="str">
        <f t="shared" si="116"/>
        <v/>
      </c>
      <c r="E1272" s="52" t="str">
        <f t="shared" si="117"/>
        <v/>
      </c>
      <c r="F1272" s="52" t="str">
        <f t="shared" si="118"/>
        <v/>
      </c>
      <c r="G1272" s="52" t="str">
        <f t="shared" si="119"/>
        <v/>
      </c>
      <c r="H1272" s="38"/>
      <c r="I1272" s="38"/>
    </row>
    <row r="1273" spans="2:9" ht="15" thickBot="1" x14ac:dyDescent="0.35">
      <c r="B1273" s="50" t="str">
        <f t="shared" si="114"/>
        <v/>
      </c>
      <c r="C1273" s="51" t="str">
        <f t="shared" si="115"/>
        <v/>
      </c>
      <c r="D1273" s="53" t="str">
        <f t="shared" si="116"/>
        <v/>
      </c>
      <c r="E1273" s="52" t="str">
        <f t="shared" si="117"/>
        <v/>
      </c>
      <c r="F1273" s="52" t="str">
        <f t="shared" si="118"/>
        <v/>
      </c>
      <c r="G1273" s="52" t="str">
        <f t="shared" si="119"/>
        <v/>
      </c>
      <c r="H1273" s="38"/>
      <c r="I1273" s="38"/>
    </row>
    <row r="1274" spans="2:9" ht="15" thickBot="1" x14ac:dyDescent="0.35">
      <c r="B1274" s="50" t="str">
        <f t="shared" si="114"/>
        <v/>
      </c>
      <c r="C1274" s="51" t="str">
        <f t="shared" si="115"/>
        <v/>
      </c>
      <c r="D1274" s="53" t="str">
        <f t="shared" si="116"/>
        <v/>
      </c>
      <c r="E1274" s="52" t="str">
        <f t="shared" si="117"/>
        <v/>
      </c>
      <c r="F1274" s="52" t="str">
        <f t="shared" si="118"/>
        <v/>
      </c>
      <c r="G1274" s="52" t="str">
        <f t="shared" si="119"/>
        <v/>
      </c>
      <c r="H1274" s="38"/>
      <c r="I1274" s="38"/>
    </row>
    <row r="1275" spans="2:9" ht="15" thickBot="1" x14ac:dyDescent="0.35">
      <c r="B1275" s="50" t="str">
        <f t="shared" si="114"/>
        <v/>
      </c>
      <c r="C1275" s="51" t="str">
        <f t="shared" si="115"/>
        <v/>
      </c>
      <c r="D1275" s="53" t="str">
        <f t="shared" si="116"/>
        <v/>
      </c>
      <c r="E1275" s="52" t="str">
        <f t="shared" si="117"/>
        <v/>
      </c>
      <c r="F1275" s="52" t="str">
        <f t="shared" si="118"/>
        <v/>
      </c>
      <c r="G1275" s="52" t="str">
        <f t="shared" si="119"/>
        <v/>
      </c>
      <c r="H1275" s="38"/>
      <c r="I1275" s="38"/>
    </row>
    <row r="1276" spans="2:9" ht="15" thickBot="1" x14ac:dyDescent="0.35">
      <c r="B1276" s="50" t="str">
        <f t="shared" si="114"/>
        <v/>
      </c>
      <c r="C1276" s="51" t="str">
        <f t="shared" si="115"/>
        <v/>
      </c>
      <c r="D1276" s="53" t="str">
        <f t="shared" si="116"/>
        <v/>
      </c>
      <c r="E1276" s="52" t="str">
        <f t="shared" si="117"/>
        <v/>
      </c>
      <c r="F1276" s="52" t="str">
        <f t="shared" si="118"/>
        <v/>
      </c>
      <c r="G1276" s="52" t="str">
        <f t="shared" si="119"/>
        <v/>
      </c>
      <c r="H1276" s="38"/>
      <c r="I1276" s="38"/>
    </row>
    <row r="1277" spans="2:9" ht="15" thickBot="1" x14ac:dyDescent="0.35">
      <c r="B1277" s="50" t="str">
        <f t="shared" si="114"/>
        <v/>
      </c>
      <c r="C1277" s="51" t="str">
        <f t="shared" si="115"/>
        <v/>
      </c>
      <c r="D1277" s="53" t="str">
        <f t="shared" si="116"/>
        <v/>
      </c>
      <c r="E1277" s="52" t="str">
        <f t="shared" si="117"/>
        <v/>
      </c>
      <c r="F1277" s="52" t="str">
        <f t="shared" si="118"/>
        <v/>
      </c>
      <c r="G1277" s="52" t="str">
        <f t="shared" si="119"/>
        <v/>
      </c>
      <c r="H1277" s="38"/>
      <c r="I1277" s="38"/>
    </row>
    <row r="1278" spans="2:9" ht="15" thickBot="1" x14ac:dyDescent="0.35">
      <c r="B1278" s="50" t="str">
        <f t="shared" si="114"/>
        <v/>
      </c>
      <c r="C1278" s="51" t="str">
        <f t="shared" si="115"/>
        <v/>
      </c>
      <c r="D1278" s="53" t="str">
        <f t="shared" si="116"/>
        <v/>
      </c>
      <c r="E1278" s="52" t="str">
        <f t="shared" si="117"/>
        <v/>
      </c>
      <c r="F1278" s="52" t="str">
        <f t="shared" si="118"/>
        <v/>
      </c>
      <c r="G1278" s="52" t="str">
        <f t="shared" si="119"/>
        <v/>
      </c>
      <c r="H1278" s="38"/>
      <c r="I1278" s="38"/>
    </row>
    <row r="1279" spans="2:9" ht="15" thickBot="1" x14ac:dyDescent="0.35">
      <c r="B1279" s="50" t="str">
        <f t="shared" si="114"/>
        <v/>
      </c>
      <c r="C1279" s="51" t="str">
        <f t="shared" si="115"/>
        <v/>
      </c>
      <c r="D1279" s="53" t="str">
        <f t="shared" si="116"/>
        <v/>
      </c>
      <c r="E1279" s="52" t="str">
        <f t="shared" si="117"/>
        <v/>
      </c>
      <c r="F1279" s="52" t="str">
        <f t="shared" si="118"/>
        <v/>
      </c>
      <c r="G1279" s="52" t="str">
        <f t="shared" si="119"/>
        <v/>
      </c>
      <c r="H1279" s="38"/>
      <c r="I1279" s="38"/>
    </row>
    <row r="1280" spans="2:9" ht="15" thickBot="1" x14ac:dyDescent="0.35">
      <c r="B1280" s="50" t="str">
        <f t="shared" si="114"/>
        <v/>
      </c>
      <c r="C1280" s="51" t="str">
        <f t="shared" si="115"/>
        <v/>
      </c>
      <c r="D1280" s="53" t="str">
        <f t="shared" si="116"/>
        <v/>
      </c>
      <c r="E1280" s="52" t="str">
        <f t="shared" si="117"/>
        <v/>
      </c>
      <c r="F1280" s="52" t="str">
        <f t="shared" si="118"/>
        <v/>
      </c>
      <c r="G1280" s="52" t="str">
        <f t="shared" si="119"/>
        <v/>
      </c>
      <c r="H1280" s="38"/>
      <c r="I1280" s="38"/>
    </row>
    <row r="1281" spans="2:9" ht="15" thickBot="1" x14ac:dyDescent="0.35">
      <c r="B1281" s="50" t="str">
        <f t="shared" si="114"/>
        <v/>
      </c>
      <c r="C1281" s="51" t="str">
        <f t="shared" si="115"/>
        <v/>
      </c>
      <c r="D1281" s="53" t="str">
        <f t="shared" si="116"/>
        <v/>
      </c>
      <c r="E1281" s="52" t="str">
        <f t="shared" si="117"/>
        <v/>
      </c>
      <c r="F1281" s="52" t="str">
        <f t="shared" si="118"/>
        <v/>
      </c>
      <c r="G1281" s="52" t="str">
        <f t="shared" si="119"/>
        <v/>
      </c>
      <c r="H1281" s="38"/>
      <c r="I1281" s="38"/>
    </row>
    <row r="1282" spans="2:9" ht="15" thickBot="1" x14ac:dyDescent="0.35">
      <c r="B1282" s="50" t="str">
        <f t="shared" si="114"/>
        <v/>
      </c>
      <c r="C1282" s="51" t="str">
        <f t="shared" si="115"/>
        <v/>
      </c>
      <c r="D1282" s="53" t="str">
        <f t="shared" si="116"/>
        <v/>
      </c>
      <c r="E1282" s="52" t="str">
        <f t="shared" si="117"/>
        <v/>
      </c>
      <c r="F1282" s="52" t="str">
        <f t="shared" si="118"/>
        <v/>
      </c>
      <c r="G1282" s="52" t="str">
        <f t="shared" si="119"/>
        <v/>
      </c>
      <c r="H1282" s="38"/>
      <c r="I1282" s="38"/>
    </row>
    <row r="1283" spans="2:9" ht="15" thickBot="1" x14ac:dyDescent="0.35">
      <c r="B1283" s="50" t="str">
        <f t="shared" si="114"/>
        <v/>
      </c>
      <c r="C1283" s="51" t="str">
        <f t="shared" si="115"/>
        <v/>
      </c>
      <c r="D1283" s="53" t="str">
        <f t="shared" si="116"/>
        <v/>
      </c>
      <c r="E1283" s="52" t="str">
        <f t="shared" si="117"/>
        <v/>
      </c>
      <c r="F1283" s="52" t="str">
        <f t="shared" si="118"/>
        <v/>
      </c>
      <c r="G1283" s="52" t="str">
        <f t="shared" si="119"/>
        <v/>
      </c>
      <c r="H1283" s="38"/>
      <c r="I1283" s="38"/>
    </row>
    <row r="1284" spans="2:9" ht="15" thickBot="1" x14ac:dyDescent="0.35">
      <c r="B1284" s="50" t="str">
        <f t="shared" si="114"/>
        <v/>
      </c>
      <c r="C1284" s="51" t="str">
        <f t="shared" si="115"/>
        <v/>
      </c>
      <c r="D1284" s="53" t="str">
        <f t="shared" si="116"/>
        <v/>
      </c>
      <c r="E1284" s="52" t="str">
        <f t="shared" si="117"/>
        <v/>
      </c>
      <c r="F1284" s="52" t="str">
        <f t="shared" si="118"/>
        <v/>
      </c>
      <c r="G1284" s="52" t="str">
        <f t="shared" si="119"/>
        <v/>
      </c>
      <c r="H1284" s="38"/>
      <c r="I1284" s="38"/>
    </row>
    <row r="1285" spans="2:9" ht="15" thickBot="1" x14ac:dyDescent="0.35">
      <c r="B1285" s="50" t="str">
        <f t="shared" si="114"/>
        <v/>
      </c>
      <c r="C1285" s="51" t="str">
        <f t="shared" si="115"/>
        <v/>
      </c>
      <c r="D1285" s="53" t="str">
        <f t="shared" si="116"/>
        <v/>
      </c>
      <c r="E1285" s="52" t="str">
        <f t="shared" si="117"/>
        <v/>
      </c>
      <c r="F1285" s="52" t="str">
        <f t="shared" si="118"/>
        <v/>
      </c>
      <c r="G1285" s="52" t="str">
        <f t="shared" si="119"/>
        <v/>
      </c>
      <c r="H1285" s="38"/>
      <c r="I1285" s="38"/>
    </row>
    <row r="1286" spans="2:9" ht="15" thickBot="1" x14ac:dyDescent="0.35">
      <c r="B1286" s="50" t="str">
        <f t="shared" si="114"/>
        <v/>
      </c>
      <c r="C1286" s="51" t="str">
        <f t="shared" si="115"/>
        <v/>
      </c>
      <c r="D1286" s="53" t="str">
        <f t="shared" si="116"/>
        <v/>
      </c>
      <c r="E1286" s="52" t="str">
        <f t="shared" si="117"/>
        <v/>
      </c>
      <c r="F1286" s="52" t="str">
        <f t="shared" si="118"/>
        <v/>
      </c>
      <c r="G1286" s="52" t="str">
        <f t="shared" si="119"/>
        <v/>
      </c>
      <c r="H1286" s="38"/>
      <c r="I1286" s="38"/>
    </row>
    <row r="1287" spans="2:9" ht="15" thickBot="1" x14ac:dyDescent="0.35">
      <c r="B1287" s="50" t="str">
        <f t="shared" si="114"/>
        <v/>
      </c>
      <c r="C1287" s="51" t="str">
        <f t="shared" si="115"/>
        <v/>
      </c>
      <c r="D1287" s="53" t="str">
        <f t="shared" si="116"/>
        <v/>
      </c>
      <c r="E1287" s="52" t="str">
        <f t="shared" si="117"/>
        <v/>
      </c>
      <c r="F1287" s="52" t="str">
        <f t="shared" si="118"/>
        <v/>
      </c>
      <c r="G1287" s="52" t="str">
        <f t="shared" si="119"/>
        <v/>
      </c>
      <c r="H1287" s="38"/>
      <c r="I1287" s="38"/>
    </row>
    <row r="1288" spans="2:9" ht="15" thickBot="1" x14ac:dyDescent="0.35">
      <c r="B1288" s="50" t="str">
        <f t="shared" si="114"/>
        <v/>
      </c>
      <c r="C1288" s="51" t="str">
        <f t="shared" si="115"/>
        <v/>
      </c>
      <c r="D1288" s="53" t="str">
        <f t="shared" si="116"/>
        <v/>
      </c>
      <c r="E1288" s="52" t="str">
        <f t="shared" si="117"/>
        <v/>
      </c>
      <c r="F1288" s="52" t="str">
        <f t="shared" si="118"/>
        <v/>
      </c>
      <c r="G1288" s="52" t="str">
        <f t="shared" si="119"/>
        <v/>
      </c>
      <c r="H1288" s="38"/>
      <c r="I1288" s="38"/>
    </row>
    <row r="1289" spans="2:9" ht="15" thickBot="1" x14ac:dyDescent="0.35">
      <c r="B1289" s="50" t="str">
        <f t="shared" si="114"/>
        <v/>
      </c>
      <c r="C1289" s="51" t="str">
        <f t="shared" si="115"/>
        <v/>
      </c>
      <c r="D1289" s="53" t="str">
        <f t="shared" si="116"/>
        <v/>
      </c>
      <c r="E1289" s="52" t="str">
        <f t="shared" si="117"/>
        <v/>
      </c>
      <c r="F1289" s="52" t="str">
        <f t="shared" si="118"/>
        <v/>
      </c>
      <c r="G1289" s="52" t="str">
        <f t="shared" si="119"/>
        <v/>
      </c>
      <c r="H1289" s="38"/>
      <c r="I1289" s="38"/>
    </row>
    <row r="1290" spans="2:9" ht="15" thickBot="1" x14ac:dyDescent="0.35">
      <c r="B1290" s="50" t="str">
        <f t="shared" si="114"/>
        <v/>
      </c>
      <c r="C1290" s="51" t="str">
        <f t="shared" si="115"/>
        <v/>
      </c>
      <c r="D1290" s="53" t="str">
        <f t="shared" si="116"/>
        <v/>
      </c>
      <c r="E1290" s="52" t="str">
        <f t="shared" si="117"/>
        <v/>
      </c>
      <c r="F1290" s="52" t="str">
        <f t="shared" si="118"/>
        <v/>
      </c>
      <c r="G1290" s="52" t="str">
        <f t="shared" si="119"/>
        <v/>
      </c>
      <c r="H1290" s="38"/>
      <c r="I1290" s="38"/>
    </row>
    <row r="1291" spans="2:9" ht="15" thickBot="1" x14ac:dyDescent="0.35">
      <c r="B1291" s="50" t="str">
        <f t="shared" si="114"/>
        <v/>
      </c>
      <c r="C1291" s="51" t="str">
        <f t="shared" si="115"/>
        <v/>
      </c>
      <c r="D1291" s="53" t="str">
        <f t="shared" si="116"/>
        <v/>
      </c>
      <c r="E1291" s="52" t="str">
        <f t="shared" si="117"/>
        <v/>
      </c>
      <c r="F1291" s="52" t="str">
        <f t="shared" si="118"/>
        <v/>
      </c>
      <c r="G1291" s="52" t="str">
        <f t="shared" si="119"/>
        <v/>
      </c>
      <c r="H1291" s="38"/>
      <c r="I1291" s="38"/>
    </row>
    <row r="1292" spans="2:9" ht="15" thickBot="1" x14ac:dyDescent="0.35">
      <c r="B1292" s="50" t="str">
        <f t="shared" si="114"/>
        <v/>
      </c>
      <c r="C1292" s="51" t="str">
        <f t="shared" si="115"/>
        <v/>
      </c>
      <c r="D1292" s="53" t="str">
        <f t="shared" si="116"/>
        <v/>
      </c>
      <c r="E1292" s="52" t="str">
        <f t="shared" si="117"/>
        <v/>
      </c>
      <c r="F1292" s="52" t="str">
        <f t="shared" si="118"/>
        <v/>
      </c>
      <c r="G1292" s="52" t="str">
        <f t="shared" si="119"/>
        <v/>
      </c>
      <c r="H1292" s="38"/>
      <c r="I1292" s="38"/>
    </row>
    <row r="1293" spans="2:9" ht="15" thickBot="1" x14ac:dyDescent="0.35">
      <c r="B1293" s="50" t="str">
        <f t="shared" si="114"/>
        <v/>
      </c>
      <c r="C1293" s="51" t="str">
        <f t="shared" si="115"/>
        <v/>
      </c>
      <c r="D1293" s="53" t="str">
        <f t="shared" si="116"/>
        <v/>
      </c>
      <c r="E1293" s="52" t="str">
        <f t="shared" si="117"/>
        <v/>
      </c>
      <c r="F1293" s="52" t="str">
        <f t="shared" si="118"/>
        <v/>
      </c>
      <c r="G1293" s="52" t="str">
        <f t="shared" si="119"/>
        <v/>
      </c>
      <c r="H1293" s="38"/>
      <c r="I1293" s="38"/>
    </row>
    <row r="1294" spans="2:9" ht="15" thickBot="1" x14ac:dyDescent="0.35">
      <c r="B1294" s="50" t="str">
        <f t="shared" si="114"/>
        <v/>
      </c>
      <c r="C1294" s="51" t="str">
        <f t="shared" si="115"/>
        <v/>
      </c>
      <c r="D1294" s="53" t="str">
        <f t="shared" si="116"/>
        <v/>
      </c>
      <c r="E1294" s="52" t="str">
        <f t="shared" si="117"/>
        <v/>
      </c>
      <c r="F1294" s="52" t="str">
        <f t="shared" si="118"/>
        <v/>
      </c>
      <c r="G1294" s="52" t="str">
        <f t="shared" si="119"/>
        <v/>
      </c>
      <c r="H1294" s="38"/>
      <c r="I1294" s="38"/>
    </row>
    <row r="1295" spans="2:9" ht="15" thickBot="1" x14ac:dyDescent="0.35">
      <c r="B1295" s="50" t="str">
        <f t="shared" si="114"/>
        <v/>
      </c>
      <c r="C1295" s="51" t="str">
        <f t="shared" si="115"/>
        <v/>
      </c>
      <c r="D1295" s="53" t="str">
        <f t="shared" si="116"/>
        <v/>
      </c>
      <c r="E1295" s="52" t="str">
        <f t="shared" si="117"/>
        <v/>
      </c>
      <c r="F1295" s="52" t="str">
        <f t="shared" si="118"/>
        <v/>
      </c>
      <c r="G1295" s="52" t="str">
        <f t="shared" si="119"/>
        <v/>
      </c>
      <c r="H1295" s="38"/>
      <c r="I1295" s="38"/>
    </row>
    <row r="1296" spans="2:9" ht="15" thickBot="1" x14ac:dyDescent="0.35">
      <c r="B1296" s="50" t="str">
        <f t="shared" si="114"/>
        <v/>
      </c>
      <c r="C1296" s="51" t="str">
        <f t="shared" si="115"/>
        <v/>
      </c>
      <c r="D1296" s="53" t="str">
        <f t="shared" si="116"/>
        <v/>
      </c>
      <c r="E1296" s="52" t="str">
        <f t="shared" si="117"/>
        <v/>
      </c>
      <c r="F1296" s="52" t="str">
        <f t="shared" si="118"/>
        <v/>
      </c>
      <c r="G1296" s="52" t="str">
        <f t="shared" si="119"/>
        <v/>
      </c>
      <c r="H1296" s="38"/>
      <c r="I1296" s="38"/>
    </row>
    <row r="1297" spans="2:9" ht="15" thickBot="1" x14ac:dyDescent="0.35">
      <c r="B1297" s="50" t="str">
        <f t="shared" si="114"/>
        <v/>
      </c>
      <c r="C1297" s="51" t="str">
        <f t="shared" si="115"/>
        <v/>
      </c>
      <c r="D1297" s="53" t="str">
        <f t="shared" si="116"/>
        <v/>
      </c>
      <c r="E1297" s="52" t="str">
        <f t="shared" si="117"/>
        <v/>
      </c>
      <c r="F1297" s="52" t="str">
        <f t="shared" si="118"/>
        <v/>
      </c>
      <c r="G1297" s="52" t="str">
        <f t="shared" si="119"/>
        <v/>
      </c>
      <c r="H1297" s="38"/>
      <c r="I1297" s="38"/>
    </row>
    <row r="1298" spans="2:9" ht="15" thickBot="1" x14ac:dyDescent="0.35">
      <c r="B1298" s="50" t="str">
        <f t="shared" si="114"/>
        <v/>
      </c>
      <c r="C1298" s="51" t="str">
        <f t="shared" si="115"/>
        <v/>
      </c>
      <c r="D1298" s="53" t="str">
        <f t="shared" si="116"/>
        <v/>
      </c>
      <c r="E1298" s="52" t="str">
        <f t="shared" si="117"/>
        <v/>
      </c>
      <c r="F1298" s="52" t="str">
        <f t="shared" si="118"/>
        <v/>
      </c>
      <c r="G1298" s="52" t="str">
        <f t="shared" si="119"/>
        <v/>
      </c>
      <c r="H1298" s="38"/>
      <c r="I1298" s="38"/>
    </row>
    <row r="1299" spans="2:9" ht="15" thickBot="1" x14ac:dyDescent="0.35">
      <c r="B1299" s="50" t="str">
        <f t="shared" ref="B1299:B1362" si="120">IFERROR(IF(G1298&lt;=0,"",B1298+1),"")</f>
        <v/>
      </c>
      <c r="C1299" s="51" t="str">
        <f t="shared" ref="C1299:C1362" si="121">IF($E$9="End of the Period",IF(B1299="","",IF(OR(payment_frequency="Weekly",payment_frequency="Bi-weekly",payment_frequency="Semi-monthly"),first_payment_date+B1299*VLOOKUP(payment_frequency,periodic_table,2,0),EDATE(first_payment_date,B1299*VLOOKUP(payment_frequency,periodic_table,2,0)))),IF(B1299="","",IF(OR(payment_frequency="Weekly",payment_frequency="Bi-weekly",payment_frequency="Semi-monthly"),first_payment_date+(B1299-1)*VLOOKUP(payment_frequency,periodic_table,2,0),EDATE(first_payment_date,(B1299-1)*VLOOKUP(payment_frequency,periodic_table,2,0)))))</f>
        <v/>
      </c>
      <c r="D1299" s="53" t="str">
        <f t="shared" ref="D1299:D1362" si="122">IF(B1299="","",IF(G1298&lt;payment,G1298*(1+rate),payment))</f>
        <v/>
      </c>
      <c r="E1299" s="52" t="str">
        <f t="shared" ref="E1299:E1362" si="123">IF(AND(payment_type=1,B1299=1),0,IF(B1299="","",G1298*rate))</f>
        <v/>
      </c>
      <c r="F1299" s="52" t="str">
        <f t="shared" si="118"/>
        <v/>
      </c>
      <c r="G1299" s="52" t="str">
        <f t="shared" si="119"/>
        <v/>
      </c>
      <c r="H1299" s="38"/>
      <c r="I1299" s="38"/>
    </row>
    <row r="1300" spans="2:9" ht="15" thickBot="1" x14ac:dyDescent="0.35">
      <c r="B1300" s="50" t="str">
        <f t="shared" si="120"/>
        <v/>
      </c>
      <c r="C1300" s="51" t="str">
        <f t="shared" si="121"/>
        <v/>
      </c>
      <c r="D1300" s="53" t="str">
        <f t="shared" si="122"/>
        <v/>
      </c>
      <c r="E1300" s="52" t="str">
        <f t="shared" si="123"/>
        <v/>
      </c>
      <c r="F1300" s="52" t="str">
        <f t="shared" ref="F1300:F1363" si="124">IF(B1300="","",D1300-E1300)</f>
        <v/>
      </c>
      <c r="G1300" s="52" t="str">
        <f t="shared" ref="G1300:G1363" si="125">IFERROR(IF(F1300&lt;=0,"",G1299-F1300),"")</f>
        <v/>
      </c>
      <c r="H1300" s="38"/>
      <c r="I1300" s="38"/>
    </row>
    <row r="1301" spans="2:9" ht="15" thickBot="1" x14ac:dyDescent="0.35">
      <c r="B1301" s="50" t="str">
        <f t="shared" si="120"/>
        <v/>
      </c>
      <c r="C1301" s="51" t="str">
        <f t="shared" si="121"/>
        <v/>
      </c>
      <c r="D1301" s="53" t="str">
        <f t="shared" si="122"/>
        <v/>
      </c>
      <c r="E1301" s="52" t="str">
        <f t="shared" si="123"/>
        <v/>
      </c>
      <c r="F1301" s="52" t="str">
        <f t="shared" si="124"/>
        <v/>
      </c>
      <c r="G1301" s="52" t="str">
        <f t="shared" si="125"/>
        <v/>
      </c>
      <c r="H1301" s="38"/>
      <c r="I1301" s="38"/>
    </row>
    <row r="1302" spans="2:9" ht="15" thickBot="1" x14ac:dyDescent="0.35">
      <c r="B1302" s="50" t="str">
        <f t="shared" si="120"/>
        <v/>
      </c>
      <c r="C1302" s="51" t="str">
        <f t="shared" si="121"/>
        <v/>
      </c>
      <c r="D1302" s="53" t="str">
        <f t="shared" si="122"/>
        <v/>
      </c>
      <c r="E1302" s="52" t="str">
        <f t="shared" si="123"/>
        <v/>
      </c>
      <c r="F1302" s="52" t="str">
        <f t="shared" si="124"/>
        <v/>
      </c>
      <c r="G1302" s="52" t="str">
        <f t="shared" si="125"/>
        <v/>
      </c>
      <c r="H1302" s="38"/>
      <c r="I1302" s="38"/>
    </row>
    <row r="1303" spans="2:9" ht="15" thickBot="1" x14ac:dyDescent="0.35">
      <c r="B1303" s="50" t="str">
        <f t="shared" si="120"/>
        <v/>
      </c>
      <c r="C1303" s="51" t="str">
        <f t="shared" si="121"/>
        <v/>
      </c>
      <c r="D1303" s="53" t="str">
        <f t="shared" si="122"/>
        <v/>
      </c>
      <c r="E1303" s="52" t="str">
        <f t="shared" si="123"/>
        <v/>
      </c>
      <c r="F1303" s="52" t="str">
        <f t="shared" si="124"/>
        <v/>
      </c>
      <c r="G1303" s="52" t="str">
        <f t="shared" si="125"/>
        <v/>
      </c>
      <c r="H1303" s="38"/>
      <c r="I1303" s="38"/>
    </row>
    <row r="1304" spans="2:9" ht="15" thickBot="1" x14ac:dyDescent="0.35">
      <c r="B1304" s="50" t="str">
        <f t="shared" si="120"/>
        <v/>
      </c>
      <c r="C1304" s="51" t="str">
        <f t="shared" si="121"/>
        <v/>
      </c>
      <c r="D1304" s="53" t="str">
        <f t="shared" si="122"/>
        <v/>
      </c>
      <c r="E1304" s="52" t="str">
        <f t="shared" si="123"/>
        <v/>
      </c>
      <c r="F1304" s="52" t="str">
        <f t="shared" si="124"/>
        <v/>
      </c>
      <c r="G1304" s="52" t="str">
        <f t="shared" si="125"/>
        <v/>
      </c>
      <c r="H1304" s="38"/>
      <c r="I1304" s="38"/>
    </row>
    <row r="1305" spans="2:9" ht="15" thickBot="1" x14ac:dyDescent="0.35">
      <c r="B1305" s="50" t="str">
        <f t="shared" si="120"/>
        <v/>
      </c>
      <c r="C1305" s="51" t="str">
        <f t="shared" si="121"/>
        <v/>
      </c>
      <c r="D1305" s="53" t="str">
        <f t="shared" si="122"/>
        <v/>
      </c>
      <c r="E1305" s="52" t="str">
        <f t="shared" si="123"/>
        <v/>
      </c>
      <c r="F1305" s="52" t="str">
        <f t="shared" si="124"/>
        <v/>
      </c>
      <c r="G1305" s="52" t="str">
        <f t="shared" si="125"/>
        <v/>
      </c>
      <c r="H1305" s="38"/>
      <c r="I1305" s="38"/>
    </row>
    <row r="1306" spans="2:9" ht="15" thickBot="1" x14ac:dyDescent="0.35">
      <c r="B1306" s="50" t="str">
        <f t="shared" si="120"/>
        <v/>
      </c>
      <c r="C1306" s="51" t="str">
        <f t="shared" si="121"/>
        <v/>
      </c>
      <c r="D1306" s="53" t="str">
        <f t="shared" si="122"/>
        <v/>
      </c>
      <c r="E1306" s="52" t="str">
        <f t="shared" si="123"/>
        <v/>
      </c>
      <c r="F1306" s="52" t="str">
        <f t="shared" si="124"/>
        <v/>
      </c>
      <c r="G1306" s="52" t="str">
        <f t="shared" si="125"/>
        <v/>
      </c>
      <c r="H1306" s="38"/>
      <c r="I1306" s="38"/>
    </row>
    <row r="1307" spans="2:9" ht="15" thickBot="1" x14ac:dyDescent="0.35">
      <c r="B1307" s="50" t="str">
        <f t="shared" si="120"/>
        <v/>
      </c>
      <c r="C1307" s="51" t="str">
        <f t="shared" si="121"/>
        <v/>
      </c>
      <c r="D1307" s="53" t="str">
        <f t="shared" si="122"/>
        <v/>
      </c>
      <c r="E1307" s="52" t="str">
        <f t="shared" si="123"/>
        <v/>
      </c>
      <c r="F1307" s="52" t="str">
        <f t="shared" si="124"/>
        <v/>
      </c>
      <c r="G1307" s="52" t="str">
        <f t="shared" si="125"/>
        <v/>
      </c>
      <c r="H1307" s="38"/>
      <c r="I1307" s="38"/>
    </row>
    <row r="1308" spans="2:9" ht="15" thickBot="1" x14ac:dyDescent="0.35">
      <c r="B1308" s="50" t="str">
        <f t="shared" si="120"/>
        <v/>
      </c>
      <c r="C1308" s="51" t="str">
        <f t="shared" si="121"/>
        <v/>
      </c>
      <c r="D1308" s="53" t="str">
        <f t="shared" si="122"/>
        <v/>
      </c>
      <c r="E1308" s="52" t="str">
        <f t="shared" si="123"/>
        <v/>
      </c>
      <c r="F1308" s="52" t="str">
        <f t="shared" si="124"/>
        <v/>
      </c>
      <c r="G1308" s="52" t="str">
        <f t="shared" si="125"/>
        <v/>
      </c>
      <c r="H1308" s="38"/>
      <c r="I1308" s="38"/>
    </row>
    <row r="1309" spans="2:9" ht="15" thickBot="1" x14ac:dyDescent="0.35">
      <c r="B1309" s="50" t="str">
        <f t="shared" si="120"/>
        <v/>
      </c>
      <c r="C1309" s="51" t="str">
        <f t="shared" si="121"/>
        <v/>
      </c>
      <c r="D1309" s="53" t="str">
        <f t="shared" si="122"/>
        <v/>
      </c>
      <c r="E1309" s="52" t="str">
        <f t="shared" si="123"/>
        <v/>
      </c>
      <c r="F1309" s="52" t="str">
        <f t="shared" si="124"/>
        <v/>
      </c>
      <c r="G1309" s="52" t="str">
        <f t="shared" si="125"/>
        <v/>
      </c>
      <c r="H1309" s="38"/>
      <c r="I1309" s="38"/>
    </row>
    <row r="1310" spans="2:9" ht="15" thickBot="1" x14ac:dyDescent="0.35">
      <c r="B1310" s="50" t="str">
        <f t="shared" si="120"/>
        <v/>
      </c>
      <c r="C1310" s="51" t="str">
        <f t="shared" si="121"/>
        <v/>
      </c>
      <c r="D1310" s="53" t="str">
        <f t="shared" si="122"/>
        <v/>
      </c>
      <c r="E1310" s="52" t="str">
        <f t="shared" si="123"/>
        <v/>
      </c>
      <c r="F1310" s="52" t="str">
        <f t="shared" si="124"/>
        <v/>
      </c>
      <c r="G1310" s="52" t="str">
        <f t="shared" si="125"/>
        <v/>
      </c>
      <c r="H1310" s="38"/>
      <c r="I1310" s="38"/>
    </row>
    <row r="1311" spans="2:9" ht="15" thickBot="1" x14ac:dyDescent="0.35">
      <c r="B1311" s="50" t="str">
        <f t="shared" si="120"/>
        <v/>
      </c>
      <c r="C1311" s="51" t="str">
        <f t="shared" si="121"/>
        <v/>
      </c>
      <c r="D1311" s="53" t="str">
        <f t="shared" si="122"/>
        <v/>
      </c>
      <c r="E1311" s="52" t="str">
        <f t="shared" si="123"/>
        <v/>
      </c>
      <c r="F1311" s="52" t="str">
        <f t="shared" si="124"/>
        <v/>
      </c>
      <c r="G1311" s="52" t="str">
        <f t="shared" si="125"/>
        <v/>
      </c>
      <c r="H1311" s="38"/>
      <c r="I1311" s="38"/>
    </row>
    <row r="1312" spans="2:9" ht="15" thickBot="1" x14ac:dyDescent="0.35">
      <c r="B1312" s="50" t="str">
        <f t="shared" si="120"/>
        <v/>
      </c>
      <c r="C1312" s="51" t="str">
        <f t="shared" si="121"/>
        <v/>
      </c>
      <c r="D1312" s="53" t="str">
        <f t="shared" si="122"/>
        <v/>
      </c>
      <c r="E1312" s="52" t="str">
        <f t="shared" si="123"/>
        <v/>
      </c>
      <c r="F1312" s="52" t="str">
        <f t="shared" si="124"/>
        <v/>
      </c>
      <c r="G1312" s="52" t="str">
        <f t="shared" si="125"/>
        <v/>
      </c>
      <c r="H1312" s="38"/>
      <c r="I1312" s="38"/>
    </row>
    <row r="1313" spans="2:9" ht="15" thickBot="1" x14ac:dyDescent="0.35">
      <c r="B1313" s="50" t="str">
        <f t="shared" si="120"/>
        <v/>
      </c>
      <c r="C1313" s="51" t="str">
        <f t="shared" si="121"/>
        <v/>
      </c>
      <c r="D1313" s="53" t="str">
        <f t="shared" si="122"/>
        <v/>
      </c>
      <c r="E1313" s="52" t="str">
        <f t="shared" si="123"/>
        <v/>
      </c>
      <c r="F1313" s="52" t="str">
        <f t="shared" si="124"/>
        <v/>
      </c>
      <c r="G1313" s="52" t="str">
        <f t="shared" si="125"/>
        <v/>
      </c>
      <c r="H1313" s="38"/>
      <c r="I1313" s="38"/>
    </row>
    <row r="1314" spans="2:9" ht="15" thickBot="1" x14ac:dyDescent="0.35">
      <c r="B1314" s="50" t="str">
        <f t="shared" si="120"/>
        <v/>
      </c>
      <c r="C1314" s="51" t="str">
        <f t="shared" si="121"/>
        <v/>
      </c>
      <c r="D1314" s="53" t="str">
        <f t="shared" si="122"/>
        <v/>
      </c>
      <c r="E1314" s="52" t="str">
        <f t="shared" si="123"/>
        <v/>
      </c>
      <c r="F1314" s="52" t="str">
        <f t="shared" si="124"/>
        <v/>
      </c>
      <c r="G1314" s="52" t="str">
        <f t="shared" si="125"/>
        <v/>
      </c>
      <c r="H1314" s="38"/>
      <c r="I1314" s="38"/>
    </row>
    <row r="1315" spans="2:9" ht="15" thickBot="1" x14ac:dyDescent="0.35">
      <c r="B1315" s="50" t="str">
        <f t="shared" si="120"/>
        <v/>
      </c>
      <c r="C1315" s="51" t="str">
        <f t="shared" si="121"/>
        <v/>
      </c>
      <c r="D1315" s="53" t="str">
        <f t="shared" si="122"/>
        <v/>
      </c>
      <c r="E1315" s="52" t="str">
        <f t="shared" si="123"/>
        <v/>
      </c>
      <c r="F1315" s="52" t="str">
        <f t="shared" si="124"/>
        <v/>
      </c>
      <c r="G1315" s="52" t="str">
        <f t="shared" si="125"/>
        <v/>
      </c>
      <c r="H1315" s="38"/>
      <c r="I1315" s="38"/>
    </row>
    <row r="1316" spans="2:9" ht="15" thickBot="1" x14ac:dyDescent="0.35">
      <c r="B1316" s="50" t="str">
        <f t="shared" si="120"/>
        <v/>
      </c>
      <c r="C1316" s="51" t="str">
        <f t="shared" si="121"/>
        <v/>
      </c>
      <c r="D1316" s="53" t="str">
        <f t="shared" si="122"/>
        <v/>
      </c>
      <c r="E1316" s="52" t="str">
        <f t="shared" si="123"/>
        <v/>
      </c>
      <c r="F1316" s="52" t="str">
        <f t="shared" si="124"/>
        <v/>
      </c>
      <c r="G1316" s="52" t="str">
        <f t="shared" si="125"/>
        <v/>
      </c>
      <c r="H1316" s="38"/>
      <c r="I1316" s="38"/>
    </row>
    <row r="1317" spans="2:9" ht="15" thickBot="1" x14ac:dyDescent="0.35">
      <c r="B1317" s="50" t="str">
        <f t="shared" si="120"/>
        <v/>
      </c>
      <c r="C1317" s="51" t="str">
        <f t="shared" si="121"/>
        <v/>
      </c>
      <c r="D1317" s="53" t="str">
        <f t="shared" si="122"/>
        <v/>
      </c>
      <c r="E1317" s="52" t="str">
        <f t="shared" si="123"/>
        <v/>
      </c>
      <c r="F1317" s="52" t="str">
        <f t="shared" si="124"/>
        <v/>
      </c>
      <c r="G1317" s="52" t="str">
        <f t="shared" si="125"/>
        <v/>
      </c>
      <c r="H1317" s="38"/>
      <c r="I1317" s="38"/>
    </row>
    <row r="1318" spans="2:9" ht="15" thickBot="1" x14ac:dyDescent="0.35">
      <c r="B1318" s="50" t="str">
        <f t="shared" si="120"/>
        <v/>
      </c>
      <c r="C1318" s="51" t="str">
        <f t="shared" si="121"/>
        <v/>
      </c>
      <c r="D1318" s="53" t="str">
        <f t="shared" si="122"/>
        <v/>
      </c>
      <c r="E1318" s="52" t="str">
        <f t="shared" si="123"/>
        <v/>
      </c>
      <c r="F1318" s="52" t="str">
        <f t="shared" si="124"/>
        <v/>
      </c>
      <c r="G1318" s="52" t="str">
        <f t="shared" si="125"/>
        <v/>
      </c>
      <c r="H1318" s="38"/>
      <c r="I1318" s="38"/>
    </row>
    <row r="1319" spans="2:9" ht="15" thickBot="1" x14ac:dyDescent="0.35">
      <c r="B1319" s="50" t="str">
        <f t="shared" si="120"/>
        <v/>
      </c>
      <c r="C1319" s="51" t="str">
        <f t="shared" si="121"/>
        <v/>
      </c>
      <c r="D1319" s="53" t="str">
        <f t="shared" si="122"/>
        <v/>
      </c>
      <c r="E1319" s="52" t="str">
        <f t="shared" si="123"/>
        <v/>
      </c>
      <c r="F1319" s="52" t="str">
        <f t="shared" si="124"/>
        <v/>
      </c>
      <c r="G1319" s="52" t="str">
        <f t="shared" si="125"/>
        <v/>
      </c>
      <c r="H1319" s="38"/>
      <c r="I1319" s="38"/>
    </row>
    <row r="1320" spans="2:9" ht="15" thickBot="1" x14ac:dyDescent="0.35">
      <c r="B1320" s="50" t="str">
        <f t="shared" si="120"/>
        <v/>
      </c>
      <c r="C1320" s="51" t="str">
        <f t="shared" si="121"/>
        <v/>
      </c>
      <c r="D1320" s="53" t="str">
        <f t="shared" si="122"/>
        <v/>
      </c>
      <c r="E1320" s="52" t="str">
        <f t="shared" si="123"/>
        <v/>
      </c>
      <c r="F1320" s="52" t="str">
        <f t="shared" si="124"/>
        <v/>
      </c>
      <c r="G1320" s="52" t="str">
        <f t="shared" si="125"/>
        <v/>
      </c>
      <c r="H1320" s="38"/>
      <c r="I1320" s="38"/>
    </row>
    <row r="1321" spans="2:9" ht="15" thickBot="1" x14ac:dyDescent="0.35">
      <c r="B1321" s="50" t="str">
        <f t="shared" si="120"/>
        <v/>
      </c>
      <c r="C1321" s="51" t="str">
        <f t="shared" si="121"/>
        <v/>
      </c>
      <c r="D1321" s="53" t="str">
        <f t="shared" si="122"/>
        <v/>
      </c>
      <c r="E1321" s="52" t="str">
        <f t="shared" si="123"/>
        <v/>
      </c>
      <c r="F1321" s="52" t="str">
        <f t="shared" si="124"/>
        <v/>
      </c>
      <c r="G1321" s="52" t="str">
        <f t="shared" si="125"/>
        <v/>
      </c>
      <c r="H1321" s="38"/>
      <c r="I1321" s="38"/>
    </row>
    <row r="1322" spans="2:9" ht="15" thickBot="1" x14ac:dyDescent="0.35">
      <c r="B1322" s="50" t="str">
        <f t="shared" si="120"/>
        <v/>
      </c>
      <c r="C1322" s="51" t="str">
        <f t="shared" si="121"/>
        <v/>
      </c>
      <c r="D1322" s="53" t="str">
        <f t="shared" si="122"/>
        <v/>
      </c>
      <c r="E1322" s="52" t="str">
        <f t="shared" si="123"/>
        <v/>
      </c>
      <c r="F1322" s="52" t="str">
        <f t="shared" si="124"/>
        <v/>
      </c>
      <c r="G1322" s="52" t="str">
        <f t="shared" si="125"/>
        <v/>
      </c>
      <c r="H1322" s="38"/>
      <c r="I1322" s="38"/>
    </row>
    <row r="1323" spans="2:9" ht="15" thickBot="1" x14ac:dyDescent="0.35">
      <c r="B1323" s="50" t="str">
        <f t="shared" si="120"/>
        <v/>
      </c>
      <c r="C1323" s="51" t="str">
        <f t="shared" si="121"/>
        <v/>
      </c>
      <c r="D1323" s="53" t="str">
        <f t="shared" si="122"/>
        <v/>
      </c>
      <c r="E1323" s="52" t="str">
        <f t="shared" si="123"/>
        <v/>
      </c>
      <c r="F1323" s="52" t="str">
        <f t="shared" si="124"/>
        <v/>
      </c>
      <c r="G1323" s="52" t="str">
        <f t="shared" si="125"/>
        <v/>
      </c>
      <c r="H1323" s="38"/>
      <c r="I1323" s="38"/>
    </row>
    <row r="1324" spans="2:9" ht="15" thickBot="1" x14ac:dyDescent="0.35">
      <c r="B1324" s="50" t="str">
        <f t="shared" si="120"/>
        <v/>
      </c>
      <c r="C1324" s="51" t="str">
        <f t="shared" si="121"/>
        <v/>
      </c>
      <c r="D1324" s="53" t="str">
        <f t="shared" si="122"/>
        <v/>
      </c>
      <c r="E1324" s="52" t="str">
        <f t="shared" si="123"/>
        <v/>
      </c>
      <c r="F1324" s="52" t="str">
        <f t="shared" si="124"/>
        <v/>
      </c>
      <c r="G1324" s="52" t="str">
        <f t="shared" si="125"/>
        <v/>
      </c>
      <c r="H1324" s="38"/>
      <c r="I1324" s="38"/>
    </row>
    <row r="1325" spans="2:9" ht="15" thickBot="1" x14ac:dyDescent="0.35">
      <c r="B1325" s="50" t="str">
        <f t="shared" si="120"/>
        <v/>
      </c>
      <c r="C1325" s="51" t="str">
        <f t="shared" si="121"/>
        <v/>
      </c>
      <c r="D1325" s="53" t="str">
        <f t="shared" si="122"/>
        <v/>
      </c>
      <c r="E1325" s="52" t="str">
        <f t="shared" si="123"/>
        <v/>
      </c>
      <c r="F1325" s="52" t="str">
        <f t="shared" si="124"/>
        <v/>
      </c>
      <c r="G1325" s="52" t="str">
        <f t="shared" si="125"/>
        <v/>
      </c>
      <c r="H1325" s="38"/>
      <c r="I1325" s="38"/>
    </row>
    <row r="1326" spans="2:9" ht="15" thickBot="1" x14ac:dyDescent="0.35">
      <c r="B1326" s="50" t="str">
        <f t="shared" si="120"/>
        <v/>
      </c>
      <c r="C1326" s="51" t="str">
        <f t="shared" si="121"/>
        <v/>
      </c>
      <c r="D1326" s="53" t="str">
        <f t="shared" si="122"/>
        <v/>
      </c>
      <c r="E1326" s="52" t="str">
        <f t="shared" si="123"/>
        <v/>
      </c>
      <c r="F1326" s="52" t="str">
        <f t="shared" si="124"/>
        <v/>
      </c>
      <c r="G1326" s="52" t="str">
        <f t="shared" si="125"/>
        <v/>
      </c>
      <c r="H1326" s="38"/>
      <c r="I1326" s="38"/>
    </row>
    <row r="1327" spans="2:9" ht="15" thickBot="1" x14ac:dyDescent="0.35">
      <c r="B1327" s="50" t="str">
        <f t="shared" si="120"/>
        <v/>
      </c>
      <c r="C1327" s="51" t="str">
        <f t="shared" si="121"/>
        <v/>
      </c>
      <c r="D1327" s="53" t="str">
        <f t="shared" si="122"/>
        <v/>
      </c>
      <c r="E1327" s="52" t="str">
        <f t="shared" si="123"/>
        <v/>
      </c>
      <c r="F1327" s="52" t="str">
        <f t="shared" si="124"/>
        <v/>
      </c>
      <c r="G1327" s="52" t="str">
        <f t="shared" si="125"/>
        <v/>
      </c>
      <c r="H1327" s="38"/>
      <c r="I1327" s="38"/>
    </row>
    <row r="1328" spans="2:9" ht="15" thickBot="1" x14ac:dyDescent="0.35">
      <c r="B1328" s="50" t="str">
        <f t="shared" si="120"/>
        <v/>
      </c>
      <c r="C1328" s="51" t="str">
        <f t="shared" si="121"/>
        <v/>
      </c>
      <c r="D1328" s="53" t="str">
        <f t="shared" si="122"/>
        <v/>
      </c>
      <c r="E1328" s="52" t="str">
        <f t="shared" si="123"/>
        <v/>
      </c>
      <c r="F1328" s="52" t="str">
        <f t="shared" si="124"/>
        <v/>
      </c>
      <c r="G1328" s="52" t="str">
        <f t="shared" si="125"/>
        <v/>
      </c>
      <c r="H1328" s="38"/>
      <c r="I1328" s="38"/>
    </row>
    <row r="1329" spans="2:9" ht="15" thickBot="1" x14ac:dyDescent="0.35">
      <c r="B1329" s="50" t="str">
        <f t="shared" si="120"/>
        <v/>
      </c>
      <c r="C1329" s="51" t="str">
        <f t="shared" si="121"/>
        <v/>
      </c>
      <c r="D1329" s="53" t="str">
        <f t="shared" si="122"/>
        <v/>
      </c>
      <c r="E1329" s="52" t="str">
        <f t="shared" si="123"/>
        <v/>
      </c>
      <c r="F1329" s="52" t="str">
        <f t="shared" si="124"/>
        <v/>
      </c>
      <c r="G1329" s="52" t="str">
        <f t="shared" si="125"/>
        <v/>
      </c>
      <c r="H1329" s="38"/>
      <c r="I1329" s="38"/>
    </row>
    <row r="1330" spans="2:9" ht="15" thickBot="1" x14ac:dyDescent="0.35">
      <c r="B1330" s="50" t="str">
        <f t="shared" si="120"/>
        <v/>
      </c>
      <c r="C1330" s="51" t="str">
        <f t="shared" si="121"/>
        <v/>
      </c>
      <c r="D1330" s="53" t="str">
        <f t="shared" si="122"/>
        <v/>
      </c>
      <c r="E1330" s="52" t="str">
        <f t="shared" si="123"/>
        <v/>
      </c>
      <c r="F1330" s="52" t="str">
        <f t="shared" si="124"/>
        <v/>
      </c>
      <c r="G1330" s="52" t="str">
        <f t="shared" si="125"/>
        <v/>
      </c>
      <c r="H1330" s="38"/>
      <c r="I1330" s="38"/>
    </row>
    <row r="1331" spans="2:9" ht="15" thickBot="1" x14ac:dyDescent="0.35">
      <c r="B1331" s="50" t="str">
        <f t="shared" si="120"/>
        <v/>
      </c>
      <c r="C1331" s="51" t="str">
        <f t="shared" si="121"/>
        <v/>
      </c>
      <c r="D1331" s="53" t="str">
        <f t="shared" si="122"/>
        <v/>
      </c>
      <c r="E1331" s="52" t="str">
        <f t="shared" si="123"/>
        <v/>
      </c>
      <c r="F1331" s="52" t="str">
        <f t="shared" si="124"/>
        <v/>
      </c>
      <c r="G1331" s="52" t="str">
        <f t="shared" si="125"/>
        <v/>
      </c>
      <c r="H1331" s="38"/>
      <c r="I1331" s="38"/>
    </row>
    <row r="1332" spans="2:9" ht="15" thickBot="1" x14ac:dyDescent="0.35">
      <c r="B1332" s="50" t="str">
        <f t="shared" si="120"/>
        <v/>
      </c>
      <c r="C1332" s="51" t="str">
        <f t="shared" si="121"/>
        <v/>
      </c>
      <c r="D1332" s="53" t="str">
        <f t="shared" si="122"/>
        <v/>
      </c>
      <c r="E1332" s="52" t="str">
        <f t="shared" si="123"/>
        <v/>
      </c>
      <c r="F1332" s="52" t="str">
        <f t="shared" si="124"/>
        <v/>
      </c>
      <c r="G1332" s="52" t="str">
        <f t="shared" si="125"/>
        <v/>
      </c>
      <c r="H1332" s="38"/>
      <c r="I1332" s="38"/>
    </row>
    <row r="1333" spans="2:9" ht="15" thickBot="1" x14ac:dyDescent="0.35">
      <c r="B1333" s="50" t="str">
        <f t="shared" si="120"/>
        <v/>
      </c>
      <c r="C1333" s="51" t="str">
        <f t="shared" si="121"/>
        <v/>
      </c>
      <c r="D1333" s="53" t="str">
        <f t="shared" si="122"/>
        <v/>
      </c>
      <c r="E1333" s="52" t="str">
        <f t="shared" si="123"/>
        <v/>
      </c>
      <c r="F1333" s="52" t="str">
        <f t="shared" si="124"/>
        <v/>
      </c>
      <c r="G1333" s="52" t="str">
        <f t="shared" si="125"/>
        <v/>
      </c>
      <c r="H1333" s="38"/>
      <c r="I1333" s="38"/>
    </row>
    <row r="1334" spans="2:9" ht="15" thickBot="1" x14ac:dyDescent="0.35">
      <c r="B1334" s="50" t="str">
        <f t="shared" si="120"/>
        <v/>
      </c>
      <c r="C1334" s="51" t="str">
        <f t="shared" si="121"/>
        <v/>
      </c>
      <c r="D1334" s="53" t="str">
        <f t="shared" si="122"/>
        <v/>
      </c>
      <c r="E1334" s="52" t="str">
        <f t="shared" si="123"/>
        <v/>
      </c>
      <c r="F1334" s="52" t="str">
        <f t="shared" si="124"/>
        <v/>
      </c>
      <c r="G1334" s="52" t="str">
        <f t="shared" si="125"/>
        <v/>
      </c>
      <c r="H1334" s="38"/>
      <c r="I1334" s="38"/>
    </row>
    <row r="1335" spans="2:9" ht="15" thickBot="1" x14ac:dyDescent="0.35">
      <c r="B1335" s="50" t="str">
        <f t="shared" si="120"/>
        <v/>
      </c>
      <c r="C1335" s="51" t="str">
        <f t="shared" si="121"/>
        <v/>
      </c>
      <c r="D1335" s="53" t="str">
        <f t="shared" si="122"/>
        <v/>
      </c>
      <c r="E1335" s="52" t="str">
        <f t="shared" si="123"/>
        <v/>
      </c>
      <c r="F1335" s="52" t="str">
        <f t="shared" si="124"/>
        <v/>
      </c>
      <c r="G1335" s="52" t="str">
        <f t="shared" si="125"/>
        <v/>
      </c>
      <c r="H1335" s="38"/>
      <c r="I1335" s="38"/>
    </row>
    <row r="1336" spans="2:9" ht="15" thickBot="1" x14ac:dyDescent="0.35">
      <c r="B1336" s="50" t="str">
        <f t="shared" si="120"/>
        <v/>
      </c>
      <c r="C1336" s="51" t="str">
        <f t="shared" si="121"/>
        <v/>
      </c>
      <c r="D1336" s="53" t="str">
        <f t="shared" si="122"/>
        <v/>
      </c>
      <c r="E1336" s="52" t="str">
        <f t="shared" si="123"/>
        <v/>
      </c>
      <c r="F1336" s="52" t="str">
        <f t="shared" si="124"/>
        <v/>
      </c>
      <c r="G1336" s="52" t="str">
        <f t="shared" si="125"/>
        <v/>
      </c>
      <c r="H1336" s="38"/>
      <c r="I1336" s="38"/>
    </row>
    <row r="1337" spans="2:9" ht="15" thickBot="1" x14ac:dyDescent="0.35">
      <c r="B1337" s="50" t="str">
        <f t="shared" si="120"/>
        <v/>
      </c>
      <c r="C1337" s="51" t="str">
        <f t="shared" si="121"/>
        <v/>
      </c>
      <c r="D1337" s="53" t="str">
        <f t="shared" si="122"/>
        <v/>
      </c>
      <c r="E1337" s="52" t="str">
        <f t="shared" si="123"/>
        <v/>
      </c>
      <c r="F1337" s="52" t="str">
        <f t="shared" si="124"/>
        <v/>
      </c>
      <c r="G1337" s="52" t="str">
        <f t="shared" si="125"/>
        <v/>
      </c>
      <c r="H1337" s="38"/>
      <c r="I1337" s="38"/>
    </row>
    <row r="1338" spans="2:9" ht="15" thickBot="1" x14ac:dyDescent="0.35">
      <c r="B1338" s="50" t="str">
        <f t="shared" si="120"/>
        <v/>
      </c>
      <c r="C1338" s="51" t="str">
        <f t="shared" si="121"/>
        <v/>
      </c>
      <c r="D1338" s="53" t="str">
        <f t="shared" si="122"/>
        <v/>
      </c>
      <c r="E1338" s="52" t="str">
        <f t="shared" si="123"/>
        <v/>
      </c>
      <c r="F1338" s="52" t="str">
        <f t="shared" si="124"/>
        <v/>
      </c>
      <c r="G1338" s="52" t="str">
        <f t="shared" si="125"/>
        <v/>
      </c>
      <c r="H1338" s="38"/>
      <c r="I1338" s="38"/>
    </row>
    <row r="1339" spans="2:9" ht="15" thickBot="1" x14ac:dyDescent="0.35">
      <c r="B1339" s="50" t="str">
        <f t="shared" si="120"/>
        <v/>
      </c>
      <c r="C1339" s="51" t="str">
        <f t="shared" si="121"/>
        <v/>
      </c>
      <c r="D1339" s="53" t="str">
        <f t="shared" si="122"/>
        <v/>
      </c>
      <c r="E1339" s="52" t="str">
        <f t="shared" si="123"/>
        <v/>
      </c>
      <c r="F1339" s="52" t="str">
        <f t="shared" si="124"/>
        <v/>
      </c>
      <c r="G1339" s="52" t="str">
        <f t="shared" si="125"/>
        <v/>
      </c>
      <c r="H1339" s="38"/>
      <c r="I1339" s="38"/>
    </row>
    <row r="1340" spans="2:9" ht="15" thickBot="1" x14ac:dyDescent="0.35">
      <c r="B1340" s="50" t="str">
        <f t="shared" si="120"/>
        <v/>
      </c>
      <c r="C1340" s="51" t="str">
        <f t="shared" si="121"/>
        <v/>
      </c>
      <c r="D1340" s="53" t="str">
        <f t="shared" si="122"/>
        <v/>
      </c>
      <c r="E1340" s="52" t="str">
        <f t="shared" si="123"/>
        <v/>
      </c>
      <c r="F1340" s="52" t="str">
        <f t="shared" si="124"/>
        <v/>
      </c>
      <c r="G1340" s="52" t="str">
        <f t="shared" si="125"/>
        <v/>
      </c>
      <c r="H1340" s="38"/>
      <c r="I1340" s="38"/>
    </row>
    <row r="1341" spans="2:9" ht="15" thickBot="1" x14ac:dyDescent="0.35">
      <c r="B1341" s="50" t="str">
        <f t="shared" si="120"/>
        <v/>
      </c>
      <c r="C1341" s="51" t="str">
        <f t="shared" si="121"/>
        <v/>
      </c>
      <c r="D1341" s="53" t="str">
        <f t="shared" si="122"/>
        <v/>
      </c>
      <c r="E1341" s="52" t="str">
        <f t="shared" si="123"/>
        <v/>
      </c>
      <c r="F1341" s="52" t="str">
        <f t="shared" si="124"/>
        <v/>
      </c>
      <c r="G1341" s="52" t="str">
        <f t="shared" si="125"/>
        <v/>
      </c>
      <c r="H1341" s="38"/>
      <c r="I1341" s="38"/>
    </row>
    <row r="1342" spans="2:9" ht="15" thickBot="1" x14ac:dyDescent="0.35">
      <c r="B1342" s="50" t="str">
        <f t="shared" si="120"/>
        <v/>
      </c>
      <c r="C1342" s="51" t="str">
        <f t="shared" si="121"/>
        <v/>
      </c>
      <c r="D1342" s="53" t="str">
        <f t="shared" si="122"/>
        <v/>
      </c>
      <c r="E1342" s="52" t="str">
        <f t="shared" si="123"/>
        <v/>
      </c>
      <c r="F1342" s="52" t="str">
        <f t="shared" si="124"/>
        <v/>
      </c>
      <c r="G1342" s="52" t="str">
        <f t="shared" si="125"/>
        <v/>
      </c>
      <c r="H1342" s="38"/>
      <c r="I1342" s="38"/>
    </row>
    <row r="1343" spans="2:9" ht="15" thickBot="1" x14ac:dyDescent="0.35">
      <c r="B1343" s="50" t="str">
        <f t="shared" si="120"/>
        <v/>
      </c>
      <c r="C1343" s="51" t="str">
        <f t="shared" si="121"/>
        <v/>
      </c>
      <c r="D1343" s="53" t="str">
        <f t="shared" si="122"/>
        <v/>
      </c>
      <c r="E1343" s="52" t="str">
        <f t="shared" si="123"/>
        <v/>
      </c>
      <c r="F1343" s="52" t="str">
        <f t="shared" si="124"/>
        <v/>
      </c>
      <c r="G1343" s="52" t="str">
        <f t="shared" si="125"/>
        <v/>
      </c>
      <c r="H1343" s="38"/>
      <c r="I1343" s="38"/>
    </row>
    <row r="1344" spans="2:9" ht="15" thickBot="1" x14ac:dyDescent="0.35">
      <c r="B1344" s="50" t="str">
        <f t="shared" si="120"/>
        <v/>
      </c>
      <c r="C1344" s="51" t="str">
        <f t="shared" si="121"/>
        <v/>
      </c>
      <c r="D1344" s="53" t="str">
        <f t="shared" si="122"/>
        <v/>
      </c>
      <c r="E1344" s="52" t="str">
        <f t="shared" si="123"/>
        <v/>
      </c>
      <c r="F1344" s="52" t="str">
        <f t="shared" si="124"/>
        <v/>
      </c>
      <c r="G1344" s="52" t="str">
        <f t="shared" si="125"/>
        <v/>
      </c>
      <c r="H1344" s="38"/>
      <c r="I1344" s="38"/>
    </row>
    <row r="1345" spans="2:9" ht="15" thickBot="1" x14ac:dyDescent="0.35">
      <c r="B1345" s="50" t="str">
        <f t="shared" si="120"/>
        <v/>
      </c>
      <c r="C1345" s="51" t="str">
        <f t="shared" si="121"/>
        <v/>
      </c>
      <c r="D1345" s="53" t="str">
        <f t="shared" si="122"/>
        <v/>
      </c>
      <c r="E1345" s="52" t="str">
        <f t="shared" si="123"/>
        <v/>
      </c>
      <c r="F1345" s="52" t="str">
        <f t="shared" si="124"/>
        <v/>
      </c>
      <c r="G1345" s="52" t="str">
        <f t="shared" si="125"/>
        <v/>
      </c>
      <c r="H1345" s="38"/>
      <c r="I1345" s="38"/>
    </row>
    <row r="1346" spans="2:9" ht="15" thickBot="1" x14ac:dyDescent="0.35">
      <c r="B1346" s="50" t="str">
        <f t="shared" si="120"/>
        <v/>
      </c>
      <c r="C1346" s="51" t="str">
        <f t="shared" si="121"/>
        <v/>
      </c>
      <c r="D1346" s="53" t="str">
        <f t="shared" si="122"/>
        <v/>
      </c>
      <c r="E1346" s="52" t="str">
        <f t="shared" si="123"/>
        <v/>
      </c>
      <c r="F1346" s="52" t="str">
        <f t="shared" si="124"/>
        <v/>
      </c>
      <c r="G1346" s="52" t="str">
        <f t="shared" si="125"/>
        <v/>
      </c>
      <c r="H1346" s="38"/>
      <c r="I1346" s="38"/>
    </row>
    <row r="1347" spans="2:9" ht="15" thickBot="1" x14ac:dyDescent="0.35">
      <c r="B1347" s="50" t="str">
        <f t="shared" si="120"/>
        <v/>
      </c>
      <c r="C1347" s="51" t="str">
        <f t="shared" si="121"/>
        <v/>
      </c>
      <c r="D1347" s="53" t="str">
        <f t="shared" si="122"/>
        <v/>
      </c>
      <c r="E1347" s="52" t="str">
        <f t="shared" si="123"/>
        <v/>
      </c>
      <c r="F1347" s="52" t="str">
        <f t="shared" si="124"/>
        <v/>
      </c>
      <c r="G1347" s="52" t="str">
        <f t="shared" si="125"/>
        <v/>
      </c>
      <c r="H1347" s="38"/>
      <c r="I1347" s="38"/>
    </row>
    <row r="1348" spans="2:9" ht="15" thickBot="1" x14ac:dyDescent="0.35">
      <c r="B1348" s="50" t="str">
        <f t="shared" si="120"/>
        <v/>
      </c>
      <c r="C1348" s="51" t="str">
        <f t="shared" si="121"/>
        <v/>
      </c>
      <c r="D1348" s="53" t="str">
        <f t="shared" si="122"/>
        <v/>
      </c>
      <c r="E1348" s="52" t="str">
        <f t="shared" si="123"/>
        <v/>
      </c>
      <c r="F1348" s="52" t="str">
        <f t="shared" si="124"/>
        <v/>
      </c>
      <c r="G1348" s="52" t="str">
        <f t="shared" si="125"/>
        <v/>
      </c>
      <c r="H1348" s="38"/>
      <c r="I1348" s="38"/>
    </row>
    <row r="1349" spans="2:9" ht="15" thickBot="1" x14ac:dyDescent="0.35">
      <c r="B1349" s="50" t="str">
        <f t="shared" si="120"/>
        <v/>
      </c>
      <c r="C1349" s="51" t="str">
        <f t="shared" si="121"/>
        <v/>
      </c>
      <c r="D1349" s="53" t="str">
        <f t="shared" si="122"/>
        <v/>
      </c>
      <c r="E1349" s="52" t="str">
        <f t="shared" si="123"/>
        <v/>
      </c>
      <c r="F1349" s="52" t="str">
        <f t="shared" si="124"/>
        <v/>
      </c>
      <c r="G1349" s="52" t="str">
        <f t="shared" si="125"/>
        <v/>
      </c>
      <c r="H1349" s="38"/>
      <c r="I1349" s="38"/>
    </row>
    <row r="1350" spans="2:9" ht="15" thickBot="1" x14ac:dyDescent="0.35">
      <c r="B1350" s="50" t="str">
        <f t="shared" si="120"/>
        <v/>
      </c>
      <c r="C1350" s="51" t="str">
        <f t="shared" si="121"/>
        <v/>
      </c>
      <c r="D1350" s="53" t="str">
        <f t="shared" si="122"/>
        <v/>
      </c>
      <c r="E1350" s="52" t="str">
        <f t="shared" si="123"/>
        <v/>
      </c>
      <c r="F1350" s="52" t="str">
        <f t="shared" si="124"/>
        <v/>
      </c>
      <c r="G1350" s="52" t="str">
        <f t="shared" si="125"/>
        <v/>
      </c>
      <c r="H1350" s="38"/>
      <c r="I1350" s="38"/>
    </row>
    <row r="1351" spans="2:9" ht="15" thickBot="1" x14ac:dyDescent="0.35">
      <c r="B1351" s="50" t="str">
        <f t="shared" si="120"/>
        <v/>
      </c>
      <c r="C1351" s="51" t="str">
        <f t="shared" si="121"/>
        <v/>
      </c>
      <c r="D1351" s="53" t="str">
        <f t="shared" si="122"/>
        <v/>
      </c>
      <c r="E1351" s="52" t="str">
        <f t="shared" si="123"/>
        <v/>
      </c>
      <c r="F1351" s="52" t="str">
        <f t="shared" si="124"/>
        <v/>
      </c>
      <c r="G1351" s="52" t="str">
        <f t="shared" si="125"/>
        <v/>
      </c>
      <c r="H1351" s="38"/>
      <c r="I1351" s="38"/>
    </row>
    <row r="1352" spans="2:9" ht="15" thickBot="1" x14ac:dyDescent="0.35">
      <c r="B1352" s="50" t="str">
        <f t="shared" si="120"/>
        <v/>
      </c>
      <c r="C1352" s="51" t="str">
        <f t="shared" si="121"/>
        <v/>
      </c>
      <c r="D1352" s="53" t="str">
        <f t="shared" si="122"/>
        <v/>
      </c>
      <c r="E1352" s="52" t="str">
        <f t="shared" si="123"/>
        <v/>
      </c>
      <c r="F1352" s="52" t="str">
        <f t="shared" si="124"/>
        <v/>
      </c>
      <c r="G1352" s="52" t="str">
        <f t="shared" si="125"/>
        <v/>
      </c>
      <c r="H1352" s="38"/>
      <c r="I1352" s="38"/>
    </row>
    <row r="1353" spans="2:9" ht="15" thickBot="1" x14ac:dyDescent="0.35">
      <c r="B1353" s="50" t="str">
        <f t="shared" si="120"/>
        <v/>
      </c>
      <c r="C1353" s="51" t="str">
        <f t="shared" si="121"/>
        <v/>
      </c>
      <c r="D1353" s="53" t="str">
        <f t="shared" si="122"/>
        <v/>
      </c>
      <c r="E1353" s="52" t="str">
        <f t="shared" si="123"/>
        <v/>
      </c>
      <c r="F1353" s="52" t="str">
        <f t="shared" si="124"/>
        <v/>
      </c>
      <c r="G1353" s="52" t="str">
        <f t="shared" si="125"/>
        <v/>
      </c>
      <c r="H1353" s="38"/>
      <c r="I1353" s="38"/>
    </row>
    <row r="1354" spans="2:9" ht="15" thickBot="1" x14ac:dyDescent="0.35">
      <c r="B1354" s="50" t="str">
        <f t="shared" si="120"/>
        <v/>
      </c>
      <c r="C1354" s="51" t="str">
        <f t="shared" si="121"/>
        <v/>
      </c>
      <c r="D1354" s="53" t="str">
        <f t="shared" si="122"/>
        <v/>
      </c>
      <c r="E1354" s="52" t="str">
        <f t="shared" si="123"/>
        <v/>
      </c>
      <c r="F1354" s="52" t="str">
        <f t="shared" si="124"/>
        <v/>
      </c>
      <c r="G1354" s="52" t="str">
        <f t="shared" si="125"/>
        <v/>
      </c>
      <c r="H1354" s="38"/>
      <c r="I1354" s="38"/>
    </row>
    <row r="1355" spans="2:9" ht="15" thickBot="1" x14ac:dyDescent="0.35">
      <c r="B1355" s="50" t="str">
        <f t="shared" si="120"/>
        <v/>
      </c>
      <c r="C1355" s="51" t="str">
        <f t="shared" si="121"/>
        <v/>
      </c>
      <c r="D1355" s="53" t="str">
        <f t="shared" si="122"/>
        <v/>
      </c>
      <c r="E1355" s="52" t="str">
        <f t="shared" si="123"/>
        <v/>
      </c>
      <c r="F1355" s="52" t="str">
        <f t="shared" si="124"/>
        <v/>
      </c>
      <c r="G1355" s="52" t="str">
        <f t="shared" si="125"/>
        <v/>
      </c>
      <c r="H1355" s="38"/>
      <c r="I1355" s="38"/>
    </row>
    <row r="1356" spans="2:9" ht="15" thickBot="1" x14ac:dyDescent="0.35">
      <c r="B1356" s="50" t="str">
        <f t="shared" si="120"/>
        <v/>
      </c>
      <c r="C1356" s="51" t="str">
        <f t="shared" si="121"/>
        <v/>
      </c>
      <c r="D1356" s="53" t="str">
        <f t="shared" si="122"/>
        <v/>
      </c>
      <c r="E1356" s="52" t="str">
        <f t="shared" si="123"/>
        <v/>
      </c>
      <c r="F1356" s="52" t="str">
        <f t="shared" si="124"/>
        <v/>
      </c>
      <c r="G1356" s="52" t="str">
        <f t="shared" si="125"/>
        <v/>
      </c>
      <c r="H1356" s="38"/>
      <c r="I1356" s="38"/>
    </row>
    <row r="1357" spans="2:9" ht="15" thickBot="1" x14ac:dyDescent="0.35">
      <c r="B1357" s="50" t="str">
        <f t="shared" si="120"/>
        <v/>
      </c>
      <c r="C1357" s="51" t="str">
        <f t="shared" si="121"/>
        <v/>
      </c>
      <c r="D1357" s="53" t="str">
        <f t="shared" si="122"/>
        <v/>
      </c>
      <c r="E1357" s="52" t="str">
        <f t="shared" si="123"/>
        <v/>
      </c>
      <c r="F1357" s="52" t="str">
        <f t="shared" si="124"/>
        <v/>
      </c>
      <c r="G1357" s="52" t="str">
        <f t="shared" si="125"/>
        <v/>
      </c>
      <c r="H1357" s="38"/>
      <c r="I1357" s="38"/>
    </row>
    <row r="1358" spans="2:9" ht="15" thickBot="1" x14ac:dyDescent="0.35">
      <c r="B1358" s="50" t="str">
        <f t="shared" si="120"/>
        <v/>
      </c>
      <c r="C1358" s="51" t="str">
        <f t="shared" si="121"/>
        <v/>
      </c>
      <c r="D1358" s="53" t="str">
        <f t="shared" si="122"/>
        <v/>
      </c>
      <c r="E1358" s="52" t="str">
        <f t="shared" si="123"/>
        <v/>
      </c>
      <c r="F1358" s="52" t="str">
        <f t="shared" si="124"/>
        <v/>
      </c>
      <c r="G1358" s="52" t="str">
        <f t="shared" si="125"/>
        <v/>
      </c>
      <c r="H1358" s="38"/>
      <c r="I1358" s="38"/>
    </row>
    <row r="1359" spans="2:9" ht="15" thickBot="1" x14ac:dyDescent="0.35">
      <c r="B1359" s="50" t="str">
        <f t="shared" si="120"/>
        <v/>
      </c>
      <c r="C1359" s="51" t="str">
        <f t="shared" si="121"/>
        <v/>
      </c>
      <c r="D1359" s="53" t="str">
        <f t="shared" si="122"/>
        <v/>
      </c>
      <c r="E1359" s="52" t="str">
        <f t="shared" si="123"/>
        <v/>
      </c>
      <c r="F1359" s="52" t="str">
        <f t="shared" si="124"/>
        <v/>
      </c>
      <c r="G1359" s="52" t="str">
        <f t="shared" si="125"/>
        <v/>
      </c>
      <c r="H1359" s="38"/>
      <c r="I1359" s="38"/>
    </row>
    <row r="1360" spans="2:9" ht="15" thickBot="1" x14ac:dyDescent="0.35">
      <c r="B1360" s="50" t="str">
        <f t="shared" si="120"/>
        <v/>
      </c>
      <c r="C1360" s="51" t="str">
        <f t="shared" si="121"/>
        <v/>
      </c>
      <c r="D1360" s="53" t="str">
        <f t="shared" si="122"/>
        <v/>
      </c>
      <c r="E1360" s="52" t="str">
        <f t="shared" si="123"/>
        <v/>
      </c>
      <c r="F1360" s="52" t="str">
        <f t="shared" si="124"/>
        <v/>
      </c>
      <c r="G1360" s="52" t="str">
        <f t="shared" si="125"/>
        <v/>
      </c>
      <c r="H1360" s="38"/>
      <c r="I1360" s="38"/>
    </row>
    <row r="1361" spans="2:9" ht="15" thickBot="1" x14ac:dyDescent="0.35">
      <c r="B1361" s="50" t="str">
        <f t="shared" si="120"/>
        <v/>
      </c>
      <c r="C1361" s="51" t="str">
        <f t="shared" si="121"/>
        <v/>
      </c>
      <c r="D1361" s="53" t="str">
        <f t="shared" si="122"/>
        <v/>
      </c>
      <c r="E1361" s="52" t="str">
        <f t="shared" si="123"/>
        <v/>
      </c>
      <c r="F1361" s="52" t="str">
        <f t="shared" si="124"/>
        <v/>
      </c>
      <c r="G1361" s="52" t="str">
        <f t="shared" si="125"/>
        <v/>
      </c>
      <c r="H1361" s="38"/>
      <c r="I1361" s="38"/>
    </row>
    <row r="1362" spans="2:9" ht="15" thickBot="1" x14ac:dyDescent="0.35">
      <c r="B1362" s="50" t="str">
        <f t="shared" si="120"/>
        <v/>
      </c>
      <c r="C1362" s="51" t="str">
        <f t="shared" si="121"/>
        <v/>
      </c>
      <c r="D1362" s="53" t="str">
        <f t="shared" si="122"/>
        <v/>
      </c>
      <c r="E1362" s="52" t="str">
        <f t="shared" si="123"/>
        <v/>
      </c>
      <c r="F1362" s="52" t="str">
        <f t="shared" si="124"/>
        <v/>
      </c>
      <c r="G1362" s="52" t="str">
        <f t="shared" si="125"/>
        <v/>
      </c>
      <c r="H1362" s="38"/>
      <c r="I1362" s="38"/>
    </row>
    <row r="1363" spans="2:9" ht="15" thickBot="1" x14ac:dyDescent="0.35">
      <c r="B1363" s="50" t="str">
        <f t="shared" ref="B1363:B1426" si="126">IFERROR(IF(G1362&lt;=0,"",B1362+1),"")</f>
        <v/>
      </c>
      <c r="C1363" s="51" t="str">
        <f t="shared" ref="C1363:C1426" si="127">IF($E$9="End of the Period",IF(B1363="","",IF(OR(payment_frequency="Weekly",payment_frequency="Bi-weekly",payment_frequency="Semi-monthly"),first_payment_date+B1363*VLOOKUP(payment_frequency,periodic_table,2,0),EDATE(first_payment_date,B1363*VLOOKUP(payment_frequency,periodic_table,2,0)))),IF(B1363="","",IF(OR(payment_frequency="Weekly",payment_frequency="Bi-weekly",payment_frequency="Semi-monthly"),first_payment_date+(B1363-1)*VLOOKUP(payment_frequency,periodic_table,2,0),EDATE(first_payment_date,(B1363-1)*VLOOKUP(payment_frequency,periodic_table,2,0)))))</f>
        <v/>
      </c>
      <c r="D1363" s="53" t="str">
        <f t="shared" ref="D1363:D1426" si="128">IF(B1363="","",IF(G1362&lt;payment,G1362*(1+rate),payment))</f>
        <v/>
      </c>
      <c r="E1363" s="52" t="str">
        <f t="shared" ref="E1363:E1426" si="129">IF(AND(payment_type=1,B1363=1),0,IF(B1363="","",G1362*rate))</f>
        <v/>
      </c>
      <c r="F1363" s="52" t="str">
        <f t="shared" si="124"/>
        <v/>
      </c>
      <c r="G1363" s="52" t="str">
        <f t="shared" si="125"/>
        <v/>
      </c>
      <c r="H1363" s="38"/>
      <c r="I1363" s="38"/>
    </row>
    <row r="1364" spans="2:9" ht="15" thickBot="1" x14ac:dyDescent="0.35">
      <c r="B1364" s="50" t="str">
        <f t="shared" si="126"/>
        <v/>
      </c>
      <c r="C1364" s="51" t="str">
        <f t="shared" si="127"/>
        <v/>
      </c>
      <c r="D1364" s="53" t="str">
        <f t="shared" si="128"/>
        <v/>
      </c>
      <c r="E1364" s="52" t="str">
        <f t="shared" si="129"/>
        <v/>
      </c>
      <c r="F1364" s="52" t="str">
        <f t="shared" ref="F1364:F1427" si="130">IF(B1364="","",D1364-E1364)</f>
        <v/>
      </c>
      <c r="G1364" s="52" t="str">
        <f t="shared" ref="G1364:G1427" si="131">IFERROR(IF(F1364&lt;=0,"",G1363-F1364),"")</f>
        <v/>
      </c>
      <c r="H1364" s="38"/>
      <c r="I1364" s="38"/>
    </row>
    <row r="1365" spans="2:9" ht="15" thickBot="1" x14ac:dyDescent="0.35">
      <c r="B1365" s="50" t="str">
        <f t="shared" si="126"/>
        <v/>
      </c>
      <c r="C1365" s="51" t="str">
        <f t="shared" si="127"/>
        <v/>
      </c>
      <c r="D1365" s="53" t="str">
        <f t="shared" si="128"/>
        <v/>
      </c>
      <c r="E1365" s="52" t="str">
        <f t="shared" si="129"/>
        <v/>
      </c>
      <c r="F1365" s="52" t="str">
        <f t="shared" si="130"/>
        <v/>
      </c>
      <c r="G1365" s="52" t="str">
        <f t="shared" si="131"/>
        <v/>
      </c>
      <c r="H1365" s="38"/>
      <c r="I1365" s="38"/>
    </row>
    <row r="1366" spans="2:9" ht="15" thickBot="1" x14ac:dyDescent="0.35">
      <c r="B1366" s="50" t="str">
        <f t="shared" si="126"/>
        <v/>
      </c>
      <c r="C1366" s="51" t="str">
        <f t="shared" si="127"/>
        <v/>
      </c>
      <c r="D1366" s="53" t="str">
        <f t="shared" si="128"/>
        <v/>
      </c>
      <c r="E1366" s="52" t="str">
        <f t="shared" si="129"/>
        <v/>
      </c>
      <c r="F1366" s="52" t="str">
        <f t="shared" si="130"/>
        <v/>
      </c>
      <c r="G1366" s="52" t="str">
        <f t="shared" si="131"/>
        <v/>
      </c>
      <c r="H1366" s="38"/>
      <c r="I1366" s="38"/>
    </row>
    <row r="1367" spans="2:9" ht="15" thickBot="1" x14ac:dyDescent="0.35">
      <c r="B1367" s="50" t="str">
        <f t="shared" si="126"/>
        <v/>
      </c>
      <c r="C1367" s="51" t="str">
        <f t="shared" si="127"/>
        <v/>
      </c>
      <c r="D1367" s="53" t="str">
        <f t="shared" si="128"/>
        <v/>
      </c>
      <c r="E1367" s="52" t="str">
        <f t="shared" si="129"/>
        <v/>
      </c>
      <c r="F1367" s="52" t="str">
        <f t="shared" si="130"/>
        <v/>
      </c>
      <c r="G1367" s="52" t="str">
        <f t="shared" si="131"/>
        <v/>
      </c>
      <c r="H1367" s="38"/>
      <c r="I1367" s="38"/>
    </row>
    <row r="1368" spans="2:9" ht="15" thickBot="1" x14ac:dyDescent="0.35">
      <c r="B1368" s="50" t="str">
        <f t="shared" si="126"/>
        <v/>
      </c>
      <c r="C1368" s="51" t="str">
        <f t="shared" si="127"/>
        <v/>
      </c>
      <c r="D1368" s="53" t="str">
        <f t="shared" si="128"/>
        <v/>
      </c>
      <c r="E1368" s="52" t="str">
        <f t="shared" si="129"/>
        <v/>
      </c>
      <c r="F1368" s="52" t="str">
        <f t="shared" si="130"/>
        <v/>
      </c>
      <c r="G1368" s="52" t="str">
        <f t="shared" si="131"/>
        <v/>
      </c>
      <c r="H1368" s="38"/>
      <c r="I1368" s="38"/>
    </row>
    <row r="1369" spans="2:9" ht="15" thickBot="1" x14ac:dyDescent="0.35">
      <c r="B1369" s="50" t="str">
        <f t="shared" si="126"/>
        <v/>
      </c>
      <c r="C1369" s="51" t="str">
        <f t="shared" si="127"/>
        <v/>
      </c>
      <c r="D1369" s="53" t="str">
        <f t="shared" si="128"/>
        <v/>
      </c>
      <c r="E1369" s="52" t="str">
        <f t="shared" si="129"/>
        <v/>
      </c>
      <c r="F1369" s="52" t="str">
        <f t="shared" si="130"/>
        <v/>
      </c>
      <c r="G1369" s="52" t="str">
        <f t="shared" si="131"/>
        <v/>
      </c>
      <c r="H1369" s="38"/>
      <c r="I1369" s="38"/>
    </row>
    <row r="1370" spans="2:9" ht="15" thickBot="1" x14ac:dyDescent="0.35">
      <c r="B1370" s="50" t="str">
        <f t="shared" si="126"/>
        <v/>
      </c>
      <c r="C1370" s="51" t="str">
        <f t="shared" si="127"/>
        <v/>
      </c>
      <c r="D1370" s="53" t="str">
        <f t="shared" si="128"/>
        <v/>
      </c>
      <c r="E1370" s="52" t="str">
        <f t="shared" si="129"/>
        <v/>
      </c>
      <c r="F1370" s="52" t="str">
        <f t="shared" si="130"/>
        <v/>
      </c>
      <c r="G1370" s="52" t="str">
        <f t="shared" si="131"/>
        <v/>
      </c>
      <c r="H1370" s="38"/>
      <c r="I1370" s="38"/>
    </row>
    <row r="1371" spans="2:9" ht="15" thickBot="1" x14ac:dyDescent="0.35">
      <c r="B1371" s="50" t="str">
        <f t="shared" si="126"/>
        <v/>
      </c>
      <c r="C1371" s="51" t="str">
        <f t="shared" si="127"/>
        <v/>
      </c>
      <c r="D1371" s="53" t="str">
        <f t="shared" si="128"/>
        <v/>
      </c>
      <c r="E1371" s="52" t="str">
        <f t="shared" si="129"/>
        <v/>
      </c>
      <c r="F1371" s="52" t="str">
        <f t="shared" si="130"/>
        <v/>
      </c>
      <c r="G1371" s="52" t="str">
        <f t="shared" si="131"/>
        <v/>
      </c>
      <c r="H1371" s="38"/>
      <c r="I1371" s="38"/>
    </row>
    <row r="1372" spans="2:9" ht="15" thickBot="1" x14ac:dyDescent="0.35">
      <c r="B1372" s="50" t="str">
        <f t="shared" si="126"/>
        <v/>
      </c>
      <c r="C1372" s="51" t="str">
        <f t="shared" si="127"/>
        <v/>
      </c>
      <c r="D1372" s="53" t="str">
        <f t="shared" si="128"/>
        <v/>
      </c>
      <c r="E1372" s="52" t="str">
        <f t="shared" si="129"/>
        <v/>
      </c>
      <c r="F1372" s="52" t="str">
        <f t="shared" si="130"/>
        <v/>
      </c>
      <c r="G1372" s="52" t="str">
        <f t="shared" si="131"/>
        <v/>
      </c>
      <c r="H1372" s="38"/>
      <c r="I1372" s="38"/>
    </row>
    <row r="1373" spans="2:9" ht="15" thickBot="1" x14ac:dyDescent="0.35">
      <c r="B1373" s="50" t="str">
        <f t="shared" si="126"/>
        <v/>
      </c>
      <c r="C1373" s="51" t="str">
        <f t="shared" si="127"/>
        <v/>
      </c>
      <c r="D1373" s="53" t="str">
        <f t="shared" si="128"/>
        <v/>
      </c>
      <c r="E1373" s="52" t="str">
        <f t="shared" si="129"/>
        <v/>
      </c>
      <c r="F1373" s="52" t="str">
        <f t="shared" si="130"/>
        <v/>
      </c>
      <c r="G1373" s="52" t="str">
        <f t="shared" si="131"/>
        <v/>
      </c>
      <c r="H1373" s="38"/>
      <c r="I1373" s="38"/>
    </row>
    <row r="1374" spans="2:9" ht="15" thickBot="1" x14ac:dyDescent="0.35">
      <c r="B1374" s="50" t="str">
        <f t="shared" si="126"/>
        <v/>
      </c>
      <c r="C1374" s="51" t="str">
        <f t="shared" si="127"/>
        <v/>
      </c>
      <c r="D1374" s="53" t="str">
        <f t="shared" si="128"/>
        <v/>
      </c>
      <c r="E1374" s="52" t="str">
        <f t="shared" si="129"/>
        <v/>
      </c>
      <c r="F1374" s="52" t="str">
        <f t="shared" si="130"/>
        <v/>
      </c>
      <c r="G1374" s="52" t="str">
        <f t="shared" si="131"/>
        <v/>
      </c>
      <c r="H1374" s="38"/>
      <c r="I1374" s="38"/>
    </row>
    <row r="1375" spans="2:9" ht="15" thickBot="1" x14ac:dyDescent="0.35">
      <c r="B1375" s="50" t="str">
        <f t="shared" si="126"/>
        <v/>
      </c>
      <c r="C1375" s="51" t="str">
        <f t="shared" si="127"/>
        <v/>
      </c>
      <c r="D1375" s="53" t="str">
        <f t="shared" si="128"/>
        <v/>
      </c>
      <c r="E1375" s="52" t="str">
        <f t="shared" si="129"/>
        <v/>
      </c>
      <c r="F1375" s="52" t="str">
        <f t="shared" si="130"/>
        <v/>
      </c>
      <c r="G1375" s="52" t="str">
        <f t="shared" si="131"/>
        <v/>
      </c>
      <c r="H1375" s="38"/>
      <c r="I1375" s="38"/>
    </row>
    <row r="1376" spans="2:9" ht="15" thickBot="1" x14ac:dyDescent="0.35">
      <c r="B1376" s="50" t="str">
        <f t="shared" si="126"/>
        <v/>
      </c>
      <c r="C1376" s="51" t="str">
        <f t="shared" si="127"/>
        <v/>
      </c>
      <c r="D1376" s="53" t="str">
        <f t="shared" si="128"/>
        <v/>
      </c>
      <c r="E1376" s="52" t="str">
        <f t="shared" si="129"/>
        <v/>
      </c>
      <c r="F1376" s="52" t="str">
        <f t="shared" si="130"/>
        <v/>
      </c>
      <c r="G1376" s="52" t="str">
        <f t="shared" si="131"/>
        <v/>
      </c>
      <c r="H1376" s="38"/>
      <c r="I1376" s="38"/>
    </row>
    <row r="1377" spans="2:9" ht="15" thickBot="1" x14ac:dyDescent="0.35">
      <c r="B1377" s="50" t="str">
        <f t="shared" si="126"/>
        <v/>
      </c>
      <c r="C1377" s="51" t="str">
        <f t="shared" si="127"/>
        <v/>
      </c>
      <c r="D1377" s="53" t="str">
        <f t="shared" si="128"/>
        <v/>
      </c>
      <c r="E1377" s="52" t="str">
        <f t="shared" si="129"/>
        <v/>
      </c>
      <c r="F1377" s="52" t="str">
        <f t="shared" si="130"/>
        <v/>
      </c>
      <c r="G1377" s="52" t="str">
        <f t="shared" si="131"/>
        <v/>
      </c>
      <c r="H1377" s="38"/>
      <c r="I1377" s="38"/>
    </row>
    <row r="1378" spans="2:9" ht="15" thickBot="1" x14ac:dyDescent="0.35">
      <c r="B1378" s="50" t="str">
        <f t="shared" si="126"/>
        <v/>
      </c>
      <c r="C1378" s="51" t="str">
        <f t="shared" si="127"/>
        <v/>
      </c>
      <c r="D1378" s="53" t="str">
        <f t="shared" si="128"/>
        <v/>
      </c>
      <c r="E1378" s="52" t="str">
        <f t="shared" si="129"/>
        <v/>
      </c>
      <c r="F1378" s="52" t="str">
        <f t="shared" si="130"/>
        <v/>
      </c>
      <c r="G1378" s="52" t="str">
        <f t="shared" si="131"/>
        <v/>
      </c>
      <c r="H1378" s="38"/>
      <c r="I1378" s="38"/>
    </row>
    <row r="1379" spans="2:9" ht="15" thickBot="1" x14ac:dyDescent="0.35">
      <c r="B1379" s="50" t="str">
        <f t="shared" si="126"/>
        <v/>
      </c>
      <c r="C1379" s="51" t="str">
        <f t="shared" si="127"/>
        <v/>
      </c>
      <c r="D1379" s="53" t="str">
        <f t="shared" si="128"/>
        <v/>
      </c>
      <c r="E1379" s="52" t="str">
        <f t="shared" si="129"/>
        <v/>
      </c>
      <c r="F1379" s="52" t="str">
        <f t="shared" si="130"/>
        <v/>
      </c>
      <c r="G1379" s="52" t="str">
        <f t="shared" si="131"/>
        <v/>
      </c>
      <c r="H1379" s="38"/>
      <c r="I1379" s="38"/>
    </row>
    <row r="1380" spans="2:9" ht="15" thickBot="1" x14ac:dyDescent="0.35">
      <c r="B1380" s="50" t="str">
        <f t="shared" si="126"/>
        <v/>
      </c>
      <c r="C1380" s="51" t="str">
        <f t="shared" si="127"/>
        <v/>
      </c>
      <c r="D1380" s="53" t="str">
        <f t="shared" si="128"/>
        <v/>
      </c>
      <c r="E1380" s="52" t="str">
        <f t="shared" si="129"/>
        <v/>
      </c>
      <c r="F1380" s="52" t="str">
        <f t="shared" si="130"/>
        <v/>
      </c>
      <c r="G1380" s="52" t="str">
        <f t="shared" si="131"/>
        <v/>
      </c>
      <c r="H1380" s="38"/>
      <c r="I1380" s="38"/>
    </row>
    <row r="1381" spans="2:9" ht="15" thickBot="1" x14ac:dyDescent="0.35">
      <c r="B1381" s="50" t="str">
        <f t="shared" si="126"/>
        <v/>
      </c>
      <c r="C1381" s="51" t="str">
        <f t="shared" si="127"/>
        <v/>
      </c>
      <c r="D1381" s="53" t="str">
        <f t="shared" si="128"/>
        <v/>
      </c>
      <c r="E1381" s="52" t="str">
        <f t="shared" si="129"/>
        <v/>
      </c>
      <c r="F1381" s="52" t="str">
        <f t="shared" si="130"/>
        <v/>
      </c>
      <c r="G1381" s="52" t="str">
        <f t="shared" si="131"/>
        <v/>
      </c>
      <c r="H1381" s="38"/>
      <c r="I1381" s="38"/>
    </row>
    <row r="1382" spans="2:9" ht="15" thickBot="1" x14ac:dyDescent="0.35">
      <c r="B1382" s="50" t="str">
        <f t="shared" si="126"/>
        <v/>
      </c>
      <c r="C1382" s="51" t="str">
        <f t="shared" si="127"/>
        <v/>
      </c>
      <c r="D1382" s="53" t="str">
        <f t="shared" si="128"/>
        <v/>
      </c>
      <c r="E1382" s="52" t="str">
        <f t="shared" si="129"/>
        <v/>
      </c>
      <c r="F1382" s="52" t="str">
        <f t="shared" si="130"/>
        <v/>
      </c>
      <c r="G1382" s="52" t="str">
        <f t="shared" si="131"/>
        <v/>
      </c>
      <c r="H1382" s="38"/>
      <c r="I1382" s="38"/>
    </row>
    <row r="1383" spans="2:9" ht="15" thickBot="1" x14ac:dyDescent="0.35">
      <c r="B1383" s="50" t="str">
        <f t="shared" si="126"/>
        <v/>
      </c>
      <c r="C1383" s="51" t="str">
        <f t="shared" si="127"/>
        <v/>
      </c>
      <c r="D1383" s="53" t="str">
        <f t="shared" si="128"/>
        <v/>
      </c>
      <c r="E1383" s="52" t="str">
        <f t="shared" si="129"/>
        <v/>
      </c>
      <c r="F1383" s="52" t="str">
        <f t="shared" si="130"/>
        <v/>
      </c>
      <c r="G1383" s="52" t="str">
        <f t="shared" si="131"/>
        <v/>
      </c>
      <c r="H1383" s="38"/>
      <c r="I1383" s="38"/>
    </row>
    <row r="1384" spans="2:9" ht="15" thickBot="1" x14ac:dyDescent="0.35">
      <c r="B1384" s="50" t="str">
        <f t="shared" si="126"/>
        <v/>
      </c>
      <c r="C1384" s="51" t="str">
        <f t="shared" si="127"/>
        <v/>
      </c>
      <c r="D1384" s="53" t="str">
        <f t="shared" si="128"/>
        <v/>
      </c>
      <c r="E1384" s="52" t="str">
        <f t="shared" si="129"/>
        <v/>
      </c>
      <c r="F1384" s="52" t="str">
        <f t="shared" si="130"/>
        <v/>
      </c>
      <c r="G1384" s="52" t="str">
        <f t="shared" si="131"/>
        <v/>
      </c>
      <c r="H1384" s="38"/>
      <c r="I1384" s="38"/>
    </row>
    <row r="1385" spans="2:9" ht="15" thickBot="1" x14ac:dyDescent="0.35">
      <c r="B1385" s="50" t="str">
        <f t="shared" si="126"/>
        <v/>
      </c>
      <c r="C1385" s="51" t="str">
        <f t="shared" si="127"/>
        <v/>
      </c>
      <c r="D1385" s="53" t="str">
        <f t="shared" si="128"/>
        <v/>
      </c>
      <c r="E1385" s="52" t="str">
        <f t="shared" si="129"/>
        <v/>
      </c>
      <c r="F1385" s="52" t="str">
        <f t="shared" si="130"/>
        <v/>
      </c>
      <c r="G1385" s="52" t="str">
        <f t="shared" si="131"/>
        <v/>
      </c>
      <c r="H1385" s="38"/>
      <c r="I1385" s="38"/>
    </row>
    <row r="1386" spans="2:9" ht="15" thickBot="1" x14ac:dyDescent="0.35">
      <c r="B1386" s="50" t="str">
        <f t="shared" si="126"/>
        <v/>
      </c>
      <c r="C1386" s="51" t="str">
        <f t="shared" si="127"/>
        <v/>
      </c>
      <c r="D1386" s="53" t="str">
        <f t="shared" si="128"/>
        <v/>
      </c>
      <c r="E1386" s="52" t="str">
        <f t="shared" si="129"/>
        <v/>
      </c>
      <c r="F1386" s="52" t="str">
        <f t="shared" si="130"/>
        <v/>
      </c>
      <c r="G1386" s="52" t="str">
        <f t="shared" si="131"/>
        <v/>
      </c>
      <c r="H1386" s="38"/>
      <c r="I1386" s="38"/>
    </row>
    <row r="1387" spans="2:9" ht="15" thickBot="1" x14ac:dyDescent="0.35">
      <c r="B1387" s="50" t="str">
        <f t="shared" si="126"/>
        <v/>
      </c>
      <c r="C1387" s="51" t="str">
        <f t="shared" si="127"/>
        <v/>
      </c>
      <c r="D1387" s="53" t="str">
        <f t="shared" si="128"/>
        <v/>
      </c>
      <c r="E1387" s="52" t="str">
        <f t="shared" si="129"/>
        <v/>
      </c>
      <c r="F1387" s="52" t="str">
        <f t="shared" si="130"/>
        <v/>
      </c>
      <c r="G1387" s="52" t="str">
        <f t="shared" si="131"/>
        <v/>
      </c>
      <c r="H1387" s="38"/>
      <c r="I1387" s="38"/>
    </row>
    <row r="1388" spans="2:9" ht="15" thickBot="1" x14ac:dyDescent="0.35">
      <c r="B1388" s="50" t="str">
        <f t="shared" si="126"/>
        <v/>
      </c>
      <c r="C1388" s="51" t="str">
        <f t="shared" si="127"/>
        <v/>
      </c>
      <c r="D1388" s="53" t="str">
        <f t="shared" si="128"/>
        <v/>
      </c>
      <c r="E1388" s="52" t="str">
        <f t="shared" si="129"/>
        <v/>
      </c>
      <c r="F1388" s="52" t="str">
        <f t="shared" si="130"/>
        <v/>
      </c>
      <c r="G1388" s="52" t="str">
        <f t="shared" si="131"/>
        <v/>
      </c>
      <c r="H1388" s="38"/>
      <c r="I1388" s="38"/>
    </row>
    <row r="1389" spans="2:9" ht="15" thickBot="1" x14ac:dyDescent="0.35">
      <c r="B1389" s="50" t="str">
        <f t="shared" si="126"/>
        <v/>
      </c>
      <c r="C1389" s="51" t="str">
        <f t="shared" si="127"/>
        <v/>
      </c>
      <c r="D1389" s="53" t="str">
        <f t="shared" si="128"/>
        <v/>
      </c>
      <c r="E1389" s="52" t="str">
        <f t="shared" si="129"/>
        <v/>
      </c>
      <c r="F1389" s="52" t="str">
        <f t="shared" si="130"/>
        <v/>
      </c>
      <c r="G1389" s="52" t="str">
        <f t="shared" si="131"/>
        <v/>
      </c>
      <c r="H1389" s="38"/>
      <c r="I1389" s="38"/>
    </row>
    <row r="1390" spans="2:9" ht="15" thickBot="1" x14ac:dyDescent="0.35">
      <c r="B1390" s="50" t="str">
        <f t="shared" si="126"/>
        <v/>
      </c>
      <c r="C1390" s="51" t="str">
        <f t="shared" si="127"/>
        <v/>
      </c>
      <c r="D1390" s="53" t="str">
        <f t="shared" si="128"/>
        <v/>
      </c>
      <c r="E1390" s="52" t="str">
        <f t="shared" si="129"/>
        <v/>
      </c>
      <c r="F1390" s="52" t="str">
        <f t="shared" si="130"/>
        <v/>
      </c>
      <c r="G1390" s="52" t="str">
        <f t="shared" si="131"/>
        <v/>
      </c>
      <c r="H1390" s="38"/>
      <c r="I1390" s="38"/>
    </row>
    <row r="1391" spans="2:9" ht="15" thickBot="1" x14ac:dyDescent="0.35">
      <c r="B1391" s="50" t="str">
        <f t="shared" si="126"/>
        <v/>
      </c>
      <c r="C1391" s="51" t="str">
        <f t="shared" si="127"/>
        <v/>
      </c>
      <c r="D1391" s="53" t="str">
        <f t="shared" si="128"/>
        <v/>
      </c>
      <c r="E1391" s="52" t="str">
        <f t="shared" si="129"/>
        <v/>
      </c>
      <c r="F1391" s="52" t="str">
        <f t="shared" si="130"/>
        <v/>
      </c>
      <c r="G1391" s="52" t="str">
        <f t="shared" si="131"/>
        <v/>
      </c>
      <c r="H1391" s="38"/>
      <c r="I1391" s="38"/>
    </row>
    <row r="1392" spans="2:9" ht="15" thickBot="1" x14ac:dyDescent="0.35">
      <c r="B1392" s="50" t="str">
        <f t="shared" si="126"/>
        <v/>
      </c>
      <c r="C1392" s="51" t="str">
        <f t="shared" si="127"/>
        <v/>
      </c>
      <c r="D1392" s="53" t="str">
        <f t="shared" si="128"/>
        <v/>
      </c>
      <c r="E1392" s="52" t="str">
        <f t="shared" si="129"/>
        <v/>
      </c>
      <c r="F1392" s="52" t="str">
        <f t="shared" si="130"/>
        <v/>
      </c>
      <c r="G1392" s="52" t="str">
        <f t="shared" si="131"/>
        <v/>
      </c>
      <c r="H1392" s="38"/>
      <c r="I1392" s="38"/>
    </row>
    <row r="1393" spans="2:9" ht="15" thickBot="1" x14ac:dyDescent="0.35">
      <c r="B1393" s="50" t="str">
        <f t="shared" si="126"/>
        <v/>
      </c>
      <c r="C1393" s="51" t="str">
        <f t="shared" si="127"/>
        <v/>
      </c>
      <c r="D1393" s="53" t="str">
        <f t="shared" si="128"/>
        <v/>
      </c>
      <c r="E1393" s="52" t="str">
        <f t="shared" si="129"/>
        <v/>
      </c>
      <c r="F1393" s="52" t="str">
        <f t="shared" si="130"/>
        <v/>
      </c>
      <c r="G1393" s="52" t="str">
        <f t="shared" si="131"/>
        <v/>
      </c>
      <c r="H1393" s="38"/>
      <c r="I1393" s="38"/>
    </row>
    <row r="1394" spans="2:9" ht="15" thickBot="1" x14ac:dyDescent="0.35">
      <c r="B1394" s="50" t="str">
        <f t="shared" si="126"/>
        <v/>
      </c>
      <c r="C1394" s="51" t="str">
        <f t="shared" si="127"/>
        <v/>
      </c>
      <c r="D1394" s="53" t="str">
        <f t="shared" si="128"/>
        <v/>
      </c>
      <c r="E1394" s="52" t="str">
        <f t="shared" si="129"/>
        <v/>
      </c>
      <c r="F1394" s="52" t="str">
        <f t="shared" si="130"/>
        <v/>
      </c>
      <c r="G1394" s="52" t="str">
        <f t="shared" si="131"/>
        <v/>
      </c>
      <c r="H1394" s="38"/>
      <c r="I1394" s="38"/>
    </row>
    <row r="1395" spans="2:9" ht="15" thickBot="1" x14ac:dyDescent="0.35">
      <c r="B1395" s="50" t="str">
        <f t="shared" si="126"/>
        <v/>
      </c>
      <c r="C1395" s="51" t="str">
        <f t="shared" si="127"/>
        <v/>
      </c>
      <c r="D1395" s="53" t="str">
        <f t="shared" si="128"/>
        <v/>
      </c>
      <c r="E1395" s="52" t="str">
        <f t="shared" si="129"/>
        <v/>
      </c>
      <c r="F1395" s="52" t="str">
        <f t="shared" si="130"/>
        <v/>
      </c>
      <c r="G1395" s="52" t="str">
        <f t="shared" si="131"/>
        <v/>
      </c>
      <c r="H1395" s="38"/>
      <c r="I1395" s="38"/>
    </row>
    <row r="1396" spans="2:9" ht="15" thickBot="1" x14ac:dyDescent="0.35">
      <c r="B1396" s="50" t="str">
        <f t="shared" si="126"/>
        <v/>
      </c>
      <c r="C1396" s="51" t="str">
        <f t="shared" si="127"/>
        <v/>
      </c>
      <c r="D1396" s="53" t="str">
        <f t="shared" si="128"/>
        <v/>
      </c>
      <c r="E1396" s="52" t="str">
        <f t="shared" si="129"/>
        <v/>
      </c>
      <c r="F1396" s="52" t="str">
        <f t="shared" si="130"/>
        <v/>
      </c>
      <c r="G1396" s="52" t="str">
        <f t="shared" si="131"/>
        <v/>
      </c>
      <c r="H1396" s="38"/>
      <c r="I1396" s="38"/>
    </row>
    <row r="1397" spans="2:9" ht="15" thickBot="1" x14ac:dyDescent="0.35">
      <c r="B1397" s="50" t="str">
        <f t="shared" si="126"/>
        <v/>
      </c>
      <c r="C1397" s="51" t="str">
        <f t="shared" si="127"/>
        <v/>
      </c>
      <c r="D1397" s="53" t="str">
        <f t="shared" si="128"/>
        <v/>
      </c>
      <c r="E1397" s="52" t="str">
        <f t="shared" si="129"/>
        <v/>
      </c>
      <c r="F1397" s="52" t="str">
        <f t="shared" si="130"/>
        <v/>
      </c>
      <c r="G1397" s="52" t="str">
        <f t="shared" si="131"/>
        <v/>
      </c>
      <c r="H1397" s="38"/>
      <c r="I1397" s="38"/>
    </row>
    <row r="1398" spans="2:9" ht="15" thickBot="1" x14ac:dyDescent="0.35">
      <c r="B1398" s="50" t="str">
        <f t="shared" si="126"/>
        <v/>
      </c>
      <c r="C1398" s="51" t="str">
        <f t="shared" si="127"/>
        <v/>
      </c>
      <c r="D1398" s="53" t="str">
        <f t="shared" si="128"/>
        <v/>
      </c>
      <c r="E1398" s="52" t="str">
        <f t="shared" si="129"/>
        <v/>
      </c>
      <c r="F1398" s="52" t="str">
        <f t="shared" si="130"/>
        <v/>
      </c>
      <c r="G1398" s="52" t="str">
        <f t="shared" si="131"/>
        <v/>
      </c>
      <c r="H1398" s="38"/>
      <c r="I1398" s="38"/>
    </row>
    <row r="1399" spans="2:9" ht="15" thickBot="1" x14ac:dyDescent="0.35">
      <c r="B1399" s="50" t="str">
        <f t="shared" si="126"/>
        <v/>
      </c>
      <c r="C1399" s="51" t="str">
        <f t="shared" si="127"/>
        <v/>
      </c>
      <c r="D1399" s="53" t="str">
        <f t="shared" si="128"/>
        <v/>
      </c>
      <c r="E1399" s="52" t="str">
        <f t="shared" si="129"/>
        <v/>
      </c>
      <c r="F1399" s="52" t="str">
        <f t="shared" si="130"/>
        <v/>
      </c>
      <c r="G1399" s="52" t="str">
        <f t="shared" si="131"/>
        <v/>
      </c>
      <c r="H1399" s="38"/>
      <c r="I1399" s="38"/>
    </row>
    <row r="1400" spans="2:9" ht="15" thickBot="1" x14ac:dyDescent="0.35">
      <c r="B1400" s="50" t="str">
        <f t="shared" si="126"/>
        <v/>
      </c>
      <c r="C1400" s="51" t="str">
        <f t="shared" si="127"/>
        <v/>
      </c>
      <c r="D1400" s="53" t="str">
        <f t="shared" si="128"/>
        <v/>
      </c>
      <c r="E1400" s="52" t="str">
        <f t="shared" si="129"/>
        <v/>
      </c>
      <c r="F1400" s="52" t="str">
        <f t="shared" si="130"/>
        <v/>
      </c>
      <c r="G1400" s="52" t="str">
        <f t="shared" si="131"/>
        <v/>
      </c>
      <c r="H1400" s="38"/>
      <c r="I1400" s="38"/>
    </row>
    <row r="1401" spans="2:9" ht="15" thickBot="1" x14ac:dyDescent="0.35">
      <c r="B1401" s="50" t="str">
        <f t="shared" si="126"/>
        <v/>
      </c>
      <c r="C1401" s="51" t="str">
        <f t="shared" si="127"/>
        <v/>
      </c>
      <c r="D1401" s="53" t="str">
        <f t="shared" si="128"/>
        <v/>
      </c>
      <c r="E1401" s="52" t="str">
        <f t="shared" si="129"/>
        <v/>
      </c>
      <c r="F1401" s="52" t="str">
        <f t="shared" si="130"/>
        <v/>
      </c>
      <c r="G1401" s="52" t="str">
        <f t="shared" si="131"/>
        <v/>
      </c>
      <c r="H1401" s="38"/>
      <c r="I1401" s="38"/>
    </row>
    <row r="1402" spans="2:9" ht="15" thickBot="1" x14ac:dyDescent="0.35">
      <c r="B1402" s="50" t="str">
        <f t="shared" si="126"/>
        <v/>
      </c>
      <c r="C1402" s="51" t="str">
        <f t="shared" si="127"/>
        <v/>
      </c>
      <c r="D1402" s="53" t="str">
        <f t="shared" si="128"/>
        <v/>
      </c>
      <c r="E1402" s="52" t="str">
        <f t="shared" si="129"/>
        <v/>
      </c>
      <c r="F1402" s="52" t="str">
        <f t="shared" si="130"/>
        <v/>
      </c>
      <c r="G1402" s="52" t="str">
        <f t="shared" si="131"/>
        <v/>
      </c>
      <c r="H1402" s="38"/>
      <c r="I1402" s="38"/>
    </row>
    <row r="1403" spans="2:9" ht="15" thickBot="1" x14ac:dyDescent="0.35">
      <c r="B1403" s="50" t="str">
        <f t="shared" si="126"/>
        <v/>
      </c>
      <c r="C1403" s="51" t="str">
        <f t="shared" si="127"/>
        <v/>
      </c>
      <c r="D1403" s="53" t="str">
        <f t="shared" si="128"/>
        <v/>
      </c>
      <c r="E1403" s="52" t="str">
        <f t="shared" si="129"/>
        <v/>
      </c>
      <c r="F1403" s="52" t="str">
        <f t="shared" si="130"/>
        <v/>
      </c>
      <c r="G1403" s="52" t="str">
        <f t="shared" si="131"/>
        <v/>
      </c>
      <c r="H1403" s="38"/>
      <c r="I1403" s="38"/>
    </row>
    <row r="1404" spans="2:9" ht="15" thickBot="1" x14ac:dyDescent="0.35">
      <c r="B1404" s="50" t="str">
        <f t="shared" si="126"/>
        <v/>
      </c>
      <c r="C1404" s="51" t="str">
        <f t="shared" si="127"/>
        <v/>
      </c>
      <c r="D1404" s="53" t="str">
        <f t="shared" si="128"/>
        <v/>
      </c>
      <c r="E1404" s="52" t="str">
        <f t="shared" si="129"/>
        <v/>
      </c>
      <c r="F1404" s="52" t="str">
        <f t="shared" si="130"/>
        <v/>
      </c>
      <c r="G1404" s="52" t="str">
        <f t="shared" si="131"/>
        <v/>
      </c>
      <c r="H1404" s="38"/>
      <c r="I1404" s="38"/>
    </row>
    <row r="1405" spans="2:9" ht="15" thickBot="1" x14ac:dyDescent="0.35">
      <c r="B1405" s="50" t="str">
        <f t="shared" si="126"/>
        <v/>
      </c>
      <c r="C1405" s="51" t="str">
        <f t="shared" si="127"/>
        <v/>
      </c>
      <c r="D1405" s="53" t="str">
        <f t="shared" si="128"/>
        <v/>
      </c>
      <c r="E1405" s="52" t="str">
        <f t="shared" si="129"/>
        <v/>
      </c>
      <c r="F1405" s="52" t="str">
        <f t="shared" si="130"/>
        <v/>
      </c>
      <c r="G1405" s="52" t="str">
        <f t="shared" si="131"/>
        <v/>
      </c>
      <c r="H1405" s="38"/>
      <c r="I1405" s="38"/>
    </row>
    <row r="1406" spans="2:9" ht="15" thickBot="1" x14ac:dyDescent="0.35">
      <c r="B1406" s="50" t="str">
        <f t="shared" si="126"/>
        <v/>
      </c>
      <c r="C1406" s="51" t="str">
        <f t="shared" si="127"/>
        <v/>
      </c>
      <c r="D1406" s="53" t="str">
        <f t="shared" si="128"/>
        <v/>
      </c>
      <c r="E1406" s="52" t="str">
        <f t="shared" si="129"/>
        <v/>
      </c>
      <c r="F1406" s="52" t="str">
        <f t="shared" si="130"/>
        <v/>
      </c>
      <c r="G1406" s="52" t="str">
        <f t="shared" si="131"/>
        <v/>
      </c>
      <c r="H1406" s="38"/>
      <c r="I1406" s="38"/>
    </row>
    <row r="1407" spans="2:9" ht="15" thickBot="1" x14ac:dyDescent="0.35">
      <c r="B1407" s="50" t="str">
        <f t="shared" si="126"/>
        <v/>
      </c>
      <c r="C1407" s="51" t="str">
        <f t="shared" si="127"/>
        <v/>
      </c>
      <c r="D1407" s="53" t="str">
        <f t="shared" si="128"/>
        <v/>
      </c>
      <c r="E1407" s="52" t="str">
        <f t="shared" si="129"/>
        <v/>
      </c>
      <c r="F1407" s="52" t="str">
        <f t="shared" si="130"/>
        <v/>
      </c>
      <c r="G1407" s="52" t="str">
        <f t="shared" si="131"/>
        <v/>
      </c>
      <c r="H1407" s="38"/>
      <c r="I1407" s="38"/>
    </row>
    <row r="1408" spans="2:9" ht="15" thickBot="1" x14ac:dyDescent="0.35">
      <c r="B1408" s="50" t="str">
        <f t="shared" si="126"/>
        <v/>
      </c>
      <c r="C1408" s="51" t="str">
        <f t="shared" si="127"/>
        <v/>
      </c>
      <c r="D1408" s="53" t="str">
        <f t="shared" si="128"/>
        <v/>
      </c>
      <c r="E1408" s="52" t="str">
        <f t="shared" si="129"/>
        <v/>
      </c>
      <c r="F1408" s="52" t="str">
        <f t="shared" si="130"/>
        <v/>
      </c>
      <c r="G1408" s="52" t="str">
        <f t="shared" si="131"/>
        <v/>
      </c>
      <c r="H1408" s="38"/>
      <c r="I1408" s="38"/>
    </row>
    <row r="1409" spans="2:9" ht="15" thickBot="1" x14ac:dyDescent="0.35">
      <c r="B1409" s="50" t="str">
        <f t="shared" si="126"/>
        <v/>
      </c>
      <c r="C1409" s="51" t="str">
        <f t="shared" si="127"/>
        <v/>
      </c>
      <c r="D1409" s="53" t="str">
        <f t="shared" si="128"/>
        <v/>
      </c>
      <c r="E1409" s="52" t="str">
        <f t="shared" si="129"/>
        <v/>
      </c>
      <c r="F1409" s="52" t="str">
        <f t="shared" si="130"/>
        <v/>
      </c>
      <c r="G1409" s="52" t="str">
        <f t="shared" si="131"/>
        <v/>
      </c>
      <c r="H1409" s="38"/>
      <c r="I1409" s="38"/>
    </row>
    <row r="1410" spans="2:9" ht="15" thickBot="1" x14ac:dyDescent="0.35">
      <c r="B1410" s="50" t="str">
        <f t="shared" si="126"/>
        <v/>
      </c>
      <c r="C1410" s="51" t="str">
        <f t="shared" si="127"/>
        <v/>
      </c>
      <c r="D1410" s="53" t="str">
        <f t="shared" si="128"/>
        <v/>
      </c>
      <c r="E1410" s="52" t="str">
        <f t="shared" si="129"/>
        <v/>
      </c>
      <c r="F1410" s="52" t="str">
        <f t="shared" si="130"/>
        <v/>
      </c>
      <c r="G1410" s="52" t="str">
        <f t="shared" si="131"/>
        <v/>
      </c>
      <c r="H1410" s="38"/>
      <c r="I1410" s="38"/>
    </row>
    <row r="1411" spans="2:9" ht="15" thickBot="1" x14ac:dyDescent="0.35">
      <c r="B1411" s="50" t="str">
        <f t="shared" si="126"/>
        <v/>
      </c>
      <c r="C1411" s="51" t="str">
        <f t="shared" si="127"/>
        <v/>
      </c>
      <c r="D1411" s="53" t="str">
        <f t="shared" si="128"/>
        <v/>
      </c>
      <c r="E1411" s="52" t="str">
        <f t="shared" si="129"/>
        <v/>
      </c>
      <c r="F1411" s="52" t="str">
        <f t="shared" si="130"/>
        <v/>
      </c>
      <c r="G1411" s="52" t="str">
        <f t="shared" si="131"/>
        <v/>
      </c>
      <c r="H1411" s="38"/>
      <c r="I1411" s="38"/>
    </row>
    <row r="1412" spans="2:9" ht="15" thickBot="1" x14ac:dyDescent="0.35">
      <c r="B1412" s="50" t="str">
        <f t="shared" si="126"/>
        <v/>
      </c>
      <c r="C1412" s="51" t="str">
        <f t="shared" si="127"/>
        <v/>
      </c>
      <c r="D1412" s="53" t="str">
        <f t="shared" si="128"/>
        <v/>
      </c>
      <c r="E1412" s="52" t="str">
        <f t="shared" si="129"/>
        <v/>
      </c>
      <c r="F1412" s="52" t="str">
        <f t="shared" si="130"/>
        <v/>
      </c>
      <c r="G1412" s="52" t="str">
        <f t="shared" si="131"/>
        <v/>
      </c>
      <c r="H1412" s="38"/>
      <c r="I1412" s="38"/>
    </row>
    <row r="1413" spans="2:9" ht="15" thickBot="1" x14ac:dyDescent="0.35">
      <c r="B1413" s="50" t="str">
        <f t="shared" si="126"/>
        <v/>
      </c>
      <c r="C1413" s="51" t="str">
        <f t="shared" si="127"/>
        <v/>
      </c>
      <c r="D1413" s="53" t="str">
        <f t="shared" si="128"/>
        <v/>
      </c>
      <c r="E1413" s="52" t="str">
        <f t="shared" si="129"/>
        <v/>
      </c>
      <c r="F1413" s="52" t="str">
        <f t="shared" si="130"/>
        <v/>
      </c>
      <c r="G1413" s="52" t="str">
        <f t="shared" si="131"/>
        <v/>
      </c>
      <c r="H1413" s="38"/>
      <c r="I1413" s="38"/>
    </row>
    <row r="1414" spans="2:9" ht="15" thickBot="1" x14ac:dyDescent="0.35">
      <c r="B1414" s="50" t="str">
        <f t="shared" si="126"/>
        <v/>
      </c>
      <c r="C1414" s="51" t="str">
        <f t="shared" si="127"/>
        <v/>
      </c>
      <c r="D1414" s="53" t="str">
        <f t="shared" si="128"/>
        <v/>
      </c>
      <c r="E1414" s="52" t="str">
        <f t="shared" si="129"/>
        <v/>
      </c>
      <c r="F1414" s="52" t="str">
        <f t="shared" si="130"/>
        <v/>
      </c>
      <c r="G1414" s="52" t="str">
        <f t="shared" si="131"/>
        <v/>
      </c>
      <c r="H1414" s="38"/>
      <c r="I1414" s="38"/>
    </row>
    <row r="1415" spans="2:9" ht="15" thickBot="1" x14ac:dyDescent="0.35">
      <c r="B1415" s="50" t="str">
        <f t="shared" si="126"/>
        <v/>
      </c>
      <c r="C1415" s="51" t="str">
        <f t="shared" si="127"/>
        <v/>
      </c>
      <c r="D1415" s="53" t="str">
        <f t="shared" si="128"/>
        <v/>
      </c>
      <c r="E1415" s="52" t="str">
        <f t="shared" si="129"/>
        <v/>
      </c>
      <c r="F1415" s="52" t="str">
        <f t="shared" si="130"/>
        <v/>
      </c>
      <c r="G1415" s="52" t="str">
        <f t="shared" si="131"/>
        <v/>
      </c>
      <c r="H1415" s="38"/>
      <c r="I1415" s="38"/>
    </row>
    <row r="1416" spans="2:9" ht="15" thickBot="1" x14ac:dyDescent="0.35">
      <c r="B1416" s="50" t="str">
        <f t="shared" si="126"/>
        <v/>
      </c>
      <c r="C1416" s="51" t="str">
        <f t="shared" si="127"/>
        <v/>
      </c>
      <c r="D1416" s="53" t="str">
        <f t="shared" si="128"/>
        <v/>
      </c>
      <c r="E1416" s="52" t="str">
        <f t="shared" si="129"/>
        <v/>
      </c>
      <c r="F1416" s="52" t="str">
        <f t="shared" si="130"/>
        <v/>
      </c>
      <c r="G1416" s="52" t="str">
        <f t="shared" si="131"/>
        <v/>
      </c>
      <c r="H1416" s="38"/>
      <c r="I1416" s="38"/>
    </row>
    <row r="1417" spans="2:9" ht="15" thickBot="1" x14ac:dyDescent="0.35">
      <c r="B1417" s="50" t="str">
        <f t="shared" si="126"/>
        <v/>
      </c>
      <c r="C1417" s="51" t="str">
        <f t="shared" si="127"/>
        <v/>
      </c>
      <c r="D1417" s="53" t="str">
        <f t="shared" si="128"/>
        <v/>
      </c>
      <c r="E1417" s="52" t="str">
        <f t="shared" si="129"/>
        <v/>
      </c>
      <c r="F1417" s="52" t="str">
        <f t="shared" si="130"/>
        <v/>
      </c>
      <c r="G1417" s="52" t="str">
        <f t="shared" si="131"/>
        <v/>
      </c>
      <c r="H1417" s="38"/>
      <c r="I1417" s="38"/>
    </row>
    <row r="1418" spans="2:9" ht="15" thickBot="1" x14ac:dyDescent="0.35">
      <c r="B1418" s="50" t="str">
        <f t="shared" si="126"/>
        <v/>
      </c>
      <c r="C1418" s="51" t="str">
        <f t="shared" si="127"/>
        <v/>
      </c>
      <c r="D1418" s="53" t="str">
        <f t="shared" si="128"/>
        <v/>
      </c>
      <c r="E1418" s="52" t="str">
        <f t="shared" si="129"/>
        <v/>
      </c>
      <c r="F1418" s="52" t="str">
        <f t="shared" si="130"/>
        <v/>
      </c>
      <c r="G1418" s="52" t="str">
        <f t="shared" si="131"/>
        <v/>
      </c>
      <c r="H1418" s="38"/>
      <c r="I1418" s="38"/>
    </row>
    <row r="1419" spans="2:9" ht="15" thickBot="1" x14ac:dyDescent="0.35">
      <c r="B1419" s="50" t="str">
        <f t="shared" si="126"/>
        <v/>
      </c>
      <c r="C1419" s="51" t="str">
        <f t="shared" si="127"/>
        <v/>
      </c>
      <c r="D1419" s="53" t="str">
        <f t="shared" si="128"/>
        <v/>
      </c>
      <c r="E1419" s="52" t="str">
        <f t="shared" si="129"/>
        <v/>
      </c>
      <c r="F1419" s="52" t="str">
        <f t="shared" si="130"/>
        <v/>
      </c>
      <c r="G1419" s="52" t="str">
        <f t="shared" si="131"/>
        <v/>
      </c>
      <c r="H1419" s="38"/>
      <c r="I1419" s="38"/>
    </row>
    <row r="1420" spans="2:9" ht="15" thickBot="1" x14ac:dyDescent="0.35">
      <c r="B1420" s="50" t="str">
        <f t="shared" si="126"/>
        <v/>
      </c>
      <c r="C1420" s="51" t="str">
        <f t="shared" si="127"/>
        <v/>
      </c>
      <c r="D1420" s="53" t="str">
        <f t="shared" si="128"/>
        <v/>
      </c>
      <c r="E1420" s="52" t="str">
        <f t="shared" si="129"/>
        <v/>
      </c>
      <c r="F1420" s="52" t="str">
        <f t="shared" si="130"/>
        <v/>
      </c>
      <c r="G1420" s="52" t="str">
        <f t="shared" si="131"/>
        <v/>
      </c>
      <c r="H1420" s="38"/>
      <c r="I1420" s="38"/>
    </row>
    <row r="1421" spans="2:9" ht="15" thickBot="1" x14ac:dyDescent="0.35">
      <c r="B1421" s="50" t="str">
        <f t="shared" si="126"/>
        <v/>
      </c>
      <c r="C1421" s="51" t="str">
        <f t="shared" si="127"/>
        <v/>
      </c>
      <c r="D1421" s="53" t="str">
        <f t="shared" si="128"/>
        <v/>
      </c>
      <c r="E1421" s="52" t="str">
        <f t="shared" si="129"/>
        <v/>
      </c>
      <c r="F1421" s="52" t="str">
        <f t="shared" si="130"/>
        <v/>
      </c>
      <c r="G1421" s="52" t="str">
        <f t="shared" si="131"/>
        <v/>
      </c>
      <c r="H1421" s="38"/>
      <c r="I1421" s="38"/>
    </row>
    <row r="1422" spans="2:9" ht="15" thickBot="1" x14ac:dyDescent="0.35">
      <c r="B1422" s="50" t="str">
        <f t="shared" si="126"/>
        <v/>
      </c>
      <c r="C1422" s="51" t="str">
        <f t="shared" si="127"/>
        <v/>
      </c>
      <c r="D1422" s="53" t="str">
        <f t="shared" si="128"/>
        <v/>
      </c>
      <c r="E1422" s="52" t="str">
        <f t="shared" si="129"/>
        <v/>
      </c>
      <c r="F1422" s="52" t="str">
        <f t="shared" si="130"/>
        <v/>
      </c>
      <c r="G1422" s="52" t="str">
        <f t="shared" si="131"/>
        <v/>
      </c>
      <c r="H1422" s="38"/>
      <c r="I1422" s="38"/>
    </row>
    <row r="1423" spans="2:9" ht="15" thickBot="1" x14ac:dyDescent="0.35">
      <c r="B1423" s="50" t="str">
        <f t="shared" si="126"/>
        <v/>
      </c>
      <c r="C1423" s="51" t="str">
        <f t="shared" si="127"/>
        <v/>
      </c>
      <c r="D1423" s="53" t="str">
        <f t="shared" si="128"/>
        <v/>
      </c>
      <c r="E1423" s="52" t="str">
        <f t="shared" si="129"/>
        <v/>
      </c>
      <c r="F1423" s="52" t="str">
        <f t="shared" si="130"/>
        <v/>
      </c>
      <c r="G1423" s="52" t="str">
        <f t="shared" si="131"/>
        <v/>
      </c>
      <c r="H1423" s="38"/>
      <c r="I1423" s="38"/>
    </row>
    <row r="1424" spans="2:9" ht="15" thickBot="1" x14ac:dyDescent="0.35">
      <c r="B1424" s="50" t="str">
        <f t="shared" si="126"/>
        <v/>
      </c>
      <c r="C1424" s="51" t="str">
        <f t="shared" si="127"/>
        <v/>
      </c>
      <c r="D1424" s="53" t="str">
        <f t="shared" si="128"/>
        <v/>
      </c>
      <c r="E1424" s="52" t="str">
        <f t="shared" si="129"/>
        <v/>
      </c>
      <c r="F1424" s="52" t="str">
        <f t="shared" si="130"/>
        <v/>
      </c>
      <c r="G1424" s="52" t="str">
        <f t="shared" si="131"/>
        <v/>
      </c>
      <c r="H1424" s="38"/>
      <c r="I1424" s="38"/>
    </row>
    <row r="1425" spans="2:9" ht="15" thickBot="1" x14ac:dyDescent="0.35">
      <c r="B1425" s="50" t="str">
        <f t="shared" si="126"/>
        <v/>
      </c>
      <c r="C1425" s="51" t="str">
        <f t="shared" si="127"/>
        <v/>
      </c>
      <c r="D1425" s="53" t="str">
        <f t="shared" si="128"/>
        <v/>
      </c>
      <c r="E1425" s="52" t="str">
        <f t="shared" si="129"/>
        <v/>
      </c>
      <c r="F1425" s="52" t="str">
        <f t="shared" si="130"/>
        <v/>
      </c>
      <c r="G1425" s="52" t="str">
        <f t="shared" si="131"/>
        <v/>
      </c>
      <c r="H1425" s="38"/>
      <c r="I1425" s="38"/>
    </row>
    <row r="1426" spans="2:9" ht="15" thickBot="1" x14ac:dyDescent="0.35">
      <c r="B1426" s="50" t="str">
        <f t="shared" si="126"/>
        <v/>
      </c>
      <c r="C1426" s="51" t="str">
        <f t="shared" si="127"/>
        <v/>
      </c>
      <c r="D1426" s="53" t="str">
        <f t="shared" si="128"/>
        <v/>
      </c>
      <c r="E1426" s="52" t="str">
        <f t="shared" si="129"/>
        <v/>
      </c>
      <c r="F1426" s="52" t="str">
        <f t="shared" si="130"/>
        <v/>
      </c>
      <c r="G1426" s="52" t="str">
        <f t="shared" si="131"/>
        <v/>
      </c>
      <c r="H1426" s="38"/>
      <c r="I1426" s="38"/>
    </row>
    <row r="1427" spans="2:9" ht="15" thickBot="1" x14ac:dyDescent="0.35">
      <c r="B1427" s="50" t="str">
        <f t="shared" ref="B1427:B1490" si="132">IFERROR(IF(G1426&lt;=0,"",B1426+1),"")</f>
        <v/>
      </c>
      <c r="C1427" s="51" t="str">
        <f t="shared" ref="C1427:C1490" si="133">IF($E$9="End of the Period",IF(B1427="","",IF(OR(payment_frequency="Weekly",payment_frequency="Bi-weekly",payment_frequency="Semi-monthly"),first_payment_date+B1427*VLOOKUP(payment_frequency,periodic_table,2,0),EDATE(first_payment_date,B1427*VLOOKUP(payment_frequency,periodic_table,2,0)))),IF(B1427="","",IF(OR(payment_frequency="Weekly",payment_frequency="Bi-weekly",payment_frequency="Semi-monthly"),first_payment_date+(B1427-1)*VLOOKUP(payment_frequency,periodic_table,2,0),EDATE(first_payment_date,(B1427-1)*VLOOKUP(payment_frequency,periodic_table,2,0)))))</f>
        <v/>
      </c>
      <c r="D1427" s="53" t="str">
        <f t="shared" ref="D1427:D1490" si="134">IF(B1427="","",IF(G1426&lt;payment,G1426*(1+rate),payment))</f>
        <v/>
      </c>
      <c r="E1427" s="52" t="str">
        <f t="shared" ref="E1427:E1490" si="135">IF(AND(payment_type=1,B1427=1),0,IF(B1427="","",G1426*rate))</f>
        <v/>
      </c>
      <c r="F1427" s="52" t="str">
        <f t="shared" si="130"/>
        <v/>
      </c>
      <c r="G1427" s="52" t="str">
        <f t="shared" si="131"/>
        <v/>
      </c>
      <c r="H1427" s="38"/>
      <c r="I1427" s="38"/>
    </row>
    <row r="1428" spans="2:9" ht="15" thickBot="1" x14ac:dyDescent="0.35">
      <c r="B1428" s="50" t="str">
        <f t="shared" si="132"/>
        <v/>
      </c>
      <c r="C1428" s="51" t="str">
        <f t="shared" si="133"/>
        <v/>
      </c>
      <c r="D1428" s="53" t="str">
        <f t="shared" si="134"/>
        <v/>
      </c>
      <c r="E1428" s="52" t="str">
        <f t="shared" si="135"/>
        <v/>
      </c>
      <c r="F1428" s="52" t="str">
        <f t="shared" ref="F1428:F1491" si="136">IF(B1428="","",D1428-E1428)</f>
        <v/>
      </c>
      <c r="G1428" s="52" t="str">
        <f t="shared" ref="G1428:G1491" si="137">IFERROR(IF(F1428&lt;=0,"",G1427-F1428),"")</f>
        <v/>
      </c>
      <c r="H1428" s="38"/>
      <c r="I1428" s="38"/>
    </row>
    <row r="1429" spans="2:9" ht="15" thickBot="1" x14ac:dyDescent="0.35">
      <c r="B1429" s="50" t="str">
        <f t="shared" si="132"/>
        <v/>
      </c>
      <c r="C1429" s="51" t="str">
        <f t="shared" si="133"/>
        <v/>
      </c>
      <c r="D1429" s="53" t="str">
        <f t="shared" si="134"/>
        <v/>
      </c>
      <c r="E1429" s="52" t="str">
        <f t="shared" si="135"/>
        <v/>
      </c>
      <c r="F1429" s="52" t="str">
        <f t="shared" si="136"/>
        <v/>
      </c>
      <c r="G1429" s="52" t="str">
        <f t="shared" si="137"/>
        <v/>
      </c>
      <c r="H1429" s="38"/>
      <c r="I1429" s="38"/>
    </row>
    <row r="1430" spans="2:9" ht="15" thickBot="1" x14ac:dyDescent="0.35">
      <c r="B1430" s="50" t="str">
        <f t="shared" si="132"/>
        <v/>
      </c>
      <c r="C1430" s="51" t="str">
        <f t="shared" si="133"/>
        <v/>
      </c>
      <c r="D1430" s="53" t="str">
        <f t="shared" si="134"/>
        <v/>
      </c>
      <c r="E1430" s="52" t="str">
        <f t="shared" si="135"/>
        <v/>
      </c>
      <c r="F1430" s="52" t="str">
        <f t="shared" si="136"/>
        <v/>
      </c>
      <c r="G1430" s="52" t="str">
        <f t="shared" si="137"/>
        <v/>
      </c>
      <c r="H1430" s="38"/>
      <c r="I1430" s="38"/>
    </row>
    <row r="1431" spans="2:9" ht="15" thickBot="1" x14ac:dyDescent="0.35">
      <c r="B1431" s="50" t="str">
        <f t="shared" si="132"/>
        <v/>
      </c>
      <c r="C1431" s="51" t="str">
        <f t="shared" si="133"/>
        <v/>
      </c>
      <c r="D1431" s="53" t="str">
        <f t="shared" si="134"/>
        <v/>
      </c>
      <c r="E1431" s="52" t="str">
        <f t="shared" si="135"/>
        <v/>
      </c>
      <c r="F1431" s="52" t="str">
        <f t="shared" si="136"/>
        <v/>
      </c>
      <c r="G1431" s="52" t="str">
        <f t="shared" si="137"/>
        <v/>
      </c>
      <c r="H1431" s="38"/>
      <c r="I1431" s="38"/>
    </row>
    <row r="1432" spans="2:9" ht="15" thickBot="1" x14ac:dyDescent="0.35">
      <c r="B1432" s="50" t="str">
        <f t="shared" si="132"/>
        <v/>
      </c>
      <c r="C1432" s="51" t="str">
        <f t="shared" si="133"/>
        <v/>
      </c>
      <c r="D1432" s="53" t="str">
        <f t="shared" si="134"/>
        <v/>
      </c>
      <c r="E1432" s="52" t="str">
        <f t="shared" si="135"/>
        <v/>
      </c>
      <c r="F1432" s="52" t="str">
        <f t="shared" si="136"/>
        <v/>
      </c>
      <c r="G1432" s="52" t="str">
        <f t="shared" si="137"/>
        <v/>
      </c>
      <c r="H1432" s="38"/>
      <c r="I1432" s="38"/>
    </row>
    <row r="1433" spans="2:9" ht="15" thickBot="1" x14ac:dyDescent="0.35">
      <c r="B1433" s="50" t="str">
        <f t="shared" si="132"/>
        <v/>
      </c>
      <c r="C1433" s="51" t="str">
        <f t="shared" si="133"/>
        <v/>
      </c>
      <c r="D1433" s="53" t="str">
        <f t="shared" si="134"/>
        <v/>
      </c>
      <c r="E1433" s="52" t="str">
        <f t="shared" si="135"/>
        <v/>
      </c>
      <c r="F1433" s="52" t="str">
        <f t="shared" si="136"/>
        <v/>
      </c>
      <c r="G1433" s="52" t="str">
        <f t="shared" si="137"/>
        <v/>
      </c>
      <c r="H1433" s="38"/>
      <c r="I1433" s="38"/>
    </row>
    <row r="1434" spans="2:9" ht="15" thickBot="1" x14ac:dyDescent="0.35">
      <c r="B1434" s="50" t="str">
        <f t="shared" si="132"/>
        <v/>
      </c>
      <c r="C1434" s="51" t="str">
        <f t="shared" si="133"/>
        <v/>
      </c>
      <c r="D1434" s="53" t="str">
        <f t="shared" si="134"/>
        <v/>
      </c>
      <c r="E1434" s="52" t="str">
        <f t="shared" si="135"/>
        <v/>
      </c>
      <c r="F1434" s="52" t="str">
        <f t="shared" si="136"/>
        <v/>
      </c>
      <c r="G1434" s="52" t="str">
        <f t="shared" si="137"/>
        <v/>
      </c>
      <c r="H1434" s="38"/>
      <c r="I1434" s="38"/>
    </row>
    <row r="1435" spans="2:9" ht="15" thickBot="1" x14ac:dyDescent="0.35">
      <c r="B1435" s="50" t="str">
        <f t="shared" si="132"/>
        <v/>
      </c>
      <c r="C1435" s="51" t="str">
        <f t="shared" si="133"/>
        <v/>
      </c>
      <c r="D1435" s="53" t="str">
        <f t="shared" si="134"/>
        <v/>
      </c>
      <c r="E1435" s="52" t="str">
        <f t="shared" si="135"/>
        <v/>
      </c>
      <c r="F1435" s="52" t="str">
        <f t="shared" si="136"/>
        <v/>
      </c>
      <c r="G1435" s="52" t="str">
        <f t="shared" si="137"/>
        <v/>
      </c>
      <c r="H1435" s="38"/>
      <c r="I1435" s="38"/>
    </row>
    <row r="1436" spans="2:9" ht="15" thickBot="1" x14ac:dyDescent="0.35">
      <c r="B1436" s="50" t="str">
        <f t="shared" si="132"/>
        <v/>
      </c>
      <c r="C1436" s="51" t="str">
        <f t="shared" si="133"/>
        <v/>
      </c>
      <c r="D1436" s="53" t="str">
        <f t="shared" si="134"/>
        <v/>
      </c>
      <c r="E1436" s="52" t="str">
        <f t="shared" si="135"/>
        <v/>
      </c>
      <c r="F1436" s="52" t="str">
        <f t="shared" si="136"/>
        <v/>
      </c>
      <c r="G1436" s="52" t="str">
        <f t="shared" si="137"/>
        <v/>
      </c>
      <c r="H1436" s="38"/>
      <c r="I1436" s="38"/>
    </row>
    <row r="1437" spans="2:9" ht="15" thickBot="1" x14ac:dyDescent="0.35">
      <c r="B1437" s="50" t="str">
        <f t="shared" si="132"/>
        <v/>
      </c>
      <c r="C1437" s="51" t="str">
        <f t="shared" si="133"/>
        <v/>
      </c>
      <c r="D1437" s="53" t="str">
        <f t="shared" si="134"/>
        <v/>
      </c>
      <c r="E1437" s="52" t="str">
        <f t="shared" si="135"/>
        <v/>
      </c>
      <c r="F1437" s="52" t="str">
        <f t="shared" si="136"/>
        <v/>
      </c>
      <c r="G1437" s="52" t="str">
        <f t="shared" si="137"/>
        <v/>
      </c>
      <c r="H1437" s="38"/>
      <c r="I1437" s="38"/>
    </row>
    <row r="1438" spans="2:9" ht="15" thickBot="1" x14ac:dyDescent="0.35">
      <c r="B1438" s="50" t="str">
        <f t="shared" si="132"/>
        <v/>
      </c>
      <c r="C1438" s="51" t="str">
        <f t="shared" si="133"/>
        <v/>
      </c>
      <c r="D1438" s="53" t="str">
        <f t="shared" si="134"/>
        <v/>
      </c>
      <c r="E1438" s="52" t="str">
        <f t="shared" si="135"/>
        <v/>
      </c>
      <c r="F1438" s="52" t="str">
        <f t="shared" si="136"/>
        <v/>
      </c>
      <c r="G1438" s="52" t="str">
        <f t="shared" si="137"/>
        <v/>
      </c>
      <c r="H1438" s="38"/>
      <c r="I1438" s="38"/>
    </row>
    <row r="1439" spans="2:9" ht="15" thickBot="1" x14ac:dyDescent="0.35">
      <c r="B1439" s="50" t="str">
        <f t="shared" si="132"/>
        <v/>
      </c>
      <c r="C1439" s="51" t="str">
        <f t="shared" si="133"/>
        <v/>
      </c>
      <c r="D1439" s="53" t="str">
        <f t="shared" si="134"/>
        <v/>
      </c>
      <c r="E1439" s="52" t="str">
        <f t="shared" si="135"/>
        <v/>
      </c>
      <c r="F1439" s="52" t="str">
        <f t="shared" si="136"/>
        <v/>
      </c>
      <c r="G1439" s="52" t="str">
        <f t="shared" si="137"/>
        <v/>
      </c>
      <c r="H1439" s="38"/>
      <c r="I1439" s="38"/>
    </row>
    <row r="1440" spans="2:9" ht="15" thickBot="1" x14ac:dyDescent="0.35">
      <c r="B1440" s="50" t="str">
        <f t="shared" si="132"/>
        <v/>
      </c>
      <c r="C1440" s="51" t="str">
        <f t="shared" si="133"/>
        <v/>
      </c>
      <c r="D1440" s="53" t="str">
        <f t="shared" si="134"/>
        <v/>
      </c>
      <c r="E1440" s="52" t="str">
        <f t="shared" si="135"/>
        <v/>
      </c>
      <c r="F1440" s="52" t="str">
        <f t="shared" si="136"/>
        <v/>
      </c>
      <c r="G1440" s="52" t="str">
        <f t="shared" si="137"/>
        <v/>
      </c>
      <c r="H1440" s="38"/>
      <c r="I1440" s="38"/>
    </row>
    <row r="1441" spans="2:9" ht="15" thickBot="1" x14ac:dyDescent="0.35">
      <c r="B1441" s="50" t="str">
        <f t="shared" si="132"/>
        <v/>
      </c>
      <c r="C1441" s="51" t="str">
        <f t="shared" si="133"/>
        <v/>
      </c>
      <c r="D1441" s="53" t="str">
        <f t="shared" si="134"/>
        <v/>
      </c>
      <c r="E1441" s="52" t="str">
        <f t="shared" si="135"/>
        <v/>
      </c>
      <c r="F1441" s="52" t="str">
        <f t="shared" si="136"/>
        <v/>
      </c>
      <c r="G1441" s="52" t="str">
        <f t="shared" si="137"/>
        <v/>
      </c>
      <c r="H1441" s="38"/>
      <c r="I1441" s="38"/>
    </row>
    <row r="1442" spans="2:9" ht="15" thickBot="1" x14ac:dyDescent="0.35">
      <c r="B1442" s="50" t="str">
        <f t="shared" si="132"/>
        <v/>
      </c>
      <c r="C1442" s="51" t="str">
        <f t="shared" si="133"/>
        <v/>
      </c>
      <c r="D1442" s="53" t="str">
        <f t="shared" si="134"/>
        <v/>
      </c>
      <c r="E1442" s="52" t="str">
        <f t="shared" si="135"/>
        <v/>
      </c>
      <c r="F1442" s="52" t="str">
        <f t="shared" si="136"/>
        <v/>
      </c>
      <c r="G1442" s="52" t="str">
        <f t="shared" si="137"/>
        <v/>
      </c>
      <c r="H1442" s="38"/>
      <c r="I1442" s="38"/>
    </row>
    <row r="1443" spans="2:9" ht="15" thickBot="1" x14ac:dyDescent="0.35">
      <c r="B1443" s="50" t="str">
        <f t="shared" si="132"/>
        <v/>
      </c>
      <c r="C1443" s="51" t="str">
        <f t="shared" si="133"/>
        <v/>
      </c>
      <c r="D1443" s="53" t="str">
        <f t="shared" si="134"/>
        <v/>
      </c>
      <c r="E1443" s="52" t="str">
        <f t="shared" si="135"/>
        <v/>
      </c>
      <c r="F1443" s="52" t="str">
        <f t="shared" si="136"/>
        <v/>
      </c>
      <c r="G1443" s="52" t="str">
        <f t="shared" si="137"/>
        <v/>
      </c>
      <c r="H1443" s="38"/>
      <c r="I1443" s="38"/>
    </row>
    <row r="1444" spans="2:9" ht="15" thickBot="1" x14ac:dyDescent="0.35">
      <c r="B1444" s="50" t="str">
        <f t="shared" si="132"/>
        <v/>
      </c>
      <c r="C1444" s="51" t="str">
        <f t="shared" si="133"/>
        <v/>
      </c>
      <c r="D1444" s="53" t="str">
        <f t="shared" si="134"/>
        <v/>
      </c>
      <c r="E1444" s="52" t="str">
        <f t="shared" si="135"/>
        <v/>
      </c>
      <c r="F1444" s="52" t="str">
        <f t="shared" si="136"/>
        <v/>
      </c>
      <c r="G1444" s="52" t="str">
        <f t="shared" si="137"/>
        <v/>
      </c>
      <c r="H1444" s="38"/>
      <c r="I1444" s="38"/>
    </row>
    <row r="1445" spans="2:9" ht="15" thickBot="1" x14ac:dyDescent="0.35">
      <c r="B1445" s="50" t="str">
        <f t="shared" si="132"/>
        <v/>
      </c>
      <c r="C1445" s="51" t="str">
        <f t="shared" si="133"/>
        <v/>
      </c>
      <c r="D1445" s="53" t="str">
        <f t="shared" si="134"/>
        <v/>
      </c>
      <c r="E1445" s="52" t="str">
        <f t="shared" si="135"/>
        <v/>
      </c>
      <c r="F1445" s="52" t="str">
        <f t="shared" si="136"/>
        <v/>
      </c>
      <c r="G1445" s="52" t="str">
        <f t="shared" si="137"/>
        <v/>
      </c>
      <c r="H1445" s="38"/>
      <c r="I1445" s="38"/>
    </row>
    <row r="1446" spans="2:9" ht="15" thickBot="1" x14ac:dyDescent="0.35">
      <c r="B1446" s="50" t="str">
        <f t="shared" si="132"/>
        <v/>
      </c>
      <c r="C1446" s="51" t="str">
        <f t="shared" si="133"/>
        <v/>
      </c>
      <c r="D1446" s="53" t="str">
        <f t="shared" si="134"/>
        <v/>
      </c>
      <c r="E1446" s="52" t="str">
        <f t="shared" si="135"/>
        <v/>
      </c>
      <c r="F1446" s="52" t="str">
        <f t="shared" si="136"/>
        <v/>
      </c>
      <c r="G1446" s="52" t="str">
        <f t="shared" si="137"/>
        <v/>
      </c>
      <c r="H1446" s="38"/>
      <c r="I1446" s="38"/>
    </row>
    <row r="1447" spans="2:9" ht="15" thickBot="1" x14ac:dyDescent="0.35">
      <c r="B1447" s="50" t="str">
        <f t="shared" si="132"/>
        <v/>
      </c>
      <c r="C1447" s="51" t="str">
        <f t="shared" si="133"/>
        <v/>
      </c>
      <c r="D1447" s="53" t="str">
        <f t="shared" si="134"/>
        <v/>
      </c>
      <c r="E1447" s="52" t="str">
        <f t="shared" si="135"/>
        <v/>
      </c>
      <c r="F1447" s="52" t="str">
        <f t="shared" si="136"/>
        <v/>
      </c>
      <c r="G1447" s="52" t="str">
        <f t="shared" si="137"/>
        <v/>
      </c>
      <c r="H1447" s="38"/>
      <c r="I1447" s="38"/>
    </row>
    <row r="1448" spans="2:9" ht="15" thickBot="1" x14ac:dyDescent="0.35">
      <c r="B1448" s="50" t="str">
        <f t="shared" si="132"/>
        <v/>
      </c>
      <c r="C1448" s="51" t="str">
        <f t="shared" si="133"/>
        <v/>
      </c>
      <c r="D1448" s="53" t="str">
        <f t="shared" si="134"/>
        <v/>
      </c>
      <c r="E1448" s="52" t="str">
        <f t="shared" si="135"/>
        <v/>
      </c>
      <c r="F1448" s="52" t="str">
        <f t="shared" si="136"/>
        <v/>
      </c>
      <c r="G1448" s="52" t="str">
        <f t="shared" si="137"/>
        <v/>
      </c>
      <c r="H1448" s="38"/>
      <c r="I1448" s="38"/>
    </row>
    <row r="1449" spans="2:9" ht="15" thickBot="1" x14ac:dyDescent="0.35">
      <c r="B1449" s="50" t="str">
        <f t="shared" si="132"/>
        <v/>
      </c>
      <c r="C1449" s="51" t="str">
        <f t="shared" si="133"/>
        <v/>
      </c>
      <c r="D1449" s="53" t="str">
        <f t="shared" si="134"/>
        <v/>
      </c>
      <c r="E1449" s="52" t="str">
        <f t="shared" si="135"/>
        <v/>
      </c>
      <c r="F1449" s="52" t="str">
        <f t="shared" si="136"/>
        <v/>
      </c>
      <c r="G1449" s="52" t="str">
        <f t="shared" si="137"/>
        <v/>
      </c>
      <c r="H1449" s="38"/>
      <c r="I1449" s="38"/>
    </row>
    <row r="1450" spans="2:9" ht="15" thickBot="1" x14ac:dyDescent="0.35">
      <c r="B1450" s="50" t="str">
        <f t="shared" si="132"/>
        <v/>
      </c>
      <c r="C1450" s="51" t="str">
        <f t="shared" si="133"/>
        <v/>
      </c>
      <c r="D1450" s="53" t="str">
        <f t="shared" si="134"/>
        <v/>
      </c>
      <c r="E1450" s="52" t="str">
        <f t="shared" si="135"/>
        <v/>
      </c>
      <c r="F1450" s="52" t="str">
        <f t="shared" si="136"/>
        <v/>
      </c>
      <c r="G1450" s="52" t="str">
        <f t="shared" si="137"/>
        <v/>
      </c>
      <c r="H1450" s="38"/>
      <c r="I1450" s="38"/>
    </row>
    <row r="1451" spans="2:9" ht="15" thickBot="1" x14ac:dyDescent="0.35">
      <c r="B1451" s="50" t="str">
        <f t="shared" si="132"/>
        <v/>
      </c>
      <c r="C1451" s="51" t="str">
        <f t="shared" si="133"/>
        <v/>
      </c>
      <c r="D1451" s="53" t="str">
        <f t="shared" si="134"/>
        <v/>
      </c>
      <c r="E1451" s="52" t="str">
        <f t="shared" si="135"/>
        <v/>
      </c>
      <c r="F1451" s="52" t="str">
        <f t="shared" si="136"/>
        <v/>
      </c>
      <c r="G1451" s="52" t="str">
        <f t="shared" si="137"/>
        <v/>
      </c>
      <c r="H1451" s="38"/>
      <c r="I1451" s="38"/>
    </row>
    <row r="1452" spans="2:9" ht="15" thickBot="1" x14ac:dyDescent="0.35">
      <c r="B1452" s="50" t="str">
        <f t="shared" si="132"/>
        <v/>
      </c>
      <c r="C1452" s="51" t="str">
        <f t="shared" si="133"/>
        <v/>
      </c>
      <c r="D1452" s="53" t="str">
        <f t="shared" si="134"/>
        <v/>
      </c>
      <c r="E1452" s="52" t="str">
        <f t="shared" si="135"/>
        <v/>
      </c>
      <c r="F1452" s="52" t="str">
        <f t="shared" si="136"/>
        <v/>
      </c>
      <c r="G1452" s="52" t="str">
        <f t="shared" si="137"/>
        <v/>
      </c>
      <c r="H1452" s="38"/>
      <c r="I1452" s="38"/>
    </row>
    <row r="1453" spans="2:9" ht="15" thickBot="1" x14ac:dyDescent="0.35">
      <c r="B1453" s="50" t="str">
        <f t="shared" si="132"/>
        <v/>
      </c>
      <c r="C1453" s="51" t="str">
        <f t="shared" si="133"/>
        <v/>
      </c>
      <c r="D1453" s="53" t="str">
        <f t="shared" si="134"/>
        <v/>
      </c>
      <c r="E1453" s="52" t="str">
        <f t="shared" si="135"/>
        <v/>
      </c>
      <c r="F1453" s="52" t="str">
        <f t="shared" si="136"/>
        <v/>
      </c>
      <c r="G1453" s="52" t="str">
        <f t="shared" si="137"/>
        <v/>
      </c>
      <c r="H1453" s="38"/>
      <c r="I1453" s="38"/>
    </row>
    <row r="1454" spans="2:9" ht="15" thickBot="1" x14ac:dyDescent="0.35">
      <c r="B1454" s="50" t="str">
        <f t="shared" si="132"/>
        <v/>
      </c>
      <c r="C1454" s="51" t="str">
        <f t="shared" si="133"/>
        <v/>
      </c>
      <c r="D1454" s="53" t="str">
        <f t="shared" si="134"/>
        <v/>
      </c>
      <c r="E1454" s="52" t="str">
        <f t="shared" si="135"/>
        <v/>
      </c>
      <c r="F1454" s="52" t="str">
        <f t="shared" si="136"/>
        <v/>
      </c>
      <c r="G1454" s="52" t="str">
        <f t="shared" si="137"/>
        <v/>
      </c>
      <c r="H1454" s="38"/>
      <c r="I1454" s="38"/>
    </row>
    <row r="1455" spans="2:9" ht="15" thickBot="1" x14ac:dyDescent="0.35">
      <c r="B1455" s="50" t="str">
        <f t="shared" si="132"/>
        <v/>
      </c>
      <c r="C1455" s="51" t="str">
        <f t="shared" si="133"/>
        <v/>
      </c>
      <c r="D1455" s="53" t="str">
        <f t="shared" si="134"/>
        <v/>
      </c>
      <c r="E1455" s="52" t="str">
        <f t="shared" si="135"/>
        <v/>
      </c>
      <c r="F1455" s="52" t="str">
        <f t="shared" si="136"/>
        <v/>
      </c>
      <c r="G1455" s="52" t="str">
        <f t="shared" si="137"/>
        <v/>
      </c>
      <c r="H1455" s="38"/>
      <c r="I1455" s="38"/>
    </row>
    <row r="1456" spans="2:9" ht="15" thickBot="1" x14ac:dyDescent="0.35">
      <c r="B1456" s="50" t="str">
        <f t="shared" si="132"/>
        <v/>
      </c>
      <c r="C1456" s="51" t="str">
        <f t="shared" si="133"/>
        <v/>
      </c>
      <c r="D1456" s="53" t="str">
        <f t="shared" si="134"/>
        <v/>
      </c>
      <c r="E1456" s="52" t="str">
        <f t="shared" si="135"/>
        <v/>
      </c>
      <c r="F1456" s="52" t="str">
        <f t="shared" si="136"/>
        <v/>
      </c>
      <c r="G1456" s="52" t="str">
        <f t="shared" si="137"/>
        <v/>
      </c>
      <c r="H1456" s="38"/>
      <c r="I1456" s="38"/>
    </row>
    <row r="1457" spans="2:9" ht="15" thickBot="1" x14ac:dyDescent="0.35">
      <c r="B1457" s="50" t="str">
        <f t="shared" si="132"/>
        <v/>
      </c>
      <c r="C1457" s="51" t="str">
        <f t="shared" si="133"/>
        <v/>
      </c>
      <c r="D1457" s="53" t="str">
        <f t="shared" si="134"/>
        <v/>
      </c>
      <c r="E1457" s="52" t="str">
        <f t="shared" si="135"/>
        <v/>
      </c>
      <c r="F1457" s="52" t="str">
        <f t="shared" si="136"/>
        <v/>
      </c>
      <c r="G1457" s="52" t="str">
        <f t="shared" si="137"/>
        <v/>
      </c>
      <c r="H1457" s="38"/>
      <c r="I1457" s="38"/>
    </row>
    <row r="1458" spans="2:9" ht="15" thickBot="1" x14ac:dyDescent="0.35">
      <c r="B1458" s="50" t="str">
        <f t="shared" si="132"/>
        <v/>
      </c>
      <c r="C1458" s="51" t="str">
        <f t="shared" si="133"/>
        <v/>
      </c>
      <c r="D1458" s="53" t="str">
        <f t="shared" si="134"/>
        <v/>
      </c>
      <c r="E1458" s="52" t="str">
        <f t="shared" si="135"/>
        <v/>
      </c>
      <c r="F1458" s="52" t="str">
        <f t="shared" si="136"/>
        <v/>
      </c>
      <c r="G1458" s="52" t="str">
        <f t="shared" si="137"/>
        <v/>
      </c>
      <c r="H1458" s="38"/>
      <c r="I1458" s="38"/>
    </row>
    <row r="1459" spans="2:9" ht="15" thickBot="1" x14ac:dyDescent="0.35">
      <c r="B1459" s="50" t="str">
        <f t="shared" si="132"/>
        <v/>
      </c>
      <c r="C1459" s="51" t="str">
        <f t="shared" si="133"/>
        <v/>
      </c>
      <c r="D1459" s="53" t="str">
        <f t="shared" si="134"/>
        <v/>
      </c>
      <c r="E1459" s="52" t="str">
        <f t="shared" si="135"/>
        <v/>
      </c>
      <c r="F1459" s="52" t="str">
        <f t="shared" si="136"/>
        <v/>
      </c>
      <c r="G1459" s="52" t="str">
        <f t="shared" si="137"/>
        <v/>
      </c>
      <c r="H1459" s="38"/>
      <c r="I1459" s="38"/>
    </row>
    <row r="1460" spans="2:9" ht="15" thickBot="1" x14ac:dyDescent="0.35">
      <c r="B1460" s="50" t="str">
        <f t="shared" si="132"/>
        <v/>
      </c>
      <c r="C1460" s="51" t="str">
        <f t="shared" si="133"/>
        <v/>
      </c>
      <c r="D1460" s="53" t="str">
        <f t="shared" si="134"/>
        <v/>
      </c>
      <c r="E1460" s="52" t="str">
        <f t="shared" si="135"/>
        <v/>
      </c>
      <c r="F1460" s="52" t="str">
        <f t="shared" si="136"/>
        <v/>
      </c>
      <c r="G1460" s="52" t="str">
        <f t="shared" si="137"/>
        <v/>
      </c>
      <c r="H1460" s="38"/>
      <c r="I1460" s="38"/>
    </row>
    <row r="1461" spans="2:9" ht="15" thickBot="1" x14ac:dyDescent="0.35">
      <c r="B1461" s="50" t="str">
        <f t="shared" si="132"/>
        <v/>
      </c>
      <c r="C1461" s="51" t="str">
        <f t="shared" si="133"/>
        <v/>
      </c>
      <c r="D1461" s="53" t="str">
        <f t="shared" si="134"/>
        <v/>
      </c>
      <c r="E1461" s="52" t="str">
        <f t="shared" si="135"/>
        <v/>
      </c>
      <c r="F1461" s="52" t="str">
        <f t="shared" si="136"/>
        <v/>
      </c>
      <c r="G1461" s="52" t="str">
        <f t="shared" si="137"/>
        <v/>
      </c>
      <c r="H1461" s="38"/>
      <c r="I1461" s="38"/>
    </row>
    <row r="1462" spans="2:9" ht="15" thickBot="1" x14ac:dyDescent="0.35">
      <c r="B1462" s="50" t="str">
        <f t="shared" si="132"/>
        <v/>
      </c>
      <c r="C1462" s="51" t="str">
        <f t="shared" si="133"/>
        <v/>
      </c>
      <c r="D1462" s="53" t="str">
        <f t="shared" si="134"/>
        <v/>
      </c>
      <c r="E1462" s="52" t="str">
        <f t="shared" si="135"/>
        <v/>
      </c>
      <c r="F1462" s="52" t="str">
        <f t="shared" si="136"/>
        <v/>
      </c>
      <c r="G1462" s="52" t="str">
        <f t="shared" si="137"/>
        <v/>
      </c>
      <c r="H1462" s="38"/>
      <c r="I1462" s="38"/>
    </row>
    <row r="1463" spans="2:9" ht="15" thickBot="1" x14ac:dyDescent="0.35">
      <c r="B1463" s="50" t="str">
        <f t="shared" si="132"/>
        <v/>
      </c>
      <c r="C1463" s="51" t="str">
        <f t="shared" si="133"/>
        <v/>
      </c>
      <c r="D1463" s="53" t="str">
        <f t="shared" si="134"/>
        <v/>
      </c>
      <c r="E1463" s="52" t="str">
        <f t="shared" si="135"/>
        <v/>
      </c>
      <c r="F1463" s="52" t="str">
        <f t="shared" si="136"/>
        <v/>
      </c>
      <c r="G1463" s="52" t="str">
        <f t="shared" si="137"/>
        <v/>
      </c>
      <c r="H1463" s="38"/>
      <c r="I1463" s="38"/>
    </row>
    <row r="1464" spans="2:9" ht="15" thickBot="1" x14ac:dyDescent="0.35">
      <c r="B1464" s="50" t="str">
        <f t="shared" si="132"/>
        <v/>
      </c>
      <c r="C1464" s="51" t="str">
        <f t="shared" si="133"/>
        <v/>
      </c>
      <c r="D1464" s="53" t="str">
        <f t="shared" si="134"/>
        <v/>
      </c>
      <c r="E1464" s="52" t="str">
        <f t="shared" si="135"/>
        <v/>
      </c>
      <c r="F1464" s="52" t="str">
        <f t="shared" si="136"/>
        <v/>
      </c>
      <c r="G1464" s="52" t="str">
        <f t="shared" si="137"/>
        <v/>
      </c>
      <c r="H1464" s="38"/>
      <c r="I1464" s="38"/>
    </row>
    <row r="1465" spans="2:9" ht="15" thickBot="1" x14ac:dyDescent="0.35">
      <c r="B1465" s="50" t="str">
        <f t="shared" si="132"/>
        <v/>
      </c>
      <c r="C1465" s="51" t="str">
        <f t="shared" si="133"/>
        <v/>
      </c>
      <c r="D1465" s="53" t="str">
        <f t="shared" si="134"/>
        <v/>
      </c>
      <c r="E1465" s="52" t="str">
        <f t="shared" si="135"/>
        <v/>
      </c>
      <c r="F1465" s="52" t="str">
        <f t="shared" si="136"/>
        <v/>
      </c>
      <c r="G1465" s="52" t="str">
        <f t="shared" si="137"/>
        <v/>
      </c>
      <c r="H1465" s="38"/>
      <c r="I1465" s="38"/>
    </row>
    <row r="1466" spans="2:9" ht="15" thickBot="1" x14ac:dyDescent="0.35">
      <c r="B1466" s="50" t="str">
        <f t="shared" si="132"/>
        <v/>
      </c>
      <c r="C1466" s="51" t="str">
        <f t="shared" si="133"/>
        <v/>
      </c>
      <c r="D1466" s="53" t="str">
        <f t="shared" si="134"/>
        <v/>
      </c>
      <c r="E1466" s="52" t="str">
        <f t="shared" si="135"/>
        <v/>
      </c>
      <c r="F1466" s="52" t="str">
        <f t="shared" si="136"/>
        <v/>
      </c>
      <c r="G1466" s="52" t="str">
        <f t="shared" si="137"/>
        <v/>
      </c>
      <c r="H1466" s="38"/>
      <c r="I1466" s="38"/>
    </row>
    <row r="1467" spans="2:9" ht="15" thickBot="1" x14ac:dyDescent="0.35">
      <c r="B1467" s="50" t="str">
        <f t="shared" si="132"/>
        <v/>
      </c>
      <c r="C1467" s="51" t="str">
        <f t="shared" si="133"/>
        <v/>
      </c>
      <c r="D1467" s="53" t="str">
        <f t="shared" si="134"/>
        <v/>
      </c>
      <c r="E1467" s="52" t="str">
        <f t="shared" si="135"/>
        <v/>
      </c>
      <c r="F1467" s="52" t="str">
        <f t="shared" si="136"/>
        <v/>
      </c>
      <c r="G1467" s="52" t="str">
        <f t="shared" si="137"/>
        <v/>
      </c>
      <c r="H1467" s="38"/>
      <c r="I1467" s="38"/>
    </row>
    <row r="1468" spans="2:9" ht="15" thickBot="1" x14ac:dyDescent="0.35">
      <c r="B1468" s="50" t="str">
        <f t="shared" si="132"/>
        <v/>
      </c>
      <c r="C1468" s="51" t="str">
        <f t="shared" si="133"/>
        <v/>
      </c>
      <c r="D1468" s="53" t="str">
        <f t="shared" si="134"/>
        <v/>
      </c>
      <c r="E1468" s="52" t="str">
        <f t="shared" si="135"/>
        <v/>
      </c>
      <c r="F1468" s="52" t="str">
        <f t="shared" si="136"/>
        <v/>
      </c>
      <c r="G1468" s="52" t="str">
        <f t="shared" si="137"/>
        <v/>
      </c>
      <c r="H1468" s="38"/>
      <c r="I1468" s="38"/>
    </row>
    <row r="1469" spans="2:9" ht="15" thickBot="1" x14ac:dyDescent="0.35">
      <c r="B1469" s="50" t="str">
        <f t="shared" si="132"/>
        <v/>
      </c>
      <c r="C1469" s="51" t="str">
        <f t="shared" si="133"/>
        <v/>
      </c>
      <c r="D1469" s="53" t="str">
        <f t="shared" si="134"/>
        <v/>
      </c>
      <c r="E1469" s="52" t="str">
        <f t="shared" si="135"/>
        <v/>
      </c>
      <c r="F1469" s="52" t="str">
        <f t="shared" si="136"/>
        <v/>
      </c>
      <c r="G1469" s="52" t="str">
        <f t="shared" si="137"/>
        <v/>
      </c>
      <c r="H1469" s="38"/>
      <c r="I1469" s="38"/>
    </row>
    <row r="1470" spans="2:9" ht="15" thickBot="1" x14ac:dyDescent="0.35">
      <c r="B1470" s="50" t="str">
        <f t="shared" si="132"/>
        <v/>
      </c>
      <c r="C1470" s="51" t="str">
        <f t="shared" si="133"/>
        <v/>
      </c>
      <c r="D1470" s="53" t="str">
        <f t="shared" si="134"/>
        <v/>
      </c>
      <c r="E1470" s="52" t="str">
        <f t="shared" si="135"/>
        <v/>
      </c>
      <c r="F1470" s="52" t="str">
        <f t="shared" si="136"/>
        <v/>
      </c>
      <c r="G1470" s="52" t="str">
        <f t="shared" si="137"/>
        <v/>
      </c>
      <c r="H1470" s="38"/>
      <c r="I1470" s="38"/>
    </row>
    <row r="1471" spans="2:9" ht="15" thickBot="1" x14ac:dyDescent="0.35">
      <c r="B1471" s="50" t="str">
        <f t="shared" si="132"/>
        <v/>
      </c>
      <c r="C1471" s="51" t="str">
        <f t="shared" si="133"/>
        <v/>
      </c>
      <c r="D1471" s="53" t="str">
        <f t="shared" si="134"/>
        <v/>
      </c>
      <c r="E1471" s="52" t="str">
        <f t="shared" si="135"/>
        <v/>
      </c>
      <c r="F1471" s="52" t="str">
        <f t="shared" si="136"/>
        <v/>
      </c>
      <c r="G1471" s="52" t="str">
        <f t="shared" si="137"/>
        <v/>
      </c>
      <c r="H1471" s="38"/>
      <c r="I1471" s="38"/>
    </row>
    <row r="1472" spans="2:9" ht="15" thickBot="1" x14ac:dyDescent="0.35">
      <c r="B1472" s="50" t="str">
        <f t="shared" si="132"/>
        <v/>
      </c>
      <c r="C1472" s="51" t="str">
        <f t="shared" si="133"/>
        <v/>
      </c>
      <c r="D1472" s="53" t="str">
        <f t="shared" si="134"/>
        <v/>
      </c>
      <c r="E1472" s="52" t="str">
        <f t="shared" si="135"/>
        <v/>
      </c>
      <c r="F1472" s="52" t="str">
        <f t="shared" si="136"/>
        <v/>
      </c>
      <c r="G1472" s="52" t="str">
        <f t="shared" si="137"/>
        <v/>
      </c>
      <c r="H1472" s="38"/>
      <c r="I1472" s="38"/>
    </row>
    <row r="1473" spans="2:9" ht="15" thickBot="1" x14ac:dyDescent="0.35">
      <c r="B1473" s="50" t="str">
        <f t="shared" si="132"/>
        <v/>
      </c>
      <c r="C1473" s="51" t="str">
        <f t="shared" si="133"/>
        <v/>
      </c>
      <c r="D1473" s="53" t="str">
        <f t="shared" si="134"/>
        <v/>
      </c>
      <c r="E1473" s="52" t="str">
        <f t="shared" si="135"/>
        <v/>
      </c>
      <c r="F1473" s="52" t="str">
        <f t="shared" si="136"/>
        <v/>
      </c>
      <c r="G1473" s="52" t="str">
        <f t="shared" si="137"/>
        <v/>
      </c>
      <c r="H1473" s="38"/>
      <c r="I1473" s="38"/>
    </row>
    <row r="1474" spans="2:9" ht="15" thickBot="1" x14ac:dyDescent="0.35">
      <c r="B1474" s="50" t="str">
        <f t="shared" si="132"/>
        <v/>
      </c>
      <c r="C1474" s="51" t="str">
        <f t="shared" si="133"/>
        <v/>
      </c>
      <c r="D1474" s="53" t="str">
        <f t="shared" si="134"/>
        <v/>
      </c>
      <c r="E1474" s="52" t="str">
        <f t="shared" si="135"/>
        <v/>
      </c>
      <c r="F1474" s="52" t="str">
        <f t="shared" si="136"/>
        <v/>
      </c>
      <c r="G1474" s="52" t="str">
        <f t="shared" si="137"/>
        <v/>
      </c>
      <c r="H1474" s="38"/>
      <c r="I1474" s="38"/>
    </row>
    <row r="1475" spans="2:9" ht="15" thickBot="1" x14ac:dyDescent="0.35">
      <c r="B1475" s="50" t="str">
        <f t="shared" si="132"/>
        <v/>
      </c>
      <c r="C1475" s="51" t="str">
        <f t="shared" si="133"/>
        <v/>
      </c>
      <c r="D1475" s="53" t="str">
        <f t="shared" si="134"/>
        <v/>
      </c>
      <c r="E1475" s="52" t="str">
        <f t="shared" si="135"/>
        <v/>
      </c>
      <c r="F1475" s="52" t="str">
        <f t="shared" si="136"/>
        <v/>
      </c>
      <c r="G1475" s="52" t="str">
        <f t="shared" si="137"/>
        <v/>
      </c>
      <c r="H1475" s="38"/>
      <c r="I1475" s="38"/>
    </row>
    <row r="1476" spans="2:9" ht="15" thickBot="1" x14ac:dyDescent="0.35">
      <c r="B1476" s="50" t="str">
        <f t="shared" si="132"/>
        <v/>
      </c>
      <c r="C1476" s="51" t="str">
        <f t="shared" si="133"/>
        <v/>
      </c>
      <c r="D1476" s="53" t="str">
        <f t="shared" si="134"/>
        <v/>
      </c>
      <c r="E1476" s="52" t="str">
        <f t="shared" si="135"/>
        <v/>
      </c>
      <c r="F1476" s="52" t="str">
        <f t="shared" si="136"/>
        <v/>
      </c>
      <c r="G1476" s="52" t="str">
        <f t="shared" si="137"/>
        <v/>
      </c>
      <c r="H1476" s="38"/>
      <c r="I1476" s="38"/>
    </row>
    <row r="1477" spans="2:9" ht="15" thickBot="1" x14ac:dyDescent="0.35">
      <c r="B1477" s="50" t="str">
        <f t="shared" si="132"/>
        <v/>
      </c>
      <c r="C1477" s="51" t="str">
        <f t="shared" si="133"/>
        <v/>
      </c>
      <c r="D1477" s="53" t="str">
        <f t="shared" si="134"/>
        <v/>
      </c>
      <c r="E1477" s="52" t="str">
        <f t="shared" si="135"/>
        <v/>
      </c>
      <c r="F1477" s="52" t="str">
        <f t="shared" si="136"/>
        <v/>
      </c>
      <c r="G1477" s="52" t="str">
        <f t="shared" si="137"/>
        <v/>
      </c>
      <c r="H1477" s="38"/>
      <c r="I1477" s="38"/>
    </row>
    <row r="1478" spans="2:9" ht="15" thickBot="1" x14ac:dyDescent="0.35">
      <c r="B1478" s="50" t="str">
        <f t="shared" si="132"/>
        <v/>
      </c>
      <c r="C1478" s="51" t="str">
        <f t="shared" si="133"/>
        <v/>
      </c>
      <c r="D1478" s="53" t="str">
        <f t="shared" si="134"/>
        <v/>
      </c>
      <c r="E1478" s="52" t="str">
        <f t="shared" si="135"/>
        <v/>
      </c>
      <c r="F1478" s="52" t="str">
        <f t="shared" si="136"/>
        <v/>
      </c>
      <c r="G1478" s="52" t="str">
        <f t="shared" si="137"/>
        <v/>
      </c>
      <c r="H1478" s="38"/>
      <c r="I1478" s="38"/>
    </row>
    <row r="1479" spans="2:9" ht="15" thickBot="1" x14ac:dyDescent="0.35">
      <c r="B1479" s="50" t="str">
        <f t="shared" si="132"/>
        <v/>
      </c>
      <c r="C1479" s="51" t="str">
        <f t="shared" si="133"/>
        <v/>
      </c>
      <c r="D1479" s="53" t="str">
        <f t="shared" si="134"/>
        <v/>
      </c>
      <c r="E1479" s="52" t="str">
        <f t="shared" si="135"/>
        <v/>
      </c>
      <c r="F1479" s="52" t="str">
        <f t="shared" si="136"/>
        <v/>
      </c>
      <c r="G1479" s="52" t="str">
        <f t="shared" si="137"/>
        <v/>
      </c>
      <c r="H1479" s="38"/>
      <c r="I1479" s="38"/>
    </row>
    <row r="1480" spans="2:9" ht="15" thickBot="1" x14ac:dyDescent="0.35">
      <c r="B1480" s="50" t="str">
        <f t="shared" si="132"/>
        <v/>
      </c>
      <c r="C1480" s="51" t="str">
        <f t="shared" si="133"/>
        <v/>
      </c>
      <c r="D1480" s="53" t="str">
        <f t="shared" si="134"/>
        <v/>
      </c>
      <c r="E1480" s="52" t="str">
        <f t="shared" si="135"/>
        <v/>
      </c>
      <c r="F1480" s="52" t="str">
        <f t="shared" si="136"/>
        <v/>
      </c>
      <c r="G1480" s="52" t="str">
        <f t="shared" si="137"/>
        <v/>
      </c>
      <c r="H1480" s="38"/>
      <c r="I1480" s="38"/>
    </row>
    <row r="1481" spans="2:9" ht="15" thickBot="1" x14ac:dyDescent="0.35">
      <c r="B1481" s="50" t="str">
        <f t="shared" si="132"/>
        <v/>
      </c>
      <c r="C1481" s="51" t="str">
        <f t="shared" si="133"/>
        <v/>
      </c>
      <c r="D1481" s="53" t="str">
        <f t="shared" si="134"/>
        <v/>
      </c>
      <c r="E1481" s="52" t="str">
        <f t="shared" si="135"/>
        <v/>
      </c>
      <c r="F1481" s="52" t="str">
        <f t="shared" si="136"/>
        <v/>
      </c>
      <c r="G1481" s="52" t="str">
        <f t="shared" si="137"/>
        <v/>
      </c>
      <c r="H1481" s="38"/>
      <c r="I1481" s="38"/>
    </row>
    <row r="1482" spans="2:9" ht="15" thickBot="1" x14ac:dyDescent="0.35">
      <c r="B1482" s="50" t="str">
        <f t="shared" si="132"/>
        <v/>
      </c>
      <c r="C1482" s="51" t="str">
        <f t="shared" si="133"/>
        <v/>
      </c>
      <c r="D1482" s="53" t="str">
        <f t="shared" si="134"/>
        <v/>
      </c>
      <c r="E1482" s="52" t="str">
        <f t="shared" si="135"/>
        <v/>
      </c>
      <c r="F1482" s="52" t="str">
        <f t="shared" si="136"/>
        <v/>
      </c>
      <c r="G1482" s="52" t="str">
        <f t="shared" si="137"/>
        <v/>
      </c>
      <c r="H1482" s="38"/>
      <c r="I1482" s="38"/>
    </row>
    <row r="1483" spans="2:9" ht="15" thickBot="1" x14ac:dyDescent="0.35">
      <c r="B1483" s="50" t="str">
        <f t="shared" si="132"/>
        <v/>
      </c>
      <c r="C1483" s="51" t="str">
        <f t="shared" si="133"/>
        <v/>
      </c>
      <c r="D1483" s="53" t="str">
        <f t="shared" si="134"/>
        <v/>
      </c>
      <c r="E1483" s="52" t="str">
        <f t="shared" si="135"/>
        <v/>
      </c>
      <c r="F1483" s="52" t="str">
        <f t="shared" si="136"/>
        <v/>
      </c>
      <c r="G1483" s="52" t="str">
        <f t="shared" si="137"/>
        <v/>
      </c>
      <c r="H1483" s="38"/>
      <c r="I1483" s="38"/>
    </row>
    <row r="1484" spans="2:9" ht="15" thickBot="1" x14ac:dyDescent="0.35">
      <c r="B1484" s="50" t="str">
        <f t="shared" si="132"/>
        <v/>
      </c>
      <c r="C1484" s="51" t="str">
        <f t="shared" si="133"/>
        <v/>
      </c>
      <c r="D1484" s="53" t="str">
        <f t="shared" si="134"/>
        <v/>
      </c>
      <c r="E1484" s="52" t="str">
        <f t="shared" si="135"/>
        <v/>
      </c>
      <c r="F1484" s="52" t="str">
        <f t="shared" si="136"/>
        <v/>
      </c>
      <c r="G1484" s="52" t="str">
        <f t="shared" si="137"/>
        <v/>
      </c>
      <c r="H1484" s="38"/>
      <c r="I1484" s="38"/>
    </row>
    <row r="1485" spans="2:9" ht="15" thickBot="1" x14ac:dyDescent="0.35">
      <c r="B1485" s="50" t="str">
        <f t="shared" si="132"/>
        <v/>
      </c>
      <c r="C1485" s="51" t="str">
        <f t="shared" si="133"/>
        <v/>
      </c>
      <c r="D1485" s="53" t="str">
        <f t="shared" si="134"/>
        <v/>
      </c>
      <c r="E1485" s="52" t="str">
        <f t="shared" si="135"/>
        <v/>
      </c>
      <c r="F1485" s="52" t="str">
        <f t="shared" si="136"/>
        <v/>
      </c>
      <c r="G1485" s="52" t="str">
        <f t="shared" si="137"/>
        <v/>
      </c>
      <c r="H1485" s="38"/>
      <c r="I1485" s="38"/>
    </row>
    <row r="1486" spans="2:9" ht="15" thickBot="1" x14ac:dyDescent="0.35">
      <c r="B1486" s="50" t="str">
        <f t="shared" si="132"/>
        <v/>
      </c>
      <c r="C1486" s="51" t="str">
        <f t="shared" si="133"/>
        <v/>
      </c>
      <c r="D1486" s="53" t="str">
        <f t="shared" si="134"/>
        <v/>
      </c>
      <c r="E1486" s="52" t="str">
        <f t="shared" si="135"/>
        <v/>
      </c>
      <c r="F1486" s="52" t="str">
        <f t="shared" si="136"/>
        <v/>
      </c>
      <c r="G1486" s="52" t="str">
        <f t="shared" si="137"/>
        <v/>
      </c>
      <c r="H1486" s="38"/>
      <c r="I1486" s="38"/>
    </row>
    <row r="1487" spans="2:9" ht="15" thickBot="1" x14ac:dyDescent="0.35">
      <c r="B1487" s="50" t="str">
        <f t="shared" si="132"/>
        <v/>
      </c>
      <c r="C1487" s="51" t="str">
        <f t="shared" si="133"/>
        <v/>
      </c>
      <c r="D1487" s="53" t="str">
        <f t="shared" si="134"/>
        <v/>
      </c>
      <c r="E1487" s="52" t="str">
        <f t="shared" si="135"/>
        <v/>
      </c>
      <c r="F1487" s="52" t="str">
        <f t="shared" si="136"/>
        <v/>
      </c>
      <c r="G1487" s="52" t="str">
        <f t="shared" si="137"/>
        <v/>
      </c>
      <c r="H1487" s="38"/>
      <c r="I1487" s="38"/>
    </row>
    <row r="1488" spans="2:9" ht="15" thickBot="1" x14ac:dyDescent="0.35">
      <c r="B1488" s="50" t="str">
        <f t="shared" si="132"/>
        <v/>
      </c>
      <c r="C1488" s="51" t="str">
        <f t="shared" si="133"/>
        <v/>
      </c>
      <c r="D1488" s="53" t="str">
        <f t="shared" si="134"/>
        <v/>
      </c>
      <c r="E1488" s="52" t="str">
        <f t="shared" si="135"/>
        <v/>
      </c>
      <c r="F1488" s="52" t="str">
        <f t="shared" si="136"/>
        <v/>
      </c>
      <c r="G1488" s="52" t="str">
        <f t="shared" si="137"/>
        <v/>
      </c>
      <c r="H1488" s="38"/>
      <c r="I1488" s="38"/>
    </row>
    <row r="1489" spans="2:9" ht="15" thickBot="1" x14ac:dyDescent="0.35">
      <c r="B1489" s="50" t="str">
        <f t="shared" si="132"/>
        <v/>
      </c>
      <c r="C1489" s="51" t="str">
        <f t="shared" si="133"/>
        <v/>
      </c>
      <c r="D1489" s="53" t="str">
        <f t="shared" si="134"/>
        <v/>
      </c>
      <c r="E1489" s="52" t="str">
        <f t="shared" si="135"/>
        <v/>
      </c>
      <c r="F1489" s="52" t="str">
        <f t="shared" si="136"/>
        <v/>
      </c>
      <c r="G1489" s="52" t="str">
        <f t="shared" si="137"/>
        <v/>
      </c>
      <c r="H1489" s="38"/>
      <c r="I1489" s="38"/>
    </row>
    <row r="1490" spans="2:9" ht="15" thickBot="1" x14ac:dyDescent="0.35">
      <c r="B1490" s="50" t="str">
        <f t="shared" si="132"/>
        <v/>
      </c>
      <c r="C1490" s="51" t="str">
        <f t="shared" si="133"/>
        <v/>
      </c>
      <c r="D1490" s="53" t="str">
        <f t="shared" si="134"/>
        <v/>
      </c>
      <c r="E1490" s="52" t="str">
        <f t="shared" si="135"/>
        <v/>
      </c>
      <c r="F1490" s="52" t="str">
        <f t="shared" si="136"/>
        <v/>
      </c>
      <c r="G1490" s="52" t="str">
        <f t="shared" si="137"/>
        <v/>
      </c>
      <c r="H1490" s="38"/>
      <c r="I1490" s="38"/>
    </row>
    <row r="1491" spans="2:9" ht="15" thickBot="1" x14ac:dyDescent="0.35">
      <c r="B1491" s="50" t="str">
        <f t="shared" ref="B1491:B1554" si="138">IFERROR(IF(G1490&lt;=0,"",B1490+1),"")</f>
        <v/>
      </c>
      <c r="C1491" s="51" t="str">
        <f t="shared" ref="C1491:C1554" si="139">IF($E$9="End of the Period",IF(B1491="","",IF(OR(payment_frequency="Weekly",payment_frequency="Bi-weekly",payment_frequency="Semi-monthly"),first_payment_date+B1491*VLOOKUP(payment_frequency,periodic_table,2,0),EDATE(first_payment_date,B1491*VLOOKUP(payment_frequency,periodic_table,2,0)))),IF(B1491="","",IF(OR(payment_frequency="Weekly",payment_frequency="Bi-weekly",payment_frequency="Semi-monthly"),first_payment_date+(B1491-1)*VLOOKUP(payment_frequency,periodic_table,2,0),EDATE(first_payment_date,(B1491-1)*VLOOKUP(payment_frequency,periodic_table,2,0)))))</f>
        <v/>
      </c>
      <c r="D1491" s="53" t="str">
        <f t="shared" ref="D1491:D1554" si="140">IF(B1491="","",IF(G1490&lt;payment,G1490*(1+rate),payment))</f>
        <v/>
      </c>
      <c r="E1491" s="52" t="str">
        <f t="shared" ref="E1491:E1554" si="141">IF(AND(payment_type=1,B1491=1),0,IF(B1491="","",G1490*rate))</f>
        <v/>
      </c>
      <c r="F1491" s="52" t="str">
        <f t="shared" si="136"/>
        <v/>
      </c>
      <c r="G1491" s="52" t="str">
        <f t="shared" si="137"/>
        <v/>
      </c>
      <c r="H1491" s="38"/>
      <c r="I1491" s="38"/>
    </row>
    <row r="1492" spans="2:9" ht="15" thickBot="1" x14ac:dyDescent="0.35">
      <c r="B1492" s="50" t="str">
        <f t="shared" si="138"/>
        <v/>
      </c>
      <c r="C1492" s="51" t="str">
        <f t="shared" si="139"/>
        <v/>
      </c>
      <c r="D1492" s="53" t="str">
        <f t="shared" si="140"/>
        <v/>
      </c>
      <c r="E1492" s="52" t="str">
        <f t="shared" si="141"/>
        <v/>
      </c>
      <c r="F1492" s="52" t="str">
        <f t="shared" ref="F1492:F1555" si="142">IF(B1492="","",D1492-E1492)</f>
        <v/>
      </c>
      <c r="G1492" s="52" t="str">
        <f t="shared" ref="G1492:G1555" si="143">IFERROR(IF(F1492&lt;=0,"",G1491-F1492),"")</f>
        <v/>
      </c>
      <c r="H1492" s="38"/>
      <c r="I1492" s="38"/>
    </row>
    <row r="1493" spans="2:9" ht="15" thickBot="1" x14ac:dyDescent="0.35">
      <c r="B1493" s="50" t="str">
        <f t="shared" si="138"/>
        <v/>
      </c>
      <c r="C1493" s="51" t="str">
        <f t="shared" si="139"/>
        <v/>
      </c>
      <c r="D1493" s="53" t="str">
        <f t="shared" si="140"/>
        <v/>
      </c>
      <c r="E1493" s="52" t="str">
        <f t="shared" si="141"/>
        <v/>
      </c>
      <c r="F1493" s="52" t="str">
        <f t="shared" si="142"/>
        <v/>
      </c>
      <c r="G1493" s="52" t="str">
        <f t="shared" si="143"/>
        <v/>
      </c>
      <c r="H1493" s="38"/>
      <c r="I1493" s="38"/>
    </row>
    <row r="1494" spans="2:9" ht="15" thickBot="1" x14ac:dyDescent="0.35">
      <c r="B1494" s="50" t="str">
        <f t="shared" si="138"/>
        <v/>
      </c>
      <c r="C1494" s="51" t="str">
        <f t="shared" si="139"/>
        <v/>
      </c>
      <c r="D1494" s="53" t="str">
        <f t="shared" si="140"/>
        <v/>
      </c>
      <c r="E1494" s="52" t="str">
        <f t="shared" si="141"/>
        <v/>
      </c>
      <c r="F1494" s="52" t="str">
        <f t="shared" si="142"/>
        <v/>
      </c>
      <c r="G1494" s="52" t="str">
        <f t="shared" si="143"/>
        <v/>
      </c>
      <c r="H1494" s="38"/>
      <c r="I1494" s="38"/>
    </row>
    <row r="1495" spans="2:9" ht="15" thickBot="1" x14ac:dyDescent="0.35">
      <c r="B1495" s="50" t="str">
        <f t="shared" si="138"/>
        <v/>
      </c>
      <c r="C1495" s="51" t="str">
        <f t="shared" si="139"/>
        <v/>
      </c>
      <c r="D1495" s="53" t="str">
        <f t="shared" si="140"/>
        <v/>
      </c>
      <c r="E1495" s="52" t="str">
        <f t="shared" si="141"/>
        <v/>
      </c>
      <c r="F1495" s="52" t="str">
        <f t="shared" si="142"/>
        <v/>
      </c>
      <c r="G1495" s="52" t="str">
        <f t="shared" si="143"/>
        <v/>
      </c>
      <c r="H1495" s="38"/>
      <c r="I1495" s="38"/>
    </row>
    <row r="1496" spans="2:9" ht="15" thickBot="1" x14ac:dyDescent="0.35">
      <c r="B1496" s="50" t="str">
        <f t="shared" si="138"/>
        <v/>
      </c>
      <c r="C1496" s="51" t="str">
        <f t="shared" si="139"/>
        <v/>
      </c>
      <c r="D1496" s="53" t="str">
        <f t="shared" si="140"/>
        <v/>
      </c>
      <c r="E1496" s="52" t="str">
        <f t="shared" si="141"/>
        <v/>
      </c>
      <c r="F1496" s="52" t="str">
        <f t="shared" si="142"/>
        <v/>
      </c>
      <c r="G1496" s="52" t="str">
        <f t="shared" si="143"/>
        <v/>
      </c>
      <c r="H1496" s="38"/>
      <c r="I1496" s="38"/>
    </row>
    <row r="1497" spans="2:9" ht="15" thickBot="1" x14ac:dyDescent="0.35">
      <c r="B1497" s="50" t="str">
        <f t="shared" si="138"/>
        <v/>
      </c>
      <c r="C1497" s="51" t="str">
        <f t="shared" si="139"/>
        <v/>
      </c>
      <c r="D1497" s="53" t="str">
        <f t="shared" si="140"/>
        <v/>
      </c>
      <c r="E1497" s="52" t="str">
        <f t="shared" si="141"/>
        <v/>
      </c>
      <c r="F1497" s="52" t="str">
        <f t="shared" si="142"/>
        <v/>
      </c>
      <c r="G1497" s="52" t="str">
        <f t="shared" si="143"/>
        <v/>
      </c>
      <c r="H1497" s="38"/>
      <c r="I1497" s="38"/>
    </row>
    <row r="1498" spans="2:9" ht="15" thickBot="1" x14ac:dyDescent="0.35">
      <c r="B1498" s="50" t="str">
        <f t="shared" si="138"/>
        <v/>
      </c>
      <c r="C1498" s="51" t="str">
        <f t="shared" si="139"/>
        <v/>
      </c>
      <c r="D1498" s="53" t="str">
        <f t="shared" si="140"/>
        <v/>
      </c>
      <c r="E1498" s="52" t="str">
        <f t="shared" si="141"/>
        <v/>
      </c>
      <c r="F1498" s="52" t="str">
        <f t="shared" si="142"/>
        <v/>
      </c>
      <c r="G1498" s="52" t="str">
        <f t="shared" si="143"/>
        <v/>
      </c>
      <c r="H1498" s="38"/>
      <c r="I1498" s="38"/>
    </row>
    <row r="1499" spans="2:9" ht="15" thickBot="1" x14ac:dyDescent="0.35">
      <c r="B1499" s="50" t="str">
        <f t="shared" si="138"/>
        <v/>
      </c>
      <c r="C1499" s="51" t="str">
        <f t="shared" si="139"/>
        <v/>
      </c>
      <c r="D1499" s="53" t="str">
        <f t="shared" si="140"/>
        <v/>
      </c>
      <c r="E1499" s="52" t="str">
        <f t="shared" si="141"/>
        <v/>
      </c>
      <c r="F1499" s="52" t="str">
        <f t="shared" si="142"/>
        <v/>
      </c>
      <c r="G1499" s="52" t="str">
        <f t="shared" si="143"/>
        <v/>
      </c>
      <c r="H1499" s="38"/>
      <c r="I1499" s="38"/>
    </row>
    <row r="1500" spans="2:9" ht="15" thickBot="1" x14ac:dyDescent="0.35">
      <c r="B1500" s="50" t="str">
        <f t="shared" si="138"/>
        <v/>
      </c>
      <c r="C1500" s="51" t="str">
        <f t="shared" si="139"/>
        <v/>
      </c>
      <c r="D1500" s="53" t="str">
        <f t="shared" si="140"/>
        <v/>
      </c>
      <c r="E1500" s="52" t="str">
        <f t="shared" si="141"/>
        <v/>
      </c>
      <c r="F1500" s="52" t="str">
        <f t="shared" si="142"/>
        <v/>
      </c>
      <c r="G1500" s="52" t="str">
        <f t="shared" si="143"/>
        <v/>
      </c>
      <c r="H1500" s="38"/>
      <c r="I1500" s="38"/>
    </row>
    <row r="1501" spans="2:9" ht="15" thickBot="1" x14ac:dyDescent="0.35">
      <c r="B1501" s="50" t="str">
        <f t="shared" si="138"/>
        <v/>
      </c>
      <c r="C1501" s="51" t="str">
        <f t="shared" si="139"/>
        <v/>
      </c>
      <c r="D1501" s="53" t="str">
        <f t="shared" si="140"/>
        <v/>
      </c>
      <c r="E1501" s="52" t="str">
        <f t="shared" si="141"/>
        <v/>
      </c>
      <c r="F1501" s="52" t="str">
        <f t="shared" si="142"/>
        <v/>
      </c>
      <c r="G1501" s="52" t="str">
        <f t="shared" si="143"/>
        <v/>
      </c>
      <c r="H1501" s="38"/>
      <c r="I1501" s="38"/>
    </row>
    <row r="1502" spans="2:9" ht="15" thickBot="1" x14ac:dyDescent="0.35">
      <c r="B1502" s="50" t="str">
        <f t="shared" si="138"/>
        <v/>
      </c>
      <c r="C1502" s="51" t="str">
        <f t="shared" si="139"/>
        <v/>
      </c>
      <c r="D1502" s="53" t="str">
        <f t="shared" si="140"/>
        <v/>
      </c>
      <c r="E1502" s="52" t="str">
        <f t="shared" si="141"/>
        <v/>
      </c>
      <c r="F1502" s="52" t="str">
        <f t="shared" si="142"/>
        <v/>
      </c>
      <c r="G1502" s="52" t="str">
        <f t="shared" si="143"/>
        <v/>
      </c>
      <c r="H1502" s="38"/>
      <c r="I1502" s="38"/>
    </row>
    <row r="1503" spans="2:9" ht="15" thickBot="1" x14ac:dyDescent="0.35">
      <c r="B1503" s="50" t="str">
        <f t="shared" si="138"/>
        <v/>
      </c>
      <c r="C1503" s="51" t="str">
        <f t="shared" si="139"/>
        <v/>
      </c>
      <c r="D1503" s="53" t="str">
        <f t="shared" si="140"/>
        <v/>
      </c>
      <c r="E1503" s="52" t="str">
        <f t="shared" si="141"/>
        <v/>
      </c>
      <c r="F1503" s="52" t="str">
        <f t="shared" si="142"/>
        <v/>
      </c>
      <c r="G1503" s="52" t="str">
        <f t="shared" si="143"/>
        <v/>
      </c>
      <c r="H1503" s="38"/>
      <c r="I1503" s="38"/>
    </row>
    <row r="1504" spans="2:9" ht="15" thickBot="1" x14ac:dyDescent="0.35">
      <c r="B1504" s="50" t="str">
        <f t="shared" si="138"/>
        <v/>
      </c>
      <c r="C1504" s="51" t="str">
        <f t="shared" si="139"/>
        <v/>
      </c>
      <c r="D1504" s="53" t="str">
        <f t="shared" si="140"/>
        <v/>
      </c>
      <c r="E1504" s="52" t="str">
        <f t="shared" si="141"/>
        <v/>
      </c>
      <c r="F1504" s="52" t="str">
        <f t="shared" si="142"/>
        <v/>
      </c>
      <c r="G1504" s="52" t="str">
        <f t="shared" si="143"/>
        <v/>
      </c>
      <c r="H1504" s="38"/>
      <c r="I1504" s="38"/>
    </row>
    <row r="1505" spans="2:9" ht="15" thickBot="1" x14ac:dyDescent="0.35">
      <c r="B1505" s="50" t="str">
        <f t="shared" si="138"/>
        <v/>
      </c>
      <c r="C1505" s="51" t="str">
        <f t="shared" si="139"/>
        <v/>
      </c>
      <c r="D1505" s="53" t="str">
        <f t="shared" si="140"/>
        <v/>
      </c>
      <c r="E1505" s="52" t="str">
        <f t="shared" si="141"/>
        <v/>
      </c>
      <c r="F1505" s="52" t="str">
        <f t="shared" si="142"/>
        <v/>
      </c>
      <c r="G1505" s="52" t="str">
        <f t="shared" si="143"/>
        <v/>
      </c>
      <c r="H1505" s="38"/>
      <c r="I1505" s="38"/>
    </row>
    <row r="1506" spans="2:9" ht="15" thickBot="1" x14ac:dyDescent="0.35">
      <c r="B1506" s="50" t="str">
        <f t="shared" si="138"/>
        <v/>
      </c>
      <c r="C1506" s="51" t="str">
        <f t="shared" si="139"/>
        <v/>
      </c>
      <c r="D1506" s="53" t="str">
        <f t="shared" si="140"/>
        <v/>
      </c>
      <c r="E1506" s="52" t="str">
        <f t="shared" si="141"/>
        <v/>
      </c>
      <c r="F1506" s="52" t="str">
        <f t="shared" si="142"/>
        <v/>
      </c>
      <c r="G1506" s="52" t="str">
        <f t="shared" si="143"/>
        <v/>
      </c>
      <c r="H1506" s="38"/>
      <c r="I1506" s="38"/>
    </row>
    <row r="1507" spans="2:9" ht="15" thickBot="1" x14ac:dyDescent="0.35">
      <c r="B1507" s="50" t="str">
        <f t="shared" si="138"/>
        <v/>
      </c>
      <c r="C1507" s="51" t="str">
        <f t="shared" si="139"/>
        <v/>
      </c>
      <c r="D1507" s="53" t="str">
        <f t="shared" si="140"/>
        <v/>
      </c>
      <c r="E1507" s="52" t="str">
        <f t="shared" si="141"/>
        <v/>
      </c>
      <c r="F1507" s="52" t="str">
        <f t="shared" si="142"/>
        <v/>
      </c>
      <c r="G1507" s="52" t="str">
        <f t="shared" si="143"/>
        <v/>
      </c>
      <c r="H1507" s="38"/>
      <c r="I1507" s="38"/>
    </row>
    <row r="1508" spans="2:9" ht="15" thickBot="1" x14ac:dyDescent="0.35">
      <c r="B1508" s="50" t="str">
        <f t="shared" si="138"/>
        <v/>
      </c>
      <c r="C1508" s="51" t="str">
        <f t="shared" si="139"/>
        <v/>
      </c>
      <c r="D1508" s="53" t="str">
        <f t="shared" si="140"/>
        <v/>
      </c>
      <c r="E1508" s="52" t="str">
        <f t="shared" si="141"/>
        <v/>
      </c>
      <c r="F1508" s="52" t="str">
        <f t="shared" si="142"/>
        <v/>
      </c>
      <c r="G1508" s="52" t="str">
        <f t="shared" si="143"/>
        <v/>
      </c>
      <c r="H1508" s="38"/>
      <c r="I1508" s="38"/>
    </row>
    <row r="1509" spans="2:9" ht="15" thickBot="1" x14ac:dyDescent="0.35">
      <c r="B1509" s="50" t="str">
        <f t="shared" si="138"/>
        <v/>
      </c>
      <c r="C1509" s="51" t="str">
        <f t="shared" si="139"/>
        <v/>
      </c>
      <c r="D1509" s="53" t="str">
        <f t="shared" si="140"/>
        <v/>
      </c>
      <c r="E1509" s="52" t="str">
        <f t="shared" si="141"/>
        <v/>
      </c>
      <c r="F1509" s="52" t="str">
        <f t="shared" si="142"/>
        <v/>
      </c>
      <c r="G1509" s="52" t="str">
        <f t="shared" si="143"/>
        <v/>
      </c>
      <c r="H1509" s="38"/>
      <c r="I1509" s="38"/>
    </row>
    <row r="1510" spans="2:9" ht="15" thickBot="1" x14ac:dyDescent="0.35">
      <c r="B1510" s="50" t="str">
        <f t="shared" si="138"/>
        <v/>
      </c>
      <c r="C1510" s="51" t="str">
        <f t="shared" si="139"/>
        <v/>
      </c>
      <c r="D1510" s="53" t="str">
        <f t="shared" si="140"/>
        <v/>
      </c>
      <c r="E1510" s="52" t="str">
        <f t="shared" si="141"/>
        <v/>
      </c>
      <c r="F1510" s="52" t="str">
        <f t="shared" si="142"/>
        <v/>
      </c>
      <c r="G1510" s="52" t="str">
        <f t="shared" si="143"/>
        <v/>
      </c>
      <c r="H1510" s="38"/>
      <c r="I1510" s="38"/>
    </row>
    <row r="1511" spans="2:9" ht="15" thickBot="1" x14ac:dyDescent="0.35">
      <c r="B1511" s="50" t="str">
        <f t="shared" si="138"/>
        <v/>
      </c>
      <c r="C1511" s="51" t="str">
        <f t="shared" si="139"/>
        <v/>
      </c>
      <c r="D1511" s="53" t="str">
        <f t="shared" si="140"/>
        <v/>
      </c>
      <c r="E1511" s="52" t="str">
        <f t="shared" si="141"/>
        <v/>
      </c>
      <c r="F1511" s="52" t="str">
        <f t="shared" si="142"/>
        <v/>
      </c>
      <c r="G1511" s="52" t="str">
        <f t="shared" si="143"/>
        <v/>
      </c>
      <c r="H1511" s="38"/>
      <c r="I1511" s="38"/>
    </row>
    <row r="1512" spans="2:9" ht="15" thickBot="1" x14ac:dyDescent="0.35">
      <c r="B1512" s="50" t="str">
        <f t="shared" si="138"/>
        <v/>
      </c>
      <c r="C1512" s="51" t="str">
        <f t="shared" si="139"/>
        <v/>
      </c>
      <c r="D1512" s="53" t="str">
        <f t="shared" si="140"/>
        <v/>
      </c>
      <c r="E1512" s="52" t="str">
        <f t="shared" si="141"/>
        <v/>
      </c>
      <c r="F1512" s="52" t="str">
        <f t="shared" si="142"/>
        <v/>
      </c>
      <c r="G1512" s="52" t="str">
        <f t="shared" si="143"/>
        <v/>
      </c>
      <c r="H1512" s="38"/>
      <c r="I1512" s="38"/>
    </row>
    <row r="1513" spans="2:9" ht="15" thickBot="1" x14ac:dyDescent="0.35">
      <c r="B1513" s="50" t="str">
        <f t="shared" si="138"/>
        <v/>
      </c>
      <c r="C1513" s="51" t="str">
        <f t="shared" si="139"/>
        <v/>
      </c>
      <c r="D1513" s="53" t="str">
        <f t="shared" si="140"/>
        <v/>
      </c>
      <c r="E1513" s="52" t="str">
        <f t="shared" si="141"/>
        <v/>
      </c>
      <c r="F1513" s="52" t="str">
        <f t="shared" si="142"/>
        <v/>
      </c>
      <c r="G1513" s="52" t="str">
        <f t="shared" si="143"/>
        <v/>
      </c>
      <c r="H1513" s="38"/>
      <c r="I1513" s="38"/>
    </row>
    <row r="1514" spans="2:9" ht="15" thickBot="1" x14ac:dyDescent="0.35">
      <c r="B1514" s="50" t="str">
        <f t="shared" si="138"/>
        <v/>
      </c>
      <c r="C1514" s="51" t="str">
        <f t="shared" si="139"/>
        <v/>
      </c>
      <c r="D1514" s="53" t="str">
        <f t="shared" si="140"/>
        <v/>
      </c>
      <c r="E1514" s="52" t="str">
        <f t="shared" si="141"/>
        <v/>
      </c>
      <c r="F1514" s="52" t="str">
        <f t="shared" si="142"/>
        <v/>
      </c>
      <c r="G1514" s="52" t="str">
        <f t="shared" si="143"/>
        <v/>
      </c>
      <c r="H1514" s="38"/>
      <c r="I1514" s="38"/>
    </row>
    <row r="1515" spans="2:9" ht="15" thickBot="1" x14ac:dyDescent="0.35">
      <c r="B1515" s="50" t="str">
        <f t="shared" si="138"/>
        <v/>
      </c>
      <c r="C1515" s="51" t="str">
        <f t="shared" si="139"/>
        <v/>
      </c>
      <c r="D1515" s="53" t="str">
        <f t="shared" si="140"/>
        <v/>
      </c>
      <c r="E1515" s="52" t="str">
        <f t="shared" si="141"/>
        <v/>
      </c>
      <c r="F1515" s="52" t="str">
        <f t="shared" si="142"/>
        <v/>
      </c>
      <c r="G1515" s="52" t="str">
        <f t="shared" si="143"/>
        <v/>
      </c>
      <c r="H1515" s="38"/>
      <c r="I1515" s="38"/>
    </row>
    <row r="1516" spans="2:9" ht="15" thickBot="1" x14ac:dyDescent="0.35">
      <c r="B1516" s="50" t="str">
        <f t="shared" si="138"/>
        <v/>
      </c>
      <c r="C1516" s="51" t="str">
        <f t="shared" si="139"/>
        <v/>
      </c>
      <c r="D1516" s="53" t="str">
        <f t="shared" si="140"/>
        <v/>
      </c>
      <c r="E1516" s="52" t="str">
        <f t="shared" si="141"/>
        <v/>
      </c>
      <c r="F1516" s="52" t="str">
        <f t="shared" si="142"/>
        <v/>
      </c>
      <c r="G1516" s="52" t="str">
        <f t="shared" si="143"/>
        <v/>
      </c>
      <c r="H1516" s="38"/>
      <c r="I1516" s="38"/>
    </row>
    <row r="1517" spans="2:9" ht="15" thickBot="1" x14ac:dyDescent="0.35">
      <c r="B1517" s="50" t="str">
        <f t="shared" si="138"/>
        <v/>
      </c>
      <c r="C1517" s="51" t="str">
        <f t="shared" si="139"/>
        <v/>
      </c>
      <c r="D1517" s="53" t="str">
        <f t="shared" si="140"/>
        <v/>
      </c>
      <c r="E1517" s="52" t="str">
        <f t="shared" si="141"/>
        <v/>
      </c>
      <c r="F1517" s="52" t="str">
        <f t="shared" si="142"/>
        <v/>
      </c>
      <c r="G1517" s="52" t="str">
        <f t="shared" si="143"/>
        <v/>
      </c>
      <c r="H1517" s="38"/>
      <c r="I1517" s="38"/>
    </row>
    <row r="1518" spans="2:9" ht="15" thickBot="1" x14ac:dyDescent="0.35">
      <c r="B1518" s="50" t="str">
        <f t="shared" si="138"/>
        <v/>
      </c>
      <c r="C1518" s="51" t="str">
        <f t="shared" si="139"/>
        <v/>
      </c>
      <c r="D1518" s="53" t="str">
        <f t="shared" si="140"/>
        <v/>
      </c>
      <c r="E1518" s="52" t="str">
        <f t="shared" si="141"/>
        <v/>
      </c>
      <c r="F1518" s="52" t="str">
        <f t="shared" si="142"/>
        <v/>
      </c>
      <c r="G1518" s="52" t="str">
        <f t="shared" si="143"/>
        <v/>
      </c>
      <c r="H1518" s="38"/>
      <c r="I1518" s="38"/>
    </row>
    <row r="1519" spans="2:9" ht="15" thickBot="1" x14ac:dyDescent="0.35">
      <c r="B1519" s="50" t="str">
        <f t="shared" si="138"/>
        <v/>
      </c>
      <c r="C1519" s="51" t="str">
        <f t="shared" si="139"/>
        <v/>
      </c>
      <c r="D1519" s="53" t="str">
        <f t="shared" si="140"/>
        <v/>
      </c>
      <c r="E1519" s="52" t="str">
        <f t="shared" si="141"/>
        <v/>
      </c>
      <c r="F1519" s="52" t="str">
        <f t="shared" si="142"/>
        <v/>
      </c>
      <c r="G1519" s="52" t="str">
        <f t="shared" si="143"/>
        <v/>
      </c>
      <c r="H1519" s="38"/>
      <c r="I1519" s="38"/>
    </row>
    <row r="1520" spans="2:9" ht="15" thickBot="1" x14ac:dyDescent="0.35">
      <c r="B1520" s="50" t="str">
        <f t="shared" si="138"/>
        <v/>
      </c>
      <c r="C1520" s="51" t="str">
        <f t="shared" si="139"/>
        <v/>
      </c>
      <c r="D1520" s="53" t="str">
        <f t="shared" si="140"/>
        <v/>
      </c>
      <c r="E1520" s="52" t="str">
        <f t="shared" si="141"/>
        <v/>
      </c>
      <c r="F1520" s="52" t="str">
        <f t="shared" si="142"/>
        <v/>
      </c>
      <c r="G1520" s="52" t="str">
        <f t="shared" si="143"/>
        <v/>
      </c>
      <c r="H1520" s="38"/>
      <c r="I1520" s="38"/>
    </row>
    <row r="1521" spans="2:9" ht="15" thickBot="1" x14ac:dyDescent="0.35">
      <c r="B1521" s="50" t="str">
        <f t="shared" si="138"/>
        <v/>
      </c>
      <c r="C1521" s="51" t="str">
        <f t="shared" si="139"/>
        <v/>
      </c>
      <c r="D1521" s="53" t="str">
        <f t="shared" si="140"/>
        <v/>
      </c>
      <c r="E1521" s="52" t="str">
        <f t="shared" si="141"/>
        <v/>
      </c>
      <c r="F1521" s="52" t="str">
        <f t="shared" si="142"/>
        <v/>
      </c>
      <c r="G1521" s="52" t="str">
        <f t="shared" si="143"/>
        <v/>
      </c>
      <c r="H1521" s="38"/>
      <c r="I1521" s="38"/>
    </row>
    <row r="1522" spans="2:9" ht="15" thickBot="1" x14ac:dyDescent="0.35">
      <c r="B1522" s="50" t="str">
        <f t="shared" si="138"/>
        <v/>
      </c>
      <c r="C1522" s="51" t="str">
        <f t="shared" si="139"/>
        <v/>
      </c>
      <c r="D1522" s="53" t="str">
        <f t="shared" si="140"/>
        <v/>
      </c>
      <c r="E1522" s="52" t="str">
        <f t="shared" si="141"/>
        <v/>
      </c>
      <c r="F1522" s="52" t="str">
        <f t="shared" si="142"/>
        <v/>
      </c>
      <c r="G1522" s="52" t="str">
        <f t="shared" si="143"/>
        <v/>
      </c>
      <c r="H1522" s="38"/>
      <c r="I1522" s="38"/>
    </row>
    <row r="1523" spans="2:9" ht="15" thickBot="1" x14ac:dyDescent="0.35">
      <c r="B1523" s="50" t="str">
        <f t="shared" si="138"/>
        <v/>
      </c>
      <c r="C1523" s="51" t="str">
        <f t="shared" si="139"/>
        <v/>
      </c>
      <c r="D1523" s="53" t="str">
        <f t="shared" si="140"/>
        <v/>
      </c>
      <c r="E1523" s="52" t="str">
        <f t="shared" si="141"/>
        <v/>
      </c>
      <c r="F1523" s="52" t="str">
        <f t="shared" si="142"/>
        <v/>
      </c>
      <c r="G1523" s="52" t="str">
        <f t="shared" si="143"/>
        <v/>
      </c>
      <c r="H1523" s="38"/>
      <c r="I1523" s="38"/>
    </row>
    <row r="1524" spans="2:9" ht="15" thickBot="1" x14ac:dyDescent="0.35">
      <c r="B1524" s="50" t="str">
        <f t="shared" si="138"/>
        <v/>
      </c>
      <c r="C1524" s="51" t="str">
        <f t="shared" si="139"/>
        <v/>
      </c>
      <c r="D1524" s="53" t="str">
        <f t="shared" si="140"/>
        <v/>
      </c>
      <c r="E1524" s="52" t="str">
        <f t="shared" si="141"/>
        <v/>
      </c>
      <c r="F1524" s="52" t="str">
        <f t="shared" si="142"/>
        <v/>
      </c>
      <c r="G1524" s="52" t="str">
        <f t="shared" si="143"/>
        <v/>
      </c>
      <c r="H1524" s="38"/>
      <c r="I1524" s="38"/>
    </row>
    <row r="1525" spans="2:9" ht="15" thickBot="1" x14ac:dyDescent="0.35">
      <c r="B1525" s="50" t="str">
        <f t="shared" si="138"/>
        <v/>
      </c>
      <c r="C1525" s="51" t="str">
        <f t="shared" si="139"/>
        <v/>
      </c>
      <c r="D1525" s="53" t="str">
        <f t="shared" si="140"/>
        <v/>
      </c>
      <c r="E1525" s="52" t="str">
        <f t="shared" si="141"/>
        <v/>
      </c>
      <c r="F1525" s="52" t="str">
        <f t="shared" si="142"/>
        <v/>
      </c>
      <c r="G1525" s="52" t="str">
        <f t="shared" si="143"/>
        <v/>
      </c>
      <c r="H1525" s="38"/>
      <c r="I1525" s="38"/>
    </row>
    <row r="1526" spans="2:9" ht="15" thickBot="1" x14ac:dyDescent="0.35">
      <c r="B1526" s="50" t="str">
        <f t="shared" si="138"/>
        <v/>
      </c>
      <c r="C1526" s="51" t="str">
        <f t="shared" si="139"/>
        <v/>
      </c>
      <c r="D1526" s="53" t="str">
        <f t="shared" si="140"/>
        <v/>
      </c>
      <c r="E1526" s="52" t="str">
        <f t="shared" si="141"/>
        <v/>
      </c>
      <c r="F1526" s="52" t="str">
        <f t="shared" si="142"/>
        <v/>
      </c>
      <c r="G1526" s="52" t="str">
        <f t="shared" si="143"/>
        <v/>
      </c>
      <c r="H1526" s="38"/>
      <c r="I1526" s="38"/>
    </row>
    <row r="1527" spans="2:9" ht="15" thickBot="1" x14ac:dyDescent="0.35">
      <c r="B1527" s="50" t="str">
        <f t="shared" si="138"/>
        <v/>
      </c>
      <c r="C1527" s="51" t="str">
        <f t="shared" si="139"/>
        <v/>
      </c>
      <c r="D1527" s="53" t="str">
        <f t="shared" si="140"/>
        <v/>
      </c>
      <c r="E1527" s="52" t="str">
        <f t="shared" si="141"/>
        <v/>
      </c>
      <c r="F1527" s="52" t="str">
        <f t="shared" si="142"/>
        <v/>
      </c>
      <c r="G1527" s="52" t="str">
        <f t="shared" si="143"/>
        <v/>
      </c>
      <c r="H1527" s="38"/>
      <c r="I1527" s="38"/>
    </row>
    <row r="1528" spans="2:9" ht="15" thickBot="1" x14ac:dyDescent="0.35">
      <c r="B1528" s="50" t="str">
        <f t="shared" si="138"/>
        <v/>
      </c>
      <c r="C1528" s="51" t="str">
        <f t="shared" si="139"/>
        <v/>
      </c>
      <c r="D1528" s="53" t="str">
        <f t="shared" si="140"/>
        <v/>
      </c>
      <c r="E1528" s="52" t="str">
        <f t="shared" si="141"/>
        <v/>
      </c>
      <c r="F1528" s="52" t="str">
        <f t="shared" si="142"/>
        <v/>
      </c>
      <c r="G1528" s="52" t="str">
        <f t="shared" si="143"/>
        <v/>
      </c>
      <c r="H1528" s="38"/>
      <c r="I1528" s="38"/>
    </row>
    <row r="1529" spans="2:9" ht="15" thickBot="1" x14ac:dyDescent="0.35">
      <c r="B1529" s="50" t="str">
        <f t="shared" si="138"/>
        <v/>
      </c>
      <c r="C1529" s="51" t="str">
        <f t="shared" si="139"/>
        <v/>
      </c>
      <c r="D1529" s="53" t="str">
        <f t="shared" si="140"/>
        <v/>
      </c>
      <c r="E1529" s="52" t="str">
        <f t="shared" si="141"/>
        <v/>
      </c>
      <c r="F1529" s="52" t="str">
        <f t="shared" si="142"/>
        <v/>
      </c>
      <c r="G1529" s="52" t="str">
        <f t="shared" si="143"/>
        <v/>
      </c>
      <c r="H1529" s="38"/>
      <c r="I1529" s="38"/>
    </row>
    <row r="1530" spans="2:9" ht="15" thickBot="1" x14ac:dyDescent="0.35">
      <c r="B1530" s="50" t="str">
        <f t="shared" si="138"/>
        <v/>
      </c>
      <c r="C1530" s="51" t="str">
        <f t="shared" si="139"/>
        <v/>
      </c>
      <c r="D1530" s="53" t="str">
        <f t="shared" si="140"/>
        <v/>
      </c>
      <c r="E1530" s="52" t="str">
        <f t="shared" si="141"/>
        <v/>
      </c>
      <c r="F1530" s="52" t="str">
        <f t="shared" si="142"/>
        <v/>
      </c>
      <c r="G1530" s="52" t="str">
        <f t="shared" si="143"/>
        <v/>
      </c>
      <c r="H1530" s="38"/>
      <c r="I1530" s="38"/>
    </row>
    <row r="1531" spans="2:9" ht="15" thickBot="1" x14ac:dyDescent="0.35">
      <c r="B1531" s="50" t="str">
        <f t="shared" si="138"/>
        <v/>
      </c>
      <c r="C1531" s="51" t="str">
        <f t="shared" si="139"/>
        <v/>
      </c>
      <c r="D1531" s="53" t="str">
        <f t="shared" si="140"/>
        <v/>
      </c>
      <c r="E1531" s="52" t="str">
        <f t="shared" si="141"/>
        <v/>
      </c>
      <c r="F1531" s="52" t="str">
        <f t="shared" si="142"/>
        <v/>
      </c>
      <c r="G1531" s="52" t="str">
        <f t="shared" si="143"/>
        <v/>
      </c>
      <c r="H1531" s="38"/>
      <c r="I1531" s="38"/>
    </row>
    <row r="1532" spans="2:9" ht="15" thickBot="1" x14ac:dyDescent="0.35">
      <c r="B1532" s="50" t="str">
        <f t="shared" si="138"/>
        <v/>
      </c>
      <c r="C1532" s="51" t="str">
        <f t="shared" si="139"/>
        <v/>
      </c>
      <c r="D1532" s="53" t="str">
        <f t="shared" si="140"/>
        <v/>
      </c>
      <c r="E1532" s="52" t="str">
        <f t="shared" si="141"/>
        <v/>
      </c>
      <c r="F1532" s="52" t="str">
        <f t="shared" si="142"/>
        <v/>
      </c>
      <c r="G1532" s="52" t="str">
        <f t="shared" si="143"/>
        <v/>
      </c>
      <c r="H1532" s="38"/>
      <c r="I1532" s="38"/>
    </row>
    <row r="1533" spans="2:9" ht="15" thickBot="1" x14ac:dyDescent="0.35">
      <c r="B1533" s="50" t="str">
        <f t="shared" si="138"/>
        <v/>
      </c>
      <c r="C1533" s="51" t="str">
        <f t="shared" si="139"/>
        <v/>
      </c>
      <c r="D1533" s="53" t="str">
        <f t="shared" si="140"/>
        <v/>
      </c>
      <c r="E1533" s="52" t="str">
        <f t="shared" si="141"/>
        <v/>
      </c>
      <c r="F1533" s="52" t="str">
        <f t="shared" si="142"/>
        <v/>
      </c>
      <c r="G1533" s="52" t="str">
        <f t="shared" si="143"/>
        <v/>
      </c>
      <c r="H1533" s="38"/>
      <c r="I1533" s="38"/>
    </row>
    <row r="1534" spans="2:9" ht="15" thickBot="1" x14ac:dyDescent="0.35">
      <c r="B1534" s="50" t="str">
        <f t="shared" si="138"/>
        <v/>
      </c>
      <c r="C1534" s="51" t="str">
        <f t="shared" si="139"/>
        <v/>
      </c>
      <c r="D1534" s="53" t="str">
        <f t="shared" si="140"/>
        <v/>
      </c>
      <c r="E1534" s="52" t="str">
        <f t="shared" si="141"/>
        <v/>
      </c>
      <c r="F1534" s="52" t="str">
        <f t="shared" si="142"/>
        <v/>
      </c>
      <c r="G1534" s="52" t="str">
        <f t="shared" si="143"/>
        <v/>
      </c>
      <c r="H1534" s="38"/>
      <c r="I1534" s="38"/>
    </row>
    <row r="1535" spans="2:9" ht="15" thickBot="1" x14ac:dyDescent="0.35">
      <c r="B1535" s="50" t="str">
        <f t="shared" si="138"/>
        <v/>
      </c>
      <c r="C1535" s="51" t="str">
        <f t="shared" si="139"/>
        <v/>
      </c>
      <c r="D1535" s="53" t="str">
        <f t="shared" si="140"/>
        <v/>
      </c>
      <c r="E1535" s="52" t="str">
        <f t="shared" si="141"/>
        <v/>
      </c>
      <c r="F1535" s="52" t="str">
        <f t="shared" si="142"/>
        <v/>
      </c>
      <c r="G1535" s="52" t="str">
        <f t="shared" si="143"/>
        <v/>
      </c>
      <c r="H1535" s="38"/>
      <c r="I1535" s="38"/>
    </row>
    <row r="1536" spans="2:9" ht="15" thickBot="1" x14ac:dyDescent="0.35">
      <c r="B1536" s="50" t="str">
        <f t="shared" si="138"/>
        <v/>
      </c>
      <c r="C1536" s="51" t="str">
        <f t="shared" si="139"/>
        <v/>
      </c>
      <c r="D1536" s="53" t="str">
        <f t="shared" si="140"/>
        <v/>
      </c>
      <c r="E1536" s="52" t="str">
        <f t="shared" si="141"/>
        <v/>
      </c>
      <c r="F1536" s="52" t="str">
        <f t="shared" si="142"/>
        <v/>
      </c>
      <c r="G1536" s="52" t="str">
        <f t="shared" si="143"/>
        <v/>
      </c>
      <c r="H1536" s="38"/>
      <c r="I1536" s="38"/>
    </row>
    <row r="1537" spans="2:9" ht="15" thickBot="1" x14ac:dyDescent="0.35">
      <c r="B1537" s="50" t="str">
        <f t="shared" si="138"/>
        <v/>
      </c>
      <c r="C1537" s="51" t="str">
        <f t="shared" si="139"/>
        <v/>
      </c>
      <c r="D1537" s="53" t="str">
        <f t="shared" si="140"/>
        <v/>
      </c>
      <c r="E1537" s="52" t="str">
        <f t="shared" si="141"/>
        <v/>
      </c>
      <c r="F1537" s="52" t="str">
        <f t="shared" si="142"/>
        <v/>
      </c>
      <c r="G1537" s="52" t="str">
        <f t="shared" si="143"/>
        <v/>
      </c>
      <c r="H1537" s="38"/>
      <c r="I1537" s="38"/>
    </row>
    <row r="1538" spans="2:9" ht="15" thickBot="1" x14ac:dyDescent="0.35">
      <c r="B1538" s="50" t="str">
        <f t="shared" si="138"/>
        <v/>
      </c>
      <c r="C1538" s="51" t="str">
        <f t="shared" si="139"/>
        <v/>
      </c>
      <c r="D1538" s="53" t="str">
        <f t="shared" si="140"/>
        <v/>
      </c>
      <c r="E1538" s="52" t="str">
        <f t="shared" si="141"/>
        <v/>
      </c>
      <c r="F1538" s="52" t="str">
        <f t="shared" si="142"/>
        <v/>
      </c>
      <c r="G1538" s="52" t="str">
        <f t="shared" si="143"/>
        <v/>
      </c>
      <c r="H1538" s="38"/>
      <c r="I1538" s="38"/>
    </row>
    <row r="1539" spans="2:9" ht="15" thickBot="1" x14ac:dyDescent="0.35">
      <c r="B1539" s="50" t="str">
        <f t="shared" si="138"/>
        <v/>
      </c>
      <c r="C1539" s="51" t="str">
        <f t="shared" si="139"/>
        <v/>
      </c>
      <c r="D1539" s="53" t="str">
        <f t="shared" si="140"/>
        <v/>
      </c>
      <c r="E1539" s="52" t="str">
        <f t="shared" si="141"/>
        <v/>
      </c>
      <c r="F1539" s="52" t="str">
        <f t="shared" si="142"/>
        <v/>
      </c>
      <c r="G1539" s="52" t="str">
        <f t="shared" si="143"/>
        <v/>
      </c>
      <c r="H1539" s="38"/>
      <c r="I1539" s="38"/>
    </row>
    <row r="1540" spans="2:9" ht="15" thickBot="1" x14ac:dyDescent="0.35">
      <c r="B1540" s="50" t="str">
        <f t="shared" si="138"/>
        <v/>
      </c>
      <c r="C1540" s="51" t="str">
        <f t="shared" si="139"/>
        <v/>
      </c>
      <c r="D1540" s="53" t="str">
        <f t="shared" si="140"/>
        <v/>
      </c>
      <c r="E1540" s="52" t="str">
        <f t="shared" si="141"/>
        <v/>
      </c>
      <c r="F1540" s="52" t="str">
        <f t="shared" si="142"/>
        <v/>
      </c>
      <c r="G1540" s="52" t="str">
        <f t="shared" si="143"/>
        <v/>
      </c>
      <c r="H1540" s="38"/>
      <c r="I1540" s="38"/>
    </row>
    <row r="1541" spans="2:9" ht="15" thickBot="1" x14ac:dyDescent="0.35">
      <c r="B1541" s="50" t="str">
        <f t="shared" si="138"/>
        <v/>
      </c>
      <c r="C1541" s="51" t="str">
        <f t="shared" si="139"/>
        <v/>
      </c>
      <c r="D1541" s="53" t="str">
        <f t="shared" si="140"/>
        <v/>
      </c>
      <c r="E1541" s="52" t="str">
        <f t="shared" si="141"/>
        <v/>
      </c>
      <c r="F1541" s="52" t="str">
        <f t="shared" si="142"/>
        <v/>
      </c>
      <c r="G1541" s="52" t="str">
        <f t="shared" si="143"/>
        <v/>
      </c>
      <c r="H1541" s="38"/>
      <c r="I1541" s="38"/>
    </row>
    <row r="1542" spans="2:9" ht="15" thickBot="1" x14ac:dyDescent="0.35">
      <c r="B1542" s="50" t="str">
        <f t="shared" si="138"/>
        <v/>
      </c>
      <c r="C1542" s="51" t="str">
        <f t="shared" si="139"/>
        <v/>
      </c>
      <c r="D1542" s="53" t="str">
        <f t="shared" si="140"/>
        <v/>
      </c>
      <c r="E1542" s="52" t="str">
        <f t="shared" si="141"/>
        <v/>
      </c>
      <c r="F1542" s="52" t="str">
        <f t="shared" si="142"/>
        <v/>
      </c>
      <c r="G1542" s="52" t="str">
        <f t="shared" si="143"/>
        <v/>
      </c>
      <c r="H1542" s="38"/>
      <c r="I1542" s="38"/>
    </row>
    <row r="1543" spans="2:9" ht="15" thickBot="1" x14ac:dyDescent="0.35">
      <c r="B1543" s="50" t="str">
        <f t="shared" si="138"/>
        <v/>
      </c>
      <c r="C1543" s="51" t="str">
        <f t="shared" si="139"/>
        <v/>
      </c>
      <c r="D1543" s="53" t="str">
        <f t="shared" si="140"/>
        <v/>
      </c>
      <c r="E1543" s="52" t="str">
        <f t="shared" si="141"/>
        <v/>
      </c>
      <c r="F1543" s="52" t="str">
        <f t="shared" si="142"/>
        <v/>
      </c>
      <c r="G1543" s="52" t="str">
        <f t="shared" si="143"/>
        <v/>
      </c>
      <c r="H1543" s="38"/>
      <c r="I1543" s="38"/>
    </row>
    <row r="1544" spans="2:9" ht="15" thickBot="1" x14ac:dyDescent="0.35">
      <c r="B1544" s="50" t="str">
        <f t="shared" si="138"/>
        <v/>
      </c>
      <c r="C1544" s="51" t="str">
        <f t="shared" si="139"/>
        <v/>
      </c>
      <c r="D1544" s="53" t="str">
        <f t="shared" si="140"/>
        <v/>
      </c>
      <c r="E1544" s="52" t="str">
        <f t="shared" si="141"/>
        <v/>
      </c>
      <c r="F1544" s="52" t="str">
        <f t="shared" si="142"/>
        <v/>
      </c>
      <c r="G1544" s="52" t="str">
        <f t="shared" si="143"/>
        <v/>
      </c>
      <c r="H1544" s="38"/>
      <c r="I1544" s="38"/>
    </row>
    <row r="1545" spans="2:9" ht="15" thickBot="1" x14ac:dyDescent="0.35">
      <c r="B1545" s="50" t="str">
        <f t="shared" si="138"/>
        <v/>
      </c>
      <c r="C1545" s="51" t="str">
        <f t="shared" si="139"/>
        <v/>
      </c>
      <c r="D1545" s="53" t="str">
        <f t="shared" si="140"/>
        <v/>
      </c>
      <c r="E1545" s="52" t="str">
        <f t="shared" si="141"/>
        <v/>
      </c>
      <c r="F1545" s="52" t="str">
        <f t="shared" si="142"/>
        <v/>
      </c>
      <c r="G1545" s="52" t="str">
        <f t="shared" si="143"/>
        <v/>
      </c>
      <c r="H1545" s="38"/>
      <c r="I1545" s="38"/>
    </row>
    <row r="1546" spans="2:9" ht="15" thickBot="1" x14ac:dyDescent="0.35">
      <c r="B1546" s="50" t="str">
        <f t="shared" si="138"/>
        <v/>
      </c>
      <c r="C1546" s="51" t="str">
        <f t="shared" si="139"/>
        <v/>
      </c>
      <c r="D1546" s="53" t="str">
        <f t="shared" si="140"/>
        <v/>
      </c>
      <c r="E1546" s="52" t="str">
        <f t="shared" si="141"/>
        <v/>
      </c>
      <c r="F1546" s="52" t="str">
        <f t="shared" si="142"/>
        <v/>
      </c>
      <c r="G1546" s="52" t="str">
        <f t="shared" si="143"/>
        <v/>
      </c>
      <c r="H1546" s="38"/>
      <c r="I1546" s="38"/>
    </row>
    <row r="1547" spans="2:9" ht="15" thickBot="1" x14ac:dyDescent="0.35">
      <c r="B1547" s="50" t="str">
        <f t="shared" si="138"/>
        <v/>
      </c>
      <c r="C1547" s="51" t="str">
        <f t="shared" si="139"/>
        <v/>
      </c>
      <c r="D1547" s="53" t="str">
        <f t="shared" si="140"/>
        <v/>
      </c>
      <c r="E1547" s="52" t="str">
        <f t="shared" si="141"/>
        <v/>
      </c>
      <c r="F1547" s="52" t="str">
        <f t="shared" si="142"/>
        <v/>
      </c>
      <c r="G1547" s="52" t="str">
        <f t="shared" si="143"/>
        <v/>
      </c>
      <c r="H1547" s="38"/>
      <c r="I1547" s="38"/>
    </row>
    <row r="1548" spans="2:9" ht="15" thickBot="1" x14ac:dyDescent="0.35">
      <c r="B1548" s="50" t="str">
        <f t="shared" si="138"/>
        <v/>
      </c>
      <c r="C1548" s="51" t="str">
        <f t="shared" si="139"/>
        <v/>
      </c>
      <c r="D1548" s="53" t="str">
        <f t="shared" si="140"/>
        <v/>
      </c>
      <c r="E1548" s="52" t="str">
        <f t="shared" si="141"/>
        <v/>
      </c>
      <c r="F1548" s="52" t="str">
        <f t="shared" si="142"/>
        <v/>
      </c>
      <c r="G1548" s="52" t="str">
        <f t="shared" si="143"/>
        <v/>
      </c>
      <c r="H1548" s="38"/>
      <c r="I1548" s="38"/>
    </row>
    <row r="1549" spans="2:9" ht="15" thickBot="1" x14ac:dyDescent="0.35">
      <c r="B1549" s="50" t="str">
        <f t="shared" si="138"/>
        <v/>
      </c>
      <c r="C1549" s="51" t="str">
        <f t="shared" si="139"/>
        <v/>
      </c>
      <c r="D1549" s="53" t="str">
        <f t="shared" si="140"/>
        <v/>
      </c>
      <c r="E1549" s="52" t="str">
        <f t="shared" si="141"/>
        <v/>
      </c>
      <c r="F1549" s="52" t="str">
        <f t="shared" si="142"/>
        <v/>
      </c>
      <c r="G1549" s="52" t="str">
        <f t="shared" si="143"/>
        <v/>
      </c>
      <c r="H1549" s="38"/>
      <c r="I1549" s="38"/>
    </row>
    <row r="1550" spans="2:9" ht="15" thickBot="1" x14ac:dyDescent="0.35">
      <c r="B1550" s="50" t="str">
        <f t="shared" si="138"/>
        <v/>
      </c>
      <c r="C1550" s="51" t="str">
        <f t="shared" si="139"/>
        <v/>
      </c>
      <c r="D1550" s="53" t="str">
        <f t="shared" si="140"/>
        <v/>
      </c>
      <c r="E1550" s="52" t="str">
        <f t="shared" si="141"/>
        <v/>
      </c>
      <c r="F1550" s="52" t="str">
        <f t="shared" si="142"/>
        <v/>
      </c>
      <c r="G1550" s="52" t="str">
        <f t="shared" si="143"/>
        <v/>
      </c>
      <c r="H1550" s="38"/>
      <c r="I1550" s="38"/>
    </row>
    <row r="1551" spans="2:9" ht="15" thickBot="1" x14ac:dyDescent="0.35">
      <c r="B1551" s="50" t="str">
        <f t="shared" si="138"/>
        <v/>
      </c>
      <c r="C1551" s="51" t="str">
        <f t="shared" si="139"/>
        <v/>
      </c>
      <c r="D1551" s="53" t="str">
        <f t="shared" si="140"/>
        <v/>
      </c>
      <c r="E1551" s="52" t="str">
        <f t="shared" si="141"/>
        <v/>
      </c>
      <c r="F1551" s="52" t="str">
        <f t="shared" si="142"/>
        <v/>
      </c>
      <c r="G1551" s="52" t="str">
        <f t="shared" si="143"/>
        <v/>
      </c>
      <c r="H1551" s="38"/>
      <c r="I1551" s="38"/>
    </row>
    <row r="1552" spans="2:9" ht="15" thickBot="1" x14ac:dyDescent="0.35">
      <c r="B1552" s="50" t="str">
        <f t="shared" si="138"/>
        <v/>
      </c>
      <c r="C1552" s="51" t="str">
        <f t="shared" si="139"/>
        <v/>
      </c>
      <c r="D1552" s="53" t="str">
        <f t="shared" si="140"/>
        <v/>
      </c>
      <c r="E1552" s="52" t="str">
        <f t="shared" si="141"/>
        <v/>
      </c>
      <c r="F1552" s="52" t="str">
        <f t="shared" si="142"/>
        <v/>
      </c>
      <c r="G1552" s="52" t="str">
        <f t="shared" si="143"/>
        <v/>
      </c>
      <c r="H1552" s="38"/>
      <c r="I1552" s="38"/>
    </row>
    <row r="1553" spans="2:9" ht="15" thickBot="1" x14ac:dyDescent="0.35">
      <c r="B1553" s="50" t="str">
        <f t="shared" si="138"/>
        <v/>
      </c>
      <c r="C1553" s="51" t="str">
        <f t="shared" si="139"/>
        <v/>
      </c>
      <c r="D1553" s="53" t="str">
        <f t="shared" si="140"/>
        <v/>
      </c>
      <c r="E1553" s="52" t="str">
        <f t="shared" si="141"/>
        <v/>
      </c>
      <c r="F1553" s="52" t="str">
        <f t="shared" si="142"/>
        <v/>
      </c>
      <c r="G1553" s="52" t="str">
        <f t="shared" si="143"/>
        <v/>
      </c>
      <c r="H1553" s="38"/>
      <c r="I1553" s="38"/>
    </row>
    <row r="1554" spans="2:9" ht="15" thickBot="1" x14ac:dyDescent="0.35">
      <c r="B1554" s="50" t="str">
        <f t="shared" si="138"/>
        <v/>
      </c>
      <c r="C1554" s="51" t="str">
        <f t="shared" si="139"/>
        <v/>
      </c>
      <c r="D1554" s="53" t="str">
        <f t="shared" si="140"/>
        <v/>
      </c>
      <c r="E1554" s="52" t="str">
        <f t="shared" si="141"/>
        <v/>
      </c>
      <c r="F1554" s="52" t="str">
        <f t="shared" si="142"/>
        <v/>
      </c>
      <c r="G1554" s="52" t="str">
        <f t="shared" si="143"/>
        <v/>
      </c>
      <c r="H1554" s="38"/>
      <c r="I1554" s="38"/>
    </row>
    <row r="1555" spans="2:9" ht="15" thickBot="1" x14ac:dyDescent="0.35">
      <c r="B1555" s="50" t="str">
        <f t="shared" ref="B1555:B1618" si="144">IFERROR(IF(G1554&lt;=0,"",B1554+1),"")</f>
        <v/>
      </c>
      <c r="C1555" s="51" t="str">
        <f t="shared" ref="C1555:C1618" si="145">IF($E$9="End of the Period",IF(B1555="","",IF(OR(payment_frequency="Weekly",payment_frequency="Bi-weekly",payment_frequency="Semi-monthly"),first_payment_date+B1555*VLOOKUP(payment_frequency,periodic_table,2,0),EDATE(first_payment_date,B1555*VLOOKUP(payment_frequency,periodic_table,2,0)))),IF(B1555="","",IF(OR(payment_frequency="Weekly",payment_frequency="Bi-weekly",payment_frequency="Semi-monthly"),first_payment_date+(B1555-1)*VLOOKUP(payment_frequency,periodic_table,2,0),EDATE(first_payment_date,(B1555-1)*VLOOKUP(payment_frequency,periodic_table,2,0)))))</f>
        <v/>
      </c>
      <c r="D1555" s="53" t="str">
        <f t="shared" ref="D1555:D1618" si="146">IF(B1555="","",IF(G1554&lt;payment,G1554*(1+rate),payment))</f>
        <v/>
      </c>
      <c r="E1555" s="52" t="str">
        <f t="shared" ref="E1555:E1618" si="147">IF(AND(payment_type=1,B1555=1),0,IF(B1555="","",G1554*rate))</f>
        <v/>
      </c>
      <c r="F1555" s="52" t="str">
        <f t="shared" si="142"/>
        <v/>
      </c>
      <c r="G1555" s="52" t="str">
        <f t="shared" si="143"/>
        <v/>
      </c>
      <c r="H1555" s="38"/>
      <c r="I1555" s="38"/>
    </row>
    <row r="1556" spans="2:9" ht="15" thickBot="1" x14ac:dyDescent="0.35">
      <c r="B1556" s="50" t="str">
        <f t="shared" si="144"/>
        <v/>
      </c>
      <c r="C1556" s="51" t="str">
        <f t="shared" si="145"/>
        <v/>
      </c>
      <c r="D1556" s="53" t="str">
        <f t="shared" si="146"/>
        <v/>
      </c>
      <c r="E1556" s="52" t="str">
        <f t="shared" si="147"/>
        <v/>
      </c>
      <c r="F1556" s="52" t="str">
        <f t="shared" ref="F1556:F1619" si="148">IF(B1556="","",D1556-E1556)</f>
        <v/>
      </c>
      <c r="G1556" s="52" t="str">
        <f t="shared" ref="G1556:G1619" si="149">IFERROR(IF(F1556&lt;=0,"",G1555-F1556),"")</f>
        <v/>
      </c>
      <c r="H1556" s="38"/>
      <c r="I1556" s="38"/>
    </row>
    <row r="1557" spans="2:9" ht="15" thickBot="1" x14ac:dyDescent="0.35">
      <c r="B1557" s="50" t="str">
        <f t="shared" si="144"/>
        <v/>
      </c>
      <c r="C1557" s="51" t="str">
        <f t="shared" si="145"/>
        <v/>
      </c>
      <c r="D1557" s="53" t="str">
        <f t="shared" si="146"/>
        <v/>
      </c>
      <c r="E1557" s="52" t="str">
        <f t="shared" si="147"/>
        <v/>
      </c>
      <c r="F1557" s="52" t="str">
        <f t="shared" si="148"/>
        <v/>
      </c>
      <c r="G1557" s="52" t="str">
        <f t="shared" si="149"/>
        <v/>
      </c>
      <c r="H1557" s="38"/>
      <c r="I1557" s="38"/>
    </row>
    <row r="1558" spans="2:9" ht="15" thickBot="1" x14ac:dyDescent="0.35">
      <c r="B1558" s="50" t="str">
        <f t="shared" si="144"/>
        <v/>
      </c>
      <c r="C1558" s="51" t="str">
        <f t="shared" si="145"/>
        <v/>
      </c>
      <c r="D1558" s="53" t="str">
        <f t="shared" si="146"/>
        <v/>
      </c>
      <c r="E1558" s="52" t="str">
        <f t="shared" si="147"/>
        <v/>
      </c>
      <c r="F1558" s="52" t="str">
        <f t="shared" si="148"/>
        <v/>
      </c>
      <c r="G1558" s="52" t="str">
        <f t="shared" si="149"/>
        <v/>
      </c>
      <c r="H1558" s="38"/>
      <c r="I1558" s="38"/>
    </row>
    <row r="1559" spans="2:9" ht="15" thickBot="1" x14ac:dyDescent="0.35">
      <c r="B1559" s="50" t="str">
        <f t="shared" si="144"/>
        <v/>
      </c>
      <c r="C1559" s="51" t="str">
        <f t="shared" si="145"/>
        <v/>
      </c>
      <c r="D1559" s="53" t="str">
        <f t="shared" si="146"/>
        <v/>
      </c>
      <c r="E1559" s="52" t="str">
        <f t="shared" si="147"/>
        <v/>
      </c>
      <c r="F1559" s="52" t="str">
        <f t="shared" si="148"/>
        <v/>
      </c>
      <c r="G1559" s="52" t="str">
        <f t="shared" si="149"/>
        <v/>
      </c>
      <c r="H1559" s="38"/>
      <c r="I1559" s="38"/>
    </row>
    <row r="1560" spans="2:9" ht="15" thickBot="1" x14ac:dyDescent="0.35">
      <c r="B1560" s="50" t="str">
        <f t="shared" si="144"/>
        <v/>
      </c>
      <c r="C1560" s="51" t="str">
        <f t="shared" si="145"/>
        <v/>
      </c>
      <c r="D1560" s="53" t="str">
        <f t="shared" si="146"/>
        <v/>
      </c>
      <c r="E1560" s="52" t="str">
        <f t="shared" si="147"/>
        <v/>
      </c>
      <c r="F1560" s="52" t="str">
        <f t="shared" si="148"/>
        <v/>
      </c>
      <c r="G1560" s="52" t="str">
        <f t="shared" si="149"/>
        <v/>
      </c>
      <c r="H1560" s="38"/>
      <c r="I1560" s="38"/>
    </row>
    <row r="1561" spans="2:9" ht="15" thickBot="1" x14ac:dyDescent="0.35">
      <c r="B1561" s="50" t="str">
        <f t="shared" si="144"/>
        <v/>
      </c>
      <c r="C1561" s="51" t="str">
        <f t="shared" si="145"/>
        <v/>
      </c>
      <c r="D1561" s="53" t="str">
        <f t="shared" si="146"/>
        <v/>
      </c>
      <c r="E1561" s="52" t="str">
        <f t="shared" si="147"/>
        <v/>
      </c>
      <c r="F1561" s="52" t="str">
        <f t="shared" si="148"/>
        <v/>
      </c>
      <c r="G1561" s="52" t="str">
        <f t="shared" si="149"/>
        <v/>
      </c>
      <c r="H1561" s="38"/>
      <c r="I1561" s="38"/>
    </row>
    <row r="1562" spans="2:9" ht="15" thickBot="1" x14ac:dyDescent="0.35">
      <c r="B1562" s="50" t="str">
        <f t="shared" si="144"/>
        <v/>
      </c>
      <c r="C1562" s="51" t="str">
        <f t="shared" si="145"/>
        <v/>
      </c>
      <c r="D1562" s="53" t="str">
        <f t="shared" si="146"/>
        <v/>
      </c>
      <c r="E1562" s="52" t="str">
        <f t="shared" si="147"/>
        <v/>
      </c>
      <c r="F1562" s="52" t="str">
        <f t="shared" si="148"/>
        <v/>
      </c>
      <c r="G1562" s="52" t="str">
        <f t="shared" si="149"/>
        <v/>
      </c>
      <c r="H1562" s="38"/>
      <c r="I1562" s="38"/>
    </row>
    <row r="1563" spans="2:9" ht="15" thickBot="1" x14ac:dyDescent="0.35">
      <c r="B1563" s="50" t="str">
        <f t="shared" si="144"/>
        <v/>
      </c>
      <c r="C1563" s="51" t="str">
        <f t="shared" si="145"/>
        <v/>
      </c>
      <c r="D1563" s="53" t="str">
        <f t="shared" si="146"/>
        <v/>
      </c>
      <c r="E1563" s="52" t="str">
        <f t="shared" si="147"/>
        <v/>
      </c>
      <c r="F1563" s="52" t="str">
        <f t="shared" si="148"/>
        <v/>
      </c>
      <c r="G1563" s="52" t="str">
        <f t="shared" si="149"/>
        <v/>
      </c>
      <c r="H1563" s="38"/>
      <c r="I1563" s="38"/>
    </row>
    <row r="1564" spans="2:9" ht="15" thickBot="1" x14ac:dyDescent="0.35">
      <c r="B1564" s="50" t="str">
        <f t="shared" si="144"/>
        <v/>
      </c>
      <c r="C1564" s="51" t="str">
        <f t="shared" si="145"/>
        <v/>
      </c>
      <c r="D1564" s="53" t="str">
        <f t="shared" si="146"/>
        <v/>
      </c>
      <c r="E1564" s="52" t="str">
        <f t="shared" si="147"/>
        <v/>
      </c>
      <c r="F1564" s="52" t="str">
        <f t="shared" si="148"/>
        <v/>
      </c>
      <c r="G1564" s="52" t="str">
        <f t="shared" si="149"/>
        <v/>
      </c>
      <c r="H1564" s="38"/>
      <c r="I1564" s="38"/>
    </row>
    <row r="1565" spans="2:9" ht="15" thickBot="1" x14ac:dyDescent="0.35">
      <c r="B1565" s="50" t="str">
        <f t="shared" si="144"/>
        <v/>
      </c>
      <c r="C1565" s="51" t="str">
        <f t="shared" si="145"/>
        <v/>
      </c>
      <c r="D1565" s="53" t="str">
        <f t="shared" si="146"/>
        <v/>
      </c>
      <c r="E1565" s="52" t="str">
        <f t="shared" si="147"/>
        <v/>
      </c>
      <c r="F1565" s="52" t="str">
        <f t="shared" si="148"/>
        <v/>
      </c>
      <c r="G1565" s="52" t="str">
        <f t="shared" si="149"/>
        <v/>
      </c>
      <c r="H1565" s="38"/>
      <c r="I1565" s="38"/>
    </row>
    <row r="1566" spans="2:9" ht="15" thickBot="1" x14ac:dyDescent="0.35">
      <c r="B1566" s="50" t="str">
        <f t="shared" si="144"/>
        <v/>
      </c>
      <c r="C1566" s="51" t="str">
        <f t="shared" si="145"/>
        <v/>
      </c>
      <c r="D1566" s="53" t="str">
        <f t="shared" si="146"/>
        <v/>
      </c>
      <c r="E1566" s="52" t="str">
        <f t="shared" si="147"/>
        <v/>
      </c>
      <c r="F1566" s="52" t="str">
        <f t="shared" si="148"/>
        <v/>
      </c>
      <c r="G1566" s="52" t="str">
        <f t="shared" si="149"/>
        <v/>
      </c>
      <c r="H1566" s="38"/>
      <c r="I1566" s="38"/>
    </row>
    <row r="1567" spans="2:9" ht="15" thickBot="1" x14ac:dyDescent="0.35">
      <c r="B1567" s="50" t="str">
        <f t="shared" si="144"/>
        <v/>
      </c>
      <c r="C1567" s="51" t="str">
        <f t="shared" si="145"/>
        <v/>
      </c>
      <c r="D1567" s="53" t="str">
        <f t="shared" si="146"/>
        <v/>
      </c>
      <c r="E1567" s="52" t="str">
        <f t="shared" si="147"/>
        <v/>
      </c>
      <c r="F1567" s="52" t="str">
        <f t="shared" si="148"/>
        <v/>
      </c>
      <c r="G1567" s="52" t="str">
        <f t="shared" si="149"/>
        <v/>
      </c>
      <c r="H1567" s="38"/>
      <c r="I1567" s="38"/>
    </row>
    <row r="1568" spans="2:9" ht="15" thickBot="1" x14ac:dyDescent="0.35">
      <c r="B1568" s="50" t="str">
        <f t="shared" si="144"/>
        <v/>
      </c>
      <c r="C1568" s="51" t="str">
        <f t="shared" si="145"/>
        <v/>
      </c>
      <c r="D1568" s="53" t="str">
        <f t="shared" si="146"/>
        <v/>
      </c>
      <c r="E1568" s="52" t="str">
        <f t="shared" si="147"/>
        <v/>
      </c>
      <c r="F1568" s="52" t="str">
        <f t="shared" si="148"/>
        <v/>
      </c>
      <c r="G1568" s="52" t="str">
        <f t="shared" si="149"/>
        <v/>
      </c>
      <c r="H1568" s="38"/>
      <c r="I1568" s="38"/>
    </row>
    <row r="1569" spans="2:9" ht="15" thickBot="1" x14ac:dyDescent="0.35">
      <c r="B1569" s="50" t="str">
        <f t="shared" si="144"/>
        <v/>
      </c>
      <c r="C1569" s="51" t="str">
        <f t="shared" si="145"/>
        <v/>
      </c>
      <c r="D1569" s="53" t="str">
        <f t="shared" si="146"/>
        <v/>
      </c>
      <c r="E1569" s="52" t="str">
        <f t="shared" si="147"/>
        <v/>
      </c>
      <c r="F1569" s="52" t="str">
        <f t="shared" si="148"/>
        <v/>
      </c>
      <c r="G1569" s="52" t="str">
        <f t="shared" si="149"/>
        <v/>
      </c>
      <c r="H1569" s="38"/>
      <c r="I1569" s="38"/>
    </row>
    <row r="1570" spans="2:9" ht="15" thickBot="1" x14ac:dyDescent="0.35">
      <c r="B1570" s="50" t="str">
        <f t="shared" si="144"/>
        <v/>
      </c>
      <c r="C1570" s="51" t="str">
        <f t="shared" si="145"/>
        <v/>
      </c>
      <c r="D1570" s="53" t="str">
        <f t="shared" si="146"/>
        <v/>
      </c>
      <c r="E1570" s="52" t="str">
        <f t="shared" si="147"/>
        <v/>
      </c>
      <c r="F1570" s="52" t="str">
        <f t="shared" si="148"/>
        <v/>
      </c>
      <c r="G1570" s="52" t="str">
        <f t="shared" si="149"/>
        <v/>
      </c>
      <c r="H1570" s="38"/>
      <c r="I1570" s="38"/>
    </row>
    <row r="1571" spans="2:9" ht="15" thickBot="1" x14ac:dyDescent="0.35">
      <c r="B1571" s="50" t="str">
        <f t="shared" si="144"/>
        <v/>
      </c>
      <c r="C1571" s="51" t="str">
        <f t="shared" si="145"/>
        <v/>
      </c>
      <c r="D1571" s="53" t="str">
        <f t="shared" si="146"/>
        <v/>
      </c>
      <c r="E1571" s="52" t="str">
        <f t="shared" si="147"/>
        <v/>
      </c>
      <c r="F1571" s="52" t="str">
        <f t="shared" si="148"/>
        <v/>
      </c>
      <c r="G1571" s="52" t="str">
        <f t="shared" si="149"/>
        <v/>
      </c>
      <c r="H1571" s="38"/>
      <c r="I1571" s="38"/>
    </row>
    <row r="1572" spans="2:9" ht="15" thickBot="1" x14ac:dyDescent="0.35">
      <c r="B1572" s="50" t="str">
        <f t="shared" si="144"/>
        <v/>
      </c>
      <c r="C1572" s="51" t="str">
        <f t="shared" si="145"/>
        <v/>
      </c>
      <c r="D1572" s="53" t="str">
        <f t="shared" si="146"/>
        <v/>
      </c>
      <c r="E1572" s="52" t="str">
        <f t="shared" si="147"/>
        <v/>
      </c>
      <c r="F1572" s="52" t="str">
        <f t="shared" si="148"/>
        <v/>
      </c>
      <c r="G1572" s="52" t="str">
        <f t="shared" si="149"/>
        <v/>
      </c>
      <c r="H1572" s="38"/>
      <c r="I1572" s="38"/>
    </row>
    <row r="1573" spans="2:9" ht="15" thickBot="1" x14ac:dyDescent="0.35">
      <c r="B1573" s="50" t="str">
        <f t="shared" si="144"/>
        <v/>
      </c>
      <c r="C1573" s="51" t="str">
        <f t="shared" si="145"/>
        <v/>
      </c>
      <c r="D1573" s="53" t="str">
        <f t="shared" si="146"/>
        <v/>
      </c>
      <c r="E1573" s="52" t="str">
        <f t="shared" si="147"/>
        <v/>
      </c>
      <c r="F1573" s="52" t="str">
        <f t="shared" si="148"/>
        <v/>
      </c>
      <c r="G1573" s="52" t="str">
        <f t="shared" si="149"/>
        <v/>
      </c>
      <c r="H1573" s="38"/>
      <c r="I1573" s="38"/>
    </row>
    <row r="1574" spans="2:9" ht="15" thickBot="1" x14ac:dyDescent="0.35">
      <c r="B1574" s="50" t="str">
        <f t="shared" si="144"/>
        <v/>
      </c>
      <c r="C1574" s="51" t="str">
        <f t="shared" si="145"/>
        <v/>
      </c>
      <c r="D1574" s="53" t="str">
        <f t="shared" si="146"/>
        <v/>
      </c>
      <c r="E1574" s="52" t="str">
        <f t="shared" si="147"/>
        <v/>
      </c>
      <c r="F1574" s="52" t="str">
        <f t="shared" si="148"/>
        <v/>
      </c>
      <c r="G1574" s="52" t="str">
        <f t="shared" si="149"/>
        <v/>
      </c>
      <c r="H1574" s="38"/>
      <c r="I1574" s="38"/>
    </row>
    <row r="1575" spans="2:9" ht="15" thickBot="1" x14ac:dyDescent="0.35">
      <c r="B1575" s="50" t="str">
        <f t="shared" si="144"/>
        <v/>
      </c>
      <c r="C1575" s="51" t="str">
        <f t="shared" si="145"/>
        <v/>
      </c>
      <c r="D1575" s="53" t="str">
        <f t="shared" si="146"/>
        <v/>
      </c>
      <c r="E1575" s="52" t="str">
        <f t="shared" si="147"/>
        <v/>
      </c>
      <c r="F1575" s="52" t="str">
        <f t="shared" si="148"/>
        <v/>
      </c>
      <c r="G1575" s="52" t="str">
        <f t="shared" si="149"/>
        <v/>
      </c>
      <c r="H1575" s="38"/>
      <c r="I1575" s="38"/>
    </row>
    <row r="1576" spans="2:9" ht="15" thickBot="1" x14ac:dyDescent="0.35">
      <c r="B1576" s="50" t="str">
        <f t="shared" si="144"/>
        <v/>
      </c>
      <c r="C1576" s="51" t="str">
        <f t="shared" si="145"/>
        <v/>
      </c>
      <c r="D1576" s="53" t="str">
        <f t="shared" si="146"/>
        <v/>
      </c>
      <c r="E1576" s="52" t="str">
        <f t="shared" si="147"/>
        <v/>
      </c>
      <c r="F1576" s="52" t="str">
        <f t="shared" si="148"/>
        <v/>
      </c>
      <c r="G1576" s="52" t="str">
        <f t="shared" si="149"/>
        <v/>
      </c>
      <c r="H1576" s="38"/>
      <c r="I1576" s="38"/>
    </row>
    <row r="1577" spans="2:9" ht="15" thickBot="1" x14ac:dyDescent="0.35">
      <c r="B1577" s="50" t="str">
        <f t="shared" si="144"/>
        <v/>
      </c>
      <c r="C1577" s="51" t="str">
        <f t="shared" si="145"/>
        <v/>
      </c>
      <c r="D1577" s="53" t="str">
        <f t="shared" si="146"/>
        <v/>
      </c>
      <c r="E1577" s="52" t="str">
        <f t="shared" si="147"/>
        <v/>
      </c>
      <c r="F1577" s="52" t="str">
        <f t="shared" si="148"/>
        <v/>
      </c>
      <c r="G1577" s="52" t="str">
        <f t="shared" si="149"/>
        <v/>
      </c>
      <c r="H1577" s="38"/>
      <c r="I1577" s="38"/>
    </row>
    <row r="1578" spans="2:9" ht="15" thickBot="1" x14ac:dyDescent="0.35">
      <c r="B1578" s="50" t="str">
        <f t="shared" si="144"/>
        <v/>
      </c>
      <c r="C1578" s="51" t="str">
        <f t="shared" si="145"/>
        <v/>
      </c>
      <c r="D1578" s="53" t="str">
        <f t="shared" si="146"/>
        <v/>
      </c>
      <c r="E1578" s="52" t="str">
        <f t="shared" si="147"/>
        <v/>
      </c>
      <c r="F1578" s="52" t="str">
        <f t="shared" si="148"/>
        <v/>
      </c>
      <c r="G1578" s="52" t="str">
        <f t="shared" si="149"/>
        <v/>
      </c>
      <c r="H1578" s="38"/>
      <c r="I1578" s="38"/>
    </row>
    <row r="1579" spans="2:9" ht="15" thickBot="1" x14ac:dyDescent="0.35">
      <c r="B1579" s="50" t="str">
        <f t="shared" si="144"/>
        <v/>
      </c>
      <c r="C1579" s="51" t="str">
        <f t="shared" si="145"/>
        <v/>
      </c>
      <c r="D1579" s="53" t="str">
        <f t="shared" si="146"/>
        <v/>
      </c>
      <c r="E1579" s="52" t="str">
        <f t="shared" si="147"/>
        <v/>
      </c>
      <c r="F1579" s="52" t="str">
        <f t="shared" si="148"/>
        <v/>
      </c>
      <c r="G1579" s="52" t="str">
        <f t="shared" si="149"/>
        <v/>
      </c>
      <c r="H1579" s="38"/>
      <c r="I1579" s="38"/>
    </row>
    <row r="1580" spans="2:9" ht="15" thickBot="1" x14ac:dyDescent="0.35">
      <c r="B1580" s="50" t="str">
        <f t="shared" si="144"/>
        <v/>
      </c>
      <c r="C1580" s="51" t="str">
        <f t="shared" si="145"/>
        <v/>
      </c>
      <c r="D1580" s="53" t="str">
        <f t="shared" si="146"/>
        <v/>
      </c>
      <c r="E1580" s="52" t="str">
        <f t="shared" si="147"/>
        <v/>
      </c>
      <c r="F1580" s="52" t="str">
        <f t="shared" si="148"/>
        <v/>
      </c>
      <c r="G1580" s="52" t="str">
        <f t="shared" si="149"/>
        <v/>
      </c>
      <c r="H1580" s="38"/>
      <c r="I1580" s="38"/>
    </row>
    <row r="1581" spans="2:9" ht="15" thickBot="1" x14ac:dyDescent="0.35">
      <c r="B1581" s="50" t="str">
        <f t="shared" si="144"/>
        <v/>
      </c>
      <c r="C1581" s="51" t="str">
        <f t="shared" si="145"/>
        <v/>
      </c>
      <c r="D1581" s="53" t="str">
        <f t="shared" si="146"/>
        <v/>
      </c>
      <c r="E1581" s="52" t="str">
        <f t="shared" si="147"/>
        <v/>
      </c>
      <c r="F1581" s="52" t="str">
        <f t="shared" si="148"/>
        <v/>
      </c>
      <c r="G1581" s="52" t="str">
        <f t="shared" si="149"/>
        <v/>
      </c>
      <c r="H1581" s="38"/>
      <c r="I1581" s="38"/>
    </row>
    <row r="1582" spans="2:9" ht="15" thickBot="1" x14ac:dyDescent="0.35">
      <c r="B1582" s="50" t="str">
        <f t="shared" si="144"/>
        <v/>
      </c>
      <c r="C1582" s="51" t="str">
        <f t="shared" si="145"/>
        <v/>
      </c>
      <c r="D1582" s="53" t="str">
        <f t="shared" si="146"/>
        <v/>
      </c>
      <c r="E1582" s="52" t="str">
        <f t="shared" si="147"/>
        <v/>
      </c>
      <c r="F1582" s="52" t="str">
        <f t="shared" si="148"/>
        <v/>
      </c>
      <c r="G1582" s="52" t="str">
        <f t="shared" si="149"/>
        <v/>
      </c>
      <c r="H1582" s="38"/>
      <c r="I1582" s="38"/>
    </row>
    <row r="1583" spans="2:9" ht="15" thickBot="1" x14ac:dyDescent="0.35">
      <c r="B1583" s="50" t="str">
        <f t="shared" si="144"/>
        <v/>
      </c>
      <c r="C1583" s="51" t="str">
        <f t="shared" si="145"/>
        <v/>
      </c>
      <c r="D1583" s="53" t="str">
        <f t="shared" si="146"/>
        <v/>
      </c>
      <c r="E1583" s="52" t="str">
        <f t="shared" si="147"/>
        <v/>
      </c>
      <c r="F1583" s="52" t="str">
        <f t="shared" si="148"/>
        <v/>
      </c>
      <c r="G1583" s="52" t="str">
        <f t="shared" si="149"/>
        <v/>
      </c>
      <c r="H1583" s="38"/>
      <c r="I1583" s="38"/>
    </row>
    <row r="1584" spans="2:9" ht="15" thickBot="1" x14ac:dyDescent="0.35">
      <c r="B1584" s="50" t="str">
        <f t="shared" si="144"/>
        <v/>
      </c>
      <c r="C1584" s="51" t="str">
        <f t="shared" si="145"/>
        <v/>
      </c>
      <c r="D1584" s="53" t="str">
        <f t="shared" si="146"/>
        <v/>
      </c>
      <c r="E1584" s="52" t="str">
        <f t="shared" si="147"/>
        <v/>
      </c>
      <c r="F1584" s="52" t="str">
        <f t="shared" si="148"/>
        <v/>
      </c>
      <c r="G1584" s="52" t="str">
        <f t="shared" si="149"/>
        <v/>
      </c>
      <c r="H1584" s="38"/>
      <c r="I1584" s="38"/>
    </row>
    <row r="1585" spans="2:9" ht="15" thickBot="1" x14ac:dyDescent="0.35">
      <c r="B1585" s="50" t="str">
        <f t="shared" si="144"/>
        <v/>
      </c>
      <c r="C1585" s="51" t="str">
        <f t="shared" si="145"/>
        <v/>
      </c>
      <c r="D1585" s="53" t="str">
        <f t="shared" si="146"/>
        <v/>
      </c>
      <c r="E1585" s="52" t="str">
        <f t="shared" si="147"/>
        <v/>
      </c>
      <c r="F1585" s="52" t="str">
        <f t="shared" si="148"/>
        <v/>
      </c>
      <c r="G1585" s="52" t="str">
        <f t="shared" si="149"/>
        <v/>
      </c>
      <c r="H1585" s="38"/>
      <c r="I1585" s="38"/>
    </row>
    <row r="1586" spans="2:9" ht="15" thickBot="1" x14ac:dyDescent="0.35">
      <c r="B1586" s="50" t="str">
        <f t="shared" si="144"/>
        <v/>
      </c>
      <c r="C1586" s="51" t="str">
        <f t="shared" si="145"/>
        <v/>
      </c>
      <c r="D1586" s="53" t="str">
        <f t="shared" si="146"/>
        <v/>
      </c>
      <c r="E1586" s="52" t="str">
        <f t="shared" si="147"/>
        <v/>
      </c>
      <c r="F1586" s="52" t="str">
        <f t="shared" si="148"/>
        <v/>
      </c>
      <c r="G1586" s="52" t="str">
        <f t="shared" si="149"/>
        <v/>
      </c>
      <c r="H1586" s="38"/>
      <c r="I1586" s="38"/>
    </row>
    <row r="1587" spans="2:9" ht="15" thickBot="1" x14ac:dyDescent="0.35">
      <c r="B1587" s="50" t="str">
        <f t="shared" si="144"/>
        <v/>
      </c>
      <c r="C1587" s="51" t="str">
        <f t="shared" si="145"/>
        <v/>
      </c>
      <c r="D1587" s="53" t="str">
        <f t="shared" si="146"/>
        <v/>
      </c>
      <c r="E1587" s="52" t="str">
        <f t="shared" si="147"/>
        <v/>
      </c>
      <c r="F1587" s="52" t="str">
        <f t="shared" si="148"/>
        <v/>
      </c>
      <c r="G1587" s="52" t="str">
        <f t="shared" si="149"/>
        <v/>
      </c>
      <c r="H1587" s="38"/>
      <c r="I1587" s="38"/>
    </row>
    <row r="1588" spans="2:9" ht="15" thickBot="1" x14ac:dyDescent="0.35">
      <c r="B1588" s="50" t="str">
        <f t="shared" si="144"/>
        <v/>
      </c>
      <c r="C1588" s="51" t="str">
        <f t="shared" si="145"/>
        <v/>
      </c>
      <c r="D1588" s="53" t="str">
        <f t="shared" si="146"/>
        <v/>
      </c>
      <c r="E1588" s="52" t="str">
        <f t="shared" si="147"/>
        <v/>
      </c>
      <c r="F1588" s="52" t="str">
        <f t="shared" si="148"/>
        <v/>
      </c>
      <c r="G1588" s="52" t="str">
        <f t="shared" si="149"/>
        <v/>
      </c>
      <c r="H1588" s="38"/>
      <c r="I1588" s="38"/>
    </row>
    <row r="1589" spans="2:9" ht="15" thickBot="1" x14ac:dyDescent="0.35">
      <c r="B1589" s="50" t="str">
        <f t="shared" si="144"/>
        <v/>
      </c>
      <c r="C1589" s="51" t="str">
        <f t="shared" si="145"/>
        <v/>
      </c>
      <c r="D1589" s="53" t="str">
        <f t="shared" si="146"/>
        <v/>
      </c>
      <c r="E1589" s="52" t="str">
        <f t="shared" si="147"/>
        <v/>
      </c>
      <c r="F1589" s="52" t="str">
        <f t="shared" si="148"/>
        <v/>
      </c>
      <c r="G1589" s="52" t="str">
        <f t="shared" si="149"/>
        <v/>
      </c>
      <c r="H1589" s="38"/>
      <c r="I1589" s="38"/>
    </row>
    <row r="1590" spans="2:9" ht="15" thickBot="1" x14ac:dyDescent="0.35">
      <c r="B1590" s="50" t="str">
        <f t="shared" si="144"/>
        <v/>
      </c>
      <c r="C1590" s="51" t="str">
        <f t="shared" si="145"/>
        <v/>
      </c>
      <c r="D1590" s="53" t="str">
        <f t="shared" si="146"/>
        <v/>
      </c>
      <c r="E1590" s="52" t="str">
        <f t="shared" si="147"/>
        <v/>
      </c>
      <c r="F1590" s="52" t="str">
        <f t="shared" si="148"/>
        <v/>
      </c>
      <c r="G1590" s="52" t="str">
        <f t="shared" si="149"/>
        <v/>
      </c>
      <c r="H1590" s="38"/>
      <c r="I1590" s="38"/>
    </row>
    <row r="1591" spans="2:9" ht="15" thickBot="1" x14ac:dyDescent="0.35">
      <c r="B1591" s="50" t="str">
        <f t="shared" si="144"/>
        <v/>
      </c>
      <c r="C1591" s="51" t="str">
        <f t="shared" si="145"/>
        <v/>
      </c>
      <c r="D1591" s="53" t="str">
        <f t="shared" si="146"/>
        <v/>
      </c>
      <c r="E1591" s="52" t="str">
        <f t="shared" si="147"/>
        <v/>
      </c>
      <c r="F1591" s="52" t="str">
        <f t="shared" si="148"/>
        <v/>
      </c>
      <c r="G1591" s="52" t="str">
        <f t="shared" si="149"/>
        <v/>
      </c>
      <c r="H1591" s="38"/>
      <c r="I1591" s="38"/>
    </row>
    <row r="1592" spans="2:9" ht="15" thickBot="1" x14ac:dyDescent="0.35">
      <c r="B1592" s="50" t="str">
        <f t="shared" si="144"/>
        <v/>
      </c>
      <c r="C1592" s="51" t="str">
        <f t="shared" si="145"/>
        <v/>
      </c>
      <c r="D1592" s="53" t="str">
        <f t="shared" si="146"/>
        <v/>
      </c>
      <c r="E1592" s="52" t="str">
        <f t="shared" si="147"/>
        <v/>
      </c>
      <c r="F1592" s="52" t="str">
        <f t="shared" si="148"/>
        <v/>
      </c>
      <c r="G1592" s="52" t="str">
        <f t="shared" si="149"/>
        <v/>
      </c>
      <c r="H1592" s="38"/>
      <c r="I1592" s="38"/>
    </row>
    <row r="1593" spans="2:9" ht="15" thickBot="1" x14ac:dyDescent="0.35">
      <c r="B1593" s="50" t="str">
        <f t="shared" si="144"/>
        <v/>
      </c>
      <c r="C1593" s="51" t="str">
        <f t="shared" si="145"/>
        <v/>
      </c>
      <c r="D1593" s="53" t="str">
        <f t="shared" si="146"/>
        <v/>
      </c>
      <c r="E1593" s="52" t="str">
        <f t="shared" si="147"/>
        <v/>
      </c>
      <c r="F1593" s="52" t="str">
        <f t="shared" si="148"/>
        <v/>
      </c>
      <c r="G1593" s="52" t="str">
        <f t="shared" si="149"/>
        <v/>
      </c>
      <c r="H1593" s="38"/>
      <c r="I1593" s="38"/>
    </row>
    <row r="1594" spans="2:9" ht="15" thickBot="1" x14ac:dyDescent="0.35">
      <c r="B1594" s="50" t="str">
        <f t="shared" si="144"/>
        <v/>
      </c>
      <c r="C1594" s="51" t="str">
        <f t="shared" si="145"/>
        <v/>
      </c>
      <c r="D1594" s="53" t="str">
        <f t="shared" si="146"/>
        <v/>
      </c>
      <c r="E1594" s="52" t="str">
        <f t="shared" si="147"/>
        <v/>
      </c>
      <c r="F1594" s="52" t="str">
        <f t="shared" si="148"/>
        <v/>
      </c>
      <c r="G1594" s="52" t="str">
        <f t="shared" si="149"/>
        <v/>
      </c>
      <c r="H1594" s="38"/>
      <c r="I1594" s="38"/>
    </row>
    <row r="1595" spans="2:9" ht="15" thickBot="1" x14ac:dyDescent="0.35">
      <c r="B1595" s="50" t="str">
        <f t="shared" si="144"/>
        <v/>
      </c>
      <c r="C1595" s="51" t="str">
        <f t="shared" si="145"/>
        <v/>
      </c>
      <c r="D1595" s="53" t="str">
        <f t="shared" si="146"/>
        <v/>
      </c>
      <c r="E1595" s="52" t="str">
        <f t="shared" si="147"/>
        <v/>
      </c>
      <c r="F1595" s="52" t="str">
        <f t="shared" si="148"/>
        <v/>
      </c>
      <c r="G1595" s="52" t="str">
        <f t="shared" si="149"/>
        <v/>
      </c>
      <c r="H1595" s="38"/>
      <c r="I1595" s="38"/>
    </row>
    <row r="1596" spans="2:9" ht="15" thickBot="1" x14ac:dyDescent="0.35">
      <c r="B1596" s="50" t="str">
        <f t="shared" si="144"/>
        <v/>
      </c>
      <c r="C1596" s="51" t="str">
        <f t="shared" si="145"/>
        <v/>
      </c>
      <c r="D1596" s="53" t="str">
        <f t="shared" si="146"/>
        <v/>
      </c>
      <c r="E1596" s="52" t="str">
        <f t="shared" si="147"/>
        <v/>
      </c>
      <c r="F1596" s="52" t="str">
        <f t="shared" si="148"/>
        <v/>
      </c>
      <c r="G1596" s="52" t="str">
        <f t="shared" si="149"/>
        <v/>
      </c>
      <c r="H1596" s="38"/>
      <c r="I1596" s="38"/>
    </row>
    <row r="1597" spans="2:9" ht="15" thickBot="1" x14ac:dyDescent="0.35">
      <c r="B1597" s="50" t="str">
        <f t="shared" si="144"/>
        <v/>
      </c>
      <c r="C1597" s="51" t="str">
        <f t="shared" si="145"/>
        <v/>
      </c>
      <c r="D1597" s="53" t="str">
        <f t="shared" si="146"/>
        <v/>
      </c>
      <c r="E1597" s="52" t="str">
        <f t="shared" si="147"/>
        <v/>
      </c>
      <c r="F1597" s="52" t="str">
        <f t="shared" si="148"/>
        <v/>
      </c>
      <c r="G1597" s="52" t="str">
        <f t="shared" si="149"/>
        <v/>
      </c>
      <c r="H1597" s="38"/>
      <c r="I1597" s="38"/>
    </row>
    <row r="1598" spans="2:9" ht="15" thickBot="1" x14ac:dyDescent="0.35">
      <c r="B1598" s="50" t="str">
        <f t="shared" si="144"/>
        <v/>
      </c>
      <c r="C1598" s="51" t="str">
        <f t="shared" si="145"/>
        <v/>
      </c>
      <c r="D1598" s="53" t="str">
        <f t="shared" si="146"/>
        <v/>
      </c>
      <c r="E1598" s="52" t="str">
        <f t="shared" si="147"/>
        <v/>
      </c>
      <c r="F1598" s="52" t="str">
        <f t="shared" si="148"/>
        <v/>
      </c>
      <c r="G1598" s="52" t="str">
        <f t="shared" si="149"/>
        <v/>
      </c>
      <c r="H1598" s="38"/>
      <c r="I1598" s="38"/>
    </row>
    <row r="1599" spans="2:9" ht="15" thickBot="1" x14ac:dyDescent="0.35">
      <c r="B1599" s="50" t="str">
        <f t="shared" si="144"/>
        <v/>
      </c>
      <c r="C1599" s="51" t="str">
        <f t="shared" si="145"/>
        <v/>
      </c>
      <c r="D1599" s="53" t="str">
        <f t="shared" si="146"/>
        <v/>
      </c>
      <c r="E1599" s="52" t="str">
        <f t="shared" si="147"/>
        <v/>
      </c>
      <c r="F1599" s="52" t="str">
        <f t="shared" si="148"/>
        <v/>
      </c>
      <c r="G1599" s="52" t="str">
        <f t="shared" si="149"/>
        <v/>
      </c>
      <c r="H1599" s="38"/>
      <c r="I1599" s="38"/>
    </row>
    <row r="1600" spans="2:9" ht="15" thickBot="1" x14ac:dyDescent="0.35">
      <c r="B1600" s="50" t="str">
        <f t="shared" si="144"/>
        <v/>
      </c>
      <c r="C1600" s="51" t="str">
        <f t="shared" si="145"/>
        <v/>
      </c>
      <c r="D1600" s="53" t="str">
        <f t="shared" si="146"/>
        <v/>
      </c>
      <c r="E1600" s="52" t="str">
        <f t="shared" si="147"/>
        <v/>
      </c>
      <c r="F1600" s="52" t="str">
        <f t="shared" si="148"/>
        <v/>
      </c>
      <c r="G1600" s="52" t="str">
        <f t="shared" si="149"/>
        <v/>
      </c>
      <c r="H1600" s="38"/>
      <c r="I1600" s="38"/>
    </row>
    <row r="1601" spans="2:9" ht="15" thickBot="1" x14ac:dyDescent="0.35">
      <c r="B1601" s="50" t="str">
        <f t="shared" si="144"/>
        <v/>
      </c>
      <c r="C1601" s="51" t="str">
        <f t="shared" si="145"/>
        <v/>
      </c>
      <c r="D1601" s="53" t="str">
        <f t="shared" si="146"/>
        <v/>
      </c>
      <c r="E1601" s="52" t="str">
        <f t="shared" si="147"/>
        <v/>
      </c>
      <c r="F1601" s="52" t="str">
        <f t="shared" si="148"/>
        <v/>
      </c>
      <c r="G1601" s="52" t="str">
        <f t="shared" si="149"/>
        <v/>
      </c>
      <c r="H1601" s="38"/>
      <c r="I1601" s="38"/>
    </row>
    <row r="1602" spans="2:9" ht="15" thickBot="1" x14ac:dyDescent="0.35">
      <c r="B1602" s="50" t="str">
        <f t="shared" si="144"/>
        <v/>
      </c>
      <c r="C1602" s="51" t="str">
        <f t="shared" si="145"/>
        <v/>
      </c>
      <c r="D1602" s="53" t="str">
        <f t="shared" si="146"/>
        <v/>
      </c>
      <c r="E1602" s="52" t="str">
        <f t="shared" si="147"/>
        <v/>
      </c>
      <c r="F1602" s="52" t="str">
        <f t="shared" si="148"/>
        <v/>
      </c>
      <c r="G1602" s="52" t="str">
        <f t="shared" si="149"/>
        <v/>
      </c>
      <c r="H1602" s="38"/>
      <c r="I1602" s="38"/>
    </row>
    <row r="1603" spans="2:9" ht="15" thickBot="1" x14ac:dyDescent="0.35">
      <c r="B1603" s="50" t="str">
        <f t="shared" si="144"/>
        <v/>
      </c>
      <c r="C1603" s="51" t="str">
        <f t="shared" si="145"/>
        <v/>
      </c>
      <c r="D1603" s="53" t="str">
        <f t="shared" si="146"/>
        <v/>
      </c>
      <c r="E1603" s="52" t="str">
        <f t="shared" si="147"/>
        <v/>
      </c>
      <c r="F1603" s="52" t="str">
        <f t="shared" si="148"/>
        <v/>
      </c>
      <c r="G1603" s="52" t="str">
        <f t="shared" si="149"/>
        <v/>
      </c>
      <c r="H1603" s="38"/>
      <c r="I1603" s="38"/>
    </row>
    <row r="1604" spans="2:9" ht="15" thickBot="1" x14ac:dyDescent="0.35">
      <c r="B1604" s="50" t="str">
        <f t="shared" si="144"/>
        <v/>
      </c>
      <c r="C1604" s="51" t="str">
        <f t="shared" si="145"/>
        <v/>
      </c>
      <c r="D1604" s="53" t="str">
        <f t="shared" si="146"/>
        <v/>
      </c>
      <c r="E1604" s="52" t="str">
        <f t="shared" si="147"/>
        <v/>
      </c>
      <c r="F1604" s="52" t="str">
        <f t="shared" si="148"/>
        <v/>
      </c>
      <c r="G1604" s="52" t="str">
        <f t="shared" si="149"/>
        <v/>
      </c>
      <c r="H1604" s="38"/>
      <c r="I1604" s="38"/>
    </row>
    <row r="1605" spans="2:9" ht="15" thickBot="1" x14ac:dyDescent="0.35">
      <c r="B1605" s="50" t="str">
        <f t="shared" si="144"/>
        <v/>
      </c>
      <c r="C1605" s="51" t="str">
        <f t="shared" si="145"/>
        <v/>
      </c>
      <c r="D1605" s="53" t="str">
        <f t="shared" si="146"/>
        <v/>
      </c>
      <c r="E1605" s="52" t="str">
        <f t="shared" si="147"/>
        <v/>
      </c>
      <c r="F1605" s="52" t="str">
        <f t="shared" si="148"/>
        <v/>
      </c>
      <c r="G1605" s="52" t="str">
        <f t="shared" si="149"/>
        <v/>
      </c>
      <c r="H1605" s="38"/>
      <c r="I1605" s="38"/>
    </row>
    <row r="1606" spans="2:9" ht="15" thickBot="1" x14ac:dyDescent="0.35">
      <c r="B1606" s="50" t="str">
        <f t="shared" si="144"/>
        <v/>
      </c>
      <c r="C1606" s="51" t="str">
        <f t="shared" si="145"/>
        <v/>
      </c>
      <c r="D1606" s="53" t="str">
        <f t="shared" si="146"/>
        <v/>
      </c>
      <c r="E1606" s="52" t="str">
        <f t="shared" si="147"/>
        <v/>
      </c>
      <c r="F1606" s="52" t="str">
        <f t="shared" si="148"/>
        <v/>
      </c>
      <c r="G1606" s="52" t="str">
        <f t="shared" si="149"/>
        <v/>
      </c>
      <c r="H1606" s="38"/>
      <c r="I1606" s="38"/>
    </row>
    <row r="1607" spans="2:9" ht="15" thickBot="1" x14ac:dyDescent="0.35">
      <c r="B1607" s="50" t="str">
        <f t="shared" si="144"/>
        <v/>
      </c>
      <c r="C1607" s="51" t="str">
        <f t="shared" si="145"/>
        <v/>
      </c>
      <c r="D1607" s="53" t="str">
        <f t="shared" si="146"/>
        <v/>
      </c>
      <c r="E1607" s="52" t="str">
        <f t="shared" si="147"/>
        <v/>
      </c>
      <c r="F1607" s="52" t="str">
        <f t="shared" si="148"/>
        <v/>
      </c>
      <c r="G1607" s="52" t="str">
        <f t="shared" si="149"/>
        <v/>
      </c>
      <c r="H1607" s="38"/>
      <c r="I1607" s="38"/>
    </row>
    <row r="1608" spans="2:9" ht="15" thickBot="1" x14ac:dyDescent="0.35">
      <c r="B1608" s="50" t="str">
        <f t="shared" si="144"/>
        <v/>
      </c>
      <c r="C1608" s="51" t="str">
        <f t="shared" si="145"/>
        <v/>
      </c>
      <c r="D1608" s="53" t="str">
        <f t="shared" si="146"/>
        <v/>
      </c>
      <c r="E1608" s="52" t="str">
        <f t="shared" si="147"/>
        <v/>
      </c>
      <c r="F1608" s="52" t="str">
        <f t="shared" si="148"/>
        <v/>
      </c>
      <c r="G1608" s="52" t="str">
        <f t="shared" si="149"/>
        <v/>
      </c>
      <c r="H1608" s="38"/>
      <c r="I1608" s="38"/>
    </row>
    <row r="1609" spans="2:9" ht="15" thickBot="1" x14ac:dyDescent="0.35">
      <c r="B1609" s="50" t="str">
        <f t="shared" si="144"/>
        <v/>
      </c>
      <c r="C1609" s="51" t="str">
        <f t="shared" si="145"/>
        <v/>
      </c>
      <c r="D1609" s="53" t="str">
        <f t="shared" si="146"/>
        <v/>
      </c>
      <c r="E1609" s="52" t="str">
        <f t="shared" si="147"/>
        <v/>
      </c>
      <c r="F1609" s="52" t="str">
        <f t="shared" si="148"/>
        <v/>
      </c>
      <c r="G1609" s="52" t="str">
        <f t="shared" si="149"/>
        <v/>
      </c>
      <c r="H1609" s="38"/>
      <c r="I1609" s="38"/>
    </row>
    <row r="1610" spans="2:9" ht="15" thickBot="1" x14ac:dyDescent="0.35">
      <c r="B1610" s="50" t="str">
        <f t="shared" si="144"/>
        <v/>
      </c>
      <c r="C1610" s="51" t="str">
        <f t="shared" si="145"/>
        <v/>
      </c>
      <c r="D1610" s="53" t="str">
        <f t="shared" si="146"/>
        <v/>
      </c>
      <c r="E1610" s="52" t="str">
        <f t="shared" si="147"/>
        <v/>
      </c>
      <c r="F1610" s="52" t="str">
        <f t="shared" si="148"/>
        <v/>
      </c>
      <c r="G1610" s="52" t="str">
        <f t="shared" si="149"/>
        <v/>
      </c>
      <c r="H1610" s="38"/>
      <c r="I1610" s="38"/>
    </row>
    <row r="1611" spans="2:9" ht="15" thickBot="1" x14ac:dyDescent="0.35">
      <c r="B1611" s="50" t="str">
        <f t="shared" si="144"/>
        <v/>
      </c>
      <c r="C1611" s="51" t="str">
        <f t="shared" si="145"/>
        <v/>
      </c>
      <c r="D1611" s="53" t="str">
        <f t="shared" si="146"/>
        <v/>
      </c>
      <c r="E1611" s="52" t="str">
        <f t="shared" si="147"/>
        <v/>
      </c>
      <c r="F1611" s="52" t="str">
        <f t="shared" si="148"/>
        <v/>
      </c>
      <c r="G1611" s="52" t="str">
        <f t="shared" si="149"/>
        <v/>
      </c>
      <c r="H1611" s="38"/>
      <c r="I1611" s="38"/>
    </row>
    <row r="1612" spans="2:9" ht="15" thickBot="1" x14ac:dyDescent="0.35">
      <c r="B1612" s="50" t="str">
        <f t="shared" si="144"/>
        <v/>
      </c>
      <c r="C1612" s="51" t="str">
        <f t="shared" si="145"/>
        <v/>
      </c>
      <c r="D1612" s="53" t="str">
        <f t="shared" si="146"/>
        <v/>
      </c>
      <c r="E1612" s="52" t="str">
        <f t="shared" si="147"/>
        <v/>
      </c>
      <c r="F1612" s="52" t="str">
        <f t="shared" si="148"/>
        <v/>
      </c>
      <c r="G1612" s="52" t="str">
        <f t="shared" si="149"/>
        <v/>
      </c>
      <c r="H1612" s="38"/>
      <c r="I1612" s="38"/>
    </row>
    <row r="1613" spans="2:9" ht="15" thickBot="1" x14ac:dyDescent="0.35">
      <c r="B1613" s="50" t="str">
        <f t="shared" si="144"/>
        <v/>
      </c>
      <c r="C1613" s="51" t="str">
        <f t="shared" si="145"/>
        <v/>
      </c>
      <c r="D1613" s="53" t="str">
        <f t="shared" si="146"/>
        <v/>
      </c>
      <c r="E1613" s="52" t="str">
        <f t="shared" si="147"/>
        <v/>
      </c>
      <c r="F1613" s="52" t="str">
        <f t="shared" si="148"/>
        <v/>
      </c>
      <c r="G1613" s="52" t="str">
        <f t="shared" si="149"/>
        <v/>
      </c>
      <c r="H1613" s="38"/>
      <c r="I1613" s="38"/>
    </row>
    <row r="1614" spans="2:9" ht="15" thickBot="1" x14ac:dyDescent="0.35">
      <c r="B1614" s="50" t="str">
        <f t="shared" si="144"/>
        <v/>
      </c>
      <c r="C1614" s="51" t="str">
        <f t="shared" si="145"/>
        <v/>
      </c>
      <c r="D1614" s="53" t="str">
        <f t="shared" si="146"/>
        <v/>
      </c>
      <c r="E1614" s="52" t="str">
        <f t="shared" si="147"/>
        <v/>
      </c>
      <c r="F1614" s="52" t="str">
        <f t="shared" si="148"/>
        <v/>
      </c>
      <c r="G1614" s="52" t="str">
        <f t="shared" si="149"/>
        <v/>
      </c>
      <c r="H1614" s="38"/>
      <c r="I1614" s="38"/>
    </row>
    <row r="1615" spans="2:9" ht="15" thickBot="1" x14ac:dyDescent="0.35">
      <c r="B1615" s="50" t="str">
        <f t="shared" si="144"/>
        <v/>
      </c>
      <c r="C1615" s="51" t="str">
        <f t="shared" si="145"/>
        <v/>
      </c>
      <c r="D1615" s="53" t="str">
        <f t="shared" si="146"/>
        <v/>
      </c>
      <c r="E1615" s="52" t="str">
        <f t="shared" si="147"/>
        <v/>
      </c>
      <c r="F1615" s="52" t="str">
        <f t="shared" si="148"/>
        <v/>
      </c>
      <c r="G1615" s="52" t="str">
        <f t="shared" si="149"/>
        <v/>
      </c>
      <c r="H1615" s="38"/>
      <c r="I1615" s="38"/>
    </row>
    <row r="1616" spans="2:9" ht="15" thickBot="1" x14ac:dyDescent="0.35">
      <c r="B1616" s="50" t="str">
        <f t="shared" si="144"/>
        <v/>
      </c>
      <c r="C1616" s="51" t="str">
        <f t="shared" si="145"/>
        <v/>
      </c>
      <c r="D1616" s="53" t="str">
        <f t="shared" si="146"/>
        <v/>
      </c>
      <c r="E1616" s="52" t="str">
        <f t="shared" si="147"/>
        <v/>
      </c>
      <c r="F1616" s="52" t="str">
        <f t="shared" si="148"/>
        <v/>
      </c>
      <c r="G1616" s="52" t="str">
        <f t="shared" si="149"/>
        <v/>
      </c>
      <c r="H1616" s="38"/>
      <c r="I1616" s="38"/>
    </row>
    <row r="1617" spans="2:9" ht="15" thickBot="1" x14ac:dyDescent="0.35">
      <c r="B1617" s="50" t="str">
        <f t="shared" si="144"/>
        <v/>
      </c>
      <c r="C1617" s="51" t="str">
        <f t="shared" si="145"/>
        <v/>
      </c>
      <c r="D1617" s="53" t="str">
        <f t="shared" si="146"/>
        <v/>
      </c>
      <c r="E1617" s="52" t="str">
        <f t="shared" si="147"/>
        <v/>
      </c>
      <c r="F1617" s="52" t="str">
        <f t="shared" si="148"/>
        <v/>
      </c>
      <c r="G1617" s="52" t="str">
        <f t="shared" si="149"/>
        <v/>
      </c>
      <c r="H1617" s="38"/>
      <c r="I1617" s="38"/>
    </row>
    <row r="1618" spans="2:9" ht="15" thickBot="1" x14ac:dyDescent="0.35">
      <c r="B1618" s="50" t="str">
        <f t="shared" si="144"/>
        <v/>
      </c>
      <c r="C1618" s="51" t="str">
        <f t="shared" si="145"/>
        <v/>
      </c>
      <c r="D1618" s="53" t="str">
        <f t="shared" si="146"/>
        <v/>
      </c>
      <c r="E1618" s="52" t="str">
        <f t="shared" si="147"/>
        <v/>
      </c>
      <c r="F1618" s="52" t="str">
        <f t="shared" si="148"/>
        <v/>
      </c>
      <c r="G1618" s="52" t="str">
        <f t="shared" si="149"/>
        <v/>
      </c>
      <c r="H1618" s="38"/>
      <c r="I1618" s="38"/>
    </row>
    <row r="1619" spans="2:9" ht="15" thickBot="1" x14ac:dyDescent="0.35">
      <c r="B1619" s="50" t="str">
        <f t="shared" ref="B1619:B1645" si="150">IFERROR(IF(G1618&lt;=0,"",B1618+1),"")</f>
        <v/>
      </c>
      <c r="C1619" s="51" t="str">
        <f t="shared" ref="C1619:C1645" si="151">IF($E$9="End of the Period",IF(B1619="","",IF(OR(payment_frequency="Weekly",payment_frequency="Bi-weekly",payment_frequency="Semi-monthly"),first_payment_date+B1619*VLOOKUP(payment_frequency,periodic_table,2,0),EDATE(first_payment_date,B1619*VLOOKUP(payment_frequency,periodic_table,2,0)))),IF(B1619="","",IF(OR(payment_frequency="Weekly",payment_frequency="Bi-weekly",payment_frequency="Semi-monthly"),first_payment_date+(B1619-1)*VLOOKUP(payment_frequency,periodic_table,2,0),EDATE(first_payment_date,(B1619-1)*VLOOKUP(payment_frequency,periodic_table,2,0)))))</f>
        <v/>
      </c>
      <c r="D1619" s="53" t="str">
        <f t="shared" ref="D1619:D1645" si="152">IF(B1619="","",IF(G1618&lt;payment,G1618*(1+rate),payment))</f>
        <v/>
      </c>
      <c r="E1619" s="52" t="str">
        <f t="shared" ref="E1619:E1645" si="153">IF(AND(payment_type=1,B1619=1),0,IF(B1619="","",G1618*rate))</f>
        <v/>
      </c>
      <c r="F1619" s="52" t="str">
        <f t="shared" si="148"/>
        <v/>
      </c>
      <c r="G1619" s="52" t="str">
        <f t="shared" si="149"/>
        <v/>
      </c>
      <c r="H1619" s="38"/>
      <c r="I1619" s="38"/>
    </row>
    <row r="1620" spans="2:9" ht="15" thickBot="1" x14ac:dyDescent="0.35">
      <c r="B1620" s="50" t="str">
        <f t="shared" si="150"/>
        <v/>
      </c>
      <c r="C1620" s="51" t="str">
        <f t="shared" si="151"/>
        <v/>
      </c>
      <c r="D1620" s="53" t="str">
        <f t="shared" si="152"/>
        <v/>
      </c>
      <c r="E1620" s="52" t="str">
        <f t="shared" si="153"/>
        <v/>
      </c>
      <c r="F1620" s="52" t="str">
        <f t="shared" ref="F1620:F1645" si="154">IF(B1620="","",D1620-E1620)</f>
        <v/>
      </c>
      <c r="G1620" s="52" t="str">
        <f t="shared" ref="G1620:G1645" si="155">IFERROR(IF(F1620&lt;=0,"",G1619-F1620),"")</f>
        <v/>
      </c>
      <c r="H1620" s="38"/>
      <c r="I1620" s="38"/>
    </row>
    <row r="1621" spans="2:9" ht="15" thickBot="1" x14ac:dyDescent="0.35">
      <c r="B1621" s="50" t="str">
        <f t="shared" si="150"/>
        <v/>
      </c>
      <c r="C1621" s="51" t="str">
        <f t="shared" si="151"/>
        <v/>
      </c>
      <c r="D1621" s="53" t="str">
        <f t="shared" si="152"/>
        <v/>
      </c>
      <c r="E1621" s="52" t="str">
        <f t="shared" si="153"/>
        <v/>
      </c>
      <c r="F1621" s="52" t="str">
        <f t="shared" si="154"/>
        <v/>
      </c>
      <c r="G1621" s="52" t="str">
        <f t="shared" si="155"/>
        <v/>
      </c>
      <c r="H1621" s="38"/>
      <c r="I1621" s="38"/>
    </row>
    <row r="1622" spans="2:9" ht="15" thickBot="1" x14ac:dyDescent="0.35">
      <c r="B1622" s="50" t="str">
        <f t="shared" si="150"/>
        <v/>
      </c>
      <c r="C1622" s="51" t="str">
        <f t="shared" si="151"/>
        <v/>
      </c>
      <c r="D1622" s="53" t="str">
        <f t="shared" si="152"/>
        <v/>
      </c>
      <c r="E1622" s="52" t="str">
        <f t="shared" si="153"/>
        <v/>
      </c>
      <c r="F1622" s="52" t="str">
        <f t="shared" si="154"/>
        <v/>
      </c>
      <c r="G1622" s="52" t="str">
        <f t="shared" si="155"/>
        <v/>
      </c>
      <c r="H1622" s="38"/>
      <c r="I1622" s="38"/>
    </row>
    <row r="1623" spans="2:9" ht="15" thickBot="1" x14ac:dyDescent="0.35">
      <c r="B1623" s="50" t="str">
        <f t="shared" si="150"/>
        <v/>
      </c>
      <c r="C1623" s="51" t="str">
        <f t="shared" si="151"/>
        <v/>
      </c>
      <c r="D1623" s="53" t="str">
        <f t="shared" si="152"/>
        <v/>
      </c>
      <c r="E1623" s="52" t="str">
        <f t="shared" si="153"/>
        <v/>
      </c>
      <c r="F1623" s="52" t="str">
        <f t="shared" si="154"/>
        <v/>
      </c>
      <c r="G1623" s="52" t="str">
        <f t="shared" si="155"/>
        <v/>
      </c>
      <c r="H1623" s="38"/>
      <c r="I1623" s="38"/>
    </row>
    <row r="1624" spans="2:9" ht="15" thickBot="1" x14ac:dyDescent="0.35">
      <c r="B1624" s="50" t="str">
        <f t="shared" si="150"/>
        <v/>
      </c>
      <c r="C1624" s="51" t="str">
        <f t="shared" si="151"/>
        <v/>
      </c>
      <c r="D1624" s="53" t="str">
        <f t="shared" si="152"/>
        <v/>
      </c>
      <c r="E1624" s="52" t="str">
        <f t="shared" si="153"/>
        <v/>
      </c>
      <c r="F1624" s="52" t="str">
        <f t="shared" si="154"/>
        <v/>
      </c>
      <c r="G1624" s="52" t="str">
        <f t="shared" si="155"/>
        <v/>
      </c>
      <c r="H1624" s="38"/>
      <c r="I1624" s="38"/>
    </row>
    <row r="1625" spans="2:9" ht="15" thickBot="1" x14ac:dyDescent="0.35">
      <c r="B1625" s="50" t="str">
        <f t="shared" si="150"/>
        <v/>
      </c>
      <c r="C1625" s="51" t="str">
        <f t="shared" si="151"/>
        <v/>
      </c>
      <c r="D1625" s="53" t="str">
        <f t="shared" si="152"/>
        <v/>
      </c>
      <c r="E1625" s="52" t="str">
        <f t="shared" si="153"/>
        <v/>
      </c>
      <c r="F1625" s="52" t="str">
        <f t="shared" si="154"/>
        <v/>
      </c>
      <c r="G1625" s="52" t="str">
        <f t="shared" si="155"/>
        <v/>
      </c>
      <c r="H1625" s="38"/>
      <c r="I1625" s="38"/>
    </row>
    <row r="1626" spans="2:9" ht="15" thickBot="1" x14ac:dyDescent="0.35">
      <c r="B1626" s="50" t="str">
        <f t="shared" si="150"/>
        <v/>
      </c>
      <c r="C1626" s="51" t="str">
        <f t="shared" si="151"/>
        <v/>
      </c>
      <c r="D1626" s="53" t="str">
        <f t="shared" si="152"/>
        <v/>
      </c>
      <c r="E1626" s="52" t="str">
        <f t="shared" si="153"/>
        <v/>
      </c>
      <c r="F1626" s="52" t="str">
        <f t="shared" si="154"/>
        <v/>
      </c>
      <c r="G1626" s="52" t="str">
        <f t="shared" si="155"/>
        <v/>
      </c>
      <c r="H1626" s="38"/>
      <c r="I1626" s="38"/>
    </row>
    <row r="1627" spans="2:9" ht="15" thickBot="1" x14ac:dyDescent="0.35">
      <c r="B1627" s="50" t="str">
        <f t="shared" si="150"/>
        <v/>
      </c>
      <c r="C1627" s="51" t="str">
        <f t="shared" si="151"/>
        <v/>
      </c>
      <c r="D1627" s="53" t="str">
        <f t="shared" si="152"/>
        <v/>
      </c>
      <c r="E1627" s="52" t="str">
        <f t="shared" si="153"/>
        <v/>
      </c>
      <c r="F1627" s="52" t="str">
        <f t="shared" si="154"/>
        <v/>
      </c>
      <c r="G1627" s="52" t="str">
        <f t="shared" si="155"/>
        <v/>
      </c>
      <c r="H1627" s="38"/>
      <c r="I1627" s="38"/>
    </row>
    <row r="1628" spans="2:9" ht="15" thickBot="1" x14ac:dyDescent="0.35">
      <c r="B1628" s="50" t="str">
        <f t="shared" si="150"/>
        <v/>
      </c>
      <c r="C1628" s="51" t="str">
        <f t="shared" si="151"/>
        <v/>
      </c>
      <c r="D1628" s="53" t="str">
        <f t="shared" si="152"/>
        <v/>
      </c>
      <c r="E1628" s="52" t="str">
        <f t="shared" si="153"/>
        <v/>
      </c>
      <c r="F1628" s="52" t="str">
        <f t="shared" si="154"/>
        <v/>
      </c>
      <c r="G1628" s="52" t="str">
        <f t="shared" si="155"/>
        <v/>
      </c>
      <c r="H1628" s="38"/>
      <c r="I1628" s="38"/>
    </row>
    <row r="1629" spans="2:9" ht="15" thickBot="1" x14ac:dyDescent="0.35">
      <c r="B1629" s="50" t="str">
        <f t="shared" si="150"/>
        <v/>
      </c>
      <c r="C1629" s="51" t="str">
        <f t="shared" si="151"/>
        <v/>
      </c>
      <c r="D1629" s="53" t="str">
        <f t="shared" si="152"/>
        <v/>
      </c>
      <c r="E1629" s="52" t="str">
        <f t="shared" si="153"/>
        <v/>
      </c>
      <c r="F1629" s="52" t="str">
        <f t="shared" si="154"/>
        <v/>
      </c>
      <c r="G1629" s="52" t="str">
        <f t="shared" si="155"/>
        <v/>
      </c>
      <c r="H1629" s="38"/>
      <c r="I1629" s="38"/>
    </row>
    <row r="1630" spans="2:9" ht="15" thickBot="1" x14ac:dyDescent="0.35">
      <c r="B1630" s="50" t="str">
        <f t="shared" si="150"/>
        <v/>
      </c>
      <c r="C1630" s="51" t="str">
        <f t="shared" si="151"/>
        <v/>
      </c>
      <c r="D1630" s="53" t="str">
        <f t="shared" si="152"/>
        <v/>
      </c>
      <c r="E1630" s="52" t="str">
        <f t="shared" si="153"/>
        <v/>
      </c>
      <c r="F1630" s="52" t="str">
        <f t="shared" si="154"/>
        <v/>
      </c>
      <c r="G1630" s="52" t="str">
        <f t="shared" si="155"/>
        <v/>
      </c>
      <c r="H1630" s="38"/>
      <c r="I1630" s="38"/>
    </row>
    <row r="1631" spans="2:9" ht="15" thickBot="1" x14ac:dyDescent="0.35">
      <c r="B1631" s="50" t="str">
        <f t="shared" si="150"/>
        <v/>
      </c>
      <c r="C1631" s="51" t="str">
        <f t="shared" si="151"/>
        <v/>
      </c>
      <c r="D1631" s="53" t="str">
        <f t="shared" si="152"/>
        <v/>
      </c>
      <c r="E1631" s="52" t="str">
        <f t="shared" si="153"/>
        <v/>
      </c>
      <c r="F1631" s="52" t="str">
        <f t="shared" si="154"/>
        <v/>
      </c>
      <c r="G1631" s="52" t="str">
        <f t="shared" si="155"/>
        <v/>
      </c>
      <c r="H1631" s="38"/>
      <c r="I1631" s="38"/>
    </row>
    <row r="1632" spans="2:9" ht="15" thickBot="1" x14ac:dyDescent="0.35">
      <c r="B1632" s="50" t="str">
        <f t="shared" si="150"/>
        <v/>
      </c>
      <c r="C1632" s="51" t="str">
        <f t="shared" si="151"/>
        <v/>
      </c>
      <c r="D1632" s="53" t="str">
        <f t="shared" si="152"/>
        <v/>
      </c>
      <c r="E1632" s="52" t="str">
        <f t="shared" si="153"/>
        <v/>
      </c>
      <c r="F1632" s="52" t="str">
        <f t="shared" si="154"/>
        <v/>
      </c>
      <c r="G1632" s="52" t="str">
        <f t="shared" si="155"/>
        <v/>
      </c>
      <c r="H1632" s="38"/>
      <c r="I1632" s="38"/>
    </row>
    <row r="1633" spans="2:9" ht="15" thickBot="1" x14ac:dyDescent="0.35">
      <c r="B1633" s="50" t="str">
        <f t="shared" si="150"/>
        <v/>
      </c>
      <c r="C1633" s="51" t="str">
        <f t="shared" si="151"/>
        <v/>
      </c>
      <c r="D1633" s="53" t="str">
        <f t="shared" si="152"/>
        <v/>
      </c>
      <c r="E1633" s="52" t="str">
        <f t="shared" si="153"/>
        <v/>
      </c>
      <c r="F1633" s="52" t="str">
        <f t="shared" si="154"/>
        <v/>
      </c>
      <c r="G1633" s="52" t="str">
        <f t="shared" si="155"/>
        <v/>
      </c>
      <c r="H1633" s="38"/>
      <c r="I1633" s="38"/>
    </row>
    <row r="1634" spans="2:9" ht="15" thickBot="1" x14ac:dyDescent="0.35">
      <c r="B1634" s="50" t="str">
        <f t="shared" si="150"/>
        <v/>
      </c>
      <c r="C1634" s="51" t="str">
        <f t="shared" si="151"/>
        <v/>
      </c>
      <c r="D1634" s="53" t="str">
        <f t="shared" si="152"/>
        <v/>
      </c>
      <c r="E1634" s="52" t="str">
        <f t="shared" si="153"/>
        <v/>
      </c>
      <c r="F1634" s="52" t="str">
        <f t="shared" si="154"/>
        <v/>
      </c>
      <c r="G1634" s="52" t="str">
        <f t="shared" si="155"/>
        <v/>
      </c>
      <c r="H1634" s="38"/>
      <c r="I1634" s="38"/>
    </row>
    <row r="1635" spans="2:9" ht="15" thickBot="1" x14ac:dyDescent="0.35">
      <c r="B1635" s="50" t="str">
        <f t="shared" si="150"/>
        <v/>
      </c>
      <c r="C1635" s="51" t="str">
        <f t="shared" si="151"/>
        <v/>
      </c>
      <c r="D1635" s="53" t="str">
        <f t="shared" si="152"/>
        <v/>
      </c>
      <c r="E1635" s="52" t="str">
        <f t="shared" si="153"/>
        <v/>
      </c>
      <c r="F1635" s="52" t="str">
        <f t="shared" si="154"/>
        <v/>
      </c>
      <c r="G1635" s="52" t="str">
        <f t="shared" si="155"/>
        <v/>
      </c>
      <c r="H1635" s="38"/>
      <c r="I1635" s="38"/>
    </row>
    <row r="1636" spans="2:9" ht="15" thickBot="1" x14ac:dyDescent="0.35">
      <c r="B1636" s="50" t="str">
        <f t="shared" si="150"/>
        <v/>
      </c>
      <c r="C1636" s="51" t="str">
        <f t="shared" si="151"/>
        <v/>
      </c>
      <c r="D1636" s="53" t="str">
        <f t="shared" si="152"/>
        <v/>
      </c>
      <c r="E1636" s="52" t="str">
        <f t="shared" si="153"/>
        <v/>
      </c>
      <c r="F1636" s="52" t="str">
        <f t="shared" si="154"/>
        <v/>
      </c>
      <c r="G1636" s="52" t="str">
        <f t="shared" si="155"/>
        <v/>
      </c>
      <c r="H1636" s="38"/>
      <c r="I1636" s="38"/>
    </row>
    <row r="1637" spans="2:9" ht="15" thickBot="1" x14ac:dyDescent="0.35">
      <c r="B1637" s="50" t="str">
        <f t="shared" si="150"/>
        <v/>
      </c>
      <c r="C1637" s="51" t="str">
        <f t="shared" si="151"/>
        <v/>
      </c>
      <c r="D1637" s="53" t="str">
        <f t="shared" si="152"/>
        <v/>
      </c>
      <c r="E1637" s="52" t="str">
        <f t="shared" si="153"/>
        <v/>
      </c>
      <c r="F1637" s="52" t="str">
        <f t="shared" si="154"/>
        <v/>
      </c>
      <c r="G1637" s="52" t="str">
        <f t="shared" si="155"/>
        <v/>
      </c>
      <c r="H1637" s="38"/>
      <c r="I1637" s="38"/>
    </row>
    <row r="1638" spans="2:9" ht="15" thickBot="1" x14ac:dyDescent="0.35">
      <c r="B1638" s="50" t="str">
        <f t="shared" si="150"/>
        <v/>
      </c>
      <c r="C1638" s="51" t="str">
        <f t="shared" si="151"/>
        <v/>
      </c>
      <c r="D1638" s="53" t="str">
        <f t="shared" si="152"/>
        <v/>
      </c>
      <c r="E1638" s="52" t="str">
        <f t="shared" si="153"/>
        <v/>
      </c>
      <c r="F1638" s="52" t="str">
        <f t="shared" si="154"/>
        <v/>
      </c>
      <c r="G1638" s="52" t="str">
        <f t="shared" si="155"/>
        <v/>
      </c>
      <c r="H1638" s="38"/>
      <c r="I1638" s="38"/>
    </row>
    <row r="1639" spans="2:9" ht="15" thickBot="1" x14ac:dyDescent="0.35">
      <c r="B1639" s="50" t="str">
        <f t="shared" si="150"/>
        <v/>
      </c>
      <c r="C1639" s="51" t="str">
        <f t="shared" si="151"/>
        <v/>
      </c>
      <c r="D1639" s="53" t="str">
        <f t="shared" si="152"/>
        <v/>
      </c>
      <c r="E1639" s="52" t="str">
        <f t="shared" si="153"/>
        <v/>
      </c>
      <c r="F1639" s="52" t="str">
        <f t="shared" si="154"/>
        <v/>
      </c>
      <c r="G1639" s="52" t="str">
        <f t="shared" si="155"/>
        <v/>
      </c>
      <c r="H1639" s="38"/>
      <c r="I1639" s="38"/>
    </row>
    <row r="1640" spans="2:9" ht="15" thickBot="1" x14ac:dyDescent="0.35">
      <c r="B1640" s="50" t="str">
        <f t="shared" si="150"/>
        <v/>
      </c>
      <c r="C1640" s="51" t="str">
        <f t="shared" si="151"/>
        <v/>
      </c>
      <c r="D1640" s="53" t="str">
        <f t="shared" si="152"/>
        <v/>
      </c>
      <c r="E1640" s="52" t="str">
        <f t="shared" si="153"/>
        <v/>
      </c>
      <c r="F1640" s="52" t="str">
        <f t="shared" si="154"/>
        <v/>
      </c>
      <c r="G1640" s="52" t="str">
        <f t="shared" si="155"/>
        <v/>
      </c>
      <c r="H1640" s="38"/>
      <c r="I1640" s="38"/>
    </row>
    <row r="1641" spans="2:9" ht="15" thickBot="1" x14ac:dyDescent="0.35">
      <c r="B1641" s="50" t="str">
        <f t="shared" si="150"/>
        <v/>
      </c>
      <c r="C1641" s="51" t="str">
        <f t="shared" si="151"/>
        <v/>
      </c>
      <c r="D1641" s="53" t="str">
        <f t="shared" si="152"/>
        <v/>
      </c>
      <c r="E1641" s="52" t="str">
        <f t="shared" si="153"/>
        <v/>
      </c>
      <c r="F1641" s="52" t="str">
        <f t="shared" si="154"/>
        <v/>
      </c>
      <c r="G1641" s="52" t="str">
        <f t="shared" si="155"/>
        <v/>
      </c>
      <c r="H1641" s="38"/>
      <c r="I1641" s="38"/>
    </row>
    <row r="1642" spans="2:9" ht="15" thickBot="1" x14ac:dyDescent="0.35">
      <c r="B1642" s="50" t="str">
        <f t="shared" si="150"/>
        <v/>
      </c>
      <c r="C1642" s="51" t="str">
        <f t="shared" si="151"/>
        <v/>
      </c>
      <c r="D1642" s="53" t="str">
        <f t="shared" si="152"/>
        <v/>
      </c>
      <c r="E1642" s="52" t="str">
        <f t="shared" si="153"/>
        <v/>
      </c>
      <c r="F1642" s="52" t="str">
        <f t="shared" si="154"/>
        <v/>
      </c>
      <c r="G1642" s="52" t="str">
        <f t="shared" si="155"/>
        <v/>
      </c>
      <c r="H1642" s="38"/>
      <c r="I1642" s="38"/>
    </row>
    <row r="1643" spans="2:9" ht="15" thickBot="1" x14ac:dyDescent="0.35">
      <c r="B1643" s="50" t="str">
        <f t="shared" si="150"/>
        <v/>
      </c>
      <c r="C1643" s="51" t="str">
        <f t="shared" si="151"/>
        <v/>
      </c>
      <c r="D1643" s="53" t="str">
        <f t="shared" si="152"/>
        <v/>
      </c>
      <c r="E1643" s="52" t="str">
        <f t="shared" si="153"/>
        <v/>
      </c>
      <c r="F1643" s="52" t="str">
        <f t="shared" si="154"/>
        <v/>
      </c>
      <c r="G1643" s="52" t="str">
        <f t="shared" si="155"/>
        <v/>
      </c>
      <c r="H1643" s="38"/>
      <c r="I1643" s="38"/>
    </row>
    <row r="1644" spans="2:9" ht="15" thickBot="1" x14ac:dyDescent="0.35">
      <c r="B1644" s="50" t="str">
        <f t="shared" si="150"/>
        <v/>
      </c>
      <c r="C1644" s="51" t="str">
        <f t="shared" si="151"/>
        <v/>
      </c>
      <c r="D1644" s="53" t="str">
        <f t="shared" si="152"/>
        <v/>
      </c>
      <c r="E1644" s="52" t="str">
        <f t="shared" si="153"/>
        <v/>
      </c>
      <c r="F1644" s="52" t="str">
        <f t="shared" si="154"/>
        <v/>
      </c>
      <c r="G1644" s="52" t="str">
        <f t="shared" si="155"/>
        <v/>
      </c>
      <c r="H1644" s="38"/>
      <c r="I1644" s="38"/>
    </row>
    <row r="1645" spans="2:9" ht="15" thickBot="1" x14ac:dyDescent="0.35">
      <c r="B1645" s="50" t="str">
        <f t="shared" si="150"/>
        <v/>
      </c>
      <c r="C1645" s="51" t="str">
        <f t="shared" si="151"/>
        <v/>
      </c>
      <c r="D1645" s="53" t="str">
        <f t="shared" si="152"/>
        <v/>
      </c>
      <c r="E1645" s="52" t="str">
        <f t="shared" si="153"/>
        <v/>
      </c>
      <c r="F1645" s="52" t="str">
        <f t="shared" si="154"/>
        <v/>
      </c>
      <c r="G1645" s="52" t="str">
        <f t="shared" si="155"/>
        <v/>
      </c>
      <c r="H1645" s="38"/>
      <c r="I1645" s="38"/>
    </row>
    <row r="1646" spans="2:9" x14ac:dyDescent="0.3">
      <c r="B1646" s="44"/>
      <c r="C1646" s="44"/>
      <c r="D1646" s="45"/>
      <c r="E1646" s="45"/>
      <c r="F1646" s="45"/>
      <c r="G1646" s="45"/>
      <c r="H1646" s="45"/>
      <c r="I1646" s="45"/>
    </row>
  </sheetData>
  <sheetProtection sheet="1" objects="1" scenarios="1"/>
  <mergeCells count="5">
    <mergeCell ref="B15:C15"/>
    <mergeCell ref="B4:D4"/>
    <mergeCell ref="G4:I4"/>
    <mergeCell ref="J5:L11"/>
    <mergeCell ref="G6:H6"/>
  </mergeCells>
  <conditionalFormatting sqref="B18">
    <cfRule type="expression" dxfId="17" priority="18">
      <formula>$B19=""</formula>
    </cfRule>
  </conditionalFormatting>
  <conditionalFormatting sqref="C18">
    <cfRule type="expression" dxfId="16" priority="17">
      <formula>$B19=""</formula>
    </cfRule>
  </conditionalFormatting>
  <conditionalFormatting sqref="D18">
    <cfRule type="expression" dxfId="15" priority="16">
      <formula>$B19=""</formula>
    </cfRule>
  </conditionalFormatting>
  <conditionalFormatting sqref="E18:F18">
    <cfRule type="expression" dxfId="14" priority="15">
      <formula>$B19=""</formula>
    </cfRule>
  </conditionalFormatting>
  <conditionalFormatting sqref="G18">
    <cfRule type="expression" dxfId="13" priority="14">
      <formula>$B19=""</formula>
    </cfRule>
  </conditionalFormatting>
  <conditionalFormatting sqref="B18:G18">
    <cfRule type="expression" dxfId="12" priority="13">
      <formula>$C19&lt;=TODAY()</formula>
    </cfRule>
  </conditionalFormatting>
  <conditionalFormatting sqref="B19">
    <cfRule type="expression" dxfId="11" priority="12">
      <formula>$B19=""</formula>
    </cfRule>
  </conditionalFormatting>
  <conditionalFormatting sqref="C19">
    <cfRule type="expression" dxfId="10" priority="11">
      <formula>$B19=""</formula>
    </cfRule>
  </conditionalFormatting>
  <conditionalFormatting sqref="D19">
    <cfRule type="expression" dxfId="9" priority="10">
      <formula>$B19=""</formula>
    </cfRule>
  </conditionalFormatting>
  <conditionalFormatting sqref="E19:F19 F20:F1645">
    <cfRule type="expression" dxfId="8" priority="9">
      <formula>$B19=""</formula>
    </cfRule>
  </conditionalFormatting>
  <conditionalFormatting sqref="G19">
    <cfRule type="expression" dxfId="7" priority="8">
      <formula>$B19=""</formula>
    </cfRule>
  </conditionalFormatting>
  <conditionalFormatting sqref="B20:B1645">
    <cfRule type="expression" dxfId="6" priority="7">
      <formula>$B20=""</formula>
    </cfRule>
  </conditionalFormatting>
  <conditionalFormatting sqref="C20:C1645">
    <cfRule type="expression" dxfId="5" priority="6">
      <formula>$B20=""</formula>
    </cfRule>
  </conditionalFormatting>
  <conditionalFormatting sqref="D20:D1645">
    <cfRule type="expression" dxfId="4" priority="5">
      <formula>$B20=""</formula>
    </cfRule>
  </conditionalFormatting>
  <conditionalFormatting sqref="E20:F1645">
    <cfRule type="expression" dxfId="3" priority="4">
      <formula>$B20=""</formula>
    </cfRule>
  </conditionalFormatting>
  <conditionalFormatting sqref="G20:G1645">
    <cfRule type="expression" dxfId="2" priority="3">
      <formula>$B20=""</formula>
    </cfRule>
  </conditionalFormatting>
  <conditionalFormatting sqref="B18:G1645">
    <cfRule type="expression" dxfId="1" priority="1">
      <formula>$C18&lt;=TODAY()</formula>
    </cfRule>
    <cfRule type="expression" dxfId="0" priority="2">
      <formula>MOD($B18,VLOOKUP(payment_frequency,periodic_table,3,FALSE))=0</formula>
    </cfRule>
  </conditionalFormatting>
  <dataValidations count="2">
    <dataValidation type="list" allowBlank="1" showInputMessage="1" showErrorMessage="1" sqref="E9" xr:uid="{46A2164B-7659-4C5D-8D65-F4666C65BA0C}">
      <formula1>payment_types</formula1>
    </dataValidation>
    <dataValidation type="list" allowBlank="1" showInputMessage="1" showErrorMessage="1" sqref="E10:E11" xr:uid="{CE5C0B03-C152-4764-8878-59604EEE2F94}">
      <formula1>payment_due</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E9BE7-172C-4E1E-980E-BC1FE87C8BCD}">
  <dimension ref="B1:L21"/>
  <sheetViews>
    <sheetView showGridLines="0" zoomScaleNormal="100" workbookViewId="0">
      <selection activeCell="I6" sqref="I6"/>
    </sheetView>
  </sheetViews>
  <sheetFormatPr defaultRowHeight="14.4" x14ac:dyDescent="0.3"/>
  <cols>
    <col min="1" max="1" width="2.44140625" customWidth="1"/>
    <col min="2" max="2" width="30" customWidth="1"/>
    <col min="3" max="3" width="15.44140625" customWidth="1"/>
    <col min="4" max="4" width="4.5546875" customWidth="1"/>
    <col min="5" max="5" width="29.5546875" customWidth="1"/>
    <col min="6" max="6" width="15.33203125" customWidth="1"/>
    <col min="7" max="7" width="3.44140625" customWidth="1"/>
    <col min="8" max="8" width="29.88671875" customWidth="1"/>
    <col min="9" max="9" width="15.5546875" customWidth="1"/>
    <col min="10" max="10" width="24.109375" bestFit="1" customWidth="1"/>
    <col min="11" max="11" width="13.21875" bestFit="1" customWidth="1"/>
    <col min="12" max="12" width="8.88671875" hidden="1" customWidth="1"/>
    <col min="13" max="13" width="24.109375" bestFit="1" customWidth="1"/>
    <col min="14" max="14" width="15.21875" customWidth="1"/>
  </cols>
  <sheetData>
    <row r="1" spans="2:11" s="38" customFormat="1" ht="13.2" customHeight="1" x14ac:dyDescent="0.3"/>
    <row r="2" spans="2:11" s="38" customFormat="1" ht="24" customHeight="1" x14ac:dyDescent="0.3"/>
    <row r="3" spans="2:11" s="38" customFormat="1" ht="4.8" customHeight="1" x14ac:dyDescent="0.3"/>
    <row r="4" spans="2:11" s="38" customFormat="1" ht="21.6" customHeight="1" thickBot="1" x14ac:dyDescent="0.35">
      <c r="B4" s="84" t="s">
        <v>51</v>
      </c>
      <c r="C4" s="84"/>
      <c r="E4" s="84" t="s">
        <v>52</v>
      </c>
      <c r="F4" s="84"/>
      <c r="H4" s="84" t="s">
        <v>53</v>
      </c>
      <c r="I4" s="84"/>
    </row>
    <row r="5" spans="2:11" s="38" customFormat="1" ht="46.8" customHeight="1" thickBot="1" x14ac:dyDescent="0.35">
      <c r="B5" s="55" t="s">
        <v>14</v>
      </c>
      <c r="C5" s="73" t="s">
        <v>42</v>
      </c>
      <c r="E5" s="55" t="s">
        <v>14</v>
      </c>
      <c r="F5" s="73" t="s">
        <v>42</v>
      </c>
      <c r="H5" s="55" t="s">
        <v>14</v>
      </c>
      <c r="I5" s="73" t="s">
        <v>42</v>
      </c>
    </row>
    <row r="6" spans="2:11" s="38" customFormat="1" ht="15" thickBot="1" x14ac:dyDescent="0.35">
      <c r="B6" s="57" t="s">
        <v>35</v>
      </c>
      <c r="C6" s="25">
        <v>15</v>
      </c>
      <c r="D6" s="56"/>
      <c r="E6" s="57" t="s">
        <v>35</v>
      </c>
      <c r="F6" s="25">
        <v>10</v>
      </c>
      <c r="H6" s="57" t="s">
        <v>43</v>
      </c>
      <c r="I6" s="67">
        <v>100000</v>
      </c>
    </row>
    <row r="7" spans="2:11" s="38" customFormat="1" ht="16.8" customHeight="1" thickBot="1" x14ac:dyDescent="0.35">
      <c r="B7" s="58" t="s">
        <v>47</v>
      </c>
      <c r="C7" s="26">
        <v>886.85</v>
      </c>
      <c r="D7" s="56"/>
      <c r="E7" s="58" t="s">
        <v>47</v>
      </c>
      <c r="F7" s="26">
        <v>886.85</v>
      </c>
      <c r="H7" s="58" t="s">
        <v>47</v>
      </c>
      <c r="I7" s="26">
        <v>886.85</v>
      </c>
      <c r="J7" s="65"/>
      <c r="K7" s="66"/>
    </row>
    <row r="8" spans="2:11" s="38" customFormat="1" ht="15" thickBot="1" x14ac:dyDescent="0.35">
      <c r="B8" s="58" t="s">
        <v>36</v>
      </c>
      <c r="C8" s="27">
        <v>7.0000000000000007E-2</v>
      </c>
      <c r="D8" s="56"/>
      <c r="E8" s="58" t="s">
        <v>44</v>
      </c>
      <c r="F8" s="67">
        <v>100000</v>
      </c>
      <c r="H8" s="58" t="s">
        <v>36</v>
      </c>
      <c r="I8" s="27">
        <v>7.0000000000000007E-2</v>
      </c>
    </row>
    <row r="9" spans="2:11" s="38" customFormat="1" ht="15" thickBot="1" x14ac:dyDescent="0.35">
      <c r="B9" s="59" t="s">
        <v>46</v>
      </c>
      <c r="C9" s="70">
        <f>(1+apr/VLOOKUP(interest_compounded,periodic_table,3,0))^(VLOOKUP(interest_compounded,periodic_table,3,0)/VLOOKUP(payment_frequency,periodic_table,3,0))-1</f>
        <v>5.6541453874052738E-3</v>
      </c>
      <c r="D9" s="56"/>
      <c r="E9" s="59" t="s">
        <v>38</v>
      </c>
      <c r="F9" s="25" t="s">
        <v>16</v>
      </c>
      <c r="H9" s="59" t="s">
        <v>46</v>
      </c>
      <c r="I9" s="70">
        <f>(1+$I$8/VLOOKUP($I$12,periodic_table,3,0))^(VLOOKUP($I$12,periodic_table,3,0)/VLOOKUP($I$11,periodic_table,3,0))-1</f>
        <v>5.6541453874052738E-3</v>
      </c>
    </row>
    <row r="10" spans="2:11" s="38" customFormat="1" ht="15" thickBot="1" x14ac:dyDescent="0.35">
      <c r="B10" s="59" t="s">
        <v>38</v>
      </c>
      <c r="C10" s="25" t="s">
        <v>16</v>
      </c>
      <c r="D10" s="56"/>
      <c r="E10" s="59" t="s">
        <v>39</v>
      </c>
      <c r="F10" s="25" t="s">
        <v>8</v>
      </c>
      <c r="H10" s="59" t="s">
        <v>38</v>
      </c>
      <c r="I10" s="25" t="s">
        <v>16</v>
      </c>
    </row>
    <row r="11" spans="2:11" s="38" customFormat="1" ht="15" thickBot="1" x14ac:dyDescent="0.35">
      <c r="B11" s="59" t="s">
        <v>39</v>
      </c>
      <c r="C11" s="25" t="s">
        <v>8</v>
      </c>
      <c r="D11" s="56"/>
      <c r="E11" s="60" t="s">
        <v>40</v>
      </c>
      <c r="F11" s="25" t="s">
        <v>12</v>
      </c>
      <c r="H11" s="59" t="s">
        <v>39</v>
      </c>
      <c r="I11" s="25" t="s">
        <v>8</v>
      </c>
    </row>
    <row r="12" spans="2:11" s="38" customFormat="1" x14ac:dyDescent="0.3">
      <c r="B12" s="60" t="s">
        <v>40</v>
      </c>
      <c r="C12" s="25" t="s">
        <v>12</v>
      </c>
      <c r="D12" s="56"/>
      <c r="H12" s="60" t="s">
        <v>40</v>
      </c>
      <c r="I12" s="25" t="s">
        <v>12</v>
      </c>
    </row>
    <row r="13" spans="2:11" s="38" customFormat="1" hidden="1" x14ac:dyDescent="0.3">
      <c r="B13" s="41" t="s">
        <v>13</v>
      </c>
      <c r="C13" s="69">
        <f>IF(C10="Beginning of the Period", 1,0)</f>
        <v>0</v>
      </c>
      <c r="E13" s="41" t="s">
        <v>13</v>
      </c>
      <c r="F13" s="69">
        <f>IF($F$9="Beginning of the Period", 1,0)</f>
        <v>0</v>
      </c>
      <c r="H13" s="41" t="s">
        <v>13</v>
      </c>
      <c r="I13" s="69">
        <f>IF(I10="Beginning of the Period", 1,0)</f>
        <v>0</v>
      </c>
    </row>
    <row r="14" spans="2:11" s="38" customFormat="1" hidden="1" x14ac:dyDescent="0.3">
      <c r="B14" s="41" t="s">
        <v>22</v>
      </c>
      <c r="C14" s="69">
        <f>term*VLOOKUP(payment_frequency,periodic_table,3,FALSE)</f>
        <v>180</v>
      </c>
      <c r="E14" s="41" t="s">
        <v>22</v>
      </c>
      <c r="F14" s="69">
        <f>$F$6*VLOOKUP($F$10,periodic_table,3,FALSE)</f>
        <v>120</v>
      </c>
      <c r="H14"/>
      <c r="I14"/>
      <c r="J14"/>
      <c r="K14"/>
    </row>
    <row r="15" spans="2:11" s="38" customFormat="1" ht="4.8" customHeight="1" x14ac:dyDescent="0.3">
      <c r="J15"/>
      <c r="K15"/>
    </row>
    <row r="16" spans="2:11" s="38" customFormat="1" ht="16.2" thickBot="1" x14ac:dyDescent="0.35">
      <c r="B16" s="61" t="s">
        <v>43</v>
      </c>
      <c r="C16" s="71">
        <f>PV($C$9,nper,-$C$7,,payment_type)</f>
        <v>100000.03691798339</v>
      </c>
      <c r="E16" s="61" t="s">
        <v>50</v>
      </c>
      <c r="F16" s="72">
        <f>RATE($F$14,-$F$7,$F$8,,$F$13)*VLOOKUP($F$10,periodic_table,3,FALSE)</f>
        <v>1.2480605938833064E-2</v>
      </c>
      <c r="H16" s="61" t="s">
        <v>49</v>
      </c>
      <c r="I16" s="71">
        <f>NPER($I$9,-$I$7,$I$6,,$I$13)/VLOOKUP($I$11,'Named Ranges'!$A$2:$C$9,3)</f>
        <v>14.99999040184017</v>
      </c>
      <c r="J16"/>
      <c r="K16"/>
    </row>
    <row r="17" spans="2:11" s="38" customFormat="1" ht="15.6" customHeight="1" x14ac:dyDescent="0.3">
      <c r="B17" s="62" t="s">
        <v>45</v>
      </c>
      <c r="C17" s="71">
        <f>($C$7*nper)-$C$16</f>
        <v>59632.963082016606</v>
      </c>
      <c r="E17" s="62" t="s">
        <v>48</v>
      </c>
      <c r="F17" s="71">
        <f>($F$7*$F$14)-$F$8</f>
        <v>6422</v>
      </c>
      <c r="H17" s="62" t="s">
        <v>45</v>
      </c>
      <c r="I17" s="71">
        <f>($I$7*$I$16*VLOOKUP($I$11,'Named Ranges'!$A$2:$C$9,3))-$I$6</f>
        <v>59632.897854463459</v>
      </c>
      <c r="J17"/>
      <c r="K17"/>
    </row>
    <row r="20" spans="2:11" x14ac:dyDescent="0.3">
      <c r="G20" s="63"/>
    </row>
    <row r="21" spans="2:11" x14ac:dyDescent="0.3">
      <c r="F21" s="68"/>
      <c r="G21" s="64"/>
    </row>
  </sheetData>
  <sheetProtection sheet="1" objects="1" scenarios="1"/>
  <mergeCells count="3">
    <mergeCell ref="E4:F4"/>
    <mergeCell ref="H4:I4"/>
    <mergeCell ref="B4:C4"/>
  </mergeCells>
  <dataValidations disablePrompts="1" count="2">
    <dataValidation type="list" allowBlank="1" showInputMessage="1" showErrorMessage="1" sqref="C11:C12 F10:F11 I11:I12" xr:uid="{AE12511F-FF22-43C3-AE40-9367AA11A231}">
      <formula1>payment_due</formula1>
    </dataValidation>
    <dataValidation type="list" allowBlank="1" showInputMessage="1" showErrorMessage="1" sqref="C10 F9 I10" xr:uid="{D882C793-0E02-44D1-83A4-7BAB689DD41E}">
      <formula1>payment_types</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7995F-E6D5-4C6E-9D6B-5AD49034448B}">
  <dimension ref="A1:AA16"/>
  <sheetViews>
    <sheetView showGridLines="0" workbookViewId="0">
      <selection activeCell="O19" sqref="O19"/>
    </sheetView>
  </sheetViews>
  <sheetFormatPr defaultRowHeight="14.4" x14ac:dyDescent="0.3"/>
  <cols>
    <col min="1" max="1" width="20.6640625" bestFit="1" customWidth="1"/>
    <col min="2" max="2" width="19" customWidth="1"/>
    <col min="3" max="3" width="20.5546875" bestFit="1" customWidth="1"/>
    <col min="4" max="4" width="20.5546875" customWidth="1"/>
    <col min="5" max="5" width="8.33203125" bestFit="1" customWidth="1"/>
    <col min="6" max="6" width="5.88671875" customWidth="1"/>
    <col min="7" max="7" width="22.33203125" bestFit="1" customWidth="1"/>
    <col min="9" max="9" width="10.109375" bestFit="1" customWidth="1"/>
    <col min="10" max="10" width="13.88671875" bestFit="1" customWidth="1"/>
    <col min="12" max="12" width="9.21875" bestFit="1" customWidth="1"/>
    <col min="13" max="13" width="8.88671875" bestFit="1" customWidth="1"/>
    <col min="14" max="18" width="12.33203125" bestFit="1" customWidth="1"/>
    <col min="19" max="19" width="6" bestFit="1" customWidth="1"/>
    <col min="20" max="20" width="12.33203125" bestFit="1" customWidth="1"/>
    <col min="22" max="22" width="12.33203125" bestFit="1" customWidth="1"/>
  </cols>
  <sheetData>
    <row r="1" spans="1:27" ht="28.8" x14ac:dyDescent="0.3">
      <c r="A1" s="3" t="s">
        <v>4</v>
      </c>
      <c r="B1" s="4" t="s">
        <v>18</v>
      </c>
      <c r="C1" s="2" t="s">
        <v>19</v>
      </c>
      <c r="D1" s="2" t="s">
        <v>23</v>
      </c>
      <c r="E1" s="5" t="s">
        <v>29</v>
      </c>
      <c r="G1" s="11" t="s">
        <v>16</v>
      </c>
      <c r="I1" s="11" t="s">
        <v>5</v>
      </c>
      <c r="J1" s="11" t="s">
        <v>8</v>
      </c>
      <c r="L1" t="s">
        <v>41</v>
      </c>
      <c r="M1" t="s">
        <v>6</v>
      </c>
      <c r="N1" t="s">
        <v>7</v>
      </c>
      <c r="O1" t="s">
        <v>8</v>
      </c>
      <c r="P1" t="s">
        <v>9</v>
      </c>
      <c r="Q1" t="s">
        <v>10</v>
      </c>
      <c r="R1" t="s">
        <v>11</v>
      </c>
      <c r="S1" t="s">
        <v>12</v>
      </c>
    </row>
    <row r="2" spans="1:27" x14ac:dyDescent="0.3">
      <c r="A2" s="6" t="s">
        <v>5</v>
      </c>
      <c r="B2">
        <v>7</v>
      </c>
      <c r="C2">
        <v>52</v>
      </c>
      <c r="D2" t="s">
        <v>24</v>
      </c>
      <c r="E2" s="7">
        <v>1</v>
      </c>
      <c r="G2" s="12" t="s">
        <v>17</v>
      </c>
      <c r="I2" s="13" t="s">
        <v>28</v>
      </c>
      <c r="J2" s="13" t="s">
        <v>9</v>
      </c>
      <c r="L2" s="1" t="s">
        <v>5</v>
      </c>
      <c r="M2" s="1" t="s">
        <v>6</v>
      </c>
      <c r="N2" s="1" t="s">
        <v>7</v>
      </c>
      <c r="O2" s="1" t="s">
        <v>8</v>
      </c>
      <c r="P2" s="1" t="s">
        <v>9</v>
      </c>
      <c r="Q2" s="1" t="s">
        <v>10</v>
      </c>
      <c r="R2" s="1" t="s">
        <v>11</v>
      </c>
      <c r="S2" s="1" t="s">
        <v>12</v>
      </c>
      <c r="T2" s="1">
        <v>1</v>
      </c>
      <c r="V2" t="s">
        <v>9</v>
      </c>
    </row>
    <row r="3" spans="1:27" x14ac:dyDescent="0.3">
      <c r="A3" s="6" t="s">
        <v>6</v>
      </c>
      <c r="B3">
        <v>14</v>
      </c>
      <c r="C3">
        <v>26</v>
      </c>
      <c r="D3" t="s">
        <v>6</v>
      </c>
      <c r="E3" s="7">
        <v>2</v>
      </c>
      <c r="I3" s="13"/>
      <c r="J3" s="13" t="s">
        <v>10</v>
      </c>
      <c r="L3" s="1" t="s">
        <v>28</v>
      </c>
      <c r="M3" s="1"/>
      <c r="N3" s="1" t="s">
        <v>8</v>
      </c>
      <c r="O3" s="1" t="s">
        <v>9</v>
      </c>
      <c r="P3" s="1" t="s">
        <v>11</v>
      </c>
      <c r="Q3" s="1" t="s">
        <v>11</v>
      </c>
      <c r="R3" s="1" t="s">
        <v>12</v>
      </c>
      <c r="S3" s="1"/>
      <c r="T3" s="1">
        <v>2</v>
      </c>
      <c r="V3" t="s">
        <v>11</v>
      </c>
    </row>
    <row r="4" spans="1:27" x14ac:dyDescent="0.3">
      <c r="A4" s="6" t="s">
        <v>7</v>
      </c>
      <c r="B4">
        <v>15</v>
      </c>
      <c r="C4">
        <v>24</v>
      </c>
      <c r="D4" t="s">
        <v>7</v>
      </c>
      <c r="E4" s="7"/>
      <c r="I4" s="13"/>
      <c r="J4" s="13" t="s">
        <v>11</v>
      </c>
      <c r="L4" s="1"/>
      <c r="M4" s="1"/>
      <c r="N4" s="1" t="s">
        <v>9</v>
      </c>
      <c r="O4" s="1" t="s">
        <v>10</v>
      </c>
      <c r="P4" s="1" t="s">
        <v>12</v>
      </c>
      <c r="Q4" s="1" t="s">
        <v>12</v>
      </c>
      <c r="R4" s="1"/>
      <c r="S4" s="1"/>
      <c r="T4" s="1">
        <v>4</v>
      </c>
      <c r="V4" t="s">
        <v>12</v>
      </c>
    </row>
    <row r="5" spans="1:27" x14ac:dyDescent="0.3">
      <c r="A5" s="6" t="s">
        <v>8</v>
      </c>
      <c r="B5">
        <v>1</v>
      </c>
      <c r="C5">
        <v>12</v>
      </c>
      <c r="D5" t="s">
        <v>26</v>
      </c>
      <c r="E5" s="7">
        <v>1</v>
      </c>
      <c r="I5" s="13"/>
      <c r="J5" s="13" t="s">
        <v>12</v>
      </c>
      <c r="L5" s="1"/>
      <c r="M5" s="1"/>
      <c r="N5" s="1" t="s">
        <v>10</v>
      </c>
      <c r="O5" s="1" t="s">
        <v>11</v>
      </c>
      <c r="P5" s="1"/>
      <c r="Q5" s="1"/>
      <c r="R5" s="1"/>
      <c r="S5" s="1"/>
      <c r="T5" s="1">
        <v>6</v>
      </c>
    </row>
    <row r="6" spans="1:27" x14ac:dyDescent="0.3">
      <c r="A6" s="6" t="s">
        <v>9</v>
      </c>
      <c r="B6">
        <v>2</v>
      </c>
      <c r="C6">
        <v>6</v>
      </c>
      <c r="D6" t="s">
        <v>9</v>
      </c>
      <c r="E6" s="7">
        <v>2</v>
      </c>
      <c r="I6" s="13"/>
      <c r="J6" s="13"/>
      <c r="L6" s="1"/>
      <c r="M6" s="1"/>
      <c r="N6" s="1" t="s">
        <v>11</v>
      </c>
      <c r="O6" s="1" t="s">
        <v>12</v>
      </c>
      <c r="P6" s="1"/>
      <c r="Q6" s="1"/>
      <c r="R6" s="1"/>
      <c r="S6" s="1"/>
      <c r="T6" s="1">
        <v>12</v>
      </c>
    </row>
    <row r="7" spans="1:27" x14ac:dyDescent="0.3">
      <c r="A7" s="6" t="s">
        <v>10</v>
      </c>
      <c r="B7">
        <v>3</v>
      </c>
      <c r="C7">
        <v>4</v>
      </c>
      <c r="D7" t="s">
        <v>27</v>
      </c>
      <c r="E7" s="7">
        <v>3</v>
      </c>
      <c r="I7" s="13"/>
      <c r="J7" s="13"/>
      <c r="L7" s="1"/>
      <c r="M7" s="1"/>
      <c r="N7" s="1" t="s">
        <v>12</v>
      </c>
      <c r="O7" s="1"/>
      <c r="P7" s="1"/>
      <c r="Q7" s="1"/>
      <c r="R7" s="1"/>
      <c r="S7" s="1"/>
      <c r="T7" s="1">
        <v>24</v>
      </c>
    </row>
    <row r="8" spans="1:27" x14ac:dyDescent="0.3">
      <c r="A8" s="6" t="s">
        <v>11</v>
      </c>
      <c r="B8">
        <v>6</v>
      </c>
      <c r="C8">
        <v>2</v>
      </c>
      <c r="D8" t="s">
        <v>11</v>
      </c>
      <c r="E8" s="7">
        <v>6</v>
      </c>
      <c r="I8" s="13"/>
      <c r="J8" s="13"/>
    </row>
    <row r="9" spans="1:27" x14ac:dyDescent="0.3">
      <c r="A9" s="8" t="s">
        <v>12</v>
      </c>
      <c r="B9" s="9">
        <v>12</v>
      </c>
      <c r="C9" s="9">
        <v>1</v>
      </c>
      <c r="D9" s="9" t="s">
        <v>25</v>
      </c>
      <c r="E9" s="10">
        <v>12</v>
      </c>
      <c r="I9" s="12"/>
      <c r="J9" s="12"/>
    </row>
    <row r="11" spans="1:27" x14ac:dyDescent="0.3">
      <c r="L11" s="1" t="s">
        <v>5</v>
      </c>
      <c r="M11">
        <v>1</v>
      </c>
      <c r="N11" s="1" t="s">
        <v>6</v>
      </c>
      <c r="O11">
        <v>1</v>
      </c>
      <c r="P11" s="1" t="s">
        <v>7</v>
      </c>
      <c r="Q11">
        <v>1</v>
      </c>
      <c r="R11" s="1" t="s">
        <v>8</v>
      </c>
      <c r="S11">
        <v>1</v>
      </c>
      <c r="T11" s="1" t="s">
        <v>9</v>
      </c>
      <c r="U11">
        <v>1</v>
      </c>
      <c r="V11" s="1" t="s">
        <v>10</v>
      </c>
      <c r="W11">
        <v>1</v>
      </c>
      <c r="X11" s="1" t="s">
        <v>11</v>
      </c>
      <c r="Y11">
        <v>1</v>
      </c>
      <c r="Z11" s="1" t="s">
        <v>12</v>
      </c>
      <c r="AA11">
        <v>1</v>
      </c>
    </row>
    <row r="12" spans="1:27" x14ac:dyDescent="0.3">
      <c r="L12" s="1" t="s">
        <v>28</v>
      </c>
      <c r="M12">
        <v>2</v>
      </c>
      <c r="P12" s="1" t="s">
        <v>8</v>
      </c>
      <c r="Q12">
        <v>2</v>
      </c>
      <c r="R12" s="1" t="s">
        <v>9</v>
      </c>
      <c r="S12">
        <v>2</v>
      </c>
      <c r="T12" s="1" t="s">
        <v>11</v>
      </c>
      <c r="U12">
        <v>3</v>
      </c>
      <c r="V12" s="1" t="s">
        <v>11</v>
      </c>
      <c r="W12">
        <v>2</v>
      </c>
      <c r="X12" s="1" t="s">
        <v>12</v>
      </c>
      <c r="Y12">
        <v>2</v>
      </c>
    </row>
    <row r="13" spans="1:27" x14ac:dyDescent="0.3">
      <c r="P13" s="1" t="s">
        <v>9</v>
      </c>
      <c r="Q13">
        <v>4</v>
      </c>
      <c r="R13" s="1" t="s">
        <v>10</v>
      </c>
      <c r="S13">
        <v>3</v>
      </c>
      <c r="T13" s="1" t="s">
        <v>12</v>
      </c>
      <c r="U13">
        <v>6</v>
      </c>
      <c r="V13" s="1" t="s">
        <v>12</v>
      </c>
      <c r="W13">
        <v>4</v>
      </c>
    </row>
    <row r="14" spans="1:27" x14ac:dyDescent="0.3">
      <c r="P14" s="1" t="s">
        <v>10</v>
      </c>
      <c r="Q14">
        <v>6</v>
      </c>
      <c r="R14" s="1" t="s">
        <v>11</v>
      </c>
      <c r="S14">
        <v>6</v>
      </c>
    </row>
    <row r="15" spans="1:27" x14ac:dyDescent="0.3">
      <c r="P15" s="1" t="s">
        <v>11</v>
      </c>
      <c r="Q15">
        <v>12</v>
      </c>
      <c r="R15" s="1" t="s">
        <v>12</v>
      </c>
      <c r="S15">
        <v>12</v>
      </c>
    </row>
    <row r="16" spans="1:27" x14ac:dyDescent="0.3">
      <c r="P16" s="1" t="s">
        <v>12</v>
      </c>
      <c r="Q16">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43</vt:i4>
      </vt:variant>
    </vt:vector>
  </HeadingPairs>
  <TitlesOfParts>
    <vt:vector size="46" baseType="lpstr">
      <vt:lpstr>Calculate Loan Payment</vt:lpstr>
      <vt:lpstr>Calculate from Payment</vt:lpstr>
      <vt:lpstr>Named Ranges</vt:lpstr>
      <vt:lpstr>'Calculate from Payment'!apr</vt:lpstr>
      <vt:lpstr>'Calculate Loan Payment'!apr</vt:lpstr>
      <vt:lpstr>'Calculate Loan Payment'!array</vt:lpstr>
      <vt:lpstr>'Calculate Loan Payment'!BD</vt:lpstr>
      <vt:lpstr>Bi_monthly_ep</vt:lpstr>
      <vt:lpstr>Bi_monthly_table</vt:lpstr>
      <vt:lpstr>Bi_weekly_ep</vt:lpstr>
      <vt:lpstr>Bi_weekly_table</vt:lpstr>
      <vt:lpstr>'Calculate Loan Payment'!dates</vt:lpstr>
      <vt:lpstr>'Calculate Loan Payment'!first_payment_date</vt:lpstr>
      <vt:lpstr>'Calculate from Payment'!interest_compounded</vt:lpstr>
      <vt:lpstr>'Calculate Loan Payment'!interest_compounded</vt:lpstr>
      <vt:lpstr>'Calculate Loan Payment'!interest_paid</vt:lpstr>
      <vt:lpstr>'Calculate from Payment'!loan</vt:lpstr>
      <vt:lpstr>loan</vt:lpstr>
      <vt:lpstr>Monthly</vt:lpstr>
      <vt:lpstr>Monthly_ep</vt:lpstr>
      <vt:lpstr>Monthly_table</vt:lpstr>
      <vt:lpstr>'Calculate from Payment'!nper</vt:lpstr>
      <vt:lpstr>'Calculate Loan Payment'!nper</vt:lpstr>
      <vt:lpstr>'Calculate Loan Payment'!payment</vt:lpstr>
      <vt:lpstr>payment_due</vt:lpstr>
      <vt:lpstr>'Calculate from Payment'!payment_frequency</vt:lpstr>
      <vt:lpstr>'Calculate Loan Payment'!payment_frequency</vt:lpstr>
      <vt:lpstr>'Calculate from Payment'!payment_type</vt:lpstr>
      <vt:lpstr>'Calculate Loan Payment'!payment_type</vt:lpstr>
      <vt:lpstr>payment_types</vt:lpstr>
      <vt:lpstr>periodic_table</vt:lpstr>
      <vt:lpstr>'Calculate Loan Payment'!principal_paid</vt:lpstr>
      <vt:lpstr>Quarterly_ep</vt:lpstr>
      <vt:lpstr>Quarterly_table</vt:lpstr>
      <vt:lpstr>'Calculate Loan Payment'!rate</vt:lpstr>
      <vt:lpstr>Semi_annually_ep</vt:lpstr>
      <vt:lpstr>Semi_annually_table</vt:lpstr>
      <vt:lpstr>Semi_monthly_ep</vt:lpstr>
      <vt:lpstr>Semi_monthly_table</vt:lpstr>
      <vt:lpstr>'Calculate from Payment'!term</vt:lpstr>
      <vt:lpstr>'Calculate Loan Payment'!term</vt:lpstr>
      <vt:lpstr>weekly</vt:lpstr>
      <vt:lpstr>Weekly_ep</vt:lpstr>
      <vt:lpstr>Weekly_table</vt:lpstr>
      <vt:lpstr>Yearly_ep</vt:lpstr>
      <vt:lpstr>Yearly_table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2024-02-22T06:15:41Z</dcterms:modified>
</cp:coreProperties>
</file>