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wnloads\RPS 2nd\"/>
    </mc:Choice>
  </mc:AlternateContent>
  <xr:revisionPtr revIDLastSave="0" documentId="13_ncr:1_{116042B5-7020-4B74-A0BC-03716AC55646}" xr6:coauthVersionLast="47" xr6:coauthVersionMax="47" xr10:uidLastSave="{00000000-0000-0000-0000-000000000000}"/>
  <bookViews>
    <workbookView xWindow="1920" yWindow="3150" windowWidth="14100" windowHeight="9240" xr2:uid="{A92A67AB-1637-4A0D-8D71-C1763644FCFF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12" i="2"/>
  <c r="H11" i="2"/>
  <c r="H12" i="2"/>
  <c r="G11" i="2"/>
  <c r="G12" i="2"/>
  <c r="F11" i="2"/>
  <c r="F12" i="2"/>
  <c r="E11" i="2"/>
  <c r="E12" i="2"/>
  <c r="I3" i="2"/>
  <c r="I4" i="2"/>
  <c r="I5" i="2"/>
  <c r="I6" i="2"/>
  <c r="I7" i="2"/>
  <c r="I8" i="2"/>
  <c r="I9" i="2"/>
  <c r="I10" i="2"/>
  <c r="W14" i="2"/>
  <c r="H10" i="2"/>
  <c r="H4" i="2"/>
  <c r="H5" i="2"/>
  <c r="H6" i="2"/>
  <c r="H7" i="2"/>
  <c r="H8" i="2"/>
  <c r="H9" i="2"/>
  <c r="H3" i="2"/>
  <c r="V14" i="2"/>
  <c r="G10" i="2"/>
  <c r="G4" i="2"/>
  <c r="G5" i="2"/>
  <c r="G6" i="2"/>
  <c r="G7" i="2"/>
  <c r="G8" i="2"/>
  <c r="G9" i="2"/>
  <c r="G3" i="2"/>
  <c r="U14" i="2"/>
  <c r="F4" i="2"/>
  <c r="F5" i="2"/>
  <c r="F6" i="2"/>
  <c r="F7" i="2"/>
  <c r="F8" i="2"/>
  <c r="F9" i="2"/>
  <c r="F10" i="2"/>
  <c r="F3" i="2"/>
  <c r="T14" i="2"/>
  <c r="E4" i="2"/>
  <c r="E5" i="2"/>
  <c r="E6" i="2"/>
  <c r="E7" i="2"/>
  <c r="E8" i="2"/>
  <c r="E9" i="2"/>
  <c r="E10" i="2"/>
  <c r="S14" i="2"/>
  <c r="E3" i="2"/>
</calcChain>
</file>

<file path=xl/sharedStrings.xml><?xml version="1.0" encoding="utf-8"?>
<sst xmlns="http://schemas.openxmlformats.org/spreadsheetml/2006/main" count="8" uniqueCount="8">
  <si>
    <t>Date</t>
  </si>
  <si>
    <t>Start Time</t>
  </si>
  <si>
    <t>End Time</t>
  </si>
  <si>
    <t>Overtime Hours</t>
  </si>
  <si>
    <t>Total Pay</t>
  </si>
  <si>
    <t>Overtime Pay ($ 76.5)</t>
  </si>
  <si>
    <t>Normal Hours Pay ($ 51))</t>
  </si>
  <si>
    <t>Total Paid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</si>
</sst>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0" fontId="0" fillId="0" borderId="0" xfId="0" applyNumberFormat="1"/>
    <xf numFmtId="18" fontId="0" fillId="0" borderId="0" xfId="0" applyNumberFormat="1"/>
    <xf numFmtId="0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14" fontId="0" fillId="0" borderId="1" xfId="0" applyNumberFormat="1" applyBorder="1"/>
    <xf numFmtId="20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166" fontId="1" fillId="0" borderId="1" xfId="0" applyNumberFormat="1" applyFont="1" applyBorder="1"/>
    <xf numFmtId="2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20B6-A117-48B5-B3D8-DBD81B4E9EDD}">
  <dimension ref="B2:W24"/>
  <sheetViews>
    <sheetView showGridLines="0" tabSelected="1" workbookViewId="0"/>
  </sheetViews>
  <sheetFormatPr defaultRowHeight="15" x14ac:dyDescent="0.25"/>
  <cols>
    <col min="1" max="1" width="3.42578125" customWidth="1"/>
    <col min="2" max="2" width="9.42578125" bestFit="1" customWidth="1"/>
    <col min="3" max="3" width="10.140625" bestFit="1" customWidth="1"/>
    <col min="4" max="4" width="9.28515625" bestFit="1" customWidth="1"/>
    <col min="5" max="5" width="15.7109375" bestFit="1" customWidth="1"/>
    <col min="6" max="6" width="15.42578125" style="3" customWidth="1"/>
    <col min="7" max="7" width="20.140625" style="4" customWidth="1"/>
    <col min="8" max="8" width="23.42578125" style="4" customWidth="1"/>
    <col min="9" max="9" width="10.28515625" style="4" customWidth="1"/>
  </cols>
  <sheetData>
    <row r="2" spans="2:23" s="8" customFormat="1" x14ac:dyDescent="0.25">
      <c r="B2" s="9" t="s">
        <v>0</v>
      </c>
      <c r="C2" s="9" t="s">
        <v>1</v>
      </c>
      <c r="D2" s="9" t="s">
        <v>2</v>
      </c>
      <c r="E2" s="9" t="s">
        <v>7</v>
      </c>
      <c r="F2" s="9" t="s">
        <v>3</v>
      </c>
      <c r="G2" s="10" t="s">
        <v>5</v>
      </c>
      <c r="H2" s="10" t="s">
        <v>6</v>
      </c>
      <c r="I2" s="10" t="s">
        <v>4</v>
      </c>
      <c r="J2" s="11"/>
    </row>
    <row r="3" spans="2:23" x14ac:dyDescent="0.25">
      <c r="B3" s="6">
        <v>44927</v>
      </c>
      <c r="C3" s="7">
        <v>0.23402777777777781</v>
      </c>
      <c r="D3" s="7">
        <v>0.69374999999999998</v>
      </c>
      <c r="E3" s="7" t="str">
        <f>TEXT((D3-C3-TIME(0,30,0)),"h:mm")</f>
        <v>10:32</v>
      </c>
      <c r="F3" s="7" t="str">
        <f>IF(OR(C3&lt;TIME(6,0,0), D3&gt;TIME(18,0,0)), TEXT((D3-C3-TIME(10,30,0)),"h:mm"), 0)</f>
        <v>0:32</v>
      </c>
      <c r="G3" s="5">
        <f>IFERROR(TIMEVALUE(F3)*(76.5/0.041667),0)</f>
        <v>40.799673602611179</v>
      </c>
      <c r="H3" s="5">
        <f>IFERROR(TIMEVALUE(E3)*(51/0.041667),0)</f>
        <v>537.19570243438056</v>
      </c>
      <c r="I3" s="5">
        <f>G3+H3</f>
        <v>577.99537603699173</v>
      </c>
    </row>
    <row r="4" spans="2:23" x14ac:dyDescent="0.25">
      <c r="B4" s="6">
        <v>44928</v>
      </c>
      <c r="C4" s="7">
        <v>0.26041666666666669</v>
      </c>
      <c r="D4" s="7">
        <v>0.72916666666666663</v>
      </c>
      <c r="E4" s="7" t="str">
        <f t="shared" ref="E4:E12" si="0">TEXT((D4-C4-TIME(0,30,0)),"h:mm")</f>
        <v>10:45</v>
      </c>
      <c r="F4" s="7">
        <f t="shared" ref="F4:F12" si="1">IF(OR(C4&lt;TIME(6,0,0), D4&gt;TIME(18,0,0)), TEXT((D4-C4-TIME(10,30,0)),"h:mm"), 0)</f>
        <v>0</v>
      </c>
      <c r="G4" s="5">
        <f t="shared" ref="G4:G10" si="2">IFERROR(TIMEVALUE(F4)*(76.5/0.041667),0)</f>
        <v>0</v>
      </c>
      <c r="H4" s="5">
        <f t="shared" ref="H4:H10" si="3">IFERROR(TIMEVALUE(E4)*(51/0.041667),0)</f>
        <v>548.24561403508778</v>
      </c>
      <c r="I4" s="5">
        <f t="shared" ref="I4:I12" si="4">G4+H4</f>
        <v>548.24561403508778</v>
      </c>
    </row>
    <row r="5" spans="2:23" x14ac:dyDescent="0.25">
      <c r="B5" s="6">
        <v>44929</v>
      </c>
      <c r="C5" s="7">
        <v>0.23958333333333334</v>
      </c>
      <c r="D5" s="7">
        <v>0.6875</v>
      </c>
      <c r="E5" s="7" t="str">
        <f t="shared" si="0"/>
        <v>10:15</v>
      </c>
      <c r="F5" s="7" t="str">
        <f t="shared" si="1"/>
        <v>0:15</v>
      </c>
      <c r="G5" s="5">
        <f t="shared" si="2"/>
        <v>19.124847001223987</v>
      </c>
      <c r="H5" s="5">
        <f t="shared" si="3"/>
        <v>522.74581803345575</v>
      </c>
      <c r="I5" s="5">
        <f t="shared" si="4"/>
        <v>541.87066503467975</v>
      </c>
    </row>
    <row r="6" spans="2:23" x14ac:dyDescent="0.25">
      <c r="B6" s="6">
        <v>44930</v>
      </c>
      <c r="C6" s="7">
        <v>0.23402777777777781</v>
      </c>
      <c r="D6" s="7">
        <v>0.69374999999999998</v>
      </c>
      <c r="E6" s="7" t="str">
        <f t="shared" si="0"/>
        <v>10:32</v>
      </c>
      <c r="F6" s="7" t="str">
        <f t="shared" si="1"/>
        <v>0:32</v>
      </c>
      <c r="G6" s="5">
        <f t="shared" si="2"/>
        <v>40.799673602611179</v>
      </c>
      <c r="H6" s="5">
        <f t="shared" si="3"/>
        <v>537.19570243438056</v>
      </c>
      <c r="I6" s="5">
        <f t="shared" si="4"/>
        <v>577.99537603699173</v>
      </c>
    </row>
    <row r="7" spans="2:23" x14ac:dyDescent="0.25">
      <c r="B7" s="6">
        <v>44931</v>
      </c>
      <c r="C7" s="7">
        <v>0.26041666666666669</v>
      </c>
      <c r="D7" s="7">
        <v>0.73263888888888884</v>
      </c>
      <c r="E7" s="7" t="str">
        <f t="shared" si="0"/>
        <v>10:50</v>
      </c>
      <c r="F7" s="7">
        <f t="shared" si="1"/>
        <v>0</v>
      </c>
      <c r="G7" s="5">
        <f t="shared" si="2"/>
        <v>0</v>
      </c>
      <c r="H7" s="5">
        <f t="shared" si="3"/>
        <v>552.49558003535969</v>
      </c>
      <c r="I7" s="5">
        <f t="shared" si="4"/>
        <v>552.49558003535969</v>
      </c>
      <c r="J7" s="1"/>
      <c r="K7" s="1"/>
    </row>
    <row r="8" spans="2:23" x14ac:dyDescent="0.25">
      <c r="B8" s="6">
        <v>44932</v>
      </c>
      <c r="C8" s="7">
        <v>0.23958333333333334</v>
      </c>
      <c r="D8" s="7">
        <v>0.69444444444444453</v>
      </c>
      <c r="E8" s="7" t="str">
        <f t="shared" si="0"/>
        <v>10:25</v>
      </c>
      <c r="F8" s="7" t="str">
        <f t="shared" si="1"/>
        <v>0:25</v>
      </c>
      <c r="G8" s="5">
        <f t="shared" si="2"/>
        <v>31.874745002039983</v>
      </c>
      <c r="H8" s="5">
        <f t="shared" si="3"/>
        <v>531.24575003399968</v>
      </c>
      <c r="I8" s="5">
        <f t="shared" si="4"/>
        <v>563.12049503603964</v>
      </c>
    </row>
    <row r="9" spans="2:23" x14ac:dyDescent="0.25">
      <c r="B9" s="6">
        <v>44933</v>
      </c>
      <c r="C9" s="7">
        <v>0.23402777777777781</v>
      </c>
      <c r="D9" s="7">
        <v>0.69374999999999998</v>
      </c>
      <c r="E9" s="7" t="str">
        <f t="shared" si="0"/>
        <v>10:32</v>
      </c>
      <c r="F9" s="7" t="str">
        <f t="shared" si="1"/>
        <v>0:32</v>
      </c>
      <c r="G9" s="5">
        <f t="shared" si="2"/>
        <v>40.799673602611179</v>
      </c>
      <c r="H9" s="5">
        <f t="shared" si="3"/>
        <v>537.19570243438056</v>
      </c>
      <c r="I9" s="5">
        <f t="shared" si="4"/>
        <v>577.99537603699173</v>
      </c>
    </row>
    <row r="10" spans="2:23" x14ac:dyDescent="0.25">
      <c r="B10" s="6">
        <v>44934</v>
      </c>
      <c r="C10" s="7">
        <v>0.26041666666666669</v>
      </c>
      <c r="D10" s="7">
        <v>0.72916666666666663</v>
      </c>
      <c r="E10" s="7" t="str">
        <f t="shared" si="0"/>
        <v>10:45</v>
      </c>
      <c r="F10" s="7">
        <f t="shared" si="1"/>
        <v>0</v>
      </c>
      <c r="G10" s="5">
        <f>IFERROR(TIMEVALUE(F10)*(76.5/0.041667),0)</f>
        <v>0</v>
      </c>
      <c r="H10" s="5">
        <f>IFERROR(TIMEVALUE(E10)*(51/0.041667),0)</f>
        <v>548.24561403508778</v>
      </c>
      <c r="I10" s="5">
        <f t="shared" si="4"/>
        <v>548.24561403508778</v>
      </c>
    </row>
    <row r="11" spans="2:23" x14ac:dyDescent="0.25">
      <c r="B11" s="6">
        <v>44935</v>
      </c>
      <c r="C11" s="7">
        <v>0.30763888888888891</v>
      </c>
      <c r="D11" s="7">
        <v>0.76458333333333295</v>
      </c>
      <c r="E11" s="7" t="str">
        <f t="shared" si="0"/>
        <v>10:28</v>
      </c>
      <c r="F11" s="7" t="str">
        <f t="shared" si="1"/>
        <v>0:28</v>
      </c>
      <c r="G11" s="5">
        <f t="shared" ref="G11:G12" si="5">IFERROR(TIMEVALUE(F11)*(76.5/0.041667),0)</f>
        <v>35.699714402284776</v>
      </c>
      <c r="H11" s="5">
        <f t="shared" ref="H11:H12" si="6">IFERROR(TIMEVALUE(E11)*(51/0.041667),0)</f>
        <v>533.79572963416297</v>
      </c>
      <c r="I11" s="5">
        <f t="shared" si="4"/>
        <v>569.49544403644779</v>
      </c>
    </row>
    <row r="12" spans="2:23" x14ac:dyDescent="0.25">
      <c r="B12" s="6">
        <v>44936</v>
      </c>
      <c r="C12" s="7">
        <v>0.313194444444444</v>
      </c>
      <c r="D12" s="7">
        <v>0.7583333333333333</v>
      </c>
      <c r="E12" s="7" t="str">
        <f t="shared" si="0"/>
        <v>10:11</v>
      </c>
      <c r="F12" s="7" t="str">
        <f t="shared" si="1"/>
        <v>0:11</v>
      </c>
      <c r="G12" s="5">
        <f t="shared" si="5"/>
        <v>14.024887800897591</v>
      </c>
      <c r="H12" s="5">
        <f t="shared" si="6"/>
        <v>519.34584523323815</v>
      </c>
      <c r="I12" s="5">
        <f t="shared" si="4"/>
        <v>533.3707330341357</v>
      </c>
      <c r="N12" s="1"/>
      <c r="O12" s="1"/>
    </row>
    <row r="14" spans="2:23" x14ac:dyDescent="0.25">
      <c r="S14" t="str">
        <f>TEXT((D3-C3-TIME(0,30,0)),"h:mm")</f>
        <v>10:32</v>
      </c>
      <c r="T14" t="str">
        <f>IF(OR(C3&lt;TIME(6,0,0), D3&gt;TIME(18,0,0)), TEXT((D3-C3-TIME(10,30,0)),"h:mm"), 0)</f>
        <v>0:32</v>
      </c>
      <c r="U14">
        <f>IFERROR(TIMEVALUE(F3)*(76.5/0.041667),0)</f>
        <v>40.799673602611179</v>
      </c>
      <c r="V14">
        <f>IFERROR(TIMEVALUE(E3)*(51/0.041667),0)</f>
        <v>537.19570243438056</v>
      </c>
      <c r="W14" s="4">
        <f>G3+H3</f>
        <v>577.99537603699173</v>
      </c>
    </row>
    <row r="19" spans="4:5" x14ac:dyDescent="0.25">
      <c r="E19" s="2"/>
    </row>
    <row r="24" spans="4:5" x14ac:dyDescent="0.25">
      <c r="D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2023-12-13T10:30:22Z</dcterms:created>
  <dcterms:modified xsi:type="dcterms:W3CDTF">2023-12-13T13:15:01Z</dcterms:modified>
</cp:coreProperties>
</file>