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BMI\"/>
    </mc:Choice>
  </mc:AlternateContent>
  <xr:revisionPtr revIDLastSave="0" documentId="13_ncr:1_{A34BC4B0-0610-459A-819B-A19B45090A57}" xr6:coauthVersionLast="47" xr6:coauthVersionMax="47" xr10:uidLastSave="{00000000-0000-0000-0000-000000000000}"/>
  <bookViews>
    <workbookView xWindow="-108" yWindow="-108" windowWidth="23256" windowHeight="12456" xr2:uid="{A3941D7D-27C0-4244-A3F4-CB00702D4E93}"/>
  </bookViews>
  <sheets>
    <sheet name="Metric Unit" sheetId="4" r:id="rId1"/>
    <sheet name="Imperial Unit (inch and ibs)" sheetId="9" r:id="rId2"/>
    <sheet name="Imperial Unit (convert)" sheetId="6" r:id="rId3"/>
    <sheet name="Imperial Unit(ft,in,ibs)" sheetId="5" r:id="rId4"/>
    <sheet name="Cm and Kg" sheetId="7" r:id="rId5"/>
    <sheet name="Z-score" sheetId="8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8" l="1"/>
  <c r="O13" i="8"/>
  <c r="O12" i="8"/>
  <c r="O11" i="8"/>
  <c r="O10" i="8"/>
  <c r="O9" i="8"/>
  <c r="O8" i="8"/>
  <c r="O7" i="8"/>
  <c r="O6" i="8"/>
  <c r="O5" i="8"/>
  <c r="E6" i="9"/>
  <c r="E7" i="9"/>
  <c r="E8" i="9"/>
  <c r="E9" i="9"/>
  <c r="E10" i="9"/>
  <c r="E11" i="9"/>
  <c r="E12" i="9"/>
  <c r="E13" i="9"/>
  <c r="E14" i="9"/>
  <c r="E5" i="9"/>
  <c r="F14" i="9"/>
  <c r="F13" i="9"/>
  <c r="F12" i="9"/>
  <c r="F11" i="9"/>
  <c r="F10" i="9"/>
  <c r="F9" i="9"/>
  <c r="F8" i="9"/>
  <c r="F7" i="9"/>
  <c r="F6" i="9"/>
  <c r="F5" i="9"/>
  <c r="F5" i="8"/>
  <c r="I5" i="8"/>
  <c r="I4" i="8"/>
  <c r="F5" i="7"/>
  <c r="E5" i="7"/>
  <c r="F5" i="5"/>
  <c r="G5" i="6"/>
  <c r="F5" i="6"/>
  <c r="E5" i="6"/>
  <c r="F5" i="4"/>
  <c r="H6" i="6"/>
  <c r="H7" i="6"/>
  <c r="H8" i="6"/>
  <c r="H9" i="6"/>
  <c r="H10" i="6"/>
  <c r="H11" i="6"/>
  <c r="H12" i="6"/>
  <c r="H13" i="6"/>
  <c r="H14" i="6"/>
  <c r="H5" i="6"/>
  <c r="F6" i="4"/>
  <c r="F7" i="4"/>
  <c r="F8" i="4"/>
  <c r="F9" i="4"/>
  <c r="F10" i="4"/>
  <c r="F11" i="4"/>
  <c r="F12" i="4"/>
  <c r="F13" i="4"/>
  <c r="F14" i="4"/>
  <c r="E6" i="4"/>
  <c r="E7" i="4"/>
  <c r="E8" i="4"/>
  <c r="E9" i="4"/>
  <c r="E10" i="4"/>
  <c r="E11" i="4"/>
  <c r="E12" i="4"/>
  <c r="E13" i="4"/>
  <c r="E14" i="4"/>
  <c r="F6" i="8"/>
  <c r="F7" i="8"/>
  <c r="F8" i="8"/>
  <c r="F9" i="8"/>
  <c r="F10" i="8"/>
  <c r="F11" i="8"/>
  <c r="F12" i="8"/>
  <c r="F13" i="8"/>
  <c r="F14" i="8"/>
  <c r="E6" i="8"/>
  <c r="E7" i="8"/>
  <c r="E8" i="8"/>
  <c r="E9" i="8"/>
  <c r="E10" i="8"/>
  <c r="E11" i="8"/>
  <c r="E12" i="8"/>
  <c r="E13" i="8"/>
  <c r="E14" i="8"/>
  <c r="E5" i="8"/>
  <c r="E6" i="7"/>
  <c r="F6" i="7"/>
  <c r="F7" i="7"/>
  <c r="F8" i="7"/>
  <c r="F9" i="7"/>
  <c r="F10" i="7"/>
  <c r="F11" i="7"/>
  <c r="F12" i="7"/>
  <c r="F13" i="7"/>
  <c r="F14" i="7"/>
  <c r="E7" i="7"/>
  <c r="E8" i="7"/>
  <c r="E9" i="7"/>
  <c r="E10" i="7"/>
  <c r="E11" i="7"/>
  <c r="E12" i="7"/>
  <c r="E13" i="7"/>
  <c r="E14" i="7"/>
  <c r="F6" i="5"/>
  <c r="F7" i="5"/>
  <c r="F8" i="5"/>
  <c r="F9" i="5"/>
  <c r="F10" i="5"/>
  <c r="F11" i="5"/>
  <c r="F12" i="5"/>
  <c r="F13" i="5"/>
  <c r="F14" i="5"/>
  <c r="G6" i="6"/>
  <c r="G7" i="6"/>
  <c r="G8" i="6"/>
  <c r="G9" i="6"/>
  <c r="G10" i="6"/>
  <c r="G11" i="6"/>
  <c r="G12" i="6"/>
  <c r="G13" i="6"/>
  <c r="G14" i="6"/>
  <c r="F6" i="6"/>
  <c r="F7" i="6"/>
  <c r="F8" i="6"/>
  <c r="F9" i="6"/>
  <c r="F10" i="6"/>
  <c r="F11" i="6"/>
  <c r="F12" i="6"/>
  <c r="F13" i="6"/>
  <c r="F14" i="6"/>
  <c r="E6" i="6"/>
  <c r="E7" i="6"/>
  <c r="E8" i="6"/>
  <c r="E9" i="6"/>
  <c r="E10" i="6"/>
  <c r="E11" i="6"/>
  <c r="E12" i="6"/>
  <c r="E13" i="6"/>
  <c r="E14" i="6"/>
  <c r="E5" i="4"/>
</calcChain>
</file>

<file path=xl/sharedStrings.xml><?xml version="1.0" encoding="utf-8"?>
<sst xmlns="http://schemas.openxmlformats.org/spreadsheetml/2006/main" count="200" uniqueCount="32">
  <si>
    <t>Name</t>
  </si>
  <si>
    <t>Status</t>
  </si>
  <si>
    <t>John</t>
  </si>
  <si>
    <t>Mike</t>
  </si>
  <si>
    <t>Peter</t>
  </si>
  <si>
    <t>Rachel</t>
  </si>
  <si>
    <t>Jill</t>
  </si>
  <si>
    <t>Joseph</t>
  </si>
  <si>
    <t>Jim</t>
  </si>
  <si>
    <t>Karan</t>
  </si>
  <si>
    <t>Laura</t>
  </si>
  <si>
    <t>Jordan</t>
  </si>
  <si>
    <t>Height (m)</t>
  </si>
  <si>
    <t>Weight (kg)</t>
  </si>
  <si>
    <t>Calculating BMI in Metric Unit</t>
  </si>
  <si>
    <t>Calculating BMI in Imperial Unit</t>
  </si>
  <si>
    <t>Height
(feet)</t>
  </si>
  <si>
    <t>Height
(inches)</t>
  </si>
  <si>
    <r>
      <t>BMI (kg/m</t>
    </r>
    <r>
      <rPr>
        <b/>
        <vertAlign val="superscript"/>
        <sz val="12"/>
        <color rgb="FFFFFFFF"/>
        <rFont val="Calibri"/>
        <family val="2"/>
      </rPr>
      <t>2</t>
    </r>
    <r>
      <rPr>
        <b/>
        <sz val="12"/>
        <color rgb="FFFFFFFF"/>
        <rFont val="Calibri"/>
        <family val="2"/>
      </rPr>
      <t>)</t>
    </r>
  </si>
  <si>
    <t>Weight
(pound)</t>
  </si>
  <si>
    <t>Height (Cm)</t>
  </si>
  <si>
    <t>Calculating BMI in cm and kg units</t>
  </si>
  <si>
    <t>Z-score</t>
  </si>
  <si>
    <t>Calculating BMI Z-Score</t>
  </si>
  <si>
    <t>Standard Deviation</t>
  </si>
  <si>
    <t>Mean</t>
  </si>
  <si>
    <t>Weight
(lbs)</t>
  </si>
  <si>
    <t>BMI</t>
  </si>
  <si>
    <t>Height
(meter)</t>
  </si>
  <si>
    <t>Weight
(kg)</t>
  </si>
  <si>
    <t>BMI Percentile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</si>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</sst>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₹&quot;\ * #,##0.00_ ;_ &quot;₹&quot;\ * \-#,##0.00_ ;_ &quot;₹&quot;\ * &quot;-&quot;??_ ;_ @_ 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14"/>
      <color rgb="FF27276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vertAlign val="superscript"/>
      <sz val="12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2727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27276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2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right" vertical="center"/>
    </xf>
    <xf numFmtId="9" fontId="2" fillId="0" borderId="0" xfId="1" applyFont="1" applyAlignment="1">
      <alignment vertical="center"/>
    </xf>
    <xf numFmtId="9" fontId="5" fillId="0" borderId="2" xfId="1" applyFont="1" applyBorder="1" applyAlignment="1">
      <alignment vertical="center"/>
    </xf>
    <xf numFmtId="2" fontId="5" fillId="0" borderId="2" xfId="2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Currency 2" xfId="2" xr:uid="{BC61219D-2EF1-495B-A515-7C9269A53251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3C3C9-65FD-47C2-9900-F772FCABB094}">
  <dimension ref="B2:P23"/>
  <sheetViews>
    <sheetView showGridLines="0" tabSelected="1" workbookViewId="0"/>
  </sheetViews>
  <sheetFormatPr defaultColWidth="8.88671875" defaultRowHeight="14.4" x14ac:dyDescent="0.3"/>
  <cols>
    <col min="1" max="1" width="3.21875" style="2" customWidth="1"/>
    <col min="2" max="2" width="11.33203125" style="2" customWidth="1"/>
    <col min="3" max="3" width="12.33203125" style="2" customWidth="1"/>
    <col min="4" max="4" width="15.6640625" style="2" customWidth="1"/>
    <col min="5" max="5" width="12.88671875" style="2" customWidth="1"/>
    <col min="6" max="6" width="12.6640625" style="2" customWidth="1"/>
    <col min="7" max="10" width="8.88671875" style="2"/>
    <col min="11" max="11" width="6.44140625" style="2" customWidth="1"/>
    <col min="12" max="12" width="8.88671875" style="2"/>
    <col min="13" max="13" width="10.77734375" style="2" bestFit="1" customWidth="1"/>
    <col min="14" max="14" width="11.6640625" style="2" bestFit="1" customWidth="1"/>
    <col min="15" max="15" width="12.21875" style="2" bestFit="1" customWidth="1"/>
    <col min="16" max="16" width="11.44140625" style="2" bestFit="1" customWidth="1"/>
    <col min="17" max="16384" width="8.88671875" style="2"/>
  </cols>
  <sheetData>
    <row r="2" spans="2:16" ht="18.600000000000001" thickBot="1" x14ac:dyDescent="0.35">
      <c r="B2" s="13" t="s">
        <v>14</v>
      </c>
      <c r="C2" s="13"/>
      <c r="D2" s="13"/>
      <c r="E2" s="13"/>
      <c r="F2" s="13"/>
      <c r="L2" s="13" t="s">
        <v>31</v>
      </c>
      <c r="M2" s="13"/>
      <c r="N2" s="13"/>
      <c r="O2" s="13"/>
      <c r="P2" s="13"/>
    </row>
    <row r="4" spans="2:16" ht="19.8" customHeight="1" x14ac:dyDescent="0.3">
      <c r="B4" s="3" t="s">
        <v>0</v>
      </c>
      <c r="C4" s="3" t="s">
        <v>12</v>
      </c>
      <c r="D4" s="3" t="s">
        <v>13</v>
      </c>
      <c r="E4" s="3" t="s">
        <v>18</v>
      </c>
      <c r="F4" s="3" t="s">
        <v>1</v>
      </c>
      <c r="L4" s="3" t="s">
        <v>0</v>
      </c>
      <c r="M4" s="3" t="s">
        <v>12</v>
      </c>
      <c r="N4" s="3" t="s">
        <v>13</v>
      </c>
      <c r="O4" s="3" t="s">
        <v>18</v>
      </c>
      <c r="P4" s="3" t="s">
        <v>1</v>
      </c>
    </row>
    <row r="5" spans="2:16" x14ac:dyDescent="0.3">
      <c r="B5" s="4" t="s">
        <v>2</v>
      </c>
      <c r="C5" s="4">
        <v>1.85</v>
      </c>
      <c r="D5" s="4">
        <v>62</v>
      </c>
      <c r="E5" s="7">
        <f>D5/C5^2</f>
        <v>18.115412710007302</v>
      </c>
      <c r="F5" s="6" t="str">
        <f>IF(E5&lt;=18.5,"Underweight",IF(E5&lt;=24.9,"Normal",IF(E5&lt;=29.9,"Overweight","Obesity")))</f>
        <v>Underweight</v>
      </c>
      <c r="L5" s="4" t="s">
        <v>2</v>
      </c>
      <c r="M5" s="4">
        <v>1.85</v>
      </c>
      <c r="N5" s="4">
        <v>62</v>
      </c>
      <c r="O5" s="7"/>
      <c r="P5" s="6"/>
    </row>
    <row r="6" spans="2:16" x14ac:dyDescent="0.3">
      <c r="B6" s="4" t="s">
        <v>3</v>
      </c>
      <c r="C6" s="4">
        <v>1.62</v>
      </c>
      <c r="D6" s="4">
        <v>69</v>
      </c>
      <c r="E6" s="7">
        <f t="shared" ref="E6:E14" si="0">D6/C6^2</f>
        <v>26.291723822588015</v>
      </c>
      <c r="F6" s="6" t="str">
        <f t="shared" ref="F6:F14" si="1">IF(E6&lt;=18.5,"Underweight",IF(E6&lt;=24.9,"Normal",IF(E6&lt;=29.9,"Overweight","Obesity")))</f>
        <v>Overweight</v>
      </c>
      <c r="L6" s="4" t="s">
        <v>3</v>
      </c>
      <c r="M6" s="4">
        <v>1.62</v>
      </c>
      <c r="N6" s="4">
        <v>69</v>
      </c>
      <c r="O6" s="7"/>
      <c r="P6" s="6"/>
    </row>
    <row r="7" spans="2:16" x14ac:dyDescent="0.3">
      <c r="B7" s="4" t="s">
        <v>4</v>
      </c>
      <c r="C7" s="4">
        <v>1.75</v>
      </c>
      <c r="D7" s="4">
        <v>102</v>
      </c>
      <c r="E7" s="7">
        <f t="shared" si="0"/>
        <v>33.306122448979593</v>
      </c>
      <c r="F7" s="6" t="str">
        <f t="shared" si="1"/>
        <v>Obesity</v>
      </c>
      <c r="L7" s="4" t="s">
        <v>4</v>
      </c>
      <c r="M7" s="4">
        <v>1.75</v>
      </c>
      <c r="N7" s="4">
        <v>102</v>
      </c>
      <c r="O7" s="7"/>
      <c r="P7" s="6"/>
    </row>
    <row r="8" spans="2:16" x14ac:dyDescent="0.3">
      <c r="B8" s="4" t="s">
        <v>5</v>
      </c>
      <c r="C8" s="4">
        <v>1.67</v>
      </c>
      <c r="D8" s="4">
        <v>55</v>
      </c>
      <c r="E8" s="7">
        <f t="shared" si="0"/>
        <v>19.721036967980208</v>
      </c>
      <c r="F8" s="6" t="str">
        <f t="shared" si="1"/>
        <v>Normal</v>
      </c>
      <c r="L8" s="4" t="s">
        <v>5</v>
      </c>
      <c r="M8" s="4">
        <v>1.67</v>
      </c>
      <c r="N8" s="4">
        <v>55</v>
      </c>
      <c r="O8" s="7"/>
      <c r="P8" s="6"/>
    </row>
    <row r="9" spans="2:16" x14ac:dyDescent="0.3">
      <c r="B9" s="4" t="s">
        <v>6</v>
      </c>
      <c r="C9" s="4">
        <v>1.88</v>
      </c>
      <c r="D9" s="4">
        <v>98</v>
      </c>
      <c r="E9" s="7">
        <f t="shared" si="0"/>
        <v>27.727478497057493</v>
      </c>
      <c r="F9" s="6" t="str">
        <f t="shared" si="1"/>
        <v>Overweight</v>
      </c>
      <c r="L9" s="4" t="s">
        <v>6</v>
      </c>
      <c r="M9" s="4">
        <v>1.88</v>
      </c>
      <c r="N9" s="4">
        <v>98</v>
      </c>
      <c r="O9" s="7"/>
      <c r="P9" s="6"/>
    </row>
    <row r="10" spans="2:16" x14ac:dyDescent="0.3">
      <c r="B10" s="4" t="s">
        <v>7</v>
      </c>
      <c r="C10" s="4">
        <v>1.6</v>
      </c>
      <c r="D10" s="4">
        <v>60</v>
      </c>
      <c r="E10" s="7">
        <f t="shared" si="0"/>
        <v>23.437499999999996</v>
      </c>
      <c r="F10" s="6" t="str">
        <f t="shared" si="1"/>
        <v>Normal</v>
      </c>
      <c r="L10" s="4" t="s">
        <v>7</v>
      </c>
      <c r="M10" s="4">
        <v>1.6</v>
      </c>
      <c r="N10" s="4">
        <v>60</v>
      </c>
      <c r="O10" s="7"/>
      <c r="P10" s="6"/>
    </row>
    <row r="11" spans="2:16" x14ac:dyDescent="0.3">
      <c r="B11" s="4" t="s">
        <v>8</v>
      </c>
      <c r="C11" s="4">
        <v>1.78</v>
      </c>
      <c r="D11" s="4">
        <v>68</v>
      </c>
      <c r="E11" s="7">
        <f t="shared" si="0"/>
        <v>21.461936624163616</v>
      </c>
      <c r="F11" s="6" t="str">
        <f t="shared" si="1"/>
        <v>Normal</v>
      </c>
      <c r="L11" s="4" t="s">
        <v>8</v>
      </c>
      <c r="M11" s="4">
        <v>1.78</v>
      </c>
      <c r="N11" s="4">
        <v>68</v>
      </c>
      <c r="O11" s="7"/>
      <c r="P11" s="6"/>
    </row>
    <row r="12" spans="2:16" x14ac:dyDescent="0.3">
      <c r="B12" s="4" t="s">
        <v>9</v>
      </c>
      <c r="C12" s="4">
        <v>1.9</v>
      </c>
      <c r="D12" s="4">
        <v>88</v>
      </c>
      <c r="E12" s="7">
        <f t="shared" si="0"/>
        <v>24.37673130193906</v>
      </c>
      <c r="F12" s="6" t="str">
        <f t="shared" si="1"/>
        <v>Normal</v>
      </c>
      <c r="K12" s="1"/>
      <c r="L12" s="4" t="s">
        <v>9</v>
      </c>
      <c r="M12" s="4">
        <v>1.9</v>
      </c>
      <c r="N12" s="4">
        <v>88</v>
      </c>
      <c r="O12" s="7"/>
      <c r="P12" s="6"/>
    </row>
    <row r="13" spans="2:16" x14ac:dyDescent="0.3">
      <c r="B13" s="4" t="s">
        <v>10</v>
      </c>
      <c r="C13" s="4">
        <v>1.8</v>
      </c>
      <c r="D13" s="4">
        <v>80</v>
      </c>
      <c r="E13" s="7">
        <f t="shared" si="0"/>
        <v>24.691358024691358</v>
      </c>
      <c r="F13" s="6" t="str">
        <f t="shared" si="1"/>
        <v>Normal</v>
      </c>
      <c r="K13" s="1"/>
      <c r="L13" s="4" t="s">
        <v>10</v>
      </c>
      <c r="M13" s="4">
        <v>1.8</v>
      </c>
      <c r="N13" s="4">
        <v>80</v>
      </c>
      <c r="O13" s="7"/>
      <c r="P13" s="6"/>
    </row>
    <row r="14" spans="2:16" x14ac:dyDescent="0.3">
      <c r="B14" s="4" t="s">
        <v>11</v>
      </c>
      <c r="C14" s="4">
        <v>1.92</v>
      </c>
      <c r="D14" s="4">
        <v>85</v>
      </c>
      <c r="E14" s="7">
        <f t="shared" si="0"/>
        <v>23.057725694444446</v>
      </c>
      <c r="F14" s="6" t="str">
        <f t="shared" si="1"/>
        <v>Normal</v>
      </c>
      <c r="K14" s="1"/>
      <c r="L14" s="4" t="s">
        <v>11</v>
      </c>
      <c r="M14" s="4">
        <v>1.92</v>
      </c>
      <c r="N14" s="4">
        <v>85</v>
      </c>
      <c r="O14" s="7"/>
      <c r="P14" s="6"/>
    </row>
    <row r="15" spans="2:16" x14ac:dyDescent="0.3">
      <c r="B15" s="1"/>
      <c r="C15" s="1"/>
      <c r="D15" s="1"/>
      <c r="E15" s="1"/>
      <c r="F15" s="1"/>
      <c r="K15" s="1"/>
    </row>
    <row r="16" spans="2:16" x14ac:dyDescent="0.3">
      <c r="B16" s="1"/>
      <c r="C16" s="1"/>
      <c r="D16" s="1"/>
      <c r="E16" s="1"/>
      <c r="F16" s="1"/>
      <c r="K16" s="1"/>
    </row>
    <row r="17" spans="2:11" x14ac:dyDescent="0.3">
      <c r="B17" s="1"/>
      <c r="C17" s="1"/>
      <c r="D17" s="1"/>
      <c r="E17" s="1"/>
      <c r="F17" s="1"/>
      <c r="K17" s="1"/>
    </row>
    <row r="18" spans="2:11" x14ac:dyDescent="0.3">
      <c r="B18" s="1"/>
      <c r="C18" s="1"/>
      <c r="D18" s="1"/>
      <c r="E18" s="1"/>
      <c r="F18" s="1"/>
      <c r="K18" s="1"/>
    </row>
    <row r="19" spans="2:11" x14ac:dyDescent="0.3">
      <c r="B19" s="1"/>
      <c r="C19" s="1"/>
      <c r="D19" s="1"/>
      <c r="E19" s="1"/>
      <c r="F19" s="1"/>
    </row>
    <row r="20" spans="2:11" x14ac:dyDescent="0.3">
      <c r="B20" s="1"/>
      <c r="C20" s="1"/>
      <c r="D20" s="1"/>
      <c r="E20" s="1"/>
      <c r="F20" s="1"/>
    </row>
    <row r="21" spans="2:11" x14ac:dyDescent="0.3">
      <c r="B21" s="1"/>
      <c r="C21" s="1"/>
      <c r="D21" s="1"/>
      <c r="E21" s="1"/>
      <c r="F21" s="1"/>
    </row>
    <row r="22" spans="2:11" x14ac:dyDescent="0.3">
      <c r="B22" s="1"/>
      <c r="C22" s="1"/>
      <c r="D22" s="1"/>
      <c r="E22" s="1"/>
      <c r="F22" s="1"/>
    </row>
    <row r="23" spans="2:11" x14ac:dyDescent="0.3">
      <c r="B23" s="1"/>
      <c r="C23" s="1"/>
      <c r="D23" s="1"/>
      <c r="E23" s="1"/>
      <c r="F23" s="1"/>
    </row>
  </sheetData>
  <mergeCells count="2">
    <mergeCell ref="B2:F2"/>
    <mergeCell ref="L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7CC4A-0E62-4792-B8F5-F80FCF2C7285}">
  <dimension ref="B2:P23"/>
  <sheetViews>
    <sheetView showGridLines="0" workbookViewId="0"/>
  </sheetViews>
  <sheetFormatPr defaultColWidth="8.88671875" defaultRowHeight="14.4" x14ac:dyDescent="0.3"/>
  <cols>
    <col min="1" max="1" width="3.21875" style="2" customWidth="1"/>
    <col min="2" max="2" width="11.33203125" style="2" customWidth="1"/>
    <col min="3" max="3" width="12.109375" style="2" customWidth="1"/>
    <col min="4" max="4" width="11.21875" style="2" customWidth="1"/>
    <col min="5" max="5" width="12.88671875" style="2" customWidth="1"/>
    <col min="6" max="6" width="13.6640625" style="2" customWidth="1"/>
    <col min="7" max="10" width="8.88671875" style="2"/>
    <col min="11" max="11" width="5.109375" style="2" customWidth="1"/>
    <col min="12" max="14" width="8.88671875" style="2"/>
    <col min="15" max="15" width="11.6640625" style="2" customWidth="1"/>
    <col min="16" max="16" width="10.33203125" style="2" bestFit="1" customWidth="1"/>
    <col min="17" max="16384" width="8.88671875" style="2"/>
  </cols>
  <sheetData>
    <row r="2" spans="2:16" ht="18.600000000000001" thickBot="1" x14ac:dyDescent="0.35">
      <c r="B2" s="13" t="s">
        <v>15</v>
      </c>
      <c r="C2" s="13"/>
      <c r="D2" s="13"/>
      <c r="E2" s="13"/>
      <c r="F2" s="13"/>
      <c r="L2" s="13" t="s">
        <v>31</v>
      </c>
      <c r="M2" s="13"/>
      <c r="N2" s="13"/>
      <c r="O2" s="13"/>
      <c r="P2" s="13"/>
    </row>
    <row r="4" spans="2:16" ht="31.2" x14ac:dyDescent="0.3">
      <c r="B4" s="3" t="s">
        <v>0</v>
      </c>
      <c r="C4" s="5" t="s">
        <v>17</v>
      </c>
      <c r="D4" s="5" t="s">
        <v>26</v>
      </c>
      <c r="E4" s="5" t="s">
        <v>27</v>
      </c>
      <c r="F4" s="3" t="s">
        <v>1</v>
      </c>
      <c r="L4" s="3" t="s">
        <v>0</v>
      </c>
      <c r="M4" s="5" t="s">
        <v>17</v>
      </c>
      <c r="N4" s="5" t="s">
        <v>26</v>
      </c>
      <c r="O4" s="5" t="s">
        <v>27</v>
      </c>
      <c r="P4" s="3" t="s">
        <v>1</v>
      </c>
    </row>
    <row r="5" spans="2:16" x14ac:dyDescent="0.3">
      <c r="B5" s="4" t="s">
        <v>2</v>
      </c>
      <c r="C5" s="8">
        <v>73</v>
      </c>
      <c r="D5" s="4">
        <v>180</v>
      </c>
      <c r="E5" s="7">
        <f>(D5/C5^2)*703</f>
        <v>23.745543253893789</v>
      </c>
      <c r="F5" s="6" t="str">
        <f>IF(E5&lt;=18.5,"Underweight",IF(E5&lt;=24.9,"Normal",IF(E5&lt;=29.9,"Overweight","Obesity")))</f>
        <v>Normal</v>
      </c>
      <c r="L5" s="4" t="s">
        <v>2</v>
      </c>
      <c r="M5" s="8">
        <v>73</v>
      </c>
      <c r="N5" s="4">
        <v>180</v>
      </c>
      <c r="O5" s="7"/>
      <c r="P5" s="6"/>
    </row>
    <row r="6" spans="2:16" x14ac:dyDescent="0.3">
      <c r="B6" s="4" t="s">
        <v>3</v>
      </c>
      <c r="C6" s="8">
        <v>64</v>
      </c>
      <c r="D6" s="4">
        <v>196</v>
      </c>
      <c r="E6" s="7">
        <f t="shared" ref="E6:E14" si="0">(D6/C6^2)*703</f>
        <v>33.6396484375</v>
      </c>
      <c r="F6" s="6" t="str">
        <f t="shared" ref="F6:F14" si="1">IF(E6&lt;=18.5,"Underweight",IF(E6&lt;=24.9,"Normal",IF(E6&lt;=29.9,"Overweight","Obesity")))</f>
        <v>Obesity</v>
      </c>
      <c r="L6" s="4" t="s">
        <v>3</v>
      </c>
      <c r="M6" s="8">
        <v>64</v>
      </c>
      <c r="N6" s="4">
        <v>196</v>
      </c>
      <c r="O6" s="7"/>
      <c r="P6" s="6"/>
    </row>
    <row r="7" spans="2:16" x14ac:dyDescent="0.3">
      <c r="B7" s="4" t="s">
        <v>4</v>
      </c>
      <c r="C7" s="8">
        <v>69</v>
      </c>
      <c r="D7" s="4">
        <v>200</v>
      </c>
      <c r="E7" s="7">
        <f t="shared" si="0"/>
        <v>29.531611006091154</v>
      </c>
      <c r="F7" s="6" t="str">
        <f t="shared" si="1"/>
        <v>Overweight</v>
      </c>
      <c r="L7" s="4" t="s">
        <v>4</v>
      </c>
      <c r="M7" s="8">
        <v>69</v>
      </c>
      <c r="N7" s="4">
        <v>200</v>
      </c>
      <c r="O7" s="7"/>
      <c r="P7" s="6"/>
    </row>
    <row r="8" spans="2:16" x14ac:dyDescent="0.3">
      <c r="B8" s="4" t="s">
        <v>5</v>
      </c>
      <c r="C8" s="8">
        <v>66</v>
      </c>
      <c r="D8" s="4">
        <v>120</v>
      </c>
      <c r="E8" s="7">
        <f t="shared" si="0"/>
        <v>19.366391184573004</v>
      </c>
      <c r="F8" s="6" t="str">
        <f t="shared" si="1"/>
        <v>Normal</v>
      </c>
      <c r="L8" s="4" t="s">
        <v>5</v>
      </c>
      <c r="M8" s="8">
        <v>66</v>
      </c>
      <c r="N8" s="4">
        <v>120</v>
      </c>
      <c r="O8" s="7"/>
      <c r="P8" s="6"/>
    </row>
    <row r="9" spans="2:16" x14ac:dyDescent="0.3">
      <c r="B9" s="4" t="s">
        <v>6</v>
      </c>
      <c r="C9" s="8">
        <v>74</v>
      </c>
      <c r="D9" s="4">
        <v>188</v>
      </c>
      <c r="E9" s="7">
        <f t="shared" si="0"/>
        <v>24.135135135135133</v>
      </c>
      <c r="F9" s="6" t="str">
        <f t="shared" si="1"/>
        <v>Normal</v>
      </c>
      <c r="L9" s="4" t="s">
        <v>6</v>
      </c>
      <c r="M9" s="8">
        <v>74</v>
      </c>
      <c r="N9" s="4">
        <v>188</v>
      </c>
      <c r="O9" s="7"/>
      <c r="P9" s="6"/>
    </row>
    <row r="10" spans="2:16" x14ac:dyDescent="0.3">
      <c r="B10" s="4" t="s">
        <v>7</v>
      </c>
      <c r="C10" s="8">
        <v>63</v>
      </c>
      <c r="D10" s="4">
        <v>210</v>
      </c>
      <c r="E10" s="7">
        <f t="shared" si="0"/>
        <v>37.195767195767196</v>
      </c>
      <c r="F10" s="6" t="str">
        <f t="shared" si="1"/>
        <v>Obesity</v>
      </c>
      <c r="L10" s="4" t="s">
        <v>7</v>
      </c>
      <c r="M10" s="8">
        <v>63</v>
      </c>
      <c r="N10" s="4">
        <v>210</v>
      </c>
      <c r="O10" s="7"/>
      <c r="P10" s="6"/>
    </row>
    <row r="11" spans="2:16" x14ac:dyDescent="0.3">
      <c r="B11" s="4" t="s">
        <v>8</v>
      </c>
      <c r="C11" s="8">
        <v>70</v>
      </c>
      <c r="D11" s="4">
        <v>170</v>
      </c>
      <c r="E11" s="7">
        <f t="shared" si="0"/>
        <v>24.389795918367348</v>
      </c>
      <c r="F11" s="6" t="str">
        <f t="shared" si="1"/>
        <v>Normal</v>
      </c>
      <c r="L11" s="4" t="s">
        <v>8</v>
      </c>
      <c r="M11" s="8">
        <v>70</v>
      </c>
      <c r="N11" s="4">
        <v>170</v>
      </c>
      <c r="O11" s="7"/>
      <c r="P11" s="6"/>
    </row>
    <row r="12" spans="2:16" x14ac:dyDescent="0.3">
      <c r="B12" s="4" t="s">
        <v>9</v>
      </c>
      <c r="C12" s="8">
        <v>75</v>
      </c>
      <c r="D12" s="4">
        <v>150</v>
      </c>
      <c r="E12" s="7">
        <f t="shared" si="0"/>
        <v>18.746666666666666</v>
      </c>
      <c r="F12" s="6" t="str">
        <f t="shared" si="1"/>
        <v>Normal</v>
      </c>
      <c r="K12" s="1"/>
      <c r="L12" s="4" t="s">
        <v>9</v>
      </c>
      <c r="M12" s="8">
        <v>75</v>
      </c>
      <c r="N12" s="4">
        <v>150</v>
      </c>
      <c r="O12" s="7"/>
      <c r="P12" s="6"/>
    </row>
    <row r="13" spans="2:16" x14ac:dyDescent="0.3">
      <c r="B13" s="4" t="s">
        <v>10</v>
      </c>
      <c r="C13" s="8">
        <v>71</v>
      </c>
      <c r="D13" s="4">
        <v>177</v>
      </c>
      <c r="E13" s="7">
        <f t="shared" si="0"/>
        <v>24.683792898234476</v>
      </c>
      <c r="F13" s="6" t="str">
        <f t="shared" si="1"/>
        <v>Normal</v>
      </c>
      <c r="K13" s="1"/>
      <c r="L13" s="4" t="s">
        <v>10</v>
      </c>
      <c r="M13" s="8">
        <v>71</v>
      </c>
      <c r="N13" s="4">
        <v>177</v>
      </c>
      <c r="O13" s="7"/>
      <c r="P13" s="6"/>
    </row>
    <row r="14" spans="2:16" x14ac:dyDescent="0.3">
      <c r="B14" s="4" t="s">
        <v>11</v>
      </c>
      <c r="C14" s="8">
        <v>76</v>
      </c>
      <c r="D14" s="4">
        <v>188</v>
      </c>
      <c r="E14" s="7">
        <f t="shared" si="0"/>
        <v>22.881578947368421</v>
      </c>
      <c r="F14" s="6" t="str">
        <f t="shared" si="1"/>
        <v>Normal</v>
      </c>
      <c r="K14" s="1"/>
      <c r="L14" s="4" t="s">
        <v>11</v>
      </c>
      <c r="M14" s="8">
        <v>76</v>
      </c>
      <c r="N14" s="4">
        <v>188</v>
      </c>
      <c r="O14" s="7"/>
      <c r="P14" s="6"/>
    </row>
    <row r="15" spans="2:16" x14ac:dyDescent="0.3">
      <c r="B15" s="1"/>
      <c r="C15" s="1"/>
      <c r="D15" s="1"/>
      <c r="E15" s="1"/>
      <c r="F15" s="1"/>
      <c r="K15" s="1"/>
    </row>
    <row r="16" spans="2:16" x14ac:dyDescent="0.3">
      <c r="B16" s="1"/>
      <c r="C16" s="1"/>
      <c r="D16" s="1"/>
      <c r="E16" s="1"/>
      <c r="F16" s="1"/>
      <c r="K16" s="1"/>
    </row>
    <row r="17" spans="2:11" x14ac:dyDescent="0.3">
      <c r="B17" s="1"/>
      <c r="C17" s="1"/>
      <c r="D17" s="1"/>
      <c r="E17" s="1"/>
      <c r="F17" s="1"/>
      <c r="K17" s="1"/>
    </row>
    <row r="18" spans="2:11" x14ac:dyDescent="0.3">
      <c r="B18" s="1"/>
      <c r="C18" s="1"/>
      <c r="D18" s="1"/>
      <c r="E18" s="1"/>
      <c r="F18" s="1"/>
      <c r="K18" s="1"/>
    </row>
    <row r="19" spans="2:11" x14ac:dyDescent="0.3">
      <c r="B19" s="1"/>
      <c r="C19" s="1"/>
      <c r="D19" s="1"/>
      <c r="E19" s="1"/>
      <c r="F19" s="1"/>
    </row>
    <row r="20" spans="2:11" x14ac:dyDescent="0.3">
      <c r="B20" s="1"/>
      <c r="C20" s="1"/>
      <c r="D20" s="1"/>
      <c r="E20" s="1"/>
      <c r="F20" s="1"/>
    </row>
    <row r="21" spans="2:11" x14ac:dyDescent="0.3">
      <c r="B21" s="1"/>
      <c r="C21" s="1"/>
      <c r="D21" s="1"/>
      <c r="E21" s="1"/>
      <c r="F21" s="1"/>
    </row>
    <row r="22" spans="2:11" x14ac:dyDescent="0.3">
      <c r="B22" s="1"/>
      <c r="C22" s="1"/>
      <c r="D22" s="1"/>
      <c r="E22" s="1"/>
      <c r="F22" s="1"/>
    </row>
    <row r="23" spans="2:11" x14ac:dyDescent="0.3">
      <c r="B23" s="1"/>
      <c r="C23" s="1"/>
      <c r="D23" s="1"/>
      <c r="E23" s="1"/>
      <c r="F23" s="1"/>
    </row>
  </sheetData>
  <mergeCells count="2">
    <mergeCell ref="B2:F2"/>
    <mergeCell ref="L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A8E8-EA17-4BD3-AEEE-2C0B0DC653F7}">
  <dimension ref="B2:R23"/>
  <sheetViews>
    <sheetView showGridLines="0" workbookViewId="0"/>
  </sheetViews>
  <sheetFormatPr defaultColWidth="8.88671875" defaultRowHeight="14.4" x14ac:dyDescent="0.3"/>
  <cols>
    <col min="1" max="1" width="3.21875" style="2" customWidth="1"/>
    <col min="2" max="2" width="11.33203125" style="2" customWidth="1"/>
    <col min="3" max="3" width="12.109375" style="2" customWidth="1"/>
    <col min="4" max="6" width="11.21875" style="2" customWidth="1"/>
    <col min="7" max="7" width="12.88671875" style="2" customWidth="1"/>
    <col min="8" max="8" width="13.6640625" style="2" customWidth="1"/>
    <col min="9" max="12" width="8.88671875" style="2"/>
    <col min="13" max="13" width="10.44140625" style="2" customWidth="1"/>
    <col min="14" max="16384" width="8.88671875" style="2"/>
  </cols>
  <sheetData>
    <row r="2" spans="2:18" ht="18.600000000000001" thickBot="1" x14ac:dyDescent="0.35">
      <c r="B2" s="13" t="s">
        <v>15</v>
      </c>
      <c r="C2" s="13"/>
      <c r="D2" s="13"/>
      <c r="E2" s="13"/>
      <c r="F2" s="13"/>
      <c r="G2" s="13"/>
      <c r="H2" s="13"/>
      <c r="L2" s="13" t="s">
        <v>31</v>
      </c>
      <c r="M2" s="13"/>
      <c r="N2" s="13"/>
      <c r="O2" s="13"/>
      <c r="P2" s="13"/>
      <c r="Q2" s="13"/>
      <c r="R2" s="13"/>
    </row>
    <row r="4" spans="2:18" ht="31.2" x14ac:dyDescent="0.3">
      <c r="B4" s="3" t="s">
        <v>0</v>
      </c>
      <c r="C4" s="5" t="s">
        <v>17</v>
      </c>
      <c r="D4" s="5" t="s">
        <v>26</v>
      </c>
      <c r="E4" s="5" t="s">
        <v>28</v>
      </c>
      <c r="F4" s="5" t="s">
        <v>29</v>
      </c>
      <c r="G4" s="5" t="s">
        <v>27</v>
      </c>
      <c r="H4" s="3" t="s">
        <v>1</v>
      </c>
      <c r="L4" s="3" t="s">
        <v>0</v>
      </c>
      <c r="M4" s="5" t="s">
        <v>17</v>
      </c>
      <c r="N4" s="5" t="s">
        <v>26</v>
      </c>
      <c r="O4" s="5" t="s">
        <v>28</v>
      </c>
      <c r="P4" s="5" t="s">
        <v>29</v>
      </c>
      <c r="Q4" s="5" t="s">
        <v>27</v>
      </c>
      <c r="R4" s="3" t="s">
        <v>1</v>
      </c>
    </row>
    <row r="5" spans="2:18" x14ac:dyDescent="0.3">
      <c r="B5" s="4" t="s">
        <v>2</v>
      </c>
      <c r="C5" s="8">
        <v>73</v>
      </c>
      <c r="D5" s="4">
        <v>180</v>
      </c>
      <c r="E5" s="4">
        <f>CONVERT(C5,"in","m")</f>
        <v>1.8542000000000001</v>
      </c>
      <c r="F5" s="7">
        <f>CONVERT(D5,"lbm","kg")</f>
        <v>81.646626600000005</v>
      </c>
      <c r="G5" s="7">
        <f>F5/E5^2</f>
        <v>23.747893476271095</v>
      </c>
      <c r="H5" s="6" t="str">
        <f>IF(G5&lt;=18.5,"Underweight",IF(G5&lt;=24.9,"Normal",IF(G5&lt;=29.9,"Overweight","Obesity")))</f>
        <v>Normal</v>
      </c>
      <c r="L5" s="4" t="s">
        <v>2</v>
      </c>
      <c r="M5" s="8">
        <v>73</v>
      </c>
      <c r="N5" s="4">
        <v>180</v>
      </c>
      <c r="O5" s="4"/>
      <c r="P5" s="7"/>
      <c r="Q5" s="7"/>
      <c r="R5" s="6"/>
    </row>
    <row r="6" spans="2:18" x14ac:dyDescent="0.3">
      <c r="B6" s="4" t="s">
        <v>3</v>
      </c>
      <c r="C6" s="8">
        <v>64</v>
      </c>
      <c r="D6" s="4">
        <v>196</v>
      </c>
      <c r="E6" s="4">
        <f t="shared" ref="E6:E14" si="0">CONVERT(C6,"in","m")</f>
        <v>1.6255999999999999</v>
      </c>
      <c r="F6" s="7">
        <f t="shared" ref="F6:F14" si="1">CONVERT(D6,"lbm","kg")</f>
        <v>88.904104520000004</v>
      </c>
      <c r="G6" s="7">
        <f t="shared" ref="G6:G14" si="2">F6/E6^2</f>
        <v>33.642977931951961</v>
      </c>
      <c r="H6" s="6" t="str">
        <f t="shared" ref="H6:H14" si="3">IF(G6&lt;=18.5,"Underweight",IF(G6&lt;=24.9,"Normal",IF(G6&lt;=29.9,"Overweight","Obesity")))</f>
        <v>Obesity</v>
      </c>
      <c r="L6" s="4" t="s">
        <v>3</v>
      </c>
      <c r="M6" s="8">
        <v>64</v>
      </c>
      <c r="N6" s="4">
        <v>196</v>
      </c>
      <c r="O6" s="4"/>
      <c r="P6" s="7"/>
      <c r="Q6" s="7"/>
      <c r="R6" s="6"/>
    </row>
    <row r="7" spans="2:18" x14ac:dyDescent="0.3">
      <c r="B7" s="4" t="s">
        <v>4</v>
      </c>
      <c r="C7" s="8">
        <v>69</v>
      </c>
      <c r="D7" s="4">
        <v>200</v>
      </c>
      <c r="E7" s="4">
        <f t="shared" si="0"/>
        <v>1.7525999999999999</v>
      </c>
      <c r="F7" s="7">
        <f t="shared" si="1"/>
        <v>90.718474000000001</v>
      </c>
      <c r="G7" s="7">
        <f t="shared" si="2"/>
        <v>29.534533906286885</v>
      </c>
      <c r="H7" s="6" t="str">
        <f t="shared" si="3"/>
        <v>Overweight</v>
      </c>
      <c r="L7" s="4" t="s">
        <v>4</v>
      </c>
      <c r="M7" s="8">
        <v>69</v>
      </c>
      <c r="N7" s="4">
        <v>200</v>
      </c>
      <c r="O7" s="4"/>
      <c r="P7" s="7"/>
      <c r="Q7" s="7"/>
      <c r="R7" s="6"/>
    </row>
    <row r="8" spans="2:18" x14ac:dyDescent="0.3">
      <c r="B8" s="4" t="s">
        <v>5</v>
      </c>
      <c r="C8" s="8">
        <v>66</v>
      </c>
      <c r="D8" s="4">
        <v>120</v>
      </c>
      <c r="E8" s="4">
        <f t="shared" si="0"/>
        <v>1.6763999999999999</v>
      </c>
      <c r="F8" s="7">
        <f t="shared" si="1"/>
        <v>54.431084400000003</v>
      </c>
      <c r="G8" s="7">
        <f t="shared" si="2"/>
        <v>19.368307979040203</v>
      </c>
      <c r="H8" s="6" t="str">
        <f t="shared" si="3"/>
        <v>Normal</v>
      </c>
      <c r="L8" s="4" t="s">
        <v>5</v>
      </c>
      <c r="M8" s="8">
        <v>66</v>
      </c>
      <c r="N8" s="4">
        <v>120</v>
      </c>
      <c r="O8" s="4"/>
      <c r="P8" s="7"/>
      <c r="Q8" s="7"/>
      <c r="R8" s="6"/>
    </row>
    <row r="9" spans="2:18" x14ac:dyDescent="0.3">
      <c r="B9" s="4" t="s">
        <v>6</v>
      </c>
      <c r="C9" s="8">
        <v>74</v>
      </c>
      <c r="D9" s="4">
        <v>188</v>
      </c>
      <c r="E9" s="4">
        <f t="shared" si="0"/>
        <v>1.8795999999999999</v>
      </c>
      <c r="F9" s="7">
        <f t="shared" si="1"/>
        <v>85.275365560000012</v>
      </c>
      <c r="G9" s="7">
        <f t="shared" si="2"/>
        <v>24.137523917487577</v>
      </c>
      <c r="H9" s="6" t="str">
        <f t="shared" si="3"/>
        <v>Normal</v>
      </c>
      <c r="L9" s="4" t="s">
        <v>6</v>
      </c>
      <c r="M9" s="8">
        <v>74</v>
      </c>
      <c r="N9" s="4">
        <v>188</v>
      </c>
      <c r="O9" s="4"/>
      <c r="P9" s="7"/>
      <c r="Q9" s="7"/>
      <c r="R9" s="6"/>
    </row>
    <row r="10" spans="2:18" x14ac:dyDescent="0.3">
      <c r="B10" s="4" t="s">
        <v>7</v>
      </c>
      <c r="C10" s="8">
        <v>63</v>
      </c>
      <c r="D10" s="4">
        <v>210</v>
      </c>
      <c r="E10" s="4">
        <f t="shared" si="0"/>
        <v>1.6002000000000001</v>
      </c>
      <c r="F10" s="7">
        <f t="shared" si="1"/>
        <v>95.254397699999998</v>
      </c>
      <c r="G10" s="7">
        <f t="shared" si="2"/>
        <v>37.199448658156577</v>
      </c>
      <c r="H10" s="6" t="str">
        <f t="shared" si="3"/>
        <v>Obesity</v>
      </c>
      <c r="L10" s="4" t="s">
        <v>7</v>
      </c>
      <c r="M10" s="8">
        <v>63</v>
      </c>
      <c r="N10" s="4">
        <v>210</v>
      </c>
      <c r="O10" s="4"/>
      <c r="P10" s="7"/>
      <c r="Q10" s="7"/>
      <c r="R10" s="6"/>
    </row>
    <row r="11" spans="2:18" x14ac:dyDescent="0.3">
      <c r="B11" s="4" t="s">
        <v>8</v>
      </c>
      <c r="C11" s="8">
        <v>70</v>
      </c>
      <c r="D11" s="4">
        <v>170</v>
      </c>
      <c r="E11" s="4">
        <f t="shared" si="0"/>
        <v>1.778</v>
      </c>
      <c r="F11" s="7">
        <f t="shared" si="1"/>
        <v>77.110702900000007</v>
      </c>
      <c r="G11" s="7">
        <f t="shared" si="2"/>
        <v>24.392209905848382</v>
      </c>
      <c r="H11" s="6" t="str">
        <f t="shared" si="3"/>
        <v>Normal</v>
      </c>
      <c r="L11" s="4" t="s">
        <v>8</v>
      </c>
      <c r="M11" s="8">
        <v>70</v>
      </c>
      <c r="N11" s="4">
        <v>170</v>
      </c>
      <c r="O11" s="4"/>
      <c r="P11" s="7"/>
      <c r="Q11" s="7"/>
      <c r="R11" s="6"/>
    </row>
    <row r="12" spans="2:18" x14ac:dyDescent="0.3">
      <c r="B12" s="4" t="s">
        <v>9</v>
      </c>
      <c r="C12" s="8">
        <v>75</v>
      </c>
      <c r="D12" s="4">
        <v>150</v>
      </c>
      <c r="E12" s="4">
        <f t="shared" si="0"/>
        <v>1.905</v>
      </c>
      <c r="F12" s="7">
        <f t="shared" si="1"/>
        <v>68.038855500000011</v>
      </c>
      <c r="G12" s="7">
        <f t="shared" si="2"/>
        <v>18.748522123710917</v>
      </c>
      <c r="H12" s="6" t="str">
        <f t="shared" si="3"/>
        <v>Normal</v>
      </c>
      <c r="L12" s="4" t="s">
        <v>9</v>
      </c>
      <c r="M12" s="8">
        <v>75</v>
      </c>
      <c r="N12" s="4">
        <v>150</v>
      </c>
      <c r="O12" s="4"/>
      <c r="P12" s="7"/>
      <c r="Q12" s="7"/>
      <c r="R12" s="6"/>
    </row>
    <row r="13" spans="2:18" x14ac:dyDescent="0.3">
      <c r="B13" s="4" t="s">
        <v>10</v>
      </c>
      <c r="C13" s="8">
        <v>71</v>
      </c>
      <c r="D13" s="4">
        <v>177</v>
      </c>
      <c r="E13" s="4">
        <f t="shared" si="0"/>
        <v>1.8033999999999999</v>
      </c>
      <c r="F13" s="7">
        <f t="shared" si="1"/>
        <v>80.285849490000004</v>
      </c>
      <c r="G13" s="7">
        <f t="shared" si="2"/>
        <v>24.686235984156163</v>
      </c>
      <c r="H13" s="6" t="str">
        <f t="shared" si="3"/>
        <v>Normal</v>
      </c>
      <c r="L13" s="4" t="s">
        <v>10</v>
      </c>
      <c r="M13" s="8">
        <v>71</v>
      </c>
      <c r="N13" s="4">
        <v>177</v>
      </c>
      <c r="O13" s="4"/>
      <c r="P13" s="7"/>
      <c r="Q13" s="7"/>
      <c r="R13" s="6"/>
    </row>
    <row r="14" spans="2:18" x14ac:dyDescent="0.3">
      <c r="B14" s="4" t="s">
        <v>11</v>
      </c>
      <c r="C14" s="8">
        <v>76</v>
      </c>
      <c r="D14" s="4">
        <v>188</v>
      </c>
      <c r="E14" s="4">
        <f t="shared" si="0"/>
        <v>1.9303999999999999</v>
      </c>
      <c r="F14" s="7">
        <f t="shared" si="1"/>
        <v>85.275365560000012</v>
      </c>
      <c r="G14" s="7">
        <f t="shared" si="2"/>
        <v>22.883843658615298</v>
      </c>
      <c r="H14" s="6" t="str">
        <f t="shared" si="3"/>
        <v>Normal</v>
      </c>
      <c r="L14" s="4" t="s">
        <v>11</v>
      </c>
      <c r="M14" s="8">
        <v>76</v>
      </c>
      <c r="N14" s="4">
        <v>188</v>
      </c>
      <c r="O14" s="4"/>
      <c r="P14" s="7"/>
      <c r="Q14" s="7"/>
      <c r="R14" s="6"/>
    </row>
    <row r="15" spans="2:18" x14ac:dyDescent="0.3">
      <c r="B15" s="1"/>
      <c r="C15" s="1"/>
      <c r="D15" s="1"/>
      <c r="E15" s="1"/>
      <c r="F15" s="1"/>
      <c r="G15" s="1"/>
      <c r="H15" s="1"/>
      <c r="M15" s="1"/>
    </row>
    <row r="16" spans="2:18" x14ac:dyDescent="0.3">
      <c r="B16" s="1"/>
      <c r="C16" s="1"/>
      <c r="D16" s="1"/>
      <c r="E16" s="1"/>
      <c r="F16" s="1"/>
      <c r="G16" s="1"/>
      <c r="H16" s="1"/>
      <c r="M16" s="1"/>
    </row>
    <row r="17" spans="2:13" x14ac:dyDescent="0.3">
      <c r="B17" s="1"/>
      <c r="C17" s="1"/>
      <c r="D17" s="1"/>
      <c r="E17" s="1"/>
      <c r="F17" s="1"/>
      <c r="G17" s="1"/>
      <c r="H17" s="1"/>
      <c r="M17" s="1"/>
    </row>
    <row r="18" spans="2:13" x14ac:dyDescent="0.3">
      <c r="B18" s="1"/>
      <c r="C18" s="1"/>
      <c r="D18" s="1"/>
      <c r="E18" s="1"/>
      <c r="F18" s="1"/>
      <c r="G18" s="1"/>
      <c r="H18" s="1"/>
      <c r="M18" s="1"/>
    </row>
    <row r="19" spans="2:13" x14ac:dyDescent="0.3">
      <c r="B19" s="1"/>
      <c r="C19" s="1"/>
      <c r="D19" s="1"/>
      <c r="E19" s="1"/>
      <c r="F19" s="1"/>
      <c r="G19" s="1"/>
      <c r="H19" s="1"/>
    </row>
    <row r="20" spans="2:13" x14ac:dyDescent="0.3">
      <c r="B20" s="1"/>
      <c r="C20" s="1"/>
      <c r="D20" s="1"/>
      <c r="E20" s="1"/>
      <c r="F20" s="1"/>
      <c r="G20" s="1"/>
      <c r="H20" s="1"/>
    </row>
    <row r="21" spans="2:13" x14ac:dyDescent="0.3">
      <c r="B21" s="1"/>
      <c r="C21" s="1"/>
      <c r="D21" s="1"/>
      <c r="E21" s="1"/>
      <c r="F21" s="1"/>
      <c r="G21" s="1"/>
      <c r="H21" s="1"/>
    </row>
    <row r="22" spans="2:13" x14ac:dyDescent="0.3">
      <c r="B22" s="1"/>
      <c r="C22" s="1"/>
      <c r="D22" s="1"/>
      <c r="E22" s="1"/>
      <c r="F22" s="1"/>
      <c r="G22" s="1"/>
      <c r="H22" s="1"/>
    </row>
    <row r="23" spans="2:13" x14ac:dyDescent="0.3">
      <c r="B23" s="1"/>
      <c r="C23" s="1"/>
      <c r="D23" s="1"/>
      <c r="E23" s="1"/>
      <c r="F23" s="1"/>
      <c r="G23" s="1"/>
      <c r="H23" s="1"/>
    </row>
  </sheetData>
  <mergeCells count="2">
    <mergeCell ref="B2:H2"/>
    <mergeCell ref="L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F53D8-05F4-40FC-8253-79C221F20A5B}">
  <dimension ref="B2:O23"/>
  <sheetViews>
    <sheetView showGridLines="0" workbookViewId="0"/>
  </sheetViews>
  <sheetFormatPr defaultColWidth="8.88671875" defaultRowHeight="14.4" x14ac:dyDescent="0.3"/>
  <cols>
    <col min="1" max="1" width="3.21875" style="2" customWidth="1"/>
    <col min="2" max="2" width="11.33203125" style="2" customWidth="1"/>
    <col min="3" max="3" width="13.5546875" style="2" customWidth="1"/>
    <col min="4" max="4" width="15" style="2" bestFit="1" customWidth="1"/>
    <col min="5" max="5" width="14.6640625" style="2" customWidth="1"/>
    <col min="6" max="6" width="12.88671875" style="2" customWidth="1"/>
    <col min="7" max="10" width="8.88671875" style="2"/>
    <col min="11" max="11" width="10.6640625" style="2" customWidth="1"/>
    <col min="12" max="16384" width="8.88671875" style="2"/>
  </cols>
  <sheetData>
    <row r="2" spans="2:15" ht="18.600000000000001" thickBot="1" x14ac:dyDescent="0.35">
      <c r="B2" s="13" t="s">
        <v>15</v>
      </c>
      <c r="C2" s="13"/>
      <c r="D2" s="13"/>
      <c r="E2" s="13"/>
      <c r="F2" s="13"/>
      <c r="K2" s="13" t="s">
        <v>31</v>
      </c>
      <c r="L2" s="13"/>
      <c r="M2" s="13"/>
      <c r="N2" s="13"/>
      <c r="O2" s="13"/>
    </row>
    <row r="4" spans="2:15" ht="31.2" x14ac:dyDescent="0.3">
      <c r="B4" s="3" t="s">
        <v>0</v>
      </c>
      <c r="C4" s="5" t="s">
        <v>16</v>
      </c>
      <c r="D4" s="5" t="s">
        <v>17</v>
      </c>
      <c r="E4" s="5" t="s">
        <v>19</v>
      </c>
      <c r="F4" s="5" t="s">
        <v>27</v>
      </c>
      <c r="K4" s="3" t="s">
        <v>0</v>
      </c>
      <c r="L4" s="5" t="s">
        <v>16</v>
      </c>
      <c r="M4" s="5" t="s">
        <v>17</v>
      </c>
      <c r="N4" s="5" t="s">
        <v>19</v>
      </c>
      <c r="O4" s="5" t="s">
        <v>27</v>
      </c>
    </row>
    <row r="5" spans="2:15" x14ac:dyDescent="0.3">
      <c r="B5" s="4" t="s">
        <v>2</v>
      </c>
      <c r="C5" s="4">
        <v>5</v>
      </c>
      <c r="D5" s="4">
        <v>10</v>
      </c>
      <c r="E5" s="4">
        <v>180</v>
      </c>
      <c r="F5" s="9">
        <f>CONVERT(E5,"lbm","kg")/(CONVERT(C5,"ft","m")+CONVERT(D5,"in","m"))^2</f>
        <v>25.827045782662992</v>
      </c>
      <c r="K5" s="4" t="s">
        <v>2</v>
      </c>
      <c r="L5" s="4">
        <v>5</v>
      </c>
      <c r="M5" s="4">
        <v>10</v>
      </c>
      <c r="N5" s="4">
        <v>180</v>
      </c>
      <c r="O5" s="9"/>
    </row>
    <row r="6" spans="2:15" x14ac:dyDescent="0.3">
      <c r="B6" s="4" t="s">
        <v>3</v>
      </c>
      <c r="C6" s="4">
        <v>6</v>
      </c>
      <c r="D6" s="4">
        <v>4</v>
      </c>
      <c r="E6" s="4">
        <v>196</v>
      </c>
      <c r="F6" s="9">
        <f t="shared" ref="F6:F14" si="0">CONVERT(E6,"lbm","kg")/(CONVERT(C6,"ft","m")+CONVERT(D6,"in","m"))^2</f>
        <v>23.857624239832969</v>
      </c>
      <c r="K6" s="4" t="s">
        <v>3</v>
      </c>
      <c r="L6" s="4">
        <v>6</v>
      </c>
      <c r="M6" s="4">
        <v>4</v>
      </c>
      <c r="N6" s="4">
        <v>196</v>
      </c>
      <c r="O6" s="9"/>
    </row>
    <row r="7" spans="2:15" x14ac:dyDescent="0.3">
      <c r="B7" s="4" t="s">
        <v>4</v>
      </c>
      <c r="C7" s="4">
        <v>5</v>
      </c>
      <c r="D7" s="4">
        <v>1</v>
      </c>
      <c r="E7" s="4">
        <v>200</v>
      </c>
      <c r="F7" s="9">
        <f t="shared" si="0"/>
        <v>37.789281356579373</v>
      </c>
      <c r="K7" s="4" t="s">
        <v>4</v>
      </c>
      <c r="L7" s="4">
        <v>5</v>
      </c>
      <c r="M7" s="4">
        <v>1</v>
      </c>
      <c r="N7" s="4">
        <v>200</v>
      </c>
      <c r="O7" s="9"/>
    </row>
    <row r="8" spans="2:15" x14ac:dyDescent="0.3">
      <c r="B8" s="4" t="s">
        <v>5</v>
      </c>
      <c r="C8" s="4">
        <v>5</v>
      </c>
      <c r="D8" s="4">
        <v>7</v>
      </c>
      <c r="E8" s="4">
        <v>120</v>
      </c>
      <c r="F8" s="9">
        <f t="shared" si="0"/>
        <v>18.794464147181802</v>
      </c>
      <c r="K8" s="4" t="s">
        <v>5</v>
      </c>
      <c r="L8" s="4">
        <v>5</v>
      </c>
      <c r="M8" s="4">
        <v>7</v>
      </c>
      <c r="N8" s="4">
        <v>120</v>
      </c>
      <c r="O8" s="9"/>
    </row>
    <row r="9" spans="2:15" x14ac:dyDescent="0.3">
      <c r="B9" s="4" t="s">
        <v>6</v>
      </c>
      <c r="C9" s="4">
        <v>6</v>
      </c>
      <c r="D9" s="4">
        <v>5</v>
      </c>
      <c r="E9" s="4">
        <v>188</v>
      </c>
      <c r="F9" s="9">
        <f t="shared" si="0"/>
        <v>22.293317755466685</v>
      </c>
      <c r="K9" s="4" t="s">
        <v>6</v>
      </c>
      <c r="L9" s="4">
        <v>6</v>
      </c>
      <c r="M9" s="4">
        <v>5</v>
      </c>
      <c r="N9" s="4">
        <v>188</v>
      </c>
      <c r="O9" s="9"/>
    </row>
    <row r="10" spans="2:15" x14ac:dyDescent="0.3">
      <c r="B10" s="4" t="s">
        <v>7</v>
      </c>
      <c r="C10" s="4">
        <v>5</v>
      </c>
      <c r="D10" s="4">
        <v>5</v>
      </c>
      <c r="E10" s="4">
        <v>210</v>
      </c>
      <c r="F10" s="9">
        <f t="shared" si="0"/>
        <v>34.945470230585428</v>
      </c>
      <c r="K10" s="4" t="s">
        <v>7</v>
      </c>
      <c r="L10" s="4">
        <v>5</v>
      </c>
      <c r="M10" s="4">
        <v>5</v>
      </c>
      <c r="N10" s="4">
        <v>210</v>
      </c>
      <c r="O10" s="9"/>
    </row>
    <row r="11" spans="2:15" x14ac:dyDescent="0.3">
      <c r="B11" s="4" t="s">
        <v>8</v>
      </c>
      <c r="C11" s="4">
        <v>4</v>
      </c>
      <c r="D11" s="4">
        <v>8</v>
      </c>
      <c r="E11" s="4">
        <v>170</v>
      </c>
      <c r="F11" s="9">
        <f t="shared" si="0"/>
        <v>38.112827977888095</v>
      </c>
      <c r="K11" s="4" t="s">
        <v>8</v>
      </c>
      <c r="L11" s="4">
        <v>4</v>
      </c>
      <c r="M11" s="4">
        <v>8</v>
      </c>
      <c r="N11" s="4">
        <v>170</v>
      </c>
      <c r="O11" s="9"/>
    </row>
    <row r="12" spans="2:15" x14ac:dyDescent="0.3">
      <c r="B12" s="4" t="s">
        <v>9</v>
      </c>
      <c r="C12" s="4">
        <v>6</v>
      </c>
      <c r="D12" s="4">
        <v>2</v>
      </c>
      <c r="E12" s="4">
        <v>150</v>
      </c>
      <c r="F12" s="9">
        <f t="shared" si="0"/>
        <v>19.258662700123065</v>
      </c>
      <c r="K12" s="4" t="s">
        <v>9</v>
      </c>
      <c r="L12" s="4">
        <v>6</v>
      </c>
      <c r="M12" s="4">
        <v>2</v>
      </c>
      <c r="N12" s="4">
        <v>150</v>
      </c>
      <c r="O12" s="9"/>
    </row>
    <row r="13" spans="2:15" x14ac:dyDescent="0.3">
      <c r="B13" s="4" t="s">
        <v>10</v>
      </c>
      <c r="C13" s="4">
        <v>5</v>
      </c>
      <c r="D13" s="4">
        <v>8</v>
      </c>
      <c r="E13" s="4">
        <v>177</v>
      </c>
      <c r="F13" s="9">
        <f t="shared" si="0"/>
        <v>26.912481746568162</v>
      </c>
      <c r="K13" s="4" t="s">
        <v>10</v>
      </c>
      <c r="L13" s="4">
        <v>5</v>
      </c>
      <c r="M13" s="4">
        <v>8</v>
      </c>
      <c r="N13" s="4">
        <v>177</v>
      </c>
      <c r="O13" s="9"/>
    </row>
    <row r="14" spans="2:15" x14ac:dyDescent="0.3">
      <c r="B14" s="4" t="s">
        <v>11</v>
      </c>
      <c r="C14" s="4">
        <v>6</v>
      </c>
      <c r="D14" s="4">
        <v>6</v>
      </c>
      <c r="E14" s="4">
        <v>188</v>
      </c>
      <c r="F14" s="9">
        <f t="shared" si="0"/>
        <v>21.725358476686711</v>
      </c>
      <c r="K14" s="4" t="s">
        <v>11</v>
      </c>
      <c r="L14" s="4">
        <v>6</v>
      </c>
      <c r="M14" s="4">
        <v>6</v>
      </c>
      <c r="N14" s="4">
        <v>188</v>
      </c>
      <c r="O14" s="9"/>
    </row>
    <row r="15" spans="2:15" x14ac:dyDescent="0.3">
      <c r="B15" s="1"/>
      <c r="C15" s="1"/>
      <c r="D15" s="1"/>
      <c r="E15" s="1"/>
      <c r="F15" s="1"/>
      <c r="K15" s="1"/>
    </row>
    <row r="16" spans="2:15" x14ac:dyDescent="0.3">
      <c r="B16" s="1"/>
      <c r="C16" s="1"/>
      <c r="D16" s="1"/>
      <c r="E16" s="1"/>
      <c r="F16" s="1"/>
      <c r="K16" s="1"/>
    </row>
    <row r="17" spans="2:11" x14ac:dyDescent="0.3">
      <c r="B17" s="1"/>
      <c r="C17" s="1"/>
      <c r="D17" s="1"/>
      <c r="E17" s="1"/>
      <c r="F17" s="1"/>
      <c r="K17" s="1"/>
    </row>
    <row r="18" spans="2:11" x14ac:dyDescent="0.3">
      <c r="B18" s="1"/>
      <c r="C18" s="1"/>
      <c r="D18" s="1"/>
      <c r="E18" s="1"/>
      <c r="F18" s="1"/>
      <c r="K18" s="1"/>
    </row>
    <row r="19" spans="2:11" x14ac:dyDescent="0.3">
      <c r="B19" s="1"/>
      <c r="C19" s="1"/>
      <c r="D19" s="1"/>
      <c r="E19" s="1"/>
      <c r="F19" s="1"/>
    </row>
    <row r="20" spans="2:11" x14ac:dyDescent="0.3">
      <c r="B20" s="1"/>
      <c r="C20" s="1"/>
      <c r="D20" s="1"/>
      <c r="E20" s="1"/>
      <c r="F20" s="1"/>
    </row>
    <row r="21" spans="2:11" x14ac:dyDescent="0.3">
      <c r="B21" s="1"/>
      <c r="C21" s="1"/>
      <c r="D21" s="1"/>
      <c r="E21" s="1"/>
      <c r="F21" s="1"/>
    </row>
    <row r="22" spans="2:11" x14ac:dyDescent="0.3">
      <c r="B22" s="1"/>
      <c r="C22" s="1"/>
      <c r="D22" s="1"/>
      <c r="E22" s="1"/>
      <c r="F22" s="1"/>
    </row>
    <row r="23" spans="2:11" x14ac:dyDescent="0.3">
      <c r="B23" s="1"/>
      <c r="C23" s="1"/>
      <c r="D23" s="1"/>
      <c r="E23" s="1"/>
      <c r="F23" s="1"/>
    </row>
  </sheetData>
  <mergeCells count="2">
    <mergeCell ref="B2:F2"/>
    <mergeCell ref="K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792D2-BD8A-4B58-9A6F-BB1E60A6A6D9}">
  <dimension ref="B2:O23"/>
  <sheetViews>
    <sheetView showGridLines="0" workbookViewId="0"/>
  </sheetViews>
  <sheetFormatPr defaultColWidth="8.88671875" defaultRowHeight="14.4" x14ac:dyDescent="0.3"/>
  <cols>
    <col min="1" max="1" width="3.21875" style="2" customWidth="1"/>
    <col min="2" max="2" width="11.33203125" style="2" customWidth="1"/>
    <col min="3" max="3" width="13.5546875" style="2" customWidth="1"/>
    <col min="4" max="4" width="18.44140625" style="2" customWidth="1"/>
    <col min="5" max="5" width="12.88671875" style="2" customWidth="1"/>
    <col min="6" max="6" width="14.6640625" style="2" bestFit="1" customWidth="1"/>
    <col min="7" max="9" width="8.88671875" style="2"/>
    <col min="10" max="10" width="5.33203125" style="2" customWidth="1"/>
    <col min="11" max="11" width="8.88671875" style="2"/>
    <col min="12" max="12" width="12" style="2" bestFit="1" customWidth="1"/>
    <col min="13" max="13" width="11.6640625" style="2" bestFit="1" customWidth="1"/>
    <col min="14" max="14" width="8.88671875" style="2"/>
    <col min="15" max="15" width="14.6640625" style="2" bestFit="1" customWidth="1"/>
    <col min="16" max="16384" width="8.88671875" style="2"/>
  </cols>
  <sheetData>
    <row r="2" spans="2:15" ht="18.600000000000001" thickBot="1" x14ac:dyDescent="0.35">
      <c r="B2" s="13" t="s">
        <v>21</v>
      </c>
      <c r="C2" s="13"/>
      <c r="D2" s="13"/>
      <c r="E2" s="13"/>
      <c r="F2" s="13"/>
      <c r="K2" s="13" t="s">
        <v>31</v>
      </c>
      <c r="L2" s="13"/>
      <c r="M2" s="13"/>
      <c r="N2" s="13"/>
      <c r="O2" s="13"/>
    </row>
    <row r="3" spans="2:15" ht="15" customHeight="1" x14ac:dyDescent="0.3"/>
    <row r="4" spans="2:15" ht="19.8" customHeight="1" x14ac:dyDescent="0.3">
      <c r="B4" s="3" t="s">
        <v>0</v>
      </c>
      <c r="C4" s="3" t="s">
        <v>20</v>
      </c>
      <c r="D4" s="3" t="s">
        <v>13</v>
      </c>
      <c r="E4" s="3" t="s">
        <v>27</v>
      </c>
      <c r="F4" s="3" t="s">
        <v>30</v>
      </c>
      <c r="I4" s="10"/>
      <c r="K4" s="3" t="s">
        <v>0</v>
      </c>
      <c r="L4" s="3" t="s">
        <v>20</v>
      </c>
      <c r="M4" s="3" t="s">
        <v>13</v>
      </c>
      <c r="N4" s="3" t="s">
        <v>27</v>
      </c>
      <c r="O4" s="3" t="s">
        <v>30</v>
      </c>
    </row>
    <row r="5" spans="2:15" ht="15" customHeight="1" x14ac:dyDescent="0.3">
      <c r="B5" s="4" t="s">
        <v>2</v>
      </c>
      <c r="C5" s="4">
        <v>185</v>
      </c>
      <c r="D5" s="4">
        <v>62</v>
      </c>
      <c r="E5" s="7">
        <f>(D5/C5/C5)*10000</f>
        <v>18.115412710007305</v>
      </c>
      <c r="F5" s="11">
        <f>_xlfn.PERCENTRANK.INC($E$5:$E$14,E5)</f>
        <v>0</v>
      </c>
      <c r="I5" s="10"/>
      <c r="K5" s="4" t="s">
        <v>2</v>
      </c>
      <c r="L5" s="4">
        <v>185</v>
      </c>
      <c r="M5" s="4">
        <v>62</v>
      </c>
      <c r="N5" s="7"/>
      <c r="O5" s="11"/>
    </row>
    <row r="6" spans="2:15" ht="15" customHeight="1" x14ac:dyDescent="0.3">
      <c r="B6" s="4" t="s">
        <v>3</v>
      </c>
      <c r="C6" s="4">
        <v>162</v>
      </c>
      <c r="D6" s="4">
        <v>69</v>
      </c>
      <c r="E6" s="7">
        <f t="shared" ref="E6:E14" si="0">(D6/C6/C6)*10000</f>
        <v>26.291723822588022</v>
      </c>
      <c r="F6" s="11">
        <f t="shared" ref="F6:F14" si="1">_xlfn.PERCENTRANK.INC($E$5:$E$14,E6)</f>
        <v>0.77700000000000002</v>
      </c>
      <c r="I6" s="10"/>
      <c r="K6" s="4" t="s">
        <v>3</v>
      </c>
      <c r="L6" s="4">
        <v>162</v>
      </c>
      <c r="M6" s="4">
        <v>69</v>
      </c>
      <c r="N6" s="7"/>
      <c r="O6" s="11"/>
    </row>
    <row r="7" spans="2:15" x14ac:dyDescent="0.3">
      <c r="B7" s="4" t="s">
        <v>4</v>
      </c>
      <c r="C7" s="4">
        <v>175</v>
      </c>
      <c r="D7" s="4">
        <v>102</v>
      </c>
      <c r="E7" s="7">
        <f t="shared" si="0"/>
        <v>33.306122448979593</v>
      </c>
      <c r="F7" s="11">
        <f t="shared" si="1"/>
        <v>1</v>
      </c>
      <c r="I7" s="10"/>
      <c r="K7" s="4" t="s">
        <v>4</v>
      </c>
      <c r="L7" s="4">
        <v>175</v>
      </c>
      <c r="M7" s="4">
        <v>102</v>
      </c>
      <c r="N7" s="7"/>
      <c r="O7" s="11"/>
    </row>
    <row r="8" spans="2:15" x14ac:dyDescent="0.3">
      <c r="B8" s="4" t="s">
        <v>5</v>
      </c>
      <c r="C8" s="4">
        <v>167</v>
      </c>
      <c r="D8" s="4">
        <v>55</v>
      </c>
      <c r="E8" s="7">
        <f t="shared" si="0"/>
        <v>19.721036967980204</v>
      </c>
      <c r="F8" s="11">
        <f t="shared" si="1"/>
        <v>0.111</v>
      </c>
      <c r="I8" s="10"/>
      <c r="K8" s="4" t="s">
        <v>5</v>
      </c>
      <c r="L8" s="4">
        <v>167</v>
      </c>
      <c r="M8" s="4">
        <v>55</v>
      </c>
      <c r="N8" s="7"/>
      <c r="O8" s="11"/>
    </row>
    <row r="9" spans="2:15" x14ac:dyDescent="0.3">
      <c r="B9" s="4" t="s">
        <v>6</v>
      </c>
      <c r="C9" s="4">
        <v>188</v>
      </c>
      <c r="D9" s="4">
        <v>98</v>
      </c>
      <c r="E9" s="7">
        <f t="shared" si="0"/>
        <v>27.727478497057493</v>
      </c>
      <c r="F9" s="11">
        <f t="shared" si="1"/>
        <v>0.88800000000000001</v>
      </c>
      <c r="I9" s="10"/>
      <c r="K9" s="4" t="s">
        <v>6</v>
      </c>
      <c r="L9" s="4">
        <v>188</v>
      </c>
      <c r="M9" s="4">
        <v>98</v>
      </c>
      <c r="N9" s="7"/>
      <c r="O9" s="11"/>
    </row>
    <row r="10" spans="2:15" x14ac:dyDescent="0.3">
      <c r="B10" s="4" t="s">
        <v>7</v>
      </c>
      <c r="C10" s="4">
        <v>160</v>
      </c>
      <c r="D10" s="4">
        <v>60</v>
      </c>
      <c r="E10" s="7">
        <f t="shared" si="0"/>
        <v>23.4375</v>
      </c>
      <c r="F10" s="11">
        <f t="shared" si="1"/>
        <v>0.44400000000000001</v>
      </c>
      <c r="I10" s="10"/>
      <c r="K10" s="4" t="s">
        <v>7</v>
      </c>
      <c r="L10" s="4">
        <v>160</v>
      </c>
      <c r="M10" s="4">
        <v>60</v>
      </c>
      <c r="N10" s="7"/>
      <c r="O10" s="11"/>
    </row>
    <row r="11" spans="2:15" x14ac:dyDescent="0.3">
      <c r="B11" s="4" t="s">
        <v>8</v>
      </c>
      <c r="C11" s="4">
        <v>178</v>
      </c>
      <c r="D11" s="4">
        <v>68</v>
      </c>
      <c r="E11" s="7">
        <f t="shared" si="0"/>
        <v>21.461936624163616</v>
      </c>
      <c r="F11" s="11">
        <f t="shared" si="1"/>
        <v>0.222</v>
      </c>
      <c r="I11" s="10"/>
      <c r="K11" s="4" t="s">
        <v>8</v>
      </c>
      <c r="L11" s="4">
        <v>178</v>
      </c>
      <c r="M11" s="4">
        <v>68</v>
      </c>
      <c r="N11" s="7"/>
      <c r="O11" s="11"/>
    </row>
    <row r="12" spans="2:15" x14ac:dyDescent="0.3">
      <c r="B12" s="4" t="s">
        <v>9</v>
      </c>
      <c r="C12" s="4">
        <v>190</v>
      </c>
      <c r="D12" s="4">
        <v>88</v>
      </c>
      <c r="E12" s="7">
        <f t="shared" si="0"/>
        <v>24.37673130193906</v>
      </c>
      <c r="F12" s="11">
        <f t="shared" si="1"/>
        <v>0.55500000000000005</v>
      </c>
      <c r="I12" s="10"/>
      <c r="J12" s="1"/>
      <c r="K12" s="4" t="s">
        <v>9</v>
      </c>
      <c r="L12" s="4">
        <v>190</v>
      </c>
      <c r="M12" s="4">
        <v>88</v>
      </c>
      <c r="N12" s="7"/>
      <c r="O12" s="11"/>
    </row>
    <row r="13" spans="2:15" x14ac:dyDescent="0.3">
      <c r="B13" s="4" t="s">
        <v>10</v>
      </c>
      <c r="C13" s="4">
        <v>180</v>
      </c>
      <c r="D13" s="4">
        <v>80</v>
      </c>
      <c r="E13" s="7">
        <f t="shared" si="0"/>
        <v>24.691358024691358</v>
      </c>
      <c r="F13" s="11">
        <f t="shared" si="1"/>
        <v>0.66600000000000004</v>
      </c>
      <c r="I13" s="10"/>
      <c r="J13" s="1"/>
      <c r="K13" s="4" t="s">
        <v>10</v>
      </c>
      <c r="L13" s="4">
        <v>180</v>
      </c>
      <c r="M13" s="4">
        <v>80</v>
      </c>
      <c r="N13" s="7"/>
      <c r="O13" s="11"/>
    </row>
    <row r="14" spans="2:15" x14ac:dyDescent="0.3">
      <c r="B14" s="4" t="s">
        <v>11</v>
      </c>
      <c r="C14" s="4">
        <v>192</v>
      </c>
      <c r="D14" s="4">
        <v>85</v>
      </c>
      <c r="E14" s="7">
        <f t="shared" si="0"/>
        <v>23.057725694444446</v>
      </c>
      <c r="F14" s="11">
        <f t="shared" si="1"/>
        <v>0.33300000000000002</v>
      </c>
      <c r="J14" s="1"/>
      <c r="K14" s="4" t="s">
        <v>11</v>
      </c>
      <c r="L14" s="4">
        <v>192</v>
      </c>
      <c r="M14" s="4">
        <v>85</v>
      </c>
      <c r="N14" s="7"/>
      <c r="O14" s="11"/>
    </row>
    <row r="15" spans="2:15" x14ac:dyDescent="0.3">
      <c r="B15" s="1"/>
      <c r="C15" s="1"/>
      <c r="D15" s="1"/>
      <c r="E15" s="1"/>
      <c r="J15" s="1"/>
    </row>
    <row r="16" spans="2:15" x14ac:dyDescent="0.3">
      <c r="B16" s="1"/>
      <c r="C16" s="1"/>
      <c r="D16" s="1"/>
      <c r="E16" s="1"/>
      <c r="J16" s="1"/>
    </row>
    <row r="17" spans="2:10" x14ac:dyDescent="0.3">
      <c r="B17" s="1"/>
      <c r="C17" s="1"/>
      <c r="D17" s="1"/>
      <c r="E17" s="1"/>
      <c r="J17" s="1"/>
    </row>
    <row r="18" spans="2:10" x14ac:dyDescent="0.3">
      <c r="B18" s="1"/>
      <c r="C18" s="1"/>
      <c r="D18" s="1"/>
      <c r="E18" s="1"/>
      <c r="J18" s="1"/>
    </row>
    <row r="19" spans="2:10" x14ac:dyDescent="0.3">
      <c r="B19" s="1"/>
      <c r="C19" s="1"/>
      <c r="D19" s="1"/>
      <c r="E19" s="1"/>
    </row>
    <row r="20" spans="2:10" x14ac:dyDescent="0.3">
      <c r="B20" s="1"/>
      <c r="C20" s="1"/>
      <c r="D20" s="1"/>
      <c r="E20" s="1"/>
    </row>
    <row r="21" spans="2:10" x14ac:dyDescent="0.3">
      <c r="B21" s="1"/>
      <c r="C21" s="1"/>
      <c r="D21" s="1"/>
      <c r="E21" s="1"/>
    </row>
    <row r="22" spans="2:10" x14ac:dyDescent="0.3">
      <c r="B22" s="1"/>
      <c r="C22" s="1"/>
      <c r="D22" s="1"/>
      <c r="E22" s="1"/>
    </row>
    <row r="23" spans="2:10" x14ac:dyDescent="0.3">
      <c r="B23" s="1"/>
      <c r="C23" s="1"/>
      <c r="D23" s="1"/>
      <c r="E23" s="1"/>
    </row>
  </sheetData>
  <mergeCells count="2">
    <mergeCell ref="B2:F2"/>
    <mergeCell ref="K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C3F62-87E7-4CCD-BB41-104F551974C1}">
  <dimension ref="B2:S23"/>
  <sheetViews>
    <sheetView showGridLines="0" workbookViewId="0"/>
  </sheetViews>
  <sheetFormatPr defaultColWidth="8.88671875" defaultRowHeight="14.4" x14ac:dyDescent="0.3"/>
  <cols>
    <col min="1" max="1" width="3.21875" style="2" customWidth="1"/>
    <col min="2" max="2" width="11.33203125" style="2" customWidth="1"/>
    <col min="3" max="3" width="10.77734375" style="2" bestFit="1" customWidth="1"/>
    <col min="4" max="4" width="11.6640625" style="2" bestFit="1" customWidth="1"/>
    <col min="5" max="5" width="12.21875" style="2" bestFit="1" customWidth="1"/>
    <col min="6" max="6" width="13.109375" style="2" customWidth="1"/>
    <col min="7" max="7" width="3.44140625" style="2" customWidth="1"/>
    <col min="8" max="8" width="20" style="2" customWidth="1"/>
    <col min="9" max="10" width="8.88671875" style="2"/>
    <col min="11" max="11" width="10.44140625" style="2" customWidth="1"/>
    <col min="12" max="12" width="8.88671875" style="2"/>
    <col min="13" max="13" width="10.77734375" style="2" bestFit="1" customWidth="1"/>
    <col min="14" max="14" width="11.6640625" style="2" bestFit="1" customWidth="1"/>
    <col min="15" max="15" width="12.21875" style="2" bestFit="1" customWidth="1"/>
    <col min="16" max="16" width="8.88671875" style="2"/>
    <col min="17" max="17" width="5.33203125" style="2" customWidth="1"/>
    <col min="18" max="18" width="19.21875" style="2" bestFit="1" customWidth="1"/>
    <col min="19" max="16384" width="8.88671875" style="2"/>
  </cols>
  <sheetData>
    <row r="2" spans="2:19" ht="18.600000000000001" thickBot="1" x14ac:dyDescent="0.35">
      <c r="B2" s="13" t="s">
        <v>23</v>
      </c>
      <c r="C2" s="13"/>
      <c r="D2" s="13"/>
      <c r="E2" s="13"/>
      <c r="F2" s="13"/>
      <c r="G2" s="13"/>
      <c r="H2" s="13"/>
      <c r="I2" s="13"/>
      <c r="L2" s="13" t="s">
        <v>31</v>
      </c>
      <c r="M2" s="13"/>
      <c r="N2" s="13"/>
      <c r="O2" s="13"/>
      <c r="P2" s="13"/>
      <c r="Q2" s="13"/>
      <c r="R2" s="13"/>
      <c r="S2" s="13"/>
    </row>
    <row r="4" spans="2:19" ht="19.8" customHeight="1" x14ac:dyDescent="0.3">
      <c r="B4" s="3" t="s">
        <v>0</v>
      </c>
      <c r="C4" s="3" t="s">
        <v>12</v>
      </c>
      <c r="D4" s="3" t="s">
        <v>13</v>
      </c>
      <c r="E4" s="3" t="s">
        <v>18</v>
      </c>
      <c r="F4" s="3" t="s">
        <v>22</v>
      </c>
      <c r="H4" s="3" t="s">
        <v>24</v>
      </c>
      <c r="I4" s="12">
        <f>_xlfn.STDEV.P(E5:E14)</f>
        <v>4.0801415191090298</v>
      </c>
      <c r="L4" s="3" t="s">
        <v>0</v>
      </c>
      <c r="M4" s="3" t="s">
        <v>12</v>
      </c>
      <c r="N4" s="3" t="s">
        <v>13</v>
      </c>
      <c r="O4" s="3" t="s">
        <v>18</v>
      </c>
      <c r="P4" s="3" t="s">
        <v>22</v>
      </c>
      <c r="R4" s="3" t="s">
        <v>24</v>
      </c>
      <c r="S4" s="12"/>
    </row>
    <row r="5" spans="2:19" ht="15.6" x14ac:dyDescent="0.3">
      <c r="B5" s="4" t="s">
        <v>2</v>
      </c>
      <c r="C5" s="4">
        <v>1.85</v>
      </c>
      <c r="D5" s="4">
        <v>62</v>
      </c>
      <c r="E5" s="7">
        <f>D5/C5^2</f>
        <v>18.115412710007302</v>
      </c>
      <c r="F5" s="12">
        <f>(E5-$I$5)/$I$4</f>
        <v>-1.495852501829537</v>
      </c>
      <c r="H5" s="3" t="s">
        <v>25</v>
      </c>
      <c r="I5" s="12">
        <f>AVERAGE(E5:E14)</f>
        <v>24.218702609185112</v>
      </c>
      <c r="L5" s="4" t="s">
        <v>2</v>
      </c>
      <c r="M5" s="4">
        <v>1.85</v>
      </c>
      <c r="N5" s="4">
        <v>62</v>
      </c>
      <c r="O5" s="7">
        <f>N5/M5^2</f>
        <v>18.115412710007302</v>
      </c>
      <c r="P5" s="12"/>
      <c r="R5" s="3" t="s">
        <v>25</v>
      </c>
      <c r="S5" s="12"/>
    </row>
    <row r="6" spans="2:19" x14ac:dyDescent="0.3">
      <c r="B6" s="4" t="s">
        <v>3</v>
      </c>
      <c r="C6" s="4">
        <v>1.62</v>
      </c>
      <c r="D6" s="4">
        <v>69</v>
      </c>
      <c r="E6" s="7">
        <f t="shared" ref="E6:E14" si="0">D6/C6^2</f>
        <v>26.291723822588015</v>
      </c>
      <c r="F6" s="12">
        <f t="shared" ref="F6:F14" si="1">(E6-$I$5)/$I$4</f>
        <v>0.50807581151145553</v>
      </c>
      <c r="L6" s="4" t="s">
        <v>3</v>
      </c>
      <c r="M6" s="4">
        <v>1.62</v>
      </c>
      <c r="N6" s="4">
        <v>69</v>
      </c>
      <c r="O6" s="7">
        <f t="shared" ref="O6:O14" si="2">N6/M6^2</f>
        <v>26.291723822588015</v>
      </c>
      <c r="P6" s="12"/>
    </row>
    <row r="7" spans="2:19" x14ac:dyDescent="0.3">
      <c r="B7" s="4" t="s">
        <v>4</v>
      </c>
      <c r="C7" s="4">
        <v>1.75</v>
      </c>
      <c r="D7" s="4">
        <v>102</v>
      </c>
      <c r="E7" s="7">
        <f t="shared" si="0"/>
        <v>33.306122448979593</v>
      </c>
      <c r="F7" s="12">
        <f t="shared" si="1"/>
        <v>2.2272315303854655</v>
      </c>
      <c r="L7" s="4" t="s">
        <v>4</v>
      </c>
      <c r="M7" s="4">
        <v>1.75</v>
      </c>
      <c r="N7" s="4">
        <v>102</v>
      </c>
      <c r="O7" s="7">
        <f t="shared" si="2"/>
        <v>33.306122448979593</v>
      </c>
      <c r="P7" s="12"/>
    </row>
    <row r="8" spans="2:19" x14ac:dyDescent="0.3">
      <c r="B8" s="4" t="s">
        <v>5</v>
      </c>
      <c r="C8" s="4">
        <v>1.67</v>
      </c>
      <c r="D8" s="4">
        <v>55</v>
      </c>
      <c r="E8" s="7">
        <f t="shared" si="0"/>
        <v>19.721036967980208</v>
      </c>
      <c r="F8" s="12">
        <f t="shared" si="1"/>
        <v>-1.1023307941992777</v>
      </c>
      <c r="L8" s="4" t="s">
        <v>5</v>
      </c>
      <c r="M8" s="4">
        <v>1.67</v>
      </c>
      <c r="N8" s="4">
        <v>55</v>
      </c>
      <c r="O8" s="7">
        <f t="shared" si="2"/>
        <v>19.721036967980208</v>
      </c>
      <c r="P8" s="12"/>
    </row>
    <row r="9" spans="2:19" x14ac:dyDescent="0.3">
      <c r="B9" s="4" t="s">
        <v>6</v>
      </c>
      <c r="C9" s="4">
        <v>1.88</v>
      </c>
      <c r="D9" s="4">
        <v>98</v>
      </c>
      <c r="E9" s="7">
        <f t="shared" si="0"/>
        <v>27.727478497057493</v>
      </c>
      <c r="F9" s="12">
        <f t="shared" si="1"/>
        <v>0.85996426139615478</v>
      </c>
      <c r="L9" s="4" t="s">
        <v>6</v>
      </c>
      <c r="M9" s="4">
        <v>1.88</v>
      </c>
      <c r="N9" s="4">
        <v>98</v>
      </c>
      <c r="O9" s="7">
        <f t="shared" si="2"/>
        <v>27.727478497057493</v>
      </c>
      <c r="P9" s="12"/>
    </row>
    <row r="10" spans="2:19" x14ac:dyDescent="0.3">
      <c r="B10" s="4" t="s">
        <v>7</v>
      </c>
      <c r="C10" s="4">
        <v>1.6</v>
      </c>
      <c r="D10" s="4">
        <v>60</v>
      </c>
      <c r="E10" s="7">
        <f t="shared" si="0"/>
        <v>23.437499999999996</v>
      </c>
      <c r="F10" s="12">
        <f t="shared" si="1"/>
        <v>-0.19146458659005153</v>
      </c>
      <c r="L10" s="4" t="s">
        <v>7</v>
      </c>
      <c r="M10" s="4">
        <v>1.6</v>
      </c>
      <c r="N10" s="4">
        <v>60</v>
      </c>
      <c r="O10" s="7">
        <f t="shared" si="2"/>
        <v>23.437499999999996</v>
      </c>
      <c r="P10" s="12"/>
    </row>
    <row r="11" spans="2:19" x14ac:dyDescent="0.3">
      <c r="B11" s="4" t="s">
        <v>8</v>
      </c>
      <c r="C11" s="4">
        <v>1.78</v>
      </c>
      <c r="D11" s="4">
        <v>68</v>
      </c>
      <c r="E11" s="7">
        <f t="shared" si="0"/>
        <v>21.461936624163616</v>
      </c>
      <c r="F11" s="12">
        <f t="shared" si="1"/>
        <v>-0.67565450171529418</v>
      </c>
      <c r="L11" s="4" t="s">
        <v>8</v>
      </c>
      <c r="M11" s="4">
        <v>1.78</v>
      </c>
      <c r="N11" s="4">
        <v>68</v>
      </c>
      <c r="O11" s="7">
        <f t="shared" si="2"/>
        <v>21.461936624163616</v>
      </c>
      <c r="P11" s="12"/>
    </row>
    <row r="12" spans="2:19" x14ac:dyDescent="0.3">
      <c r="B12" s="4" t="s">
        <v>9</v>
      </c>
      <c r="C12" s="4">
        <v>1.9</v>
      </c>
      <c r="D12" s="4">
        <v>88</v>
      </c>
      <c r="E12" s="7">
        <f t="shared" si="0"/>
        <v>24.37673130193906</v>
      </c>
      <c r="F12" s="12">
        <f t="shared" si="1"/>
        <v>3.873117930195142E-2</v>
      </c>
      <c r="K12" s="1"/>
      <c r="L12" s="4" t="s">
        <v>9</v>
      </c>
      <c r="M12" s="4">
        <v>1.9</v>
      </c>
      <c r="N12" s="4">
        <v>88</v>
      </c>
      <c r="O12" s="7">
        <f t="shared" si="2"/>
        <v>24.37673130193906</v>
      </c>
      <c r="P12" s="12"/>
    </row>
    <row r="13" spans="2:19" x14ac:dyDescent="0.3">
      <c r="B13" s="4" t="s">
        <v>10</v>
      </c>
      <c r="C13" s="4">
        <v>1.8</v>
      </c>
      <c r="D13" s="4">
        <v>80</v>
      </c>
      <c r="E13" s="7">
        <f t="shared" si="0"/>
        <v>24.691358024691358</v>
      </c>
      <c r="F13" s="12">
        <f t="shared" si="1"/>
        <v>0.1158428974320132</v>
      </c>
      <c r="K13" s="1"/>
      <c r="L13" s="4" t="s">
        <v>10</v>
      </c>
      <c r="M13" s="4">
        <v>1.8</v>
      </c>
      <c r="N13" s="4">
        <v>80</v>
      </c>
      <c r="O13" s="7">
        <f t="shared" si="2"/>
        <v>24.691358024691358</v>
      </c>
      <c r="P13" s="12"/>
    </row>
    <row r="14" spans="2:19" x14ac:dyDescent="0.3">
      <c r="B14" s="4" t="s">
        <v>11</v>
      </c>
      <c r="C14" s="4">
        <v>1.92</v>
      </c>
      <c r="D14" s="4">
        <v>85</v>
      </c>
      <c r="E14" s="7">
        <f t="shared" si="0"/>
        <v>23.057725694444446</v>
      </c>
      <c r="F14" s="12">
        <f t="shared" si="1"/>
        <v>-0.28454329569288683</v>
      </c>
      <c r="K14" s="1"/>
      <c r="L14" s="4" t="s">
        <v>11</v>
      </c>
      <c r="M14" s="4">
        <v>1.92</v>
      </c>
      <c r="N14" s="4">
        <v>85</v>
      </c>
      <c r="O14" s="7">
        <f t="shared" si="2"/>
        <v>23.057725694444446</v>
      </c>
      <c r="P14" s="12"/>
    </row>
    <row r="15" spans="2:19" x14ac:dyDescent="0.3">
      <c r="B15" s="1"/>
      <c r="C15" s="1"/>
      <c r="D15" s="1"/>
      <c r="E15" s="1"/>
      <c r="F15" s="1"/>
      <c r="K15" s="1"/>
    </row>
    <row r="16" spans="2:19" x14ac:dyDescent="0.3">
      <c r="B16" s="1"/>
      <c r="C16" s="1"/>
      <c r="D16" s="1"/>
      <c r="E16" s="1"/>
      <c r="F16" s="1"/>
      <c r="K16" s="1"/>
    </row>
    <row r="17" spans="2:11" x14ac:dyDescent="0.3">
      <c r="B17" s="1"/>
      <c r="C17" s="1"/>
      <c r="D17" s="1"/>
      <c r="E17" s="1"/>
      <c r="F17" s="1"/>
      <c r="K17" s="1"/>
    </row>
    <row r="18" spans="2:11" x14ac:dyDescent="0.3">
      <c r="B18" s="1"/>
      <c r="C18" s="1"/>
      <c r="D18" s="1"/>
      <c r="E18" s="1"/>
      <c r="F18" s="1"/>
      <c r="K18" s="1"/>
    </row>
    <row r="19" spans="2:11" x14ac:dyDescent="0.3">
      <c r="B19" s="1"/>
      <c r="C19" s="1"/>
      <c r="D19" s="1"/>
      <c r="E19" s="1"/>
      <c r="F19" s="1"/>
    </row>
    <row r="20" spans="2:11" x14ac:dyDescent="0.3">
      <c r="B20" s="1"/>
      <c r="C20" s="1"/>
      <c r="D20" s="1"/>
      <c r="E20" s="1"/>
      <c r="F20" s="1"/>
    </row>
    <row r="21" spans="2:11" x14ac:dyDescent="0.3">
      <c r="B21" s="1"/>
      <c r="C21" s="1"/>
      <c r="D21" s="1"/>
      <c r="E21" s="1"/>
      <c r="F21" s="1"/>
    </row>
    <row r="22" spans="2:11" x14ac:dyDescent="0.3">
      <c r="B22" s="1"/>
      <c r="C22" s="1"/>
      <c r="D22" s="1"/>
      <c r="E22" s="1"/>
      <c r="F22" s="1"/>
    </row>
    <row r="23" spans="2:11" x14ac:dyDescent="0.3">
      <c r="B23" s="1"/>
      <c r="C23" s="1"/>
      <c r="D23" s="1"/>
      <c r="E23" s="1"/>
      <c r="F23" s="1"/>
    </row>
  </sheetData>
  <mergeCells count="2">
    <mergeCell ref="B2:I2"/>
    <mergeCell ref="L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Metric Unit</vt:lpstr>
      <vt:lpstr>Imperial Unit (inch and ibs)</vt:lpstr>
      <vt:lpstr>Imperial Unit (convert)</vt:lpstr>
      <vt:lpstr>Imperial Unit(ft,in,ibs)</vt:lpstr>
      <vt:lpstr>Cm and Kg</vt:lpstr>
      <vt:lpstr>Z-score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 ibne salehin</dc:creator>
  <cp:lastModifiedBy>mursalin ibne salehin</cp:lastModifiedBy>
  <dcterms:created xsi:type="dcterms:W3CDTF">2024-02-18T07:51:50Z</dcterms:created>
  <dcterms:modified xsi:type="dcterms:W3CDTF">2024-02-20T04:25:39Z</dcterms:modified>
</cp:coreProperties>
</file>