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A5634FC6-7E63-42F1-B61C-29724CEF5DF8}" xr6:coauthVersionLast="47" xr6:coauthVersionMax="47" xr10:uidLastSave="{00000000-0000-0000-0000-000000000000}"/>
  <workbookProtection lockStructure="1"/>
  <bookViews>
    <workbookView xWindow="-108" yWindow="-108" windowWidth="23256" windowHeight="12456" firstSheet="1" activeTab="1" xr2:uid="{00000000-000D-0000-FFFF-FFFF00000000}"/>
  </bookViews>
  <sheets>
    <sheet name="Prepayment Checklist" sheetId="10" state="hidden" r:id="rId1"/>
    <sheet name="Home Page" sheetId="11" r:id="rId2"/>
    <sheet name="Payoff Calc. (Extra Payment)" sheetId="3" r:id="rId3"/>
    <sheet name="@" sheetId="6" state="hidden" r:id="rId4"/>
    <sheet name="Named Ranges" sheetId="4" state="hidden" r:id="rId5"/>
  </sheets>
  <definedNames>
    <definedName name="apr">'Payoff Calc. (Extra Payment)'!$E$9</definedName>
    <definedName name="array">'Payoff Calc. (Extra Payment)'!$B$24:$B$1650</definedName>
    <definedName name="balance">#REF!</definedName>
    <definedName name="BD">'Payoff Calc. (Extra Payment)'!$N$11</definedName>
    <definedName name="Bi_monthly_ep">'Named Ranges'!$P$2:$P$4</definedName>
    <definedName name="Bi_monthly_table">'Named Ranges'!$T$11:$U$13</definedName>
    <definedName name="Bi_weekly_ep">'Named Ranges'!$M$2</definedName>
    <definedName name="Bi_weekly_table">'Named Ranges'!$N$11:$O$11</definedName>
    <definedName name="dates">'Payoff Calc. (Extra Payment)'!$C$24:$C$1650</definedName>
    <definedName name="first_payment_date">'Payoff Calc. (Extra Payment)'!$E$10</definedName>
    <definedName name="interest_compounded">'Payoff Calc. (Extra Payment)'!$E$13</definedName>
    <definedName name="interest_paid">'Payoff Calc. (Extra Payment)'!$G$24:$G$1650</definedName>
    <definedName name="loan">'Payoff Calc. (Extra Payment)'!$E$7</definedName>
    <definedName name="Monthly">'Named Ranges'!$J$1:$J$9</definedName>
    <definedName name="Monthly_ep">'Named Ranges'!$O$2:$O$6</definedName>
    <definedName name="Monthly_table">'Named Ranges'!$R$11:$S$15</definedName>
    <definedName name="nper">'Payoff Calc. (Extra Payment)'!$E$17</definedName>
    <definedName name="Offset_Balance">'Payoff Calc. (Extra Payment)'!$E$8</definedName>
    <definedName name="payment">'Payoff Calc. (Extra Payment)'!$D$20</definedName>
    <definedName name="payment_due">'Named Ranges'!$A$2:$A$9</definedName>
    <definedName name="payment_frequency">'Payoff Calc. (Extra Payment)'!$E$12</definedName>
    <definedName name="payment_type">'Payoff Calc. (Extra Payment)'!$E$16</definedName>
    <definedName name="payment_types">'Named Ranges'!$G$1:$G$2</definedName>
    <definedName name="periodic_table">'Named Ranges'!$A$1:$E$9</definedName>
    <definedName name="principal_paid">'Payoff Calc. (Extra Payment)'!$H$24:$H$1650</definedName>
    <definedName name="Quarterly_ep">'Named Ranges'!$Q$2:$Q$4</definedName>
    <definedName name="Quarterly_table">'Named Ranges'!$V$11:$W$13</definedName>
    <definedName name="rate">'Payoff Calc. (Extra Payment)'!$I$5</definedName>
    <definedName name="recurring_payment_frequency">'Payoff Calc. (Extra Payment)'!$E$15</definedName>
    <definedName name="Semi_annually_ep">'Named Ranges'!$R$2:$R$3</definedName>
    <definedName name="Semi_annually_table">'Named Ranges'!$X$11:$Y$12</definedName>
    <definedName name="Semi_monthly_ep">'Named Ranges'!$N$2:$N$7</definedName>
    <definedName name="Semi_monthly_table">'Named Ranges'!$P$11:$Q$16</definedName>
    <definedName name="term">'Payoff Calc. (Extra Payment)'!$E$5</definedName>
    <definedName name="weekly">'Named Ranges'!$I$1:$I$9</definedName>
    <definedName name="Weekly_ep">'Named Ranges'!$L$2:$L$3</definedName>
    <definedName name="Weekly_table">'Named Ranges'!$L$11:$M$12</definedName>
    <definedName name="Yearly_ep">'Named Ranges'!$S$2</definedName>
    <definedName name="Yearly_table">'Named Ranges'!$Z$11:$AA$11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3" l="1"/>
  <c r="I5" i="3"/>
  <c r="I23" i="3"/>
  <c r="E18" i="3"/>
  <c r="I18" i="3" l="1"/>
  <c r="F14" i="3" s="1"/>
  <c r="I17" i="3" l="1"/>
  <c r="I16" i="3" l="1"/>
  <c r="B20" i="3" l="1"/>
  <c r="E17" i="3" l="1"/>
  <c r="E16" i="3"/>
  <c r="D20" i="3" s="1"/>
  <c r="B24" i="3" l="1"/>
  <c r="C24" i="3" l="1"/>
  <c r="G24" i="3" l="1"/>
  <c r="D24" i="3"/>
  <c r="E24" i="3" s="1"/>
  <c r="H24" i="3" l="1"/>
  <c r="I24" i="3" s="1"/>
  <c r="B25" i="3" l="1"/>
  <c r="G25" i="3" l="1"/>
  <c r="C25" i="3"/>
  <c r="D25" i="3"/>
  <c r="E25" i="3" s="1"/>
  <c r="H25" i="3" l="1"/>
  <c r="I25" i="3" s="1"/>
  <c r="B26" i="3" l="1"/>
  <c r="C26" i="3" l="1"/>
  <c r="G26" i="3"/>
  <c r="D26" i="3"/>
  <c r="E26" i="3" s="1"/>
  <c r="H26" i="3" l="1"/>
  <c r="I26" i="3" s="1"/>
  <c r="B27" i="3" l="1"/>
  <c r="C27" i="3" l="1"/>
  <c r="G27" i="3"/>
  <c r="D27" i="3"/>
  <c r="E27" i="3" s="1"/>
  <c r="H27" i="3" l="1"/>
  <c r="I27" i="3" s="1"/>
  <c r="B28" i="3" l="1"/>
  <c r="G28" i="3" l="1"/>
  <c r="C28" i="3"/>
  <c r="D28" i="3"/>
  <c r="E28" i="3" s="1"/>
  <c r="H28" i="3" l="1"/>
  <c r="I28" i="3" s="1"/>
  <c r="B29" i="3" l="1"/>
  <c r="G29" i="3" s="1"/>
  <c r="C29" i="3" l="1"/>
  <c r="D29" i="3"/>
  <c r="E29" i="3" s="1"/>
  <c r="H29" i="3" l="1"/>
  <c r="I29" i="3" s="1"/>
  <c r="B30" i="3" l="1"/>
  <c r="G30" i="3" s="1"/>
  <c r="C30" i="3" l="1"/>
  <c r="D30" i="3"/>
  <c r="E30" i="3" s="1"/>
  <c r="H30" i="3" l="1"/>
  <c r="I30" i="3" s="1"/>
  <c r="B31" i="3" l="1"/>
  <c r="G31" i="3" s="1"/>
  <c r="C31" i="3" l="1"/>
  <c r="D31" i="3"/>
  <c r="E31" i="3" s="1"/>
  <c r="H31" i="3" l="1"/>
  <c r="I31" i="3" s="1"/>
  <c r="B32" i="3" s="1"/>
  <c r="G32" i="3" s="1"/>
  <c r="C32" i="3" l="1"/>
  <c r="D32" i="3"/>
  <c r="E32" i="3" s="1"/>
  <c r="H32" i="3" l="1"/>
  <c r="I32" i="3" s="1"/>
  <c r="B33" i="3" l="1"/>
  <c r="G33" i="3" s="1"/>
  <c r="C33" i="3" l="1"/>
  <c r="D33" i="3"/>
  <c r="E33" i="3" s="1"/>
  <c r="H33" i="3" l="1"/>
  <c r="I33" i="3" s="1"/>
  <c r="B34" i="3" l="1"/>
  <c r="G34" i="3" s="1"/>
  <c r="C34" i="3" l="1"/>
  <c r="D34" i="3"/>
  <c r="E34" i="3" s="1"/>
  <c r="H34" i="3" l="1"/>
  <c r="I34" i="3" s="1"/>
  <c r="B35" i="3" l="1"/>
  <c r="G35" i="3" s="1"/>
  <c r="C35" i="3" l="1"/>
  <c r="D35" i="3"/>
  <c r="E35" i="3" s="1"/>
  <c r="H35" i="3" l="1"/>
  <c r="I35" i="3" s="1"/>
  <c r="B36" i="3" l="1"/>
  <c r="G36" i="3" s="1"/>
  <c r="C36" i="3" l="1"/>
  <c r="D36" i="3"/>
  <c r="E36" i="3" s="1"/>
  <c r="H36" i="3" l="1"/>
  <c r="I36" i="3" s="1"/>
  <c r="B37" i="3" l="1"/>
  <c r="G37" i="3" s="1"/>
  <c r="C37" i="3" l="1"/>
  <c r="D37" i="3"/>
  <c r="E37" i="3" s="1"/>
  <c r="H37" i="3" l="1"/>
  <c r="I37" i="3" s="1"/>
  <c r="B38" i="3" s="1"/>
  <c r="G38" i="3" s="1"/>
  <c r="C38" i="3" l="1"/>
  <c r="D38" i="3"/>
  <c r="E38" i="3" s="1"/>
  <c r="H38" i="3" l="1"/>
  <c r="I38" i="3" s="1"/>
  <c r="B39" i="3" l="1"/>
  <c r="G39" i="3" s="1"/>
  <c r="C39" i="3" l="1"/>
  <c r="D39" i="3"/>
  <c r="E39" i="3" s="1"/>
  <c r="H39" i="3" l="1"/>
  <c r="I39" i="3" l="1"/>
  <c r="B40" i="3" l="1"/>
  <c r="G40" i="3" s="1"/>
  <c r="C40" i="3" l="1"/>
  <c r="D40" i="3"/>
  <c r="E40" i="3" s="1"/>
  <c r="H40" i="3" l="1"/>
  <c r="I40" i="3" s="1"/>
  <c r="B41" i="3" l="1"/>
  <c r="G41" i="3" s="1"/>
  <c r="D41" i="3" l="1"/>
  <c r="E41" i="3" s="1"/>
  <c r="C41" i="3"/>
  <c r="H41" i="3" l="1"/>
  <c r="I41" i="3" s="1"/>
  <c r="B42" i="3" l="1"/>
  <c r="G42" i="3" s="1"/>
  <c r="C42" i="3" l="1"/>
  <c r="D42" i="3"/>
  <c r="E42" i="3" s="1"/>
  <c r="H42" i="3" l="1"/>
  <c r="I42" i="3" s="1"/>
  <c r="B43" i="3" s="1"/>
  <c r="G43" i="3" s="1"/>
  <c r="C43" i="3" l="1"/>
  <c r="D43" i="3"/>
  <c r="E43" i="3" s="1"/>
  <c r="H43" i="3" l="1"/>
  <c r="I43" i="3" s="1"/>
  <c r="B44" i="3" s="1"/>
  <c r="G44" i="3" s="1"/>
  <c r="C44" i="3" l="1"/>
  <c r="D44" i="3"/>
  <c r="E44" i="3" s="1"/>
  <c r="H44" i="3" l="1"/>
  <c r="I44" i="3" s="1"/>
  <c r="B45" i="3" l="1"/>
  <c r="G45" i="3" s="1"/>
  <c r="C45" i="3" l="1"/>
  <c r="D45" i="3"/>
  <c r="E45" i="3" s="1"/>
  <c r="H45" i="3" l="1"/>
  <c r="I45" i="3" s="1"/>
  <c r="B46" i="3" s="1"/>
  <c r="G46" i="3" s="1"/>
  <c r="C46" i="3" l="1"/>
  <c r="D46" i="3"/>
  <c r="E46" i="3" s="1"/>
  <c r="H46" i="3" l="1"/>
  <c r="I46" i="3" s="1"/>
  <c r="B47" i="3" l="1"/>
  <c r="G47" i="3" s="1"/>
  <c r="C47" i="3" l="1"/>
  <c r="D47" i="3"/>
  <c r="E47" i="3" s="1"/>
  <c r="H47" i="3" l="1"/>
  <c r="I47" i="3" s="1"/>
  <c r="B48" i="3" l="1"/>
  <c r="G48" i="3" s="1"/>
  <c r="C48" i="3" l="1"/>
  <c r="D48" i="3"/>
  <c r="E48" i="3" s="1"/>
  <c r="H48" i="3" l="1"/>
  <c r="I48" i="3" s="1"/>
  <c r="B49" i="3" l="1"/>
  <c r="G49" i="3" s="1"/>
  <c r="C49" i="3" l="1"/>
  <c r="D49" i="3"/>
  <c r="E49" i="3" s="1"/>
  <c r="H49" i="3" l="1"/>
  <c r="I49" i="3" l="1"/>
  <c r="B50" i="3" l="1"/>
  <c r="G50" i="3" s="1"/>
  <c r="D50" i="3" l="1"/>
  <c r="E50" i="3" s="1"/>
  <c r="C50" i="3"/>
  <c r="H50" i="3" l="1"/>
  <c r="I50" i="3" s="1"/>
  <c r="B51" i="3" l="1"/>
  <c r="G51" i="3" s="1"/>
  <c r="D51" i="3" l="1"/>
  <c r="E51" i="3" s="1"/>
  <c r="H51" i="3" s="1"/>
  <c r="I51" i="3" s="1"/>
  <c r="C51" i="3"/>
  <c r="B52" i="3" l="1"/>
  <c r="G52" i="3" s="1"/>
  <c r="D52" i="3" l="1"/>
  <c r="E52" i="3" s="1"/>
  <c r="C52" i="3"/>
  <c r="H52" i="3" l="1"/>
  <c r="I52" i="3" s="1"/>
  <c r="B53" i="3" l="1"/>
  <c r="G53" i="3" s="1"/>
  <c r="C53" i="3" l="1"/>
  <c r="D53" i="3"/>
  <c r="E53" i="3" s="1"/>
  <c r="H53" i="3" l="1"/>
  <c r="I53" i="3" s="1"/>
  <c r="B54" i="3" s="1"/>
  <c r="G54" i="3" s="1"/>
  <c r="C54" i="3" l="1"/>
  <c r="D54" i="3"/>
  <c r="E54" i="3" s="1"/>
  <c r="H54" i="3" l="1"/>
  <c r="I54" i="3" s="1"/>
  <c r="B55" i="3" l="1"/>
  <c r="G55" i="3" s="1"/>
  <c r="C55" i="3" l="1"/>
  <c r="D55" i="3"/>
  <c r="E55" i="3" s="1"/>
  <c r="H55" i="3" l="1"/>
  <c r="I55" i="3" s="1"/>
  <c r="B56" i="3" l="1"/>
  <c r="G56" i="3" s="1"/>
  <c r="C56" i="3" l="1"/>
  <c r="D56" i="3"/>
  <c r="E56" i="3" s="1"/>
  <c r="H56" i="3" l="1"/>
  <c r="I56" i="3" s="1"/>
  <c r="B57" i="3" l="1"/>
  <c r="G57" i="3" s="1"/>
  <c r="D57" i="3" l="1"/>
  <c r="E57" i="3" s="1"/>
  <c r="C57" i="3"/>
  <c r="H57" i="3" l="1"/>
  <c r="I57" i="3" s="1"/>
  <c r="B58" i="3" s="1"/>
  <c r="G58" i="3" s="1"/>
  <c r="D58" i="3" l="1"/>
  <c r="E58" i="3" s="1"/>
  <c r="C58" i="3"/>
  <c r="H58" i="3" l="1"/>
  <c r="I58" i="3" s="1"/>
  <c r="B59" i="3" l="1"/>
  <c r="G59" i="3" s="1"/>
  <c r="C59" i="3" l="1"/>
  <c r="D59" i="3"/>
  <c r="E59" i="3" s="1"/>
  <c r="H59" i="3" l="1"/>
  <c r="I59" i="3" s="1"/>
  <c r="B60" i="3" s="1"/>
  <c r="G60" i="3" s="1"/>
  <c r="C60" i="3" l="1"/>
  <c r="D60" i="3"/>
  <c r="E60" i="3" s="1"/>
  <c r="H60" i="3" l="1"/>
  <c r="I60" i="3" s="1"/>
  <c r="B61" i="3" s="1"/>
  <c r="G61" i="3" s="1"/>
  <c r="C61" i="3" l="1"/>
  <c r="D61" i="3"/>
  <c r="E61" i="3" s="1"/>
  <c r="H61" i="3" l="1"/>
  <c r="I61" i="3" s="1"/>
  <c r="B62" i="3" l="1"/>
  <c r="G62" i="3" s="1"/>
  <c r="D62" i="3" l="1"/>
  <c r="E62" i="3" s="1"/>
  <c r="C62" i="3"/>
  <c r="H62" i="3" l="1"/>
  <c r="I62" i="3" s="1"/>
  <c r="B63" i="3" l="1"/>
  <c r="G63" i="3" s="1"/>
  <c r="C63" i="3" l="1"/>
  <c r="D63" i="3"/>
  <c r="E63" i="3" s="1"/>
  <c r="H63" i="3" l="1"/>
  <c r="I63" i="3" s="1"/>
  <c r="B64" i="3" s="1"/>
  <c r="G64" i="3" s="1"/>
  <c r="C64" i="3" l="1"/>
  <c r="D64" i="3"/>
  <c r="E64" i="3" s="1"/>
  <c r="H64" i="3" l="1"/>
  <c r="I64" i="3" s="1"/>
  <c r="B65" i="3" l="1"/>
  <c r="G65" i="3" s="1"/>
  <c r="C65" i="3" l="1"/>
  <c r="D65" i="3"/>
  <c r="E65" i="3" s="1"/>
  <c r="H65" i="3" l="1"/>
  <c r="I65" i="3" s="1"/>
  <c r="B66" i="3" l="1"/>
  <c r="G66" i="3" s="1"/>
  <c r="C66" i="3" l="1"/>
  <c r="D66" i="3"/>
  <c r="E66" i="3" s="1"/>
  <c r="H66" i="3" l="1"/>
  <c r="I66" i="3" s="1"/>
  <c r="B67" i="3" l="1"/>
  <c r="G67" i="3" s="1"/>
  <c r="D67" i="3" l="1"/>
  <c r="E67" i="3" s="1"/>
  <c r="C67" i="3"/>
  <c r="H67" i="3" l="1"/>
  <c r="I67" i="3" s="1"/>
  <c r="B68" i="3" l="1"/>
  <c r="G68" i="3" s="1"/>
  <c r="C68" i="3" l="1"/>
  <c r="D68" i="3"/>
  <c r="E68" i="3" s="1"/>
  <c r="H68" i="3" l="1"/>
  <c r="I68" i="3" s="1"/>
  <c r="B69" i="3" s="1"/>
  <c r="G69" i="3" s="1"/>
  <c r="C69" i="3" l="1"/>
  <c r="D69" i="3"/>
  <c r="E69" i="3" s="1"/>
  <c r="H69" i="3" l="1"/>
  <c r="I69" i="3" s="1"/>
  <c r="B70" i="3" l="1"/>
  <c r="G70" i="3" s="1"/>
  <c r="C70" i="3" l="1"/>
  <c r="D70" i="3"/>
  <c r="E70" i="3" s="1"/>
  <c r="H70" i="3" l="1"/>
  <c r="I70" i="3" s="1"/>
  <c r="B71" i="3" l="1"/>
  <c r="G71" i="3" s="1"/>
  <c r="C71" i="3" l="1"/>
  <c r="D71" i="3"/>
  <c r="E71" i="3" s="1"/>
  <c r="H71" i="3" l="1"/>
  <c r="I71" i="3" s="1"/>
  <c r="B72" i="3" l="1"/>
  <c r="G72" i="3" s="1"/>
  <c r="C72" i="3" l="1"/>
  <c r="D72" i="3"/>
  <c r="E72" i="3" s="1"/>
  <c r="H72" i="3" l="1"/>
  <c r="I72" i="3" s="1"/>
  <c r="B73" i="3" l="1"/>
  <c r="G73" i="3" s="1"/>
  <c r="C73" i="3" l="1"/>
  <c r="D73" i="3"/>
  <c r="E73" i="3" s="1"/>
  <c r="H73" i="3" l="1"/>
  <c r="I73" i="3" s="1"/>
  <c r="B74" i="3" l="1"/>
  <c r="G74" i="3" s="1"/>
  <c r="C74" i="3" l="1"/>
  <c r="D74" i="3"/>
  <c r="E74" i="3" s="1"/>
  <c r="H74" i="3" l="1"/>
  <c r="I74" i="3" s="1"/>
  <c r="B75" i="3" l="1"/>
  <c r="G75" i="3" s="1"/>
  <c r="C75" i="3" l="1"/>
  <c r="D75" i="3"/>
  <c r="E75" i="3" s="1"/>
  <c r="H75" i="3" l="1"/>
  <c r="I75" i="3" s="1"/>
  <c r="B76" i="3" l="1"/>
  <c r="G76" i="3" s="1"/>
  <c r="C76" i="3" l="1"/>
  <c r="D76" i="3"/>
  <c r="E76" i="3" s="1"/>
  <c r="H76" i="3" l="1"/>
  <c r="I76" i="3" s="1"/>
  <c r="B77" i="3" l="1"/>
  <c r="G77" i="3" s="1"/>
  <c r="C77" i="3" l="1"/>
  <c r="D77" i="3"/>
  <c r="E77" i="3" s="1"/>
  <c r="H77" i="3" l="1"/>
  <c r="I77" i="3" s="1"/>
  <c r="B78" i="3" l="1"/>
  <c r="G78" i="3" s="1"/>
  <c r="C78" i="3" l="1"/>
  <c r="D78" i="3"/>
  <c r="E78" i="3" s="1"/>
  <c r="H78" i="3" l="1"/>
  <c r="I78" i="3" s="1"/>
  <c r="B79" i="3" l="1"/>
  <c r="G79" i="3" s="1"/>
  <c r="C79" i="3" l="1"/>
  <c r="D79" i="3"/>
  <c r="E79" i="3" s="1"/>
  <c r="H79" i="3" l="1"/>
  <c r="I79" i="3" s="1"/>
  <c r="B80" i="3" l="1"/>
  <c r="G80" i="3" s="1"/>
  <c r="C80" i="3" l="1"/>
  <c r="D80" i="3"/>
  <c r="E80" i="3" s="1"/>
  <c r="H80" i="3" l="1"/>
  <c r="I80" i="3" s="1"/>
  <c r="B81" i="3" l="1"/>
  <c r="G81" i="3" s="1"/>
  <c r="C81" i="3" l="1"/>
  <c r="D81" i="3"/>
  <c r="E81" i="3" s="1"/>
  <c r="H81" i="3" l="1"/>
  <c r="I81" i="3" l="1"/>
  <c r="B82" i="3" l="1"/>
  <c r="G82" i="3" s="1"/>
  <c r="C82" i="3" l="1"/>
  <c r="D82" i="3"/>
  <c r="E82" i="3" s="1"/>
  <c r="H82" i="3" l="1"/>
  <c r="I82" i="3" s="1"/>
  <c r="B83" i="3" l="1"/>
  <c r="G83" i="3" s="1"/>
  <c r="C83" i="3" l="1"/>
  <c r="D83" i="3"/>
  <c r="E83" i="3" s="1"/>
  <c r="H83" i="3" l="1"/>
  <c r="I83" i="3" s="1"/>
  <c r="B84" i="3" l="1"/>
  <c r="G84" i="3" s="1"/>
  <c r="C84" i="3" l="1"/>
  <c r="D84" i="3"/>
  <c r="E84" i="3" s="1"/>
  <c r="H84" i="3" s="1"/>
  <c r="I84" i="3" s="1"/>
  <c r="B85" i="3" l="1"/>
  <c r="G85" i="3" s="1"/>
  <c r="D85" i="3" l="1"/>
  <c r="E85" i="3" s="1"/>
  <c r="C85" i="3"/>
  <c r="H85" i="3" l="1"/>
  <c r="I85" i="3" s="1"/>
  <c r="B86" i="3" s="1"/>
  <c r="G86" i="3" s="1"/>
  <c r="C86" i="3" l="1"/>
  <c r="D86" i="3"/>
  <c r="E86" i="3" s="1"/>
  <c r="H86" i="3" l="1"/>
  <c r="I86" i="3" s="1"/>
  <c r="B87" i="3" s="1"/>
  <c r="G87" i="3" s="1"/>
  <c r="C87" i="3" l="1"/>
  <c r="D87" i="3"/>
  <c r="E87" i="3" s="1"/>
  <c r="H87" i="3" l="1"/>
  <c r="I87" i="3" s="1"/>
  <c r="B88" i="3" l="1"/>
  <c r="G88" i="3" s="1"/>
  <c r="C88" i="3" l="1"/>
  <c r="D88" i="3"/>
  <c r="E88" i="3" s="1"/>
  <c r="H88" i="3" l="1"/>
  <c r="I88" i="3" s="1"/>
  <c r="B89" i="3" l="1"/>
  <c r="G89" i="3" s="1"/>
  <c r="C89" i="3" l="1"/>
  <c r="D89" i="3"/>
  <c r="E89" i="3" s="1"/>
  <c r="H89" i="3" l="1"/>
  <c r="I89" i="3" l="1"/>
  <c r="B90" i="3" l="1"/>
  <c r="G90" i="3" s="1"/>
  <c r="C90" i="3" l="1"/>
  <c r="D90" i="3"/>
  <c r="E90" i="3" s="1"/>
  <c r="H90" i="3" l="1"/>
  <c r="I90" i="3" s="1"/>
  <c r="B91" i="3" l="1"/>
  <c r="G91" i="3" s="1"/>
  <c r="C91" i="3" l="1"/>
  <c r="D91" i="3"/>
  <c r="E91" i="3" s="1"/>
  <c r="H91" i="3" l="1"/>
  <c r="I91" i="3" s="1"/>
  <c r="B92" i="3" l="1"/>
  <c r="G92" i="3" s="1"/>
  <c r="C92" i="3" l="1"/>
  <c r="D92" i="3"/>
  <c r="E92" i="3" s="1"/>
  <c r="H92" i="3" l="1"/>
  <c r="I92" i="3" s="1"/>
  <c r="B93" i="3" l="1"/>
  <c r="G93" i="3" s="1"/>
  <c r="C93" i="3" l="1"/>
  <c r="D93" i="3"/>
  <c r="E93" i="3" s="1"/>
  <c r="H93" i="3" l="1"/>
  <c r="I93" i="3" s="1"/>
  <c r="B94" i="3" l="1"/>
  <c r="G94" i="3" s="1"/>
  <c r="C94" i="3" l="1"/>
  <c r="D94" i="3"/>
  <c r="E94" i="3" s="1"/>
  <c r="H94" i="3" l="1"/>
  <c r="I94" i="3" s="1"/>
  <c r="B95" i="3" l="1"/>
  <c r="G95" i="3" s="1"/>
  <c r="C95" i="3" l="1"/>
  <c r="D95" i="3"/>
  <c r="E95" i="3" s="1"/>
  <c r="H95" i="3" l="1"/>
  <c r="I95" i="3" s="1"/>
  <c r="B96" i="3" l="1"/>
  <c r="G96" i="3" s="1"/>
  <c r="C96" i="3" l="1"/>
  <c r="D96" i="3"/>
  <c r="E96" i="3" s="1"/>
  <c r="H96" i="3" l="1"/>
  <c r="I96" i="3" s="1"/>
  <c r="B97" i="3" l="1"/>
  <c r="G97" i="3" s="1"/>
  <c r="D97" i="3" l="1"/>
  <c r="E97" i="3" s="1"/>
  <c r="C97" i="3"/>
  <c r="H97" i="3" l="1"/>
  <c r="I97" i="3" s="1"/>
  <c r="B98" i="3" l="1"/>
  <c r="G98" i="3" s="1"/>
  <c r="C98" i="3" l="1"/>
  <c r="D98" i="3"/>
  <c r="E98" i="3" s="1"/>
  <c r="H98" i="3" l="1"/>
  <c r="I98" i="3" s="1"/>
  <c r="B99" i="3" s="1"/>
  <c r="G99" i="3" s="1"/>
  <c r="C99" i="3" l="1"/>
  <c r="D99" i="3"/>
  <c r="E99" i="3" s="1"/>
  <c r="H99" i="3" l="1"/>
  <c r="I99" i="3" s="1"/>
  <c r="B100" i="3" s="1"/>
  <c r="G100" i="3" s="1"/>
  <c r="C100" i="3" l="1"/>
  <c r="D100" i="3"/>
  <c r="E100" i="3" s="1"/>
  <c r="H100" i="3" s="1"/>
  <c r="I100" i="3" s="1"/>
  <c r="B101" i="3" l="1"/>
  <c r="G101" i="3" s="1"/>
  <c r="C101" i="3" l="1"/>
  <c r="D101" i="3"/>
  <c r="E101" i="3" s="1"/>
  <c r="H101" i="3" l="1"/>
  <c r="I101" i="3" s="1"/>
  <c r="B102" i="3" s="1"/>
  <c r="G102" i="3" s="1"/>
  <c r="C102" i="3" l="1"/>
  <c r="D102" i="3"/>
  <c r="E102" i="3" s="1"/>
  <c r="H102" i="3" l="1"/>
  <c r="I102" i="3" s="1"/>
  <c r="B103" i="3" l="1"/>
  <c r="G103" i="3" s="1"/>
  <c r="C103" i="3" l="1"/>
  <c r="D103" i="3"/>
  <c r="E103" i="3" s="1"/>
  <c r="H103" i="3" l="1"/>
  <c r="I103" i="3" s="1"/>
  <c r="B104" i="3" s="1"/>
  <c r="G104" i="3" s="1"/>
  <c r="C104" i="3" l="1"/>
  <c r="D104" i="3"/>
  <c r="E104" i="3" s="1"/>
  <c r="H104" i="3" l="1"/>
  <c r="I104" i="3" s="1"/>
  <c r="B105" i="3" l="1"/>
  <c r="G105" i="3" s="1"/>
  <c r="C105" i="3" l="1"/>
  <c r="D105" i="3"/>
  <c r="E105" i="3" s="1"/>
  <c r="H105" i="3" l="1"/>
  <c r="I105" i="3" s="1"/>
  <c r="B106" i="3" l="1"/>
  <c r="G106" i="3" s="1"/>
  <c r="D106" i="3" l="1"/>
  <c r="E106" i="3" s="1"/>
  <c r="C106" i="3"/>
  <c r="H106" i="3" l="1"/>
  <c r="I106" i="3" s="1"/>
  <c r="B107" i="3" l="1"/>
  <c r="G107" i="3" s="1"/>
  <c r="C107" i="3" l="1"/>
  <c r="D107" i="3"/>
  <c r="E107" i="3" s="1"/>
  <c r="H107" i="3" s="1"/>
  <c r="I107" i="3" s="1"/>
  <c r="B108" i="3" l="1"/>
  <c r="G108" i="3" s="1"/>
  <c r="D108" i="3" l="1"/>
  <c r="E108" i="3" s="1"/>
  <c r="C108" i="3"/>
  <c r="H108" i="3" l="1"/>
  <c r="I108" i="3" s="1"/>
  <c r="B109" i="3" s="1"/>
  <c r="G109" i="3" s="1"/>
  <c r="C109" i="3" l="1"/>
  <c r="D109" i="3"/>
  <c r="E109" i="3" s="1"/>
  <c r="H109" i="3" l="1"/>
  <c r="I109" i="3" s="1"/>
  <c r="B110" i="3" s="1"/>
  <c r="G110" i="3" s="1"/>
  <c r="C110" i="3" l="1"/>
  <c r="D110" i="3"/>
  <c r="E110" i="3" s="1"/>
  <c r="H110" i="3" l="1"/>
  <c r="I110" i="3" s="1"/>
  <c r="B111" i="3" s="1"/>
  <c r="G111" i="3" s="1"/>
  <c r="C111" i="3" l="1"/>
  <c r="D111" i="3"/>
  <c r="E111" i="3" s="1"/>
  <c r="H111" i="3" l="1"/>
  <c r="I111" i="3" s="1"/>
  <c r="B112" i="3" l="1"/>
  <c r="G112" i="3" s="1"/>
  <c r="C112" i="3" l="1"/>
  <c r="D112" i="3"/>
  <c r="E112" i="3" s="1"/>
  <c r="H112" i="3" l="1"/>
  <c r="I112" i="3" s="1"/>
  <c r="B113" i="3" l="1"/>
  <c r="G113" i="3" s="1"/>
  <c r="C113" i="3" l="1"/>
  <c r="D113" i="3"/>
  <c r="E113" i="3" s="1"/>
  <c r="H113" i="3" l="1"/>
  <c r="I113" i="3" s="1"/>
  <c r="B114" i="3" l="1"/>
  <c r="G114" i="3" s="1"/>
  <c r="C114" i="3" l="1"/>
  <c r="D114" i="3"/>
  <c r="E114" i="3" s="1"/>
  <c r="H114" i="3" l="1"/>
  <c r="I114" i="3" s="1"/>
  <c r="B115" i="3" l="1"/>
  <c r="G115" i="3" s="1"/>
  <c r="C115" i="3" l="1"/>
  <c r="D115" i="3"/>
  <c r="E115" i="3" s="1"/>
  <c r="H115" i="3" l="1"/>
  <c r="I115" i="3" s="1"/>
  <c r="B116" i="3" s="1"/>
  <c r="G116" i="3" s="1"/>
  <c r="C116" i="3" l="1"/>
  <c r="D116" i="3"/>
  <c r="E116" i="3" s="1"/>
  <c r="H116" i="3" l="1"/>
  <c r="I116" i="3" s="1"/>
  <c r="B117" i="3" l="1"/>
  <c r="G117" i="3" s="1"/>
  <c r="C117" i="3" l="1"/>
  <c r="D117" i="3"/>
  <c r="E117" i="3" s="1"/>
  <c r="H117" i="3" l="1"/>
  <c r="I117" i="3" s="1"/>
  <c r="B118" i="3" l="1"/>
  <c r="G118" i="3" s="1"/>
  <c r="C118" i="3" l="1"/>
  <c r="D118" i="3"/>
  <c r="E118" i="3" s="1"/>
  <c r="H118" i="3" l="1"/>
  <c r="I118" i="3" s="1"/>
  <c r="B119" i="3" l="1"/>
  <c r="G119" i="3" s="1"/>
  <c r="C119" i="3" l="1"/>
  <c r="D119" i="3"/>
  <c r="E119" i="3" s="1"/>
  <c r="H119" i="3" l="1"/>
  <c r="I119" i="3" s="1"/>
  <c r="B120" i="3" l="1"/>
  <c r="G120" i="3" s="1"/>
  <c r="C120" i="3" l="1"/>
  <c r="D120" i="3"/>
  <c r="E120" i="3" s="1"/>
  <c r="H120" i="3" l="1"/>
  <c r="I120" i="3" s="1"/>
  <c r="B121" i="3" l="1"/>
  <c r="G121" i="3" s="1"/>
  <c r="C121" i="3" l="1"/>
  <c r="D121" i="3"/>
  <c r="E121" i="3" s="1"/>
  <c r="H121" i="3" l="1"/>
  <c r="I121" i="3" s="1"/>
  <c r="B122" i="3" l="1"/>
  <c r="G122" i="3" s="1"/>
  <c r="C122" i="3" l="1"/>
  <c r="D122" i="3"/>
  <c r="E122" i="3" s="1"/>
  <c r="H122" i="3" l="1"/>
  <c r="I122" i="3" s="1"/>
  <c r="B123" i="3" l="1"/>
  <c r="G123" i="3" s="1"/>
  <c r="C123" i="3" l="1"/>
  <c r="D123" i="3"/>
  <c r="E123" i="3" s="1"/>
  <c r="H123" i="3" l="1"/>
  <c r="I123" i="3" s="1"/>
  <c r="B124" i="3" l="1"/>
  <c r="G124" i="3" s="1"/>
  <c r="C124" i="3" l="1"/>
  <c r="D124" i="3"/>
  <c r="E124" i="3" s="1"/>
  <c r="H124" i="3" l="1"/>
  <c r="I124" i="3" s="1"/>
  <c r="B125" i="3" l="1"/>
  <c r="G125" i="3" s="1"/>
  <c r="C125" i="3" l="1"/>
  <c r="D125" i="3"/>
  <c r="E125" i="3" s="1"/>
  <c r="H125" i="3" l="1"/>
  <c r="I125" i="3" s="1"/>
  <c r="B126" i="3" l="1"/>
  <c r="G126" i="3" s="1"/>
  <c r="C126" i="3" l="1"/>
  <c r="D126" i="3"/>
  <c r="E126" i="3" s="1"/>
  <c r="H126" i="3" l="1"/>
  <c r="I126" i="3" s="1"/>
  <c r="B127" i="3" s="1"/>
  <c r="G127" i="3" s="1"/>
  <c r="C127" i="3" l="1"/>
  <c r="D127" i="3"/>
  <c r="E127" i="3" s="1"/>
  <c r="H127" i="3" l="1"/>
  <c r="I127" i="3" l="1"/>
  <c r="B128" i="3" l="1"/>
  <c r="G128" i="3" s="1"/>
  <c r="C128" i="3" l="1"/>
  <c r="D128" i="3"/>
  <c r="E128" i="3" s="1"/>
  <c r="H128" i="3" l="1"/>
  <c r="I128" i="3" s="1"/>
  <c r="B129" i="3" l="1"/>
  <c r="G129" i="3" s="1"/>
  <c r="C129" i="3" l="1"/>
  <c r="D129" i="3"/>
  <c r="E129" i="3" s="1"/>
  <c r="H129" i="3" l="1"/>
  <c r="I129" i="3" s="1"/>
  <c r="B130" i="3" l="1"/>
  <c r="G130" i="3" s="1"/>
  <c r="C130" i="3" l="1"/>
  <c r="D130" i="3"/>
  <c r="E130" i="3" s="1"/>
  <c r="H130" i="3" l="1"/>
  <c r="I130" i="3" s="1"/>
  <c r="B131" i="3" l="1"/>
  <c r="G131" i="3" s="1"/>
  <c r="D131" i="3" l="1"/>
  <c r="E131" i="3" s="1"/>
  <c r="H131" i="3" s="1"/>
  <c r="I131" i="3" s="1"/>
  <c r="C131" i="3"/>
  <c r="B132" i="3" l="1"/>
  <c r="G132" i="3" s="1"/>
  <c r="C132" i="3" l="1"/>
  <c r="D132" i="3"/>
  <c r="E132" i="3" s="1"/>
  <c r="H132" i="3" l="1"/>
  <c r="I132" i="3" s="1"/>
  <c r="B133" i="3" s="1"/>
  <c r="G133" i="3" s="1"/>
  <c r="C133" i="3" l="1"/>
  <c r="D133" i="3"/>
  <c r="E133" i="3" s="1"/>
  <c r="H133" i="3" l="1"/>
  <c r="I133" i="3" s="1"/>
  <c r="B134" i="3" l="1"/>
  <c r="G134" i="3" s="1"/>
  <c r="C134" i="3" l="1"/>
  <c r="D134" i="3"/>
  <c r="E134" i="3" s="1"/>
  <c r="H134" i="3" l="1"/>
  <c r="I134" i="3" s="1"/>
  <c r="B135" i="3" l="1"/>
  <c r="G135" i="3" s="1"/>
  <c r="C135" i="3" l="1"/>
  <c r="D135" i="3"/>
  <c r="E135" i="3" s="1"/>
  <c r="H135" i="3" l="1"/>
  <c r="I135" i="3" s="1"/>
  <c r="B136" i="3" l="1"/>
  <c r="G136" i="3" s="1"/>
  <c r="C136" i="3" l="1"/>
  <c r="D136" i="3"/>
  <c r="E136" i="3" s="1"/>
  <c r="H136" i="3" l="1"/>
  <c r="I136" i="3" s="1"/>
  <c r="B137" i="3" l="1"/>
  <c r="G137" i="3" s="1"/>
  <c r="C137" i="3" l="1"/>
  <c r="D137" i="3"/>
  <c r="E137" i="3" s="1"/>
  <c r="H137" i="3" l="1"/>
  <c r="I137" i="3" s="1"/>
  <c r="B138" i="3" l="1"/>
  <c r="G138" i="3" s="1"/>
  <c r="C138" i="3" l="1"/>
  <c r="D138" i="3"/>
  <c r="E138" i="3" s="1"/>
  <c r="H138" i="3" l="1"/>
  <c r="I138" i="3" s="1"/>
  <c r="B139" i="3" l="1"/>
  <c r="G139" i="3" s="1"/>
  <c r="C139" i="3" l="1"/>
  <c r="D139" i="3"/>
  <c r="E139" i="3" s="1"/>
  <c r="H139" i="3" l="1"/>
  <c r="I139" i="3" s="1"/>
  <c r="B140" i="3" l="1"/>
  <c r="G140" i="3" s="1"/>
  <c r="C140" i="3" l="1"/>
  <c r="D140" i="3"/>
  <c r="E140" i="3" s="1"/>
  <c r="H140" i="3" l="1"/>
  <c r="I140" i="3" s="1"/>
  <c r="B141" i="3" l="1"/>
  <c r="G141" i="3" s="1"/>
  <c r="C141" i="3" l="1"/>
  <c r="D141" i="3"/>
  <c r="E141" i="3" s="1"/>
  <c r="H141" i="3" l="1"/>
  <c r="I141" i="3" s="1"/>
  <c r="B142" i="3" l="1"/>
  <c r="G142" i="3" s="1"/>
  <c r="C142" i="3" l="1"/>
  <c r="D142" i="3"/>
  <c r="E142" i="3" s="1"/>
  <c r="H142" i="3" l="1"/>
  <c r="I142" i="3" s="1"/>
  <c r="B143" i="3" l="1"/>
  <c r="G143" i="3" s="1"/>
  <c r="C143" i="3" l="1"/>
  <c r="D143" i="3"/>
  <c r="E143" i="3" s="1"/>
  <c r="H143" i="3" l="1"/>
  <c r="I143" i="3" s="1"/>
  <c r="B144" i="3" l="1"/>
  <c r="G144" i="3" s="1"/>
  <c r="C144" i="3" l="1"/>
  <c r="D144" i="3"/>
  <c r="E144" i="3" s="1"/>
  <c r="H144" i="3" l="1"/>
  <c r="I144" i="3" s="1"/>
  <c r="B145" i="3" l="1"/>
  <c r="G145" i="3" s="1"/>
  <c r="D145" i="3" l="1"/>
  <c r="E145" i="3" s="1"/>
  <c r="C145" i="3"/>
  <c r="H145" i="3" l="1"/>
  <c r="I145" i="3" s="1"/>
  <c r="B146" i="3" l="1"/>
  <c r="G146" i="3" s="1"/>
  <c r="C146" i="3" l="1"/>
  <c r="D146" i="3"/>
  <c r="E146" i="3" s="1"/>
  <c r="H146" i="3" l="1"/>
  <c r="I146" i="3" s="1"/>
  <c r="B147" i="3" s="1"/>
  <c r="G147" i="3" s="1"/>
  <c r="C147" i="3" l="1"/>
  <c r="D147" i="3"/>
  <c r="E147" i="3" s="1"/>
  <c r="H147" i="3" l="1"/>
  <c r="I147" i="3" s="1"/>
  <c r="B148" i="3" s="1"/>
  <c r="G148" i="3" s="1"/>
  <c r="C148" i="3" l="1"/>
  <c r="D148" i="3"/>
  <c r="E148" i="3" s="1"/>
  <c r="H148" i="3" l="1"/>
  <c r="I148" i="3" s="1"/>
  <c r="B149" i="3" s="1"/>
  <c r="G149" i="3" s="1"/>
  <c r="D149" i="3" l="1"/>
  <c r="E149" i="3" s="1"/>
  <c r="C149" i="3"/>
  <c r="H149" i="3" l="1"/>
  <c r="I149" i="3" s="1"/>
  <c r="B150" i="3" l="1"/>
  <c r="G150" i="3" s="1"/>
  <c r="C150" i="3" l="1"/>
  <c r="D150" i="3"/>
  <c r="E150" i="3" s="1"/>
  <c r="H150" i="3" l="1"/>
  <c r="I150" i="3" s="1"/>
  <c r="B151" i="3" s="1"/>
  <c r="G151" i="3" s="1"/>
  <c r="C151" i="3" l="1"/>
  <c r="D151" i="3"/>
  <c r="E151" i="3" s="1"/>
  <c r="H151" i="3" l="1"/>
  <c r="I151" i="3" s="1"/>
  <c r="B152" i="3" s="1"/>
  <c r="G152" i="3" s="1"/>
  <c r="C152" i="3" l="1"/>
  <c r="D152" i="3"/>
  <c r="E152" i="3" s="1"/>
  <c r="H152" i="3" l="1"/>
  <c r="I152" i="3" s="1"/>
  <c r="B153" i="3" s="1"/>
  <c r="G153" i="3" s="1"/>
  <c r="C153" i="3" l="1"/>
  <c r="D153" i="3"/>
  <c r="E153" i="3" s="1"/>
  <c r="H153" i="3" l="1"/>
  <c r="I153" i="3" s="1"/>
  <c r="B154" i="3" s="1"/>
  <c r="G154" i="3" s="1"/>
  <c r="D154" i="3" l="1"/>
  <c r="E154" i="3" s="1"/>
  <c r="C154" i="3"/>
  <c r="H154" i="3" l="1"/>
  <c r="I154" i="3" s="1"/>
  <c r="B155" i="3" l="1"/>
  <c r="G155" i="3" s="1"/>
  <c r="C155" i="3" l="1"/>
  <c r="D155" i="3"/>
  <c r="E155" i="3" l="1"/>
  <c r="H155" i="3" s="1"/>
  <c r="I155" i="3" s="1"/>
  <c r="B156" i="3" l="1"/>
  <c r="G156" i="3" s="1"/>
  <c r="C156" i="3" l="1"/>
  <c r="D156" i="3"/>
  <c r="E156" i="3" s="1"/>
  <c r="H156" i="3" l="1"/>
  <c r="I156" i="3" s="1"/>
  <c r="B157" i="3" s="1"/>
  <c r="G157" i="3" s="1"/>
  <c r="D157" i="3" l="1"/>
  <c r="E157" i="3" s="1"/>
  <c r="C157" i="3"/>
  <c r="H157" i="3" l="1"/>
  <c r="I157" i="3" s="1"/>
  <c r="B158" i="3" l="1"/>
  <c r="G158" i="3" s="1"/>
  <c r="D158" i="3" l="1"/>
  <c r="E158" i="3" s="1"/>
  <c r="C158" i="3"/>
  <c r="H158" i="3" l="1"/>
  <c r="I158" i="3" s="1"/>
  <c r="B159" i="3" s="1"/>
  <c r="G159" i="3" s="1"/>
  <c r="D159" i="3" l="1"/>
  <c r="E159" i="3" s="1"/>
  <c r="C159" i="3"/>
  <c r="H159" i="3" l="1"/>
  <c r="I159" i="3" s="1"/>
  <c r="B160" i="3" s="1"/>
  <c r="G160" i="3" s="1"/>
  <c r="D160" i="3" l="1"/>
  <c r="E160" i="3" s="1"/>
  <c r="C160" i="3"/>
  <c r="H160" i="3" l="1"/>
  <c r="I160" i="3" s="1"/>
  <c r="B161" i="3" l="1"/>
  <c r="G161" i="3" s="1"/>
  <c r="C161" i="3" l="1"/>
  <c r="D161" i="3"/>
  <c r="E161" i="3" s="1"/>
  <c r="H161" i="3" l="1"/>
  <c r="I161" i="3" s="1"/>
  <c r="B162" i="3" s="1"/>
  <c r="G162" i="3" s="1"/>
  <c r="C162" i="3" l="1"/>
  <c r="D162" i="3"/>
  <c r="E162" i="3" s="1"/>
  <c r="H162" i="3" l="1"/>
  <c r="I162" i="3" s="1"/>
  <c r="B163" i="3" s="1"/>
  <c r="G163" i="3" s="1"/>
  <c r="C163" i="3" l="1"/>
  <c r="D163" i="3"/>
  <c r="E163" i="3" s="1"/>
  <c r="H163" i="3" s="1"/>
  <c r="I163" i="3" s="1"/>
  <c r="B164" i="3" l="1"/>
  <c r="G164" i="3" s="1"/>
  <c r="C164" i="3" l="1"/>
  <c r="D164" i="3"/>
  <c r="E164" i="3" s="1"/>
  <c r="H164" i="3" l="1"/>
  <c r="I164" i="3" s="1"/>
  <c r="B165" i="3" l="1"/>
  <c r="G165" i="3" s="1"/>
  <c r="D165" i="3" l="1"/>
  <c r="E165" i="3" s="1"/>
  <c r="C165" i="3"/>
  <c r="H165" i="3" l="1"/>
  <c r="I165" i="3" s="1"/>
  <c r="B166" i="3" s="1"/>
  <c r="G166" i="3" s="1"/>
  <c r="C166" i="3" l="1"/>
  <c r="D166" i="3"/>
  <c r="E166" i="3" s="1"/>
  <c r="H166" i="3" l="1"/>
  <c r="I166" i="3" s="1"/>
  <c r="B167" i="3" l="1"/>
  <c r="G167" i="3" s="1"/>
  <c r="D167" i="3" l="1"/>
  <c r="E167" i="3" s="1"/>
  <c r="C167" i="3"/>
  <c r="H167" i="3" l="1"/>
  <c r="I167" i="3" s="1"/>
  <c r="B168" i="3" l="1"/>
  <c r="G168" i="3" s="1"/>
  <c r="C168" i="3" l="1"/>
  <c r="D168" i="3"/>
  <c r="E168" i="3" l="1"/>
  <c r="H168" i="3" s="1"/>
  <c r="I168" i="3" s="1"/>
  <c r="B169" i="3" l="1"/>
  <c r="G169" i="3" s="1"/>
  <c r="D169" i="3" l="1"/>
  <c r="E169" i="3" s="1"/>
  <c r="H169" i="3" s="1"/>
  <c r="I169" i="3" s="1"/>
  <c r="B170" i="3" s="1"/>
  <c r="G170" i="3" s="1"/>
  <c r="C169" i="3"/>
  <c r="C170" i="3" l="1"/>
  <c r="D170" i="3"/>
  <c r="E170" i="3" s="1"/>
  <c r="H170" i="3" l="1"/>
  <c r="I170" i="3" s="1"/>
  <c r="B171" i="3" s="1"/>
  <c r="G171" i="3" s="1"/>
  <c r="D171" i="3" l="1"/>
  <c r="E171" i="3" s="1"/>
  <c r="C171" i="3"/>
  <c r="H171" i="3" l="1"/>
  <c r="I171" i="3" s="1"/>
  <c r="B172" i="3" l="1"/>
  <c r="G172" i="3" s="1"/>
  <c r="C172" i="3" l="1"/>
  <c r="D172" i="3"/>
  <c r="E172" i="3" s="1"/>
  <c r="H172" i="3" l="1"/>
  <c r="I172" i="3" s="1"/>
  <c r="B173" i="3" l="1"/>
  <c r="G173" i="3" s="1"/>
  <c r="C173" i="3" l="1"/>
  <c r="D173" i="3"/>
  <c r="E173" i="3" s="1"/>
  <c r="H173" i="3" l="1"/>
  <c r="I173" i="3" s="1"/>
  <c r="B174" i="3" s="1"/>
  <c r="G174" i="3" s="1"/>
  <c r="D174" i="3" l="1"/>
  <c r="E174" i="3" s="1"/>
  <c r="C174" i="3"/>
  <c r="H174" i="3" l="1"/>
  <c r="I174" i="3" s="1"/>
  <c r="B175" i="3" s="1"/>
  <c r="G175" i="3" s="1"/>
  <c r="C175" i="3" l="1"/>
  <c r="D175" i="3"/>
  <c r="E175" i="3" s="1"/>
  <c r="H175" i="3" l="1"/>
  <c r="I175" i="3" s="1"/>
  <c r="B176" i="3" s="1"/>
  <c r="G176" i="3" s="1"/>
  <c r="D176" i="3" l="1"/>
  <c r="E176" i="3" s="1"/>
  <c r="C176" i="3"/>
  <c r="H176" i="3" l="1"/>
  <c r="I176" i="3" s="1"/>
  <c r="B177" i="3" l="1"/>
  <c r="G177" i="3" s="1"/>
  <c r="D177" i="3" l="1"/>
  <c r="E177" i="3" s="1"/>
  <c r="C177" i="3"/>
  <c r="H177" i="3" l="1"/>
  <c r="I177" i="3" s="1"/>
  <c r="B178" i="3" l="1"/>
  <c r="G178" i="3" s="1"/>
  <c r="D178" i="3" l="1"/>
  <c r="C178" i="3"/>
  <c r="E178" i="3" l="1"/>
  <c r="H178" i="3" s="1"/>
  <c r="I178" i="3" s="1"/>
  <c r="B179" i="3" l="1"/>
  <c r="G179" i="3" s="1"/>
  <c r="D179" i="3" l="1"/>
  <c r="E179" i="3" s="1"/>
  <c r="C179" i="3"/>
  <c r="H179" i="3" l="1"/>
  <c r="I179" i="3" s="1"/>
  <c r="B180" i="3" s="1"/>
  <c r="G180" i="3" s="1"/>
  <c r="C180" i="3" l="1"/>
  <c r="D180" i="3"/>
  <c r="E180" i="3" s="1"/>
  <c r="H180" i="3" l="1"/>
  <c r="I180" i="3" s="1"/>
  <c r="B181" i="3" s="1"/>
  <c r="G181" i="3" s="1"/>
  <c r="D181" i="3" l="1"/>
  <c r="E181" i="3" s="1"/>
  <c r="C181" i="3"/>
  <c r="H181" i="3" l="1"/>
  <c r="I181" i="3" s="1"/>
  <c r="B182" i="3" s="1"/>
  <c r="G182" i="3" s="1"/>
  <c r="C182" i="3" l="1"/>
  <c r="D182" i="3"/>
  <c r="E182" i="3" l="1"/>
  <c r="H182" i="3" s="1"/>
  <c r="I182" i="3" s="1"/>
  <c r="B183" i="3" l="1"/>
  <c r="G183" i="3" s="1"/>
  <c r="D183" i="3" l="1"/>
  <c r="E183" i="3" s="1"/>
  <c r="H183" i="3" s="1"/>
  <c r="I183" i="3" s="1"/>
  <c r="B184" i="3" s="1"/>
  <c r="G184" i="3" s="1"/>
  <c r="C183" i="3"/>
  <c r="C184" i="3" l="1"/>
  <c r="D184" i="3"/>
  <c r="E184" i="3" s="1"/>
  <c r="H184" i="3" l="1"/>
  <c r="I184" i="3" s="1"/>
  <c r="B185" i="3" s="1"/>
  <c r="G185" i="3" s="1"/>
  <c r="C185" i="3" l="1"/>
  <c r="D185" i="3"/>
  <c r="E185" i="3" l="1"/>
  <c r="H185" i="3" s="1"/>
  <c r="I185" i="3" s="1"/>
  <c r="B186" i="3" l="1"/>
  <c r="G186" i="3" s="1"/>
  <c r="D186" i="3" l="1"/>
  <c r="E186" i="3" s="1"/>
  <c r="H186" i="3" s="1"/>
  <c r="I186" i="3" s="1"/>
  <c r="C186" i="3"/>
  <c r="B187" i="3" l="1"/>
  <c r="G187" i="3" s="1"/>
  <c r="C187" i="3" l="1"/>
  <c r="D187" i="3"/>
  <c r="E187" i="3" s="1"/>
  <c r="H187" i="3" l="1"/>
  <c r="I187" i="3" s="1"/>
  <c r="B188" i="3" l="1"/>
  <c r="G188" i="3" s="1"/>
  <c r="C188" i="3" l="1"/>
  <c r="D188" i="3"/>
  <c r="E188" i="3" s="1"/>
  <c r="H188" i="3" l="1"/>
  <c r="I188" i="3" s="1"/>
  <c r="B189" i="3" l="1"/>
  <c r="G189" i="3" s="1"/>
  <c r="C189" i="3" l="1"/>
  <c r="D189" i="3"/>
  <c r="E189" i="3" s="1"/>
  <c r="H189" i="3" l="1"/>
  <c r="I189" i="3" s="1"/>
  <c r="B190" i="3" s="1"/>
  <c r="G190" i="3" s="1"/>
  <c r="C190" i="3" l="1"/>
  <c r="D190" i="3"/>
  <c r="E190" i="3" s="1"/>
  <c r="H190" i="3" l="1"/>
  <c r="I190" i="3" s="1"/>
  <c r="B191" i="3" l="1"/>
  <c r="G191" i="3" s="1"/>
  <c r="C191" i="3" l="1"/>
  <c r="D191" i="3"/>
  <c r="E191" i="3" s="1"/>
  <c r="H191" i="3" l="1"/>
  <c r="I191" i="3" s="1"/>
  <c r="B192" i="3" l="1"/>
  <c r="G192" i="3" s="1"/>
  <c r="C192" i="3" l="1"/>
  <c r="D192" i="3"/>
  <c r="E192" i="3" s="1"/>
  <c r="H192" i="3" l="1"/>
  <c r="I192" i="3" s="1"/>
  <c r="B193" i="3" s="1"/>
  <c r="G193" i="3" s="1"/>
  <c r="C193" i="3" l="1"/>
  <c r="D193" i="3"/>
  <c r="E193" i="3" s="1"/>
  <c r="H193" i="3" l="1"/>
  <c r="I193" i="3" s="1"/>
  <c r="B194" i="3" l="1"/>
  <c r="G194" i="3" s="1"/>
  <c r="C194" i="3" l="1"/>
  <c r="D194" i="3"/>
  <c r="E194" i="3" s="1"/>
  <c r="H194" i="3" l="1"/>
  <c r="I194" i="3" s="1"/>
  <c r="B195" i="3" s="1"/>
  <c r="G195" i="3" s="1"/>
  <c r="C195" i="3" l="1"/>
  <c r="D195" i="3"/>
  <c r="E195" i="3" l="1"/>
  <c r="H195" i="3" s="1"/>
  <c r="I195" i="3" s="1"/>
  <c r="B196" i="3" l="1"/>
  <c r="G196" i="3" s="1"/>
  <c r="D196" i="3" l="1"/>
  <c r="E196" i="3" s="1"/>
  <c r="H196" i="3" s="1"/>
  <c r="I196" i="3" s="1"/>
  <c r="C196" i="3"/>
  <c r="B197" i="3" l="1"/>
  <c r="G197" i="3" s="1"/>
  <c r="D197" i="3" l="1"/>
  <c r="E197" i="3" s="1"/>
  <c r="C197" i="3"/>
  <c r="H197" i="3" l="1"/>
  <c r="I197" i="3" s="1"/>
  <c r="B198" i="3" s="1"/>
  <c r="G198" i="3" s="1"/>
  <c r="D198" i="3" l="1"/>
  <c r="E198" i="3" s="1"/>
  <c r="H198" i="3" s="1"/>
  <c r="I198" i="3" s="1"/>
  <c r="B199" i="3" s="1"/>
  <c r="G199" i="3" s="1"/>
  <c r="C198" i="3"/>
  <c r="C199" i="3" l="1"/>
  <c r="D199" i="3"/>
  <c r="E199" i="3" s="1"/>
  <c r="H199" i="3" l="1"/>
  <c r="I199" i="3" s="1"/>
  <c r="B200" i="3" l="1"/>
  <c r="G200" i="3" s="1"/>
  <c r="C200" i="3" l="1"/>
  <c r="D200" i="3"/>
  <c r="E200" i="3" l="1"/>
  <c r="H200" i="3" s="1"/>
  <c r="I200" i="3" s="1"/>
  <c r="B201" i="3" l="1"/>
  <c r="G201" i="3" s="1"/>
  <c r="D201" i="3" l="1"/>
  <c r="E201" i="3" s="1"/>
  <c r="C201" i="3"/>
  <c r="H201" i="3" l="1"/>
  <c r="I201" i="3" s="1"/>
  <c r="B202" i="3" s="1"/>
  <c r="G202" i="3" s="1"/>
  <c r="C202" i="3" l="1"/>
  <c r="D202" i="3"/>
  <c r="E202" i="3" s="1"/>
  <c r="H202" i="3" l="1"/>
  <c r="I202" i="3" s="1"/>
  <c r="B203" i="3" s="1"/>
  <c r="G203" i="3" s="1"/>
  <c r="C203" i="3" l="1"/>
  <c r="D203" i="3"/>
  <c r="E203" i="3" s="1"/>
  <c r="H203" i="3" l="1"/>
  <c r="I203" i="3" s="1"/>
  <c r="B204" i="3" s="1"/>
  <c r="G204" i="3" s="1"/>
  <c r="D204" i="3" l="1"/>
  <c r="E204" i="3" s="1"/>
  <c r="H204" i="3" s="1"/>
  <c r="I204" i="3" s="1"/>
  <c r="B205" i="3" s="1"/>
  <c r="G205" i="3" s="1"/>
  <c r="C204" i="3"/>
  <c r="C205" i="3" l="1"/>
  <c r="D205" i="3"/>
  <c r="E205" i="3" s="1"/>
  <c r="H205" i="3" l="1"/>
  <c r="I205" i="3" s="1"/>
  <c r="B206" i="3" s="1"/>
  <c r="G206" i="3" s="1"/>
  <c r="C206" i="3" l="1"/>
  <c r="D206" i="3"/>
  <c r="E206" i="3" s="1"/>
  <c r="H206" i="3" l="1"/>
  <c r="I206" i="3" s="1"/>
  <c r="B207" i="3" s="1"/>
  <c r="G207" i="3" s="1"/>
  <c r="C207" i="3" l="1"/>
  <c r="D207" i="3"/>
  <c r="E207" i="3" l="1"/>
  <c r="H207" i="3" s="1"/>
  <c r="I207" i="3" s="1"/>
  <c r="B208" i="3" l="1"/>
  <c r="G208" i="3" s="1"/>
  <c r="D208" i="3" l="1"/>
  <c r="E208" i="3" s="1"/>
  <c r="C208" i="3"/>
  <c r="H208" i="3" l="1"/>
  <c r="I208" i="3" s="1"/>
  <c r="B209" i="3" s="1"/>
  <c r="G209" i="3" s="1"/>
  <c r="D209" i="3" l="1"/>
  <c r="E209" i="3" s="1"/>
  <c r="H209" i="3" s="1"/>
  <c r="I209" i="3" s="1"/>
  <c r="B210" i="3" s="1"/>
  <c r="G210" i="3" s="1"/>
  <c r="C209" i="3"/>
  <c r="C210" i="3" l="1"/>
  <c r="D210" i="3"/>
  <c r="E210" i="3" s="1"/>
  <c r="H210" i="3" l="1"/>
  <c r="I210" i="3" s="1"/>
  <c r="B211" i="3" l="1"/>
  <c r="G211" i="3" s="1"/>
  <c r="C211" i="3" l="1"/>
  <c r="D211" i="3"/>
  <c r="E211" i="3" s="1"/>
  <c r="H211" i="3" l="1"/>
  <c r="I211" i="3" s="1"/>
  <c r="B212" i="3" s="1"/>
  <c r="G212" i="3" s="1"/>
  <c r="C212" i="3" l="1"/>
  <c r="D212" i="3"/>
  <c r="E212" i="3" s="1"/>
  <c r="H212" i="3" l="1"/>
  <c r="I212" i="3" s="1"/>
  <c r="B213" i="3" s="1"/>
  <c r="G213" i="3" s="1"/>
  <c r="C213" i="3" l="1"/>
  <c r="D213" i="3"/>
  <c r="E213" i="3" s="1"/>
  <c r="H213" i="3" l="1"/>
  <c r="I213" i="3" s="1"/>
  <c r="B214" i="3" s="1"/>
  <c r="G214" i="3" s="1"/>
  <c r="C214" i="3" l="1"/>
  <c r="D214" i="3"/>
  <c r="E214" i="3" s="1"/>
  <c r="H214" i="3" l="1"/>
  <c r="I214" i="3" s="1"/>
  <c r="B215" i="3" l="1"/>
  <c r="G215" i="3" s="1"/>
  <c r="C215" i="3" l="1"/>
  <c r="D215" i="3"/>
  <c r="E215" i="3" s="1"/>
  <c r="H215" i="3" l="1"/>
  <c r="I215" i="3" s="1"/>
  <c r="B216" i="3" l="1"/>
  <c r="G216" i="3" s="1"/>
  <c r="C216" i="3" l="1"/>
  <c r="D216" i="3"/>
  <c r="E216" i="3" s="1"/>
  <c r="H216" i="3" l="1"/>
  <c r="I216" i="3" s="1"/>
  <c r="B217" i="3" l="1"/>
  <c r="G217" i="3" s="1"/>
  <c r="C217" i="3" l="1"/>
  <c r="D217" i="3"/>
  <c r="E217" i="3" s="1"/>
  <c r="H217" i="3" l="1"/>
  <c r="I217" i="3" s="1"/>
  <c r="B218" i="3" s="1"/>
  <c r="G218" i="3" s="1"/>
  <c r="C218" i="3" l="1"/>
  <c r="D218" i="3"/>
  <c r="E218" i="3" s="1"/>
  <c r="H218" i="3" l="1"/>
  <c r="I218" i="3" s="1"/>
  <c r="B219" i="3" l="1"/>
  <c r="G219" i="3" s="1"/>
  <c r="C219" i="3" l="1"/>
  <c r="D219" i="3"/>
  <c r="E219" i="3" s="1"/>
  <c r="H219" i="3" l="1"/>
  <c r="I219" i="3" s="1"/>
  <c r="B220" i="3" l="1"/>
  <c r="G220" i="3" s="1"/>
  <c r="C220" i="3" l="1"/>
  <c r="D220" i="3"/>
  <c r="E220" i="3" s="1"/>
  <c r="H220" i="3" l="1"/>
  <c r="I220" i="3" s="1"/>
  <c r="B221" i="3" l="1"/>
  <c r="G221" i="3" s="1"/>
  <c r="C221" i="3" l="1"/>
  <c r="D221" i="3"/>
  <c r="E221" i="3" l="1"/>
  <c r="H221" i="3" s="1"/>
  <c r="I221" i="3" s="1"/>
  <c r="B222" i="3" l="1"/>
  <c r="G222" i="3" s="1"/>
  <c r="D222" i="3" l="1"/>
  <c r="E222" i="3" s="1"/>
  <c r="H222" i="3" s="1"/>
  <c r="I222" i="3" s="1"/>
  <c r="B223" i="3" s="1"/>
  <c r="G223" i="3" s="1"/>
  <c r="C222" i="3"/>
  <c r="C223" i="3" l="1"/>
  <c r="D223" i="3"/>
  <c r="E223" i="3" s="1"/>
  <c r="H223" i="3" l="1"/>
  <c r="I223" i="3" s="1"/>
  <c r="B224" i="3" s="1"/>
  <c r="G224" i="3" s="1"/>
  <c r="C224" i="3" l="1"/>
  <c r="D224" i="3"/>
  <c r="E224" i="3" s="1"/>
  <c r="H224" i="3" l="1"/>
  <c r="I224" i="3" s="1"/>
  <c r="B225" i="3" l="1"/>
  <c r="G225" i="3" s="1"/>
  <c r="C225" i="3" l="1"/>
  <c r="D225" i="3"/>
  <c r="E225" i="3" s="1"/>
  <c r="H225" i="3" l="1"/>
  <c r="I225" i="3" s="1"/>
  <c r="B226" i="3" l="1"/>
  <c r="G226" i="3" s="1"/>
  <c r="C226" i="3" l="1"/>
  <c r="D226" i="3"/>
  <c r="E226" i="3" l="1"/>
  <c r="H226" i="3" s="1"/>
  <c r="I226" i="3" s="1"/>
  <c r="B227" i="3" l="1"/>
  <c r="G227" i="3" s="1"/>
  <c r="D227" i="3" l="1"/>
  <c r="E227" i="3" s="1"/>
  <c r="H227" i="3" s="1"/>
  <c r="I227" i="3" s="1"/>
  <c r="C227" i="3"/>
  <c r="B228" i="3" l="1"/>
  <c r="G228" i="3" s="1"/>
  <c r="D228" i="3" l="1"/>
  <c r="E228" i="3" s="1"/>
  <c r="H228" i="3" s="1"/>
  <c r="I228" i="3" s="1"/>
  <c r="B229" i="3" s="1"/>
  <c r="G229" i="3" s="1"/>
  <c r="C228" i="3"/>
  <c r="C229" i="3" l="1"/>
  <c r="D229" i="3"/>
  <c r="E229" i="3" s="1"/>
  <c r="H229" i="3" l="1"/>
  <c r="I229" i="3" s="1"/>
  <c r="B230" i="3" s="1"/>
  <c r="G230" i="3" s="1"/>
  <c r="C230" i="3" l="1"/>
  <c r="D230" i="3"/>
  <c r="E230" i="3" s="1"/>
  <c r="H230" i="3" l="1"/>
  <c r="I230" i="3" s="1"/>
  <c r="B231" i="3" s="1"/>
  <c r="G231" i="3" s="1"/>
  <c r="C231" i="3" l="1"/>
  <c r="D231" i="3"/>
  <c r="E231" i="3" s="1"/>
  <c r="H231" i="3" l="1"/>
  <c r="I231" i="3" s="1"/>
  <c r="B232" i="3" l="1"/>
  <c r="G232" i="3" s="1"/>
  <c r="C232" i="3" l="1"/>
  <c r="D232" i="3"/>
  <c r="E232" i="3" s="1"/>
  <c r="H232" i="3" l="1"/>
  <c r="I232" i="3" s="1"/>
  <c r="B233" i="3" l="1"/>
  <c r="G233" i="3" s="1"/>
  <c r="C233" i="3" l="1"/>
  <c r="D233" i="3"/>
  <c r="E233" i="3" s="1"/>
  <c r="H233" i="3" l="1"/>
  <c r="I233" i="3" s="1"/>
  <c r="B234" i="3" s="1"/>
  <c r="G234" i="3" s="1"/>
  <c r="C234" i="3" l="1"/>
  <c r="D234" i="3"/>
  <c r="E234" i="3" s="1"/>
  <c r="H234" i="3" l="1"/>
  <c r="I234" i="3" s="1"/>
  <c r="B235" i="3" l="1"/>
  <c r="G235" i="3" s="1"/>
  <c r="C235" i="3" l="1"/>
  <c r="D235" i="3"/>
  <c r="E235" i="3" s="1"/>
  <c r="H235" i="3" l="1"/>
  <c r="I235" i="3" s="1"/>
  <c r="B236" i="3" l="1"/>
  <c r="G236" i="3" s="1"/>
  <c r="C236" i="3" l="1"/>
  <c r="D236" i="3"/>
  <c r="E236" i="3" s="1"/>
  <c r="H236" i="3" l="1"/>
  <c r="I236" i="3" s="1"/>
  <c r="B237" i="3" s="1"/>
  <c r="G237" i="3" s="1"/>
  <c r="C237" i="3" l="1"/>
  <c r="D237" i="3"/>
  <c r="E237" i="3" l="1"/>
  <c r="H237" i="3" s="1"/>
  <c r="I237" i="3" s="1"/>
  <c r="B238" i="3" l="1"/>
  <c r="G238" i="3" s="1"/>
  <c r="D238" i="3" l="1"/>
  <c r="E238" i="3" s="1"/>
  <c r="H238" i="3" s="1"/>
  <c r="I238" i="3" s="1"/>
  <c r="C238" i="3"/>
  <c r="B239" i="3" l="1"/>
  <c r="G239" i="3" s="1"/>
  <c r="C239" i="3" l="1"/>
  <c r="D239" i="3"/>
  <c r="E239" i="3" s="1"/>
  <c r="H239" i="3" l="1"/>
  <c r="I239" i="3" s="1"/>
  <c r="B240" i="3" l="1"/>
  <c r="G240" i="3" s="1"/>
  <c r="C240" i="3" l="1"/>
  <c r="D240" i="3"/>
  <c r="E240" i="3" l="1"/>
  <c r="H240" i="3" s="1"/>
  <c r="I240" i="3" s="1"/>
  <c r="B241" i="3" l="1"/>
  <c r="G241" i="3" s="1"/>
  <c r="D241" i="3" l="1"/>
  <c r="E241" i="3" s="1"/>
  <c r="C241" i="3"/>
  <c r="H241" i="3" l="1"/>
  <c r="I241" i="3" s="1"/>
  <c r="B242" i="3" s="1"/>
  <c r="G242" i="3" s="1"/>
  <c r="D242" i="3" l="1"/>
  <c r="E242" i="3" s="1"/>
  <c r="H242" i="3" s="1"/>
  <c r="I242" i="3" s="1"/>
  <c r="C242" i="3"/>
  <c r="B243" i="3" l="1"/>
  <c r="G243" i="3" s="1"/>
  <c r="C243" i="3" l="1"/>
  <c r="D243" i="3"/>
  <c r="E243" i="3" l="1"/>
  <c r="H243" i="3" s="1"/>
  <c r="I243" i="3" s="1"/>
  <c r="B244" i="3" l="1"/>
  <c r="G244" i="3" s="1"/>
  <c r="D244" i="3" l="1"/>
  <c r="E244" i="3" s="1"/>
  <c r="C244" i="3"/>
  <c r="H244" i="3" l="1"/>
  <c r="I244" i="3" s="1"/>
  <c r="B245" i="3" s="1"/>
  <c r="G245" i="3" s="1"/>
  <c r="C245" i="3" l="1"/>
  <c r="D245" i="3"/>
  <c r="E245" i="3" s="1"/>
  <c r="H245" i="3" l="1"/>
  <c r="I245" i="3" s="1"/>
  <c r="B246" i="3" l="1"/>
  <c r="G246" i="3" s="1"/>
  <c r="C246" i="3" l="1"/>
  <c r="D246" i="3"/>
  <c r="E246" i="3" s="1"/>
  <c r="H246" i="3" l="1"/>
  <c r="I246" i="3" s="1"/>
  <c r="B247" i="3" l="1"/>
  <c r="G247" i="3" s="1"/>
  <c r="C247" i="3" l="1"/>
  <c r="D247" i="3"/>
  <c r="E247" i="3" s="1"/>
  <c r="H247" i="3" l="1"/>
  <c r="I247" i="3" s="1"/>
  <c r="B248" i="3" s="1"/>
  <c r="G248" i="3" s="1"/>
  <c r="C248" i="3" l="1"/>
  <c r="D248" i="3"/>
  <c r="E248" i="3" s="1"/>
  <c r="H248" i="3" l="1"/>
  <c r="I248" i="3" s="1"/>
  <c r="B249" i="3" l="1"/>
  <c r="G249" i="3" s="1"/>
  <c r="C249" i="3" l="1"/>
  <c r="D249" i="3"/>
  <c r="E249" i="3" s="1"/>
  <c r="H249" i="3" l="1"/>
  <c r="I249" i="3" s="1"/>
  <c r="B250" i="3" l="1"/>
  <c r="G250" i="3" s="1"/>
  <c r="C250" i="3" l="1"/>
  <c r="D250" i="3"/>
  <c r="E250" i="3" s="1"/>
  <c r="H250" i="3" l="1"/>
  <c r="I250" i="3" s="1"/>
  <c r="B251" i="3" s="1"/>
  <c r="G251" i="3" s="1"/>
  <c r="C251" i="3" l="1"/>
  <c r="D251" i="3"/>
  <c r="E251" i="3" s="1"/>
  <c r="H251" i="3" l="1"/>
  <c r="I251" i="3" s="1"/>
  <c r="B252" i="3" l="1"/>
  <c r="G252" i="3" s="1"/>
  <c r="C252" i="3" l="1"/>
  <c r="D252" i="3"/>
  <c r="E252" i="3" s="1"/>
  <c r="H252" i="3" l="1"/>
  <c r="I252" i="3" s="1"/>
  <c r="B253" i="3" l="1"/>
  <c r="G253" i="3" s="1"/>
  <c r="C253" i="3" l="1"/>
  <c r="D253" i="3"/>
  <c r="E253" i="3" s="1"/>
  <c r="H253" i="3" l="1"/>
  <c r="I253" i="3" s="1"/>
  <c r="B254" i="3" s="1"/>
  <c r="G254" i="3" s="1"/>
  <c r="C254" i="3" l="1"/>
  <c r="D254" i="3"/>
  <c r="E254" i="3" l="1"/>
  <c r="H254" i="3" s="1"/>
  <c r="I254" i="3" s="1"/>
  <c r="B255" i="3" l="1"/>
  <c r="G255" i="3" s="1"/>
  <c r="D255" i="3" l="1"/>
  <c r="E255" i="3" s="1"/>
  <c r="H255" i="3" s="1"/>
  <c r="I255" i="3" s="1"/>
  <c r="C255" i="3"/>
  <c r="B256" i="3" l="1"/>
  <c r="G256" i="3" s="1"/>
  <c r="C256" i="3" l="1"/>
  <c r="D256" i="3"/>
  <c r="E256" i="3" s="1"/>
  <c r="H256" i="3" l="1"/>
  <c r="I256" i="3" s="1"/>
  <c r="B257" i="3" l="1"/>
  <c r="G257" i="3" s="1"/>
  <c r="C257" i="3" l="1"/>
  <c r="D257" i="3"/>
  <c r="E257" i="3" s="1"/>
  <c r="H257" i="3" l="1"/>
  <c r="I257" i="3" s="1"/>
  <c r="B258" i="3" l="1"/>
  <c r="G258" i="3" s="1"/>
  <c r="C258" i="3" l="1"/>
  <c r="D258" i="3"/>
  <c r="E258" i="3" s="1"/>
  <c r="H258" i="3" l="1"/>
  <c r="I258" i="3" s="1"/>
  <c r="B259" i="3" s="1"/>
  <c r="G259" i="3" s="1"/>
  <c r="C259" i="3" l="1"/>
  <c r="D259" i="3"/>
  <c r="E259" i="3" s="1"/>
  <c r="H259" i="3" l="1"/>
  <c r="I259" i="3" s="1"/>
  <c r="B260" i="3" l="1"/>
  <c r="G260" i="3" s="1"/>
  <c r="C260" i="3" l="1"/>
  <c r="D260" i="3"/>
  <c r="E260" i="3" s="1"/>
  <c r="H260" i="3" l="1"/>
  <c r="I260" i="3" s="1"/>
  <c r="B261" i="3" l="1"/>
  <c r="G261" i="3" s="1"/>
  <c r="C261" i="3" l="1"/>
  <c r="D261" i="3"/>
  <c r="E261" i="3" s="1"/>
  <c r="H261" i="3" l="1"/>
  <c r="I261" i="3" s="1"/>
  <c r="B262" i="3" s="1"/>
  <c r="G262" i="3" s="1"/>
  <c r="C262" i="3" l="1"/>
  <c r="D262" i="3"/>
  <c r="E262" i="3" l="1"/>
  <c r="H262" i="3" s="1"/>
  <c r="I262" i="3" s="1"/>
  <c r="B263" i="3" l="1"/>
  <c r="G263" i="3" s="1"/>
  <c r="D263" i="3" l="1"/>
  <c r="E263" i="3" s="1"/>
  <c r="C263" i="3"/>
  <c r="H263" i="3" l="1"/>
  <c r="I263" i="3" s="1"/>
  <c r="B264" i="3" s="1"/>
  <c r="G264" i="3" s="1"/>
  <c r="C264" i="3" l="1"/>
  <c r="D264" i="3"/>
  <c r="E264" i="3" s="1"/>
  <c r="H264" i="3" s="1"/>
  <c r="I264" i="3" s="1"/>
  <c r="B265" i="3" l="1"/>
  <c r="G265" i="3" s="1"/>
  <c r="C265" i="3" l="1"/>
  <c r="D265" i="3"/>
  <c r="E265" i="3" s="1"/>
  <c r="H265" i="3" l="1"/>
  <c r="I265" i="3" s="1"/>
  <c r="B266" i="3" s="1"/>
  <c r="G266" i="3" s="1"/>
  <c r="C266" i="3" l="1"/>
  <c r="D266" i="3"/>
  <c r="E266" i="3" s="1"/>
  <c r="H266" i="3" l="1"/>
  <c r="I266" i="3" s="1"/>
  <c r="B267" i="3" l="1"/>
  <c r="G267" i="3" s="1"/>
  <c r="C267" i="3" l="1"/>
  <c r="D267" i="3"/>
  <c r="E267" i="3" s="1"/>
  <c r="H267" i="3" l="1"/>
  <c r="I267" i="3" s="1"/>
  <c r="B268" i="3" l="1"/>
  <c r="G268" i="3" s="1"/>
  <c r="C268" i="3" l="1"/>
  <c r="D268" i="3"/>
  <c r="E268" i="3" s="1"/>
  <c r="H268" i="3" l="1"/>
  <c r="I268" i="3" s="1"/>
  <c r="B269" i="3" s="1"/>
  <c r="G269" i="3" s="1"/>
  <c r="C269" i="3" l="1"/>
  <c r="D269" i="3"/>
  <c r="E269" i="3" s="1"/>
  <c r="H269" i="3" l="1"/>
  <c r="I269" i="3" s="1"/>
  <c r="B270" i="3" l="1"/>
  <c r="G270" i="3" s="1"/>
  <c r="C270" i="3" l="1"/>
  <c r="D270" i="3"/>
  <c r="E270" i="3" s="1"/>
  <c r="H270" i="3" l="1"/>
  <c r="I270" i="3" s="1"/>
  <c r="B271" i="3" l="1"/>
  <c r="G271" i="3" s="1"/>
  <c r="C271" i="3" l="1"/>
  <c r="D271" i="3"/>
  <c r="E271" i="3" s="1"/>
  <c r="H271" i="3" l="1"/>
  <c r="I271" i="3" s="1"/>
  <c r="B272" i="3" l="1"/>
  <c r="G272" i="3" s="1"/>
  <c r="C272" i="3" l="1"/>
  <c r="D272" i="3"/>
  <c r="E272" i="3" s="1"/>
  <c r="H272" i="3" l="1"/>
  <c r="I272" i="3" s="1"/>
  <c r="B273" i="3" s="1"/>
  <c r="G273" i="3" s="1"/>
  <c r="C273" i="3" l="1"/>
  <c r="D273" i="3"/>
  <c r="E273" i="3" s="1"/>
  <c r="H273" i="3" l="1"/>
  <c r="I273" i="3" s="1"/>
  <c r="B274" i="3" l="1"/>
  <c r="G274" i="3" s="1"/>
  <c r="C274" i="3" l="1"/>
  <c r="D274" i="3"/>
  <c r="E274" i="3" s="1"/>
  <c r="H274" i="3" l="1"/>
  <c r="I274" i="3" s="1"/>
  <c r="B275" i="3" l="1"/>
  <c r="G275" i="3" s="1"/>
  <c r="C275" i="3" l="1"/>
  <c r="D275" i="3"/>
  <c r="E275" i="3" s="1"/>
  <c r="H275" i="3" l="1"/>
  <c r="I275" i="3" s="1"/>
  <c r="B276" i="3" l="1"/>
  <c r="G276" i="3" s="1"/>
  <c r="C276" i="3" l="1"/>
  <c r="D276" i="3"/>
  <c r="E276" i="3" s="1"/>
  <c r="H276" i="3" l="1"/>
  <c r="I276" i="3" s="1"/>
  <c r="B277" i="3" l="1"/>
  <c r="G277" i="3" s="1"/>
  <c r="C277" i="3" l="1"/>
  <c r="D277" i="3"/>
  <c r="E277" i="3" s="1"/>
  <c r="H277" i="3" l="1"/>
  <c r="I277" i="3" s="1"/>
  <c r="B278" i="3" l="1"/>
  <c r="G278" i="3" s="1"/>
  <c r="C278" i="3" l="1"/>
  <c r="D278" i="3"/>
  <c r="E278" i="3" s="1"/>
  <c r="H278" i="3" l="1"/>
  <c r="I278" i="3" s="1"/>
  <c r="B279" i="3" l="1"/>
  <c r="G279" i="3" s="1"/>
  <c r="C279" i="3" l="1"/>
  <c r="D279" i="3"/>
  <c r="E279" i="3" s="1"/>
  <c r="H279" i="3" l="1"/>
  <c r="I279" i="3" s="1"/>
  <c r="B280" i="3" l="1"/>
  <c r="G280" i="3" s="1"/>
  <c r="C280" i="3" l="1"/>
  <c r="D280" i="3"/>
  <c r="E280" i="3" s="1"/>
  <c r="H280" i="3" l="1"/>
  <c r="I280" i="3" s="1"/>
  <c r="B281" i="3" l="1"/>
  <c r="G281" i="3" s="1"/>
  <c r="C281" i="3" l="1"/>
  <c r="D281" i="3"/>
  <c r="E281" i="3" s="1"/>
  <c r="H281" i="3" l="1"/>
  <c r="I281" i="3" s="1"/>
  <c r="B282" i="3" l="1"/>
  <c r="G282" i="3" s="1"/>
  <c r="C282" i="3" l="1"/>
  <c r="D282" i="3"/>
  <c r="E282" i="3" s="1"/>
  <c r="H282" i="3" l="1"/>
  <c r="I282" i="3" s="1"/>
  <c r="B283" i="3" s="1"/>
  <c r="G283" i="3" s="1"/>
  <c r="C283" i="3" l="1"/>
  <c r="D283" i="3"/>
  <c r="E283" i="3" s="1"/>
  <c r="H283" i="3" l="1"/>
  <c r="I283" i="3" s="1"/>
  <c r="B284" i="3" l="1"/>
  <c r="G284" i="3" s="1"/>
  <c r="C284" i="3" l="1"/>
  <c r="D284" i="3"/>
  <c r="E284" i="3" s="1"/>
  <c r="H284" i="3" l="1"/>
  <c r="I284" i="3" s="1"/>
  <c r="B285" i="3" s="1"/>
  <c r="G285" i="3" s="1"/>
  <c r="C285" i="3" l="1"/>
  <c r="D285" i="3"/>
  <c r="E285" i="3" s="1"/>
  <c r="H285" i="3" l="1"/>
  <c r="I285" i="3" s="1"/>
  <c r="B286" i="3" s="1"/>
  <c r="G286" i="3" s="1"/>
  <c r="C286" i="3" l="1"/>
  <c r="D286" i="3"/>
  <c r="E286" i="3" s="1"/>
  <c r="H286" i="3" l="1"/>
  <c r="I286" i="3" s="1"/>
  <c r="B287" i="3" l="1"/>
  <c r="G287" i="3" s="1"/>
  <c r="C287" i="3" l="1"/>
  <c r="D287" i="3"/>
  <c r="E287" i="3" s="1"/>
  <c r="H287" i="3" l="1"/>
  <c r="I287" i="3" s="1"/>
  <c r="B288" i="3" l="1"/>
  <c r="G288" i="3" s="1"/>
  <c r="C288" i="3" l="1"/>
  <c r="D288" i="3"/>
  <c r="E288" i="3" s="1"/>
  <c r="H288" i="3" l="1"/>
  <c r="I288" i="3" s="1"/>
  <c r="B289" i="3" s="1"/>
  <c r="G289" i="3" s="1"/>
  <c r="C289" i="3" l="1"/>
  <c r="D289" i="3"/>
  <c r="E289" i="3" s="1"/>
  <c r="H289" i="3" l="1"/>
  <c r="I289" i="3" s="1"/>
  <c r="B290" i="3" s="1"/>
  <c r="G290" i="3" s="1"/>
  <c r="C290" i="3" l="1"/>
  <c r="D290" i="3"/>
  <c r="E290" i="3" s="1"/>
  <c r="H290" i="3" l="1"/>
  <c r="I290" i="3" s="1"/>
  <c r="B291" i="3" l="1"/>
  <c r="G291" i="3" s="1"/>
  <c r="C291" i="3" l="1"/>
  <c r="D291" i="3"/>
  <c r="E291" i="3" s="1"/>
  <c r="H291" i="3" l="1"/>
  <c r="I291" i="3" s="1"/>
  <c r="B292" i="3" l="1"/>
  <c r="G292" i="3" s="1"/>
  <c r="C292" i="3" l="1"/>
  <c r="D292" i="3"/>
  <c r="E292" i="3" s="1"/>
  <c r="H292" i="3" l="1"/>
  <c r="I292" i="3" s="1"/>
  <c r="B293" i="3" l="1"/>
  <c r="G293" i="3" s="1"/>
  <c r="C293" i="3" l="1"/>
  <c r="D293" i="3"/>
  <c r="E293" i="3" s="1"/>
  <c r="H293" i="3" l="1"/>
  <c r="I293" i="3" s="1"/>
  <c r="B294" i="3" l="1"/>
  <c r="G294" i="3" s="1"/>
  <c r="C294" i="3" l="1"/>
  <c r="D294" i="3"/>
  <c r="E294" i="3" s="1"/>
  <c r="H294" i="3" l="1"/>
  <c r="I294" i="3" s="1"/>
  <c r="B295" i="3" l="1"/>
  <c r="G295" i="3" s="1"/>
  <c r="C295" i="3" l="1"/>
  <c r="D295" i="3"/>
  <c r="E295" i="3" s="1"/>
  <c r="H295" i="3" l="1"/>
  <c r="I295" i="3" s="1"/>
  <c r="B296" i="3" l="1"/>
  <c r="G296" i="3" s="1"/>
  <c r="C296" i="3" l="1"/>
  <c r="D296" i="3"/>
  <c r="E296" i="3" s="1"/>
  <c r="H296" i="3" l="1"/>
  <c r="I296" i="3" s="1"/>
  <c r="B297" i="3" l="1"/>
  <c r="G297" i="3" s="1"/>
  <c r="C297" i="3" l="1"/>
  <c r="D297" i="3"/>
  <c r="E297" i="3" s="1"/>
  <c r="H297" i="3" l="1"/>
  <c r="I297" i="3" s="1"/>
  <c r="B298" i="3" l="1"/>
  <c r="G298" i="3" s="1"/>
  <c r="C298" i="3" l="1"/>
  <c r="D298" i="3"/>
  <c r="E298" i="3" s="1"/>
  <c r="H298" i="3" l="1"/>
  <c r="I298" i="3" s="1"/>
  <c r="B299" i="3" l="1"/>
  <c r="G299" i="3" s="1"/>
  <c r="C299" i="3" l="1"/>
  <c r="D299" i="3"/>
  <c r="E299" i="3" s="1"/>
  <c r="H299" i="3" l="1"/>
  <c r="I299" i="3" s="1"/>
  <c r="B300" i="3" l="1"/>
  <c r="G300" i="3" s="1"/>
  <c r="C300" i="3" l="1"/>
  <c r="D300" i="3"/>
  <c r="E300" i="3" s="1"/>
  <c r="H300" i="3" l="1"/>
  <c r="I300" i="3" s="1"/>
  <c r="B301" i="3" l="1"/>
  <c r="G301" i="3" s="1"/>
  <c r="C301" i="3" l="1"/>
  <c r="D301" i="3"/>
  <c r="E301" i="3" s="1"/>
  <c r="H301" i="3" l="1"/>
  <c r="I301" i="3" s="1"/>
  <c r="B302" i="3" l="1"/>
  <c r="G302" i="3" s="1"/>
  <c r="C302" i="3" l="1"/>
  <c r="D302" i="3"/>
  <c r="E302" i="3" s="1"/>
  <c r="H302" i="3" l="1"/>
  <c r="I302" i="3" s="1"/>
  <c r="B303" i="3" l="1"/>
  <c r="G303" i="3" s="1"/>
  <c r="C303" i="3" l="1"/>
  <c r="D303" i="3"/>
  <c r="E303" i="3" s="1"/>
  <c r="H303" i="3" l="1"/>
  <c r="I303" i="3" s="1"/>
  <c r="B304" i="3" s="1"/>
  <c r="G304" i="3" s="1"/>
  <c r="C304" i="3" l="1"/>
  <c r="D304" i="3"/>
  <c r="E304" i="3" s="1"/>
  <c r="H304" i="3" l="1"/>
  <c r="I304" i="3" s="1"/>
  <c r="B305" i="3" l="1"/>
  <c r="G305" i="3" s="1"/>
  <c r="C305" i="3" l="1"/>
  <c r="D305" i="3"/>
  <c r="E305" i="3" s="1"/>
  <c r="H305" i="3" l="1"/>
  <c r="I305" i="3" s="1"/>
  <c r="B306" i="3" l="1"/>
  <c r="G306" i="3" s="1"/>
  <c r="C306" i="3" l="1"/>
  <c r="D306" i="3"/>
  <c r="E306" i="3" s="1"/>
  <c r="H306" i="3" l="1"/>
  <c r="I306" i="3" s="1"/>
  <c r="B307" i="3" l="1"/>
  <c r="G307" i="3" s="1"/>
  <c r="C307" i="3" l="1"/>
  <c r="D307" i="3"/>
  <c r="E307" i="3" s="1"/>
  <c r="H307" i="3" l="1"/>
  <c r="I307" i="3" s="1"/>
  <c r="B308" i="3" s="1"/>
  <c r="G308" i="3" s="1"/>
  <c r="C308" i="3" l="1"/>
  <c r="D308" i="3"/>
  <c r="E308" i="3" s="1"/>
  <c r="H308" i="3" l="1"/>
  <c r="I308" i="3" s="1"/>
  <c r="B309" i="3" l="1"/>
  <c r="G309" i="3" s="1"/>
  <c r="C309" i="3" l="1"/>
  <c r="D309" i="3"/>
  <c r="E309" i="3" s="1"/>
  <c r="H309" i="3" l="1"/>
  <c r="I309" i="3" s="1"/>
  <c r="B310" i="3" l="1"/>
  <c r="G310" i="3" s="1"/>
  <c r="C310" i="3" l="1"/>
  <c r="D310" i="3"/>
  <c r="E310" i="3" s="1"/>
  <c r="H310" i="3" l="1"/>
  <c r="I310" i="3" s="1"/>
  <c r="B311" i="3" l="1"/>
  <c r="G311" i="3" s="1"/>
  <c r="C311" i="3" l="1"/>
  <c r="D311" i="3"/>
  <c r="E311" i="3" s="1"/>
  <c r="H311" i="3" l="1"/>
  <c r="I311" i="3" s="1"/>
  <c r="B312" i="3" l="1"/>
  <c r="G312" i="3" s="1"/>
  <c r="C312" i="3" l="1"/>
  <c r="D312" i="3"/>
  <c r="E312" i="3" s="1"/>
  <c r="H312" i="3" l="1"/>
  <c r="I312" i="3" s="1"/>
  <c r="B313" i="3" s="1"/>
  <c r="G313" i="3" s="1"/>
  <c r="C313" i="3" l="1"/>
  <c r="D313" i="3"/>
  <c r="E313" i="3" s="1"/>
  <c r="H313" i="3" l="1"/>
  <c r="I313" i="3" s="1"/>
  <c r="B314" i="3" l="1"/>
  <c r="G314" i="3" s="1"/>
  <c r="C314" i="3" l="1"/>
  <c r="D314" i="3"/>
  <c r="E314" i="3" s="1"/>
  <c r="H314" i="3" l="1"/>
  <c r="I314" i="3" s="1"/>
  <c r="B315" i="3" l="1"/>
  <c r="G315" i="3" s="1"/>
  <c r="C315" i="3" l="1"/>
  <c r="D315" i="3"/>
  <c r="E315" i="3" s="1"/>
  <c r="H315" i="3" l="1"/>
  <c r="I315" i="3" s="1"/>
  <c r="B316" i="3" s="1"/>
  <c r="G316" i="3" s="1"/>
  <c r="C316" i="3" l="1"/>
  <c r="D316" i="3"/>
  <c r="E316" i="3" s="1"/>
  <c r="H316" i="3" l="1"/>
  <c r="I316" i="3" s="1"/>
  <c r="B317" i="3" l="1"/>
  <c r="G317" i="3" s="1"/>
  <c r="C317" i="3" l="1"/>
  <c r="D317" i="3"/>
  <c r="E317" i="3" s="1"/>
  <c r="H317" i="3" l="1"/>
  <c r="I317" i="3" s="1"/>
  <c r="B318" i="3" l="1"/>
  <c r="G318" i="3" s="1"/>
  <c r="C318" i="3" l="1"/>
  <c r="D318" i="3"/>
  <c r="E318" i="3" s="1"/>
  <c r="H318" i="3" l="1"/>
  <c r="I318" i="3" s="1"/>
  <c r="B319" i="3" l="1"/>
  <c r="G319" i="3" s="1"/>
  <c r="C319" i="3" l="1"/>
  <c r="D319" i="3"/>
  <c r="E319" i="3" s="1"/>
  <c r="H319" i="3" l="1"/>
  <c r="I319" i="3" s="1"/>
  <c r="B320" i="3" l="1"/>
  <c r="G320" i="3" s="1"/>
  <c r="C320" i="3" l="1"/>
  <c r="D320" i="3"/>
  <c r="E320" i="3" s="1"/>
  <c r="H320" i="3" l="1"/>
  <c r="I320" i="3" s="1"/>
  <c r="B321" i="3" l="1"/>
  <c r="G321" i="3" s="1"/>
  <c r="C321" i="3" l="1"/>
  <c r="D321" i="3"/>
  <c r="E321" i="3" s="1"/>
  <c r="H321" i="3" l="1"/>
  <c r="I321" i="3" s="1"/>
  <c r="B322" i="3" s="1"/>
  <c r="G322" i="3" s="1"/>
  <c r="C322" i="3" l="1"/>
  <c r="D322" i="3"/>
  <c r="E322" i="3" s="1"/>
  <c r="H322" i="3" l="1"/>
  <c r="I322" i="3" s="1"/>
  <c r="B323" i="3" l="1"/>
  <c r="G323" i="3" s="1"/>
  <c r="C323" i="3" l="1"/>
  <c r="D323" i="3"/>
  <c r="E323" i="3" s="1"/>
  <c r="H323" i="3" l="1"/>
  <c r="I323" i="3" s="1"/>
  <c r="B324" i="3" l="1"/>
  <c r="G324" i="3" s="1"/>
  <c r="C324" i="3" l="1"/>
  <c r="D324" i="3"/>
  <c r="E324" i="3" s="1"/>
  <c r="H324" i="3" l="1"/>
  <c r="I324" i="3" s="1"/>
  <c r="B325" i="3" s="1"/>
  <c r="G325" i="3" s="1"/>
  <c r="C325" i="3" l="1"/>
  <c r="D325" i="3"/>
  <c r="E325" i="3" s="1"/>
  <c r="H325" i="3" l="1"/>
  <c r="I325" i="3" s="1"/>
  <c r="B326" i="3" l="1"/>
  <c r="G326" i="3" s="1"/>
  <c r="C326" i="3" l="1"/>
  <c r="D326" i="3"/>
  <c r="E326" i="3" s="1"/>
  <c r="H326" i="3" l="1"/>
  <c r="I326" i="3" s="1"/>
  <c r="B327" i="3" s="1"/>
  <c r="G327" i="3" s="1"/>
  <c r="C327" i="3" l="1"/>
  <c r="D327" i="3"/>
  <c r="E327" i="3" s="1"/>
  <c r="H327" i="3" l="1"/>
  <c r="I327" i="3" s="1"/>
  <c r="B328" i="3" l="1"/>
  <c r="G328" i="3" s="1"/>
  <c r="C328" i="3" l="1"/>
  <c r="D328" i="3"/>
  <c r="E328" i="3" s="1"/>
  <c r="H328" i="3" l="1"/>
  <c r="I328" i="3" s="1"/>
  <c r="B329" i="3" s="1"/>
  <c r="G329" i="3" s="1"/>
  <c r="C329" i="3" l="1"/>
  <c r="D329" i="3"/>
  <c r="E329" i="3" s="1"/>
  <c r="H329" i="3" l="1"/>
  <c r="I329" i="3" s="1"/>
  <c r="B330" i="3" l="1"/>
  <c r="G330" i="3" s="1"/>
  <c r="C330" i="3" l="1"/>
  <c r="D330" i="3"/>
  <c r="E330" i="3" s="1"/>
  <c r="H330" i="3" l="1"/>
  <c r="I330" i="3" s="1"/>
  <c r="B331" i="3" l="1"/>
  <c r="G331" i="3" s="1"/>
  <c r="C331" i="3" l="1"/>
  <c r="D331" i="3"/>
  <c r="E331" i="3" s="1"/>
  <c r="H331" i="3" l="1"/>
  <c r="I331" i="3" s="1"/>
  <c r="B332" i="3" s="1"/>
  <c r="G332" i="3" s="1"/>
  <c r="C332" i="3" l="1"/>
  <c r="D332" i="3"/>
  <c r="E332" i="3" s="1"/>
  <c r="H332" i="3" l="1"/>
  <c r="I332" i="3" s="1"/>
  <c r="B333" i="3" l="1"/>
  <c r="G333" i="3" s="1"/>
  <c r="C333" i="3" l="1"/>
  <c r="D333" i="3"/>
  <c r="E333" i="3" s="1"/>
  <c r="H333" i="3" l="1"/>
  <c r="I333" i="3" s="1"/>
  <c r="B334" i="3" l="1"/>
  <c r="G334" i="3" s="1"/>
  <c r="C334" i="3" l="1"/>
  <c r="D334" i="3"/>
  <c r="E334" i="3" s="1"/>
  <c r="H334" i="3" l="1"/>
  <c r="I334" i="3" s="1"/>
  <c r="B335" i="3" l="1"/>
  <c r="G335" i="3" s="1"/>
  <c r="C335" i="3" l="1"/>
  <c r="D335" i="3"/>
  <c r="E335" i="3" s="1"/>
  <c r="H335" i="3" l="1"/>
  <c r="I335" i="3" s="1"/>
  <c r="B336" i="3" l="1"/>
  <c r="G336" i="3" s="1"/>
  <c r="C336" i="3" l="1"/>
  <c r="D336" i="3"/>
  <c r="E336" i="3" s="1"/>
  <c r="H336" i="3" l="1"/>
  <c r="I336" i="3" s="1"/>
  <c r="B337" i="3" l="1"/>
  <c r="G337" i="3" s="1"/>
  <c r="C337" i="3" l="1"/>
  <c r="D337" i="3"/>
  <c r="E337" i="3" s="1"/>
  <c r="H337" i="3" l="1"/>
  <c r="I337" i="3" s="1"/>
  <c r="B338" i="3" l="1"/>
  <c r="G338" i="3" s="1"/>
  <c r="C338" i="3" l="1"/>
  <c r="D338" i="3"/>
  <c r="E338" i="3" s="1"/>
  <c r="H338" i="3" l="1"/>
  <c r="I338" i="3" s="1"/>
  <c r="B339" i="3" s="1"/>
  <c r="G339" i="3" s="1"/>
  <c r="C339" i="3" l="1"/>
  <c r="D339" i="3"/>
  <c r="E339" i="3" s="1"/>
  <c r="H339" i="3" l="1"/>
  <c r="I339" i="3" s="1"/>
  <c r="B340" i="3" l="1"/>
  <c r="G340" i="3" s="1"/>
  <c r="C340" i="3" l="1"/>
  <c r="D340" i="3"/>
  <c r="E340" i="3" s="1"/>
  <c r="H340" i="3" l="1"/>
  <c r="I340" i="3" s="1"/>
  <c r="B341" i="3" l="1"/>
  <c r="G341" i="3" s="1"/>
  <c r="C341" i="3" l="1"/>
  <c r="D341" i="3"/>
  <c r="E341" i="3" s="1"/>
  <c r="H341" i="3" l="1"/>
  <c r="I341" i="3" s="1"/>
  <c r="B342" i="3" l="1"/>
  <c r="G342" i="3" s="1"/>
  <c r="C342" i="3" l="1"/>
  <c r="D342" i="3"/>
  <c r="E342" i="3" s="1"/>
  <c r="H342" i="3" l="1"/>
  <c r="I342" i="3" s="1"/>
  <c r="B343" i="3" s="1"/>
  <c r="G343" i="3" s="1"/>
  <c r="C343" i="3" l="1"/>
  <c r="D343" i="3"/>
  <c r="E343" i="3" s="1"/>
  <c r="H343" i="3" l="1"/>
  <c r="I343" i="3" s="1"/>
  <c r="B344" i="3" l="1"/>
  <c r="G344" i="3" s="1"/>
  <c r="C344" i="3" l="1"/>
  <c r="D344" i="3"/>
  <c r="E344" i="3" s="1"/>
  <c r="H344" i="3" l="1"/>
  <c r="I344" i="3" s="1"/>
  <c r="B345" i="3" s="1"/>
  <c r="G345" i="3" s="1"/>
  <c r="C345" i="3" l="1"/>
  <c r="D345" i="3"/>
  <c r="E345" i="3" s="1"/>
  <c r="H345" i="3" l="1"/>
  <c r="I345" i="3" s="1"/>
  <c r="B346" i="3" l="1"/>
  <c r="G346" i="3" s="1"/>
  <c r="C346" i="3" l="1"/>
  <c r="D346" i="3"/>
  <c r="E346" i="3" s="1"/>
  <c r="H346" i="3" l="1"/>
  <c r="I346" i="3" s="1"/>
  <c r="B347" i="3" l="1"/>
  <c r="G347" i="3" s="1"/>
  <c r="C347" i="3" l="1"/>
  <c r="D347" i="3"/>
  <c r="E347" i="3" s="1"/>
  <c r="H347" i="3" l="1"/>
  <c r="I347" i="3" s="1"/>
  <c r="B348" i="3" l="1"/>
  <c r="G348" i="3" s="1"/>
  <c r="C348" i="3" l="1"/>
  <c r="D348" i="3"/>
  <c r="E348" i="3" s="1"/>
  <c r="H348" i="3" l="1"/>
  <c r="I348" i="3" s="1"/>
  <c r="B349" i="3" l="1"/>
  <c r="G349" i="3" s="1"/>
  <c r="C349" i="3" l="1"/>
  <c r="D349" i="3"/>
  <c r="E349" i="3" s="1"/>
  <c r="H349" i="3" l="1"/>
  <c r="I349" i="3" s="1"/>
  <c r="B350" i="3" s="1"/>
  <c r="G350" i="3" s="1"/>
  <c r="C350" i="3" l="1"/>
  <c r="D350" i="3"/>
  <c r="E350" i="3" s="1"/>
  <c r="H350" i="3" l="1"/>
  <c r="I350" i="3" s="1"/>
  <c r="B351" i="3" s="1"/>
  <c r="G351" i="3" s="1"/>
  <c r="C351" i="3" l="1"/>
  <c r="D351" i="3"/>
  <c r="E351" i="3" s="1"/>
  <c r="H351" i="3" l="1"/>
  <c r="I351" i="3" s="1"/>
  <c r="B352" i="3" l="1"/>
  <c r="G352" i="3" s="1"/>
  <c r="C352" i="3" l="1"/>
  <c r="D352" i="3"/>
  <c r="E352" i="3" s="1"/>
  <c r="H352" i="3" l="1"/>
  <c r="I352" i="3" s="1"/>
  <c r="B353" i="3" l="1"/>
  <c r="G353" i="3" s="1"/>
  <c r="C353" i="3" l="1"/>
  <c r="D353" i="3"/>
  <c r="E353" i="3" s="1"/>
  <c r="H353" i="3" l="1"/>
  <c r="I353" i="3" s="1"/>
  <c r="B354" i="3" l="1"/>
  <c r="G354" i="3" s="1"/>
  <c r="C354" i="3" l="1"/>
  <c r="D354" i="3"/>
  <c r="E354" i="3" s="1"/>
  <c r="H354" i="3" l="1"/>
  <c r="I354" i="3" s="1"/>
  <c r="B355" i="3" l="1"/>
  <c r="G355" i="3" s="1"/>
  <c r="C355" i="3" l="1"/>
  <c r="D355" i="3"/>
  <c r="E355" i="3" s="1"/>
  <c r="H355" i="3" l="1"/>
  <c r="I355" i="3" s="1"/>
  <c r="B356" i="3" l="1"/>
  <c r="G356" i="3" s="1"/>
  <c r="C356" i="3" l="1"/>
  <c r="D356" i="3"/>
  <c r="E356" i="3" s="1"/>
  <c r="H356" i="3" l="1"/>
  <c r="I356" i="3" s="1"/>
  <c r="B357" i="3" l="1"/>
  <c r="G357" i="3" s="1"/>
  <c r="C357" i="3" l="1"/>
  <c r="D357" i="3"/>
  <c r="E357" i="3" s="1"/>
  <c r="H357" i="3" l="1"/>
  <c r="I357" i="3" s="1"/>
  <c r="B358" i="3" l="1"/>
  <c r="G358" i="3" s="1"/>
  <c r="C358" i="3" l="1"/>
  <c r="D358" i="3"/>
  <c r="E358" i="3" s="1"/>
  <c r="H358" i="3" l="1"/>
  <c r="I358" i="3" s="1"/>
  <c r="B359" i="3" l="1"/>
  <c r="G359" i="3" s="1"/>
  <c r="C359" i="3" l="1"/>
  <c r="D359" i="3"/>
  <c r="E359" i="3" s="1"/>
  <c r="H359" i="3" l="1"/>
  <c r="I359" i="3" s="1"/>
  <c r="B360" i="3" s="1"/>
  <c r="G360" i="3" s="1"/>
  <c r="C360" i="3" l="1"/>
  <c r="D360" i="3"/>
  <c r="E360" i="3" s="1"/>
  <c r="H360" i="3" l="1"/>
  <c r="I360" i="3" s="1"/>
  <c r="B361" i="3" l="1"/>
  <c r="G361" i="3" s="1"/>
  <c r="C361" i="3" l="1"/>
  <c r="D361" i="3"/>
  <c r="E361" i="3" s="1"/>
  <c r="H361" i="3" l="1"/>
  <c r="I361" i="3" s="1"/>
  <c r="B362" i="3" l="1"/>
  <c r="G362" i="3" s="1"/>
  <c r="C362" i="3" l="1"/>
  <c r="D362" i="3"/>
  <c r="E362" i="3" s="1"/>
  <c r="H362" i="3" l="1"/>
  <c r="I362" i="3" s="1"/>
  <c r="B363" i="3" l="1"/>
  <c r="G363" i="3" s="1"/>
  <c r="C363" i="3" l="1"/>
  <c r="D363" i="3"/>
  <c r="E363" i="3" s="1"/>
  <c r="H363" i="3" l="1"/>
  <c r="I363" i="3" s="1"/>
  <c r="B364" i="3" l="1"/>
  <c r="G364" i="3" s="1"/>
  <c r="C364" i="3" l="1"/>
  <c r="D364" i="3"/>
  <c r="E364" i="3" s="1"/>
  <c r="H364" i="3" l="1"/>
  <c r="I364" i="3" s="1"/>
  <c r="B365" i="3" l="1"/>
  <c r="G365" i="3" s="1"/>
  <c r="C365" i="3" l="1"/>
  <c r="D365" i="3"/>
  <c r="E365" i="3" s="1"/>
  <c r="H365" i="3" l="1"/>
  <c r="I365" i="3" s="1"/>
  <c r="B366" i="3" l="1"/>
  <c r="G366" i="3" s="1"/>
  <c r="C366" i="3" l="1"/>
  <c r="D366" i="3"/>
  <c r="E366" i="3" s="1"/>
  <c r="H366" i="3" l="1"/>
  <c r="I366" i="3" s="1"/>
  <c r="B367" i="3" l="1"/>
  <c r="G367" i="3" s="1"/>
  <c r="C367" i="3" l="1"/>
  <c r="D367" i="3"/>
  <c r="E367" i="3" s="1"/>
  <c r="H367" i="3" l="1"/>
  <c r="I367" i="3" s="1"/>
  <c r="B368" i="3" l="1"/>
  <c r="G368" i="3" s="1"/>
  <c r="C368" i="3" l="1"/>
  <c r="D368" i="3"/>
  <c r="E368" i="3" s="1"/>
  <c r="H368" i="3" l="1"/>
  <c r="I368" i="3" s="1"/>
  <c r="B369" i="3" l="1"/>
  <c r="G369" i="3" s="1"/>
  <c r="C369" i="3" l="1"/>
  <c r="D369" i="3"/>
  <c r="E369" i="3" s="1"/>
  <c r="H369" i="3" l="1"/>
  <c r="I369" i="3" s="1"/>
  <c r="B370" i="3" l="1"/>
  <c r="G370" i="3" s="1"/>
  <c r="C370" i="3" l="1"/>
  <c r="D370" i="3"/>
  <c r="E370" i="3" s="1"/>
  <c r="H370" i="3" l="1"/>
  <c r="I370" i="3" s="1"/>
  <c r="B371" i="3" l="1"/>
  <c r="G371" i="3" s="1"/>
  <c r="C371" i="3" l="1"/>
  <c r="D371" i="3"/>
  <c r="E371" i="3" s="1"/>
  <c r="H371" i="3" l="1"/>
  <c r="I371" i="3" s="1"/>
  <c r="B372" i="3" s="1"/>
  <c r="G372" i="3" s="1"/>
  <c r="C372" i="3" l="1"/>
  <c r="D372" i="3"/>
  <c r="E372" i="3" s="1"/>
  <c r="H372" i="3" l="1"/>
  <c r="I372" i="3" s="1"/>
  <c r="B373" i="3" l="1"/>
  <c r="G373" i="3" s="1"/>
  <c r="C373" i="3" l="1"/>
  <c r="D373" i="3"/>
  <c r="E373" i="3" s="1"/>
  <c r="H373" i="3" l="1"/>
  <c r="I373" i="3" s="1"/>
  <c r="B374" i="3" l="1"/>
  <c r="G374" i="3" s="1"/>
  <c r="C374" i="3" l="1"/>
  <c r="D374" i="3"/>
  <c r="E374" i="3" s="1"/>
  <c r="H374" i="3" l="1"/>
  <c r="I374" i="3" s="1"/>
  <c r="B375" i="3" l="1"/>
  <c r="G375" i="3" s="1"/>
  <c r="C375" i="3" l="1"/>
  <c r="D375" i="3"/>
  <c r="E375" i="3" s="1"/>
  <c r="H375" i="3" l="1"/>
  <c r="I375" i="3" s="1"/>
  <c r="B376" i="3" l="1"/>
  <c r="G376" i="3" s="1"/>
  <c r="C376" i="3" l="1"/>
  <c r="D376" i="3"/>
  <c r="E376" i="3" s="1"/>
  <c r="H376" i="3" l="1"/>
  <c r="I376" i="3" s="1"/>
  <c r="B377" i="3" l="1"/>
  <c r="G377" i="3" s="1"/>
  <c r="C377" i="3" l="1"/>
  <c r="D377" i="3"/>
  <c r="E377" i="3" s="1"/>
  <c r="H377" i="3" l="1"/>
  <c r="I377" i="3" s="1"/>
  <c r="B378" i="3" l="1"/>
  <c r="G378" i="3" s="1"/>
  <c r="C378" i="3" l="1"/>
  <c r="D378" i="3"/>
  <c r="E378" i="3" s="1"/>
  <c r="H378" i="3" l="1"/>
  <c r="I378" i="3" s="1"/>
  <c r="B379" i="3" l="1"/>
  <c r="G379" i="3" s="1"/>
  <c r="C379" i="3" l="1"/>
  <c r="D379" i="3"/>
  <c r="E379" i="3" s="1"/>
  <c r="H379" i="3" l="1"/>
  <c r="I379" i="3" s="1"/>
  <c r="B380" i="3" l="1"/>
  <c r="G380" i="3" s="1"/>
  <c r="C380" i="3" l="1"/>
  <c r="D380" i="3"/>
  <c r="E380" i="3" s="1"/>
  <c r="H380" i="3" l="1"/>
  <c r="I380" i="3" s="1"/>
  <c r="B381" i="3" l="1"/>
  <c r="G381" i="3" s="1"/>
  <c r="C381" i="3" l="1"/>
  <c r="D381" i="3"/>
  <c r="E381" i="3" s="1"/>
  <c r="H381" i="3" l="1"/>
  <c r="I381" i="3" s="1"/>
  <c r="B382" i="3" l="1"/>
  <c r="G382" i="3" s="1"/>
  <c r="C382" i="3" l="1"/>
  <c r="D382" i="3"/>
  <c r="E382" i="3" s="1"/>
  <c r="H382" i="3" l="1"/>
  <c r="I382" i="3" s="1"/>
  <c r="B383" i="3" l="1"/>
  <c r="G383" i="3" s="1"/>
  <c r="C383" i="3" l="1"/>
  <c r="D383" i="3"/>
  <c r="E383" i="3" s="1"/>
  <c r="H383" i="3" l="1"/>
  <c r="I383" i="3" s="1"/>
  <c r="B384" i="3" s="1"/>
  <c r="G384" i="3" s="1"/>
  <c r="C384" i="3" l="1"/>
  <c r="D384" i="3"/>
  <c r="E384" i="3" s="1"/>
  <c r="H384" i="3" l="1"/>
  <c r="I384" i="3" s="1"/>
  <c r="B385" i="3" l="1"/>
  <c r="G385" i="3" s="1"/>
  <c r="C385" i="3" l="1"/>
  <c r="D385" i="3"/>
  <c r="E385" i="3" s="1"/>
  <c r="H385" i="3" l="1"/>
  <c r="I385" i="3" s="1"/>
  <c r="B386" i="3" l="1"/>
  <c r="G386" i="3" s="1"/>
  <c r="C386" i="3" l="1"/>
  <c r="D386" i="3"/>
  <c r="E386" i="3" s="1"/>
  <c r="H386" i="3" l="1"/>
  <c r="I386" i="3" s="1"/>
  <c r="B387" i="3" l="1"/>
  <c r="G387" i="3" s="1"/>
  <c r="C387" i="3" l="1"/>
  <c r="D387" i="3"/>
  <c r="E387" i="3" s="1"/>
  <c r="H387" i="3" l="1"/>
  <c r="I387" i="3" s="1"/>
  <c r="B388" i="3" l="1"/>
  <c r="G388" i="3" s="1"/>
  <c r="C388" i="3" l="1"/>
  <c r="D388" i="3"/>
  <c r="E388" i="3" s="1"/>
  <c r="H388" i="3" l="1"/>
  <c r="I388" i="3" s="1"/>
  <c r="B389" i="3" l="1"/>
  <c r="G389" i="3" s="1"/>
  <c r="C389" i="3" l="1"/>
  <c r="D389" i="3"/>
  <c r="E389" i="3" s="1"/>
  <c r="H389" i="3" l="1"/>
  <c r="I389" i="3" s="1"/>
  <c r="B390" i="3" l="1"/>
  <c r="G390" i="3" s="1"/>
  <c r="C390" i="3" l="1"/>
  <c r="D390" i="3"/>
  <c r="E390" i="3" s="1"/>
  <c r="H390" i="3" l="1"/>
  <c r="I390" i="3" s="1"/>
  <c r="B391" i="3" l="1"/>
  <c r="G391" i="3" s="1"/>
  <c r="C391" i="3" l="1"/>
  <c r="D391" i="3"/>
  <c r="E391" i="3" s="1"/>
  <c r="H391" i="3" l="1"/>
  <c r="I391" i="3" s="1"/>
  <c r="B392" i="3" l="1"/>
  <c r="G392" i="3" s="1"/>
  <c r="C392" i="3" l="1"/>
  <c r="D392" i="3"/>
  <c r="E392" i="3" s="1"/>
  <c r="H392" i="3" l="1"/>
  <c r="I392" i="3" s="1"/>
  <c r="B393" i="3" l="1"/>
  <c r="G393" i="3" s="1"/>
  <c r="C393" i="3" l="1"/>
  <c r="D393" i="3"/>
  <c r="E393" i="3" s="1"/>
  <c r="H393" i="3" l="1"/>
  <c r="I393" i="3" s="1"/>
  <c r="B394" i="3" l="1"/>
  <c r="G394" i="3" s="1"/>
  <c r="C394" i="3" l="1"/>
  <c r="D394" i="3"/>
  <c r="E394" i="3" s="1"/>
  <c r="H394" i="3" l="1"/>
  <c r="I394" i="3" s="1"/>
  <c r="B395" i="3" l="1"/>
  <c r="G395" i="3" s="1"/>
  <c r="C395" i="3" l="1"/>
  <c r="D395" i="3"/>
  <c r="E395" i="3" s="1"/>
  <c r="H395" i="3" l="1"/>
  <c r="I395" i="3" s="1"/>
  <c r="B396" i="3" l="1"/>
  <c r="G396" i="3" s="1"/>
  <c r="C396" i="3" l="1"/>
  <c r="D396" i="3"/>
  <c r="E396" i="3" s="1"/>
  <c r="H396" i="3" l="1"/>
  <c r="I396" i="3" s="1"/>
  <c r="B397" i="3" l="1"/>
  <c r="G397" i="3" s="1"/>
  <c r="C397" i="3" l="1"/>
  <c r="D397" i="3"/>
  <c r="E397" i="3" s="1"/>
  <c r="H397" i="3" l="1"/>
  <c r="I397" i="3" s="1"/>
  <c r="B398" i="3" l="1"/>
  <c r="G398" i="3" s="1"/>
  <c r="C398" i="3" l="1"/>
  <c r="D398" i="3"/>
  <c r="E398" i="3" s="1"/>
  <c r="H398" i="3" l="1"/>
  <c r="I398" i="3" s="1"/>
  <c r="B399" i="3" l="1"/>
  <c r="G399" i="3" s="1"/>
  <c r="C399" i="3" l="1"/>
  <c r="D399" i="3"/>
  <c r="E399" i="3" s="1"/>
  <c r="H399" i="3" l="1"/>
  <c r="I399" i="3" s="1"/>
  <c r="B400" i="3" l="1"/>
  <c r="G400" i="3" s="1"/>
  <c r="C400" i="3" l="1"/>
  <c r="D400" i="3"/>
  <c r="E400" i="3" s="1"/>
  <c r="H400" i="3" l="1"/>
  <c r="I400" i="3" s="1"/>
  <c r="B401" i="3" s="1"/>
  <c r="G401" i="3" s="1"/>
  <c r="C401" i="3" l="1"/>
  <c r="D401" i="3"/>
  <c r="E401" i="3" s="1"/>
  <c r="H401" i="3" l="1"/>
  <c r="I401" i="3" s="1"/>
  <c r="B402" i="3" l="1"/>
  <c r="G402" i="3" s="1"/>
  <c r="C402" i="3" l="1"/>
  <c r="D402" i="3"/>
  <c r="E402" i="3" s="1"/>
  <c r="H402" i="3" l="1"/>
  <c r="I402" i="3" s="1"/>
  <c r="B403" i="3" l="1"/>
  <c r="G403" i="3" s="1"/>
  <c r="C403" i="3" l="1"/>
  <c r="D403" i="3"/>
  <c r="E403" i="3" s="1"/>
  <c r="H403" i="3" l="1"/>
  <c r="I403" i="3" s="1"/>
  <c r="B404" i="3" l="1"/>
  <c r="G404" i="3" s="1"/>
  <c r="C404" i="3" l="1"/>
  <c r="D404" i="3"/>
  <c r="E404" i="3" s="1"/>
  <c r="H404" i="3" l="1"/>
  <c r="I404" i="3" s="1"/>
  <c r="B405" i="3" l="1"/>
  <c r="G405" i="3" s="1"/>
  <c r="C405" i="3" l="1"/>
  <c r="D405" i="3"/>
  <c r="E405" i="3" s="1"/>
  <c r="H405" i="3" l="1"/>
  <c r="I405" i="3" s="1"/>
  <c r="B406" i="3" l="1"/>
  <c r="G406" i="3" s="1"/>
  <c r="C406" i="3" l="1"/>
  <c r="D406" i="3"/>
  <c r="E406" i="3" s="1"/>
  <c r="H406" i="3" l="1"/>
  <c r="I406" i="3" s="1"/>
  <c r="B407" i="3" s="1"/>
  <c r="G407" i="3" s="1"/>
  <c r="C407" i="3" l="1"/>
  <c r="D407" i="3"/>
  <c r="E407" i="3" s="1"/>
  <c r="H407" i="3" l="1"/>
  <c r="I407" i="3" s="1"/>
  <c r="B408" i="3" s="1"/>
  <c r="G408" i="3" s="1"/>
  <c r="C408" i="3" l="1"/>
  <c r="D408" i="3"/>
  <c r="E408" i="3" s="1"/>
  <c r="H408" i="3" l="1"/>
  <c r="I408" i="3" s="1"/>
  <c r="B409" i="3" s="1"/>
  <c r="G409" i="3" s="1"/>
  <c r="C409" i="3" l="1"/>
  <c r="D409" i="3"/>
  <c r="E409" i="3" s="1"/>
  <c r="H409" i="3" l="1"/>
  <c r="I409" i="3" s="1"/>
  <c r="B410" i="3" l="1"/>
  <c r="G410" i="3" s="1"/>
  <c r="C410" i="3" l="1"/>
  <c r="D410" i="3"/>
  <c r="E410" i="3" s="1"/>
  <c r="H410" i="3" l="1"/>
  <c r="I410" i="3" s="1"/>
  <c r="B411" i="3" l="1"/>
  <c r="G411" i="3" s="1"/>
  <c r="C411" i="3" l="1"/>
  <c r="D411" i="3"/>
  <c r="E411" i="3" s="1"/>
  <c r="H411" i="3" l="1"/>
  <c r="I411" i="3" s="1"/>
  <c r="B412" i="3" l="1"/>
  <c r="G412" i="3" s="1"/>
  <c r="C412" i="3" l="1"/>
  <c r="D412" i="3"/>
  <c r="E412" i="3" s="1"/>
  <c r="H412" i="3" l="1"/>
  <c r="I412" i="3" s="1"/>
  <c r="B413" i="3" s="1"/>
  <c r="G413" i="3" s="1"/>
  <c r="C413" i="3" l="1"/>
  <c r="D413" i="3"/>
  <c r="E413" i="3" s="1"/>
  <c r="H413" i="3" l="1"/>
  <c r="I413" i="3" s="1"/>
  <c r="B414" i="3" l="1"/>
  <c r="G414" i="3" s="1"/>
  <c r="C414" i="3" l="1"/>
  <c r="D414" i="3"/>
  <c r="E414" i="3" s="1"/>
  <c r="H414" i="3" l="1"/>
  <c r="I414" i="3" s="1"/>
  <c r="B415" i="3" l="1"/>
  <c r="G415" i="3" s="1"/>
  <c r="C415" i="3" l="1"/>
  <c r="D415" i="3"/>
  <c r="E415" i="3" s="1"/>
  <c r="H415" i="3" l="1"/>
  <c r="I415" i="3" s="1"/>
  <c r="B416" i="3" l="1"/>
  <c r="G416" i="3" s="1"/>
  <c r="C416" i="3" l="1"/>
  <c r="D416" i="3"/>
  <c r="E416" i="3" s="1"/>
  <c r="H416" i="3" l="1"/>
  <c r="I416" i="3" s="1"/>
  <c r="B417" i="3" l="1"/>
  <c r="G417" i="3" s="1"/>
  <c r="C417" i="3" l="1"/>
  <c r="D417" i="3"/>
  <c r="E417" i="3" s="1"/>
  <c r="H417" i="3" l="1"/>
  <c r="I417" i="3" s="1"/>
  <c r="B418" i="3" l="1"/>
  <c r="G418" i="3" s="1"/>
  <c r="C418" i="3" l="1"/>
  <c r="D418" i="3"/>
  <c r="E418" i="3" s="1"/>
  <c r="H418" i="3" l="1"/>
  <c r="I418" i="3" s="1"/>
  <c r="B419" i="3" l="1"/>
  <c r="G419" i="3" s="1"/>
  <c r="C419" i="3" l="1"/>
  <c r="D419" i="3"/>
  <c r="E419" i="3" s="1"/>
  <c r="H419" i="3" l="1"/>
  <c r="I419" i="3" s="1"/>
  <c r="B420" i="3" l="1"/>
  <c r="G420" i="3" s="1"/>
  <c r="C420" i="3" l="1"/>
  <c r="D420" i="3"/>
  <c r="E420" i="3" s="1"/>
  <c r="H420" i="3" l="1"/>
  <c r="I420" i="3" s="1"/>
  <c r="B421" i="3" s="1"/>
  <c r="G421" i="3" s="1"/>
  <c r="C421" i="3" l="1"/>
  <c r="D421" i="3"/>
  <c r="E421" i="3" s="1"/>
  <c r="H421" i="3" s="1"/>
  <c r="I421" i="3" s="1"/>
  <c r="B422" i="3" l="1"/>
  <c r="G422" i="3" s="1"/>
  <c r="C422" i="3" l="1"/>
  <c r="D422" i="3"/>
  <c r="E422" i="3" s="1"/>
  <c r="H422" i="3" l="1"/>
  <c r="I422" i="3" s="1"/>
  <c r="B423" i="3" l="1"/>
  <c r="G423" i="3" s="1"/>
  <c r="C423" i="3" l="1"/>
  <c r="D423" i="3"/>
  <c r="E423" i="3" s="1"/>
  <c r="H423" i="3" l="1"/>
  <c r="I423" i="3" s="1"/>
  <c r="B424" i="3" l="1"/>
  <c r="G424" i="3" s="1"/>
  <c r="C424" i="3" l="1"/>
  <c r="D424" i="3"/>
  <c r="E424" i="3" s="1"/>
  <c r="H424" i="3" l="1"/>
  <c r="I424" i="3" s="1"/>
  <c r="B425" i="3" l="1"/>
  <c r="G425" i="3" s="1"/>
  <c r="C425" i="3" l="1"/>
  <c r="D425" i="3"/>
  <c r="E425" i="3" s="1"/>
  <c r="H425" i="3" l="1"/>
  <c r="I425" i="3" s="1"/>
  <c r="B426" i="3" s="1"/>
  <c r="G426" i="3" s="1"/>
  <c r="C426" i="3" l="1"/>
  <c r="D426" i="3"/>
  <c r="E426" i="3" s="1"/>
  <c r="H426" i="3" l="1"/>
  <c r="I426" i="3" s="1"/>
  <c r="B427" i="3" l="1"/>
  <c r="G427" i="3" s="1"/>
  <c r="C427" i="3" l="1"/>
  <c r="D427" i="3"/>
  <c r="E427" i="3" s="1"/>
  <c r="H427" i="3" s="1"/>
  <c r="I427" i="3" s="1"/>
  <c r="B428" i="3" l="1"/>
  <c r="G428" i="3" s="1"/>
  <c r="C428" i="3" l="1"/>
  <c r="D428" i="3"/>
  <c r="E428" i="3" s="1"/>
  <c r="H428" i="3" l="1"/>
  <c r="I428" i="3" s="1"/>
  <c r="B429" i="3" l="1"/>
  <c r="G429" i="3" s="1"/>
  <c r="C429" i="3" l="1"/>
  <c r="D429" i="3"/>
  <c r="E429" i="3" s="1"/>
  <c r="H429" i="3" l="1"/>
  <c r="I429" i="3" s="1"/>
  <c r="B430" i="3" l="1"/>
  <c r="G430" i="3" s="1"/>
  <c r="C430" i="3" l="1"/>
  <c r="D430" i="3"/>
  <c r="E430" i="3" s="1"/>
  <c r="H430" i="3" l="1"/>
  <c r="I430" i="3" s="1"/>
  <c r="B431" i="3" l="1"/>
  <c r="G431" i="3" s="1"/>
  <c r="C431" i="3" l="1"/>
  <c r="D431" i="3"/>
  <c r="E431" i="3" s="1"/>
  <c r="H431" i="3" l="1"/>
  <c r="I431" i="3" s="1"/>
  <c r="B432" i="3" s="1"/>
  <c r="G432" i="3" s="1"/>
  <c r="C432" i="3" l="1"/>
  <c r="D432" i="3"/>
  <c r="E432" i="3" s="1"/>
  <c r="H432" i="3" l="1"/>
  <c r="I432" i="3" s="1"/>
  <c r="B433" i="3" l="1"/>
  <c r="G433" i="3" s="1"/>
  <c r="C433" i="3" l="1"/>
  <c r="D433" i="3"/>
  <c r="E433" i="3" s="1"/>
  <c r="H433" i="3" l="1"/>
  <c r="I433" i="3" s="1"/>
  <c r="B434" i="3" l="1"/>
  <c r="G434" i="3" s="1"/>
  <c r="C434" i="3" l="1"/>
  <c r="D434" i="3"/>
  <c r="E434" i="3" s="1"/>
  <c r="H434" i="3" l="1"/>
  <c r="I434" i="3" s="1"/>
  <c r="B435" i="3" l="1"/>
  <c r="G435" i="3" s="1"/>
  <c r="C435" i="3" l="1"/>
  <c r="D435" i="3"/>
  <c r="E435" i="3" s="1"/>
  <c r="H435" i="3" l="1"/>
  <c r="I435" i="3" s="1"/>
  <c r="B436" i="3" l="1"/>
  <c r="G436" i="3" s="1"/>
  <c r="C436" i="3" l="1"/>
  <c r="D436" i="3"/>
  <c r="E436" i="3" s="1"/>
  <c r="H436" i="3" l="1"/>
  <c r="I436" i="3" s="1"/>
  <c r="B437" i="3" s="1"/>
  <c r="G437" i="3" s="1"/>
  <c r="C437" i="3" l="1"/>
  <c r="D437" i="3"/>
  <c r="E437" i="3" s="1"/>
  <c r="H437" i="3" l="1"/>
  <c r="I437" i="3" s="1"/>
  <c r="B438" i="3" l="1"/>
  <c r="G438" i="3" s="1"/>
  <c r="C438" i="3" l="1"/>
  <c r="D438" i="3"/>
  <c r="E438" i="3" s="1"/>
  <c r="H438" i="3" l="1"/>
  <c r="I438" i="3" s="1"/>
  <c r="B439" i="3" s="1"/>
  <c r="G439" i="3" s="1"/>
  <c r="C439" i="3" l="1"/>
  <c r="D439" i="3"/>
  <c r="E439" i="3" s="1"/>
  <c r="H439" i="3" l="1"/>
  <c r="I439" i="3" s="1"/>
  <c r="B440" i="3" l="1"/>
  <c r="G440" i="3" s="1"/>
  <c r="C440" i="3" l="1"/>
  <c r="D440" i="3"/>
  <c r="E440" i="3" s="1"/>
  <c r="H440" i="3" l="1"/>
  <c r="I440" i="3" s="1"/>
  <c r="B441" i="3" l="1"/>
  <c r="G441" i="3" s="1"/>
  <c r="C441" i="3" l="1"/>
  <c r="D441" i="3"/>
  <c r="E441" i="3" s="1"/>
  <c r="H441" i="3" l="1"/>
  <c r="I441" i="3" s="1"/>
  <c r="B442" i="3" s="1"/>
  <c r="G442" i="3" s="1"/>
  <c r="C442" i="3" l="1"/>
  <c r="D442" i="3"/>
  <c r="E442" i="3" s="1"/>
  <c r="H442" i="3" l="1"/>
  <c r="I442" i="3" s="1"/>
  <c r="B443" i="3" l="1"/>
  <c r="G443" i="3" s="1"/>
  <c r="C443" i="3" l="1"/>
  <c r="D443" i="3"/>
  <c r="E443" i="3" s="1"/>
  <c r="H443" i="3" l="1"/>
  <c r="I443" i="3" s="1"/>
  <c r="B444" i="3" s="1"/>
  <c r="G444" i="3" s="1"/>
  <c r="C444" i="3" l="1"/>
  <c r="D444" i="3"/>
  <c r="E444" i="3" s="1"/>
  <c r="H444" i="3" l="1"/>
  <c r="I444" i="3" s="1"/>
  <c r="B445" i="3" l="1"/>
  <c r="G445" i="3" s="1"/>
  <c r="C445" i="3" l="1"/>
  <c r="D445" i="3"/>
  <c r="E445" i="3" s="1"/>
  <c r="H445" i="3" l="1"/>
  <c r="I445" i="3" s="1"/>
  <c r="B446" i="3" l="1"/>
  <c r="G446" i="3" s="1"/>
  <c r="C446" i="3" l="1"/>
  <c r="D446" i="3"/>
  <c r="E446" i="3" s="1"/>
  <c r="H446" i="3" l="1"/>
  <c r="I446" i="3" s="1"/>
  <c r="B447" i="3" l="1"/>
  <c r="G447" i="3" s="1"/>
  <c r="C447" i="3" l="1"/>
  <c r="D447" i="3"/>
  <c r="E447" i="3" s="1"/>
  <c r="H447" i="3" l="1"/>
  <c r="I447" i="3" s="1"/>
  <c r="B448" i="3" s="1"/>
  <c r="G448" i="3" s="1"/>
  <c r="C448" i="3" l="1"/>
  <c r="D448" i="3"/>
  <c r="E448" i="3" s="1"/>
  <c r="H448" i="3" l="1"/>
  <c r="I448" i="3" s="1"/>
  <c r="B449" i="3" l="1"/>
  <c r="G449" i="3" s="1"/>
  <c r="C449" i="3" l="1"/>
  <c r="D449" i="3"/>
  <c r="E449" i="3" s="1"/>
  <c r="H449" i="3" l="1"/>
  <c r="I449" i="3" s="1"/>
  <c r="B450" i="3" s="1"/>
  <c r="G450" i="3" s="1"/>
  <c r="C450" i="3" l="1"/>
  <c r="D450" i="3"/>
  <c r="E450" i="3" s="1"/>
  <c r="H450" i="3" l="1"/>
  <c r="I450" i="3" s="1"/>
  <c r="B451" i="3" s="1"/>
  <c r="G451" i="3" s="1"/>
  <c r="C451" i="3" l="1"/>
  <c r="D451" i="3"/>
  <c r="E451" i="3" s="1"/>
  <c r="H451" i="3" l="1"/>
  <c r="I451" i="3" s="1"/>
  <c r="B452" i="3" l="1"/>
  <c r="G452" i="3" s="1"/>
  <c r="C452" i="3" l="1"/>
  <c r="D452" i="3"/>
  <c r="E452" i="3" s="1"/>
  <c r="H452" i="3" l="1"/>
  <c r="I452" i="3" s="1"/>
  <c r="B453" i="3" l="1"/>
  <c r="G453" i="3" s="1"/>
  <c r="C453" i="3" l="1"/>
  <c r="D453" i="3"/>
  <c r="E453" i="3" s="1"/>
  <c r="H453" i="3" l="1"/>
  <c r="I453" i="3" s="1"/>
  <c r="B454" i="3" s="1"/>
  <c r="G454" i="3" s="1"/>
  <c r="C454" i="3" l="1"/>
  <c r="D454" i="3"/>
  <c r="E454" i="3" s="1"/>
  <c r="H454" i="3" l="1"/>
  <c r="I454" i="3" s="1"/>
  <c r="B455" i="3" l="1"/>
  <c r="G455" i="3" s="1"/>
  <c r="C455" i="3" l="1"/>
  <c r="D455" i="3"/>
  <c r="E455" i="3" s="1"/>
  <c r="H455" i="3" l="1"/>
  <c r="I455" i="3" s="1"/>
  <c r="B456" i="3" l="1"/>
  <c r="G456" i="3" s="1"/>
  <c r="C456" i="3" l="1"/>
  <c r="D456" i="3"/>
  <c r="E456" i="3" s="1"/>
  <c r="H456" i="3" l="1"/>
  <c r="I456" i="3" s="1"/>
  <c r="B457" i="3" l="1"/>
  <c r="G457" i="3" s="1"/>
  <c r="C457" i="3" l="1"/>
  <c r="D457" i="3"/>
  <c r="E457" i="3" s="1"/>
  <c r="H457" i="3" l="1"/>
  <c r="I457" i="3" s="1"/>
  <c r="B458" i="3" s="1"/>
  <c r="G458" i="3" s="1"/>
  <c r="C458" i="3" l="1"/>
  <c r="D458" i="3"/>
  <c r="E458" i="3" s="1"/>
  <c r="H458" i="3" l="1"/>
  <c r="I458" i="3" s="1"/>
  <c r="B459" i="3" l="1"/>
  <c r="G459" i="3" s="1"/>
  <c r="C459" i="3" l="1"/>
  <c r="D459" i="3"/>
  <c r="E459" i="3" s="1"/>
  <c r="H459" i="3" l="1"/>
  <c r="I459" i="3" s="1"/>
  <c r="B460" i="3" s="1"/>
  <c r="G460" i="3" s="1"/>
  <c r="C460" i="3" l="1"/>
  <c r="D460" i="3"/>
  <c r="E460" i="3" s="1"/>
  <c r="H460" i="3" l="1"/>
  <c r="I460" i="3" s="1"/>
  <c r="B461" i="3" s="1"/>
  <c r="G461" i="3" s="1"/>
  <c r="C461" i="3" l="1"/>
  <c r="D461" i="3"/>
  <c r="E461" i="3" s="1"/>
  <c r="H461" i="3" l="1"/>
  <c r="I461" i="3" s="1"/>
  <c r="B462" i="3" l="1"/>
  <c r="G462" i="3" s="1"/>
  <c r="C462" i="3" l="1"/>
  <c r="D462" i="3"/>
  <c r="E462" i="3" s="1"/>
  <c r="H462" i="3" s="1"/>
  <c r="I462" i="3" s="1"/>
  <c r="B463" i="3" l="1"/>
  <c r="G463" i="3" s="1"/>
  <c r="C463" i="3" l="1"/>
  <c r="D463" i="3"/>
  <c r="E463" i="3" s="1"/>
  <c r="H463" i="3" l="1"/>
  <c r="I463" i="3" s="1"/>
  <c r="B464" i="3" l="1"/>
  <c r="G464" i="3" s="1"/>
  <c r="C464" i="3" l="1"/>
  <c r="D464" i="3"/>
  <c r="E464" i="3" s="1"/>
  <c r="H464" i="3" l="1"/>
  <c r="I464" i="3" s="1"/>
  <c r="B465" i="3" l="1"/>
  <c r="G465" i="3" s="1"/>
  <c r="C465" i="3" l="1"/>
  <c r="D465" i="3"/>
  <c r="E465" i="3" s="1"/>
  <c r="H465" i="3" l="1"/>
  <c r="I465" i="3" s="1"/>
  <c r="B466" i="3" l="1"/>
  <c r="G466" i="3" s="1"/>
  <c r="C466" i="3" l="1"/>
  <c r="D466" i="3"/>
  <c r="E466" i="3" s="1"/>
  <c r="H466" i="3" l="1"/>
  <c r="I466" i="3" s="1"/>
  <c r="B467" i="3" l="1"/>
  <c r="G467" i="3" s="1"/>
  <c r="C467" i="3" l="1"/>
  <c r="D467" i="3"/>
  <c r="E467" i="3" s="1"/>
  <c r="H467" i="3" l="1"/>
  <c r="I467" i="3" s="1"/>
  <c r="B468" i="3" l="1"/>
  <c r="G468" i="3" s="1"/>
  <c r="C468" i="3" l="1"/>
  <c r="D468" i="3"/>
  <c r="E468" i="3" s="1"/>
  <c r="H468" i="3" l="1"/>
  <c r="I468" i="3" s="1"/>
  <c r="B469" i="3" s="1"/>
  <c r="G469" i="3" s="1"/>
  <c r="C469" i="3" l="1"/>
  <c r="D469" i="3"/>
  <c r="E469" i="3" s="1"/>
  <c r="H469" i="3" l="1"/>
  <c r="I469" i="3" s="1"/>
  <c r="B470" i="3" l="1"/>
  <c r="G470" i="3" s="1"/>
  <c r="C470" i="3" l="1"/>
  <c r="D470" i="3"/>
  <c r="E470" i="3" s="1"/>
  <c r="H470" i="3" l="1"/>
  <c r="I470" i="3" s="1"/>
  <c r="B471" i="3" l="1"/>
  <c r="G471" i="3" s="1"/>
  <c r="C471" i="3" l="1"/>
  <c r="D471" i="3"/>
  <c r="E471" i="3" s="1"/>
  <c r="H471" i="3" l="1"/>
  <c r="I471" i="3" s="1"/>
  <c r="B472" i="3" l="1"/>
  <c r="G472" i="3" s="1"/>
  <c r="C472" i="3" l="1"/>
  <c r="D472" i="3"/>
  <c r="E472" i="3" s="1"/>
  <c r="H472" i="3" l="1"/>
  <c r="I472" i="3" s="1"/>
  <c r="B473" i="3" l="1"/>
  <c r="G473" i="3" s="1"/>
  <c r="C473" i="3" l="1"/>
  <c r="D473" i="3"/>
  <c r="E473" i="3" s="1"/>
  <c r="H473" i="3" l="1"/>
  <c r="I473" i="3" s="1"/>
  <c r="B474" i="3" l="1"/>
  <c r="G474" i="3" s="1"/>
  <c r="C474" i="3" l="1"/>
  <c r="D474" i="3"/>
  <c r="E474" i="3" s="1"/>
  <c r="H474" i="3"/>
  <c r="I474" i="3" s="1"/>
  <c r="B475" i="3" l="1"/>
  <c r="G475" i="3" s="1"/>
  <c r="C475" i="3" l="1"/>
  <c r="D475" i="3"/>
  <c r="E475" i="3" s="1"/>
  <c r="H475" i="3" l="1"/>
  <c r="I475" i="3" s="1"/>
  <c r="B476" i="3" l="1"/>
  <c r="G476" i="3" s="1"/>
  <c r="C476" i="3" l="1"/>
  <c r="D476" i="3"/>
  <c r="E476" i="3" s="1"/>
  <c r="H476" i="3" l="1"/>
  <c r="I476" i="3" s="1"/>
  <c r="B477" i="3" l="1"/>
  <c r="G477" i="3" s="1"/>
  <c r="C477" i="3" l="1"/>
  <c r="D477" i="3"/>
  <c r="E477" i="3" s="1"/>
  <c r="H477" i="3" l="1"/>
  <c r="I477" i="3" s="1"/>
  <c r="B478" i="3" s="1"/>
  <c r="G478" i="3" s="1"/>
  <c r="C478" i="3" l="1"/>
  <c r="D478" i="3"/>
  <c r="E478" i="3" s="1"/>
  <c r="H478" i="3" l="1"/>
  <c r="I478" i="3" s="1"/>
  <c r="B479" i="3" l="1"/>
  <c r="G479" i="3" s="1"/>
  <c r="C479" i="3" l="1"/>
  <c r="D479" i="3"/>
  <c r="E479" i="3" s="1"/>
  <c r="H479" i="3" l="1"/>
  <c r="I479" i="3" s="1"/>
  <c r="B480" i="3" l="1"/>
  <c r="G480" i="3" s="1"/>
  <c r="C480" i="3" l="1"/>
  <c r="D480" i="3"/>
  <c r="E480" i="3" s="1"/>
  <c r="H480" i="3" l="1"/>
  <c r="I480" i="3" s="1"/>
  <c r="B481" i="3" l="1"/>
  <c r="G481" i="3" s="1"/>
  <c r="C481" i="3" l="1"/>
  <c r="D481" i="3"/>
  <c r="E481" i="3" s="1"/>
  <c r="H481" i="3" l="1"/>
  <c r="I481" i="3" s="1"/>
  <c r="B482" i="3" l="1"/>
  <c r="G482" i="3" s="1"/>
  <c r="C482" i="3" l="1"/>
  <c r="D482" i="3"/>
  <c r="E482" i="3" s="1"/>
  <c r="H482" i="3" l="1"/>
  <c r="I482" i="3" s="1"/>
  <c r="B483" i="3" l="1"/>
  <c r="G483" i="3" s="1"/>
  <c r="C483" i="3" l="1"/>
  <c r="D483" i="3"/>
  <c r="E483" i="3" s="1"/>
  <c r="H483" i="3" l="1"/>
  <c r="I483" i="3" s="1"/>
  <c r="B484" i="3" l="1"/>
  <c r="G484" i="3" s="1"/>
  <c r="C484" i="3" l="1"/>
  <c r="D484" i="3"/>
  <c r="E484" i="3" s="1"/>
  <c r="H484" i="3" l="1"/>
  <c r="I484" i="3" s="1"/>
  <c r="B485" i="3" l="1"/>
  <c r="G485" i="3" s="1"/>
  <c r="C485" i="3" l="1"/>
  <c r="D485" i="3"/>
  <c r="E485" i="3" s="1"/>
  <c r="H485" i="3" l="1"/>
  <c r="I485" i="3" s="1"/>
  <c r="B486" i="3" l="1"/>
  <c r="G486" i="3" s="1"/>
  <c r="C486" i="3" l="1"/>
  <c r="D486" i="3"/>
  <c r="E486" i="3" s="1"/>
  <c r="H486" i="3" l="1"/>
  <c r="I486" i="3" s="1"/>
  <c r="B487" i="3" l="1"/>
  <c r="G487" i="3" s="1"/>
  <c r="C487" i="3" l="1"/>
  <c r="D487" i="3"/>
  <c r="E487" i="3" s="1"/>
  <c r="H487" i="3" l="1"/>
  <c r="I487" i="3" s="1"/>
  <c r="B488" i="3" l="1"/>
  <c r="G488" i="3" s="1"/>
  <c r="C488" i="3" l="1"/>
  <c r="D488" i="3"/>
  <c r="E488" i="3" s="1"/>
  <c r="H488" i="3" l="1"/>
  <c r="I488" i="3" s="1"/>
  <c r="B489" i="3" l="1"/>
  <c r="G489" i="3" s="1"/>
  <c r="C489" i="3" l="1"/>
  <c r="D489" i="3"/>
  <c r="E489" i="3" s="1"/>
  <c r="H489" i="3" l="1"/>
  <c r="I489" i="3" s="1"/>
  <c r="B490" i="3" l="1"/>
  <c r="G490" i="3" s="1"/>
  <c r="C490" i="3" l="1"/>
  <c r="D490" i="3"/>
  <c r="E490" i="3" s="1"/>
  <c r="H490" i="3" l="1"/>
  <c r="I490" i="3" s="1"/>
  <c r="B491" i="3" l="1"/>
  <c r="G491" i="3" s="1"/>
  <c r="C491" i="3" l="1"/>
  <c r="D491" i="3"/>
  <c r="E491" i="3" s="1"/>
  <c r="H491" i="3" l="1"/>
  <c r="I491" i="3" s="1"/>
  <c r="B492" i="3" l="1"/>
  <c r="G492" i="3" s="1"/>
  <c r="C492" i="3" l="1"/>
  <c r="D492" i="3"/>
  <c r="E492" i="3" s="1"/>
  <c r="H492" i="3" l="1"/>
  <c r="I492" i="3" s="1"/>
  <c r="B493" i="3" l="1"/>
  <c r="G493" i="3" s="1"/>
  <c r="C493" i="3" l="1"/>
  <c r="D493" i="3"/>
  <c r="E493" i="3" s="1"/>
  <c r="H493" i="3" l="1"/>
  <c r="I493" i="3" s="1"/>
  <c r="B494" i="3" l="1"/>
  <c r="G494" i="3" s="1"/>
  <c r="C494" i="3" l="1"/>
  <c r="D494" i="3"/>
  <c r="E494" i="3" s="1"/>
  <c r="H494" i="3" l="1"/>
  <c r="I494" i="3" s="1"/>
  <c r="B495" i="3" l="1"/>
  <c r="G495" i="3" s="1"/>
  <c r="C495" i="3" l="1"/>
  <c r="D495" i="3"/>
  <c r="E495" i="3" s="1"/>
  <c r="H495" i="3" l="1"/>
  <c r="I495" i="3" s="1"/>
  <c r="B496" i="3" l="1"/>
  <c r="G496" i="3" s="1"/>
  <c r="C496" i="3" l="1"/>
  <c r="D496" i="3"/>
  <c r="E496" i="3" s="1"/>
  <c r="H496" i="3" l="1"/>
  <c r="I496" i="3" s="1"/>
  <c r="B497" i="3" l="1"/>
  <c r="G497" i="3" s="1"/>
  <c r="C497" i="3" l="1"/>
  <c r="D497" i="3"/>
  <c r="E497" i="3" s="1"/>
  <c r="H497" i="3" l="1"/>
  <c r="I497" i="3" s="1"/>
  <c r="B498" i="3" l="1"/>
  <c r="G498" i="3" s="1"/>
  <c r="C498" i="3" l="1"/>
  <c r="D498" i="3"/>
  <c r="E498" i="3" s="1"/>
  <c r="H498" i="3" l="1"/>
  <c r="I498" i="3" s="1"/>
  <c r="B499" i="3" l="1"/>
  <c r="G499" i="3" s="1"/>
  <c r="C499" i="3" l="1"/>
  <c r="D499" i="3"/>
  <c r="E499" i="3" s="1"/>
  <c r="H499" i="3" l="1"/>
  <c r="I499" i="3" s="1"/>
  <c r="B500" i="3" l="1"/>
  <c r="G500" i="3" s="1"/>
  <c r="C500" i="3" l="1"/>
  <c r="D500" i="3"/>
  <c r="E500" i="3" s="1"/>
  <c r="H500" i="3" l="1"/>
  <c r="I500" i="3" s="1"/>
  <c r="B501" i="3" l="1"/>
  <c r="G501" i="3" s="1"/>
  <c r="C501" i="3" l="1"/>
  <c r="D501" i="3"/>
  <c r="E501" i="3" s="1"/>
  <c r="H501" i="3" l="1"/>
  <c r="I501" i="3" s="1"/>
  <c r="B502" i="3" l="1"/>
  <c r="G502" i="3" s="1"/>
  <c r="C502" i="3" l="1"/>
  <c r="D502" i="3"/>
  <c r="E502" i="3" s="1"/>
  <c r="H502" i="3" l="1"/>
  <c r="I502" i="3" s="1"/>
  <c r="B503" i="3" l="1"/>
  <c r="G503" i="3" s="1"/>
  <c r="C503" i="3" l="1"/>
  <c r="D503" i="3"/>
  <c r="E503" i="3" s="1"/>
  <c r="H503" i="3" l="1"/>
  <c r="I503" i="3" s="1"/>
  <c r="B504" i="3" l="1"/>
  <c r="G504" i="3" s="1"/>
  <c r="C504" i="3" l="1"/>
  <c r="D504" i="3"/>
  <c r="E504" i="3" s="1"/>
  <c r="H504" i="3" l="1"/>
  <c r="I504" i="3" s="1"/>
  <c r="B505" i="3" l="1"/>
  <c r="G505" i="3" s="1"/>
  <c r="C505" i="3" l="1"/>
  <c r="D505" i="3"/>
  <c r="E505" i="3" s="1"/>
  <c r="H505" i="3" l="1"/>
  <c r="I505" i="3" s="1"/>
  <c r="B506" i="3" l="1"/>
  <c r="G506" i="3" s="1"/>
  <c r="C506" i="3" l="1"/>
  <c r="D506" i="3"/>
  <c r="E506" i="3" s="1"/>
  <c r="H506" i="3" l="1"/>
  <c r="I506" i="3" s="1"/>
  <c r="B507" i="3" l="1"/>
  <c r="G507" i="3" s="1"/>
  <c r="C507" i="3" l="1"/>
  <c r="D507" i="3"/>
  <c r="E507" i="3" s="1"/>
  <c r="H507" i="3" l="1"/>
  <c r="I507" i="3" s="1"/>
  <c r="B508" i="3" l="1"/>
  <c r="G508" i="3" s="1"/>
  <c r="C508" i="3" l="1"/>
  <c r="D508" i="3"/>
  <c r="E508" i="3" s="1"/>
  <c r="H508" i="3" l="1"/>
  <c r="I508" i="3" s="1"/>
  <c r="B509" i="3" s="1"/>
  <c r="G509" i="3" s="1"/>
  <c r="C509" i="3" l="1"/>
  <c r="D509" i="3"/>
  <c r="E509" i="3" s="1"/>
  <c r="H509" i="3" l="1"/>
  <c r="I509" i="3" s="1"/>
  <c r="B510" i="3" s="1"/>
  <c r="G510" i="3" s="1"/>
  <c r="C510" i="3" l="1"/>
  <c r="D510" i="3"/>
  <c r="E510" i="3" s="1"/>
  <c r="H510" i="3" l="1"/>
  <c r="I510" i="3" s="1"/>
  <c r="B511" i="3" s="1"/>
  <c r="G511" i="3" s="1"/>
  <c r="C511" i="3" l="1"/>
  <c r="D511" i="3"/>
  <c r="E511" i="3" s="1"/>
  <c r="H511" i="3" l="1"/>
  <c r="I511" i="3" s="1"/>
  <c r="B512" i="3" l="1"/>
  <c r="G512" i="3" s="1"/>
  <c r="C512" i="3" l="1"/>
  <c r="D512" i="3"/>
  <c r="E512" i="3" s="1"/>
  <c r="H512" i="3" l="1"/>
  <c r="I512" i="3" s="1"/>
  <c r="B513" i="3" l="1"/>
  <c r="G513" i="3" s="1"/>
  <c r="C513" i="3" l="1"/>
  <c r="D513" i="3"/>
  <c r="E513" i="3" s="1"/>
  <c r="H513" i="3" l="1"/>
  <c r="I513" i="3" s="1"/>
  <c r="B514" i="3" l="1"/>
  <c r="G514" i="3" s="1"/>
  <c r="C514" i="3" l="1"/>
  <c r="D514" i="3"/>
  <c r="E514" i="3" s="1"/>
  <c r="H514" i="3" l="1"/>
  <c r="I514" i="3" s="1"/>
  <c r="B515" i="3" l="1"/>
  <c r="G515" i="3" s="1"/>
  <c r="C515" i="3" l="1"/>
  <c r="D515" i="3"/>
  <c r="E515" i="3" s="1"/>
  <c r="H515" i="3" l="1"/>
  <c r="I515" i="3" s="1"/>
  <c r="B516" i="3" s="1"/>
  <c r="G516" i="3" s="1"/>
  <c r="C516" i="3" l="1"/>
  <c r="D516" i="3"/>
  <c r="E516" i="3" s="1"/>
  <c r="H516" i="3" l="1"/>
  <c r="I516" i="3" s="1"/>
  <c r="B517" i="3" l="1"/>
  <c r="G517" i="3" s="1"/>
  <c r="C517" i="3" l="1"/>
  <c r="D517" i="3"/>
  <c r="E517" i="3" s="1"/>
  <c r="H517" i="3" l="1"/>
  <c r="I517" i="3" s="1"/>
  <c r="B518" i="3" s="1"/>
  <c r="G518" i="3" s="1"/>
  <c r="C518" i="3" l="1"/>
  <c r="D518" i="3"/>
  <c r="E518" i="3" s="1"/>
  <c r="H518" i="3" l="1"/>
  <c r="I518" i="3" s="1"/>
  <c r="B519" i="3" s="1"/>
  <c r="G519" i="3" s="1"/>
  <c r="C519" i="3" l="1"/>
  <c r="D519" i="3"/>
  <c r="E519" i="3" s="1"/>
  <c r="H519" i="3" l="1"/>
  <c r="I519" i="3" s="1"/>
  <c r="B520" i="3" l="1"/>
  <c r="G520" i="3" s="1"/>
  <c r="C520" i="3" l="1"/>
  <c r="D520" i="3"/>
  <c r="E520" i="3" s="1"/>
  <c r="H520" i="3" l="1"/>
  <c r="I520" i="3" s="1"/>
  <c r="B521" i="3" l="1"/>
  <c r="G521" i="3" s="1"/>
  <c r="C521" i="3" l="1"/>
  <c r="D521" i="3"/>
  <c r="E521" i="3" s="1"/>
  <c r="H521" i="3" l="1"/>
  <c r="I521" i="3" s="1"/>
  <c r="B522" i="3" l="1"/>
  <c r="G522" i="3" s="1"/>
  <c r="C522" i="3" l="1"/>
  <c r="D522" i="3"/>
  <c r="E522" i="3" s="1"/>
  <c r="H522" i="3" l="1"/>
  <c r="I522" i="3" s="1"/>
  <c r="B523" i="3" l="1"/>
  <c r="G523" i="3" s="1"/>
  <c r="C523" i="3" l="1"/>
  <c r="D523" i="3"/>
  <c r="E523" i="3" s="1"/>
  <c r="H523" i="3" l="1"/>
  <c r="I523" i="3" s="1"/>
  <c r="B524" i="3" s="1"/>
  <c r="G524" i="3" s="1"/>
  <c r="C524" i="3" l="1"/>
  <c r="D524" i="3"/>
  <c r="E524" i="3" s="1"/>
  <c r="H524" i="3" l="1"/>
  <c r="I524" i="3" s="1"/>
  <c r="B525" i="3" l="1"/>
  <c r="G525" i="3" s="1"/>
  <c r="C525" i="3" l="1"/>
  <c r="D525" i="3"/>
  <c r="E525" i="3" s="1"/>
  <c r="H525" i="3" l="1"/>
  <c r="I525" i="3" s="1"/>
  <c r="B526" i="3" l="1"/>
  <c r="G526" i="3" s="1"/>
  <c r="C526" i="3" l="1"/>
  <c r="D526" i="3"/>
  <c r="E526" i="3" s="1"/>
  <c r="H526" i="3" l="1"/>
  <c r="I526" i="3" s="1"/>
  <c r="B527" i="3" l="1"/>
  <c r="G527" i="3" s="1"/>
  <c r="C527" i="3" l="1"/>
  <c r="D527" i="3"/>
  <c r="E527" i="3" s="1"/>
  <c r="H527" i="3" l="1"/>
  <c r="I527" i="3" s="1"/>
  <c r="B528" i="3" l="1"/>
  <c r="G528" i="3" s="1"/>
  <c r="C528" i="3" l="1"/>
  <c r="D528" i="3"/>
  <c r="E528" i="3" s="1"/>
  <c r="H528" i="3" l="1"/>
  <c r="I528" i="3" s="1"/>
  <c r="B529" i="3" l="1"/>
  <c r="G529" i="3" s="1"/>
  <c r="C529" i="3" l="1"/>
  <c r="D529" i="3"/>
  <c r="E529" i="3" s="1"/>
  <c r="H529" i="3" l="1"/>
  <c r="I529" i="3" s="1"/>
  <c r="B530" i="3" s="1"/>
  <c r="G530" i="3" s="1"/>
  <c r="C530" i="3" l="1"/>
  <c r="D530" i="3"/>
  <c r="E530" i="3" s="1"/>
  <c r="H530" i="3" l="1"/>
  <c r="I530" i="3" s="1"/>
  <c r="B531" i="3" s="1"/>
  <c r="G531" i="3" s="1"/>
  <c r="C531" i="3" l="1"/>
  <c r="D531" i="3"/>
  <c r="E531" i="3" s="1"/>
  <c r="H531" i="3" l="1"/>
  <c r="I531" i="3" s="1"/>
  <c r="B532" i="3" l="1"/>
  <c r="G532" i="3" s="1"/>
  <c r="C532" i="3" l="1"/>
  <c r="D532" i="3"/>
  <c r="E532" i="3" s="1"/>
  <c r="H532" i="3" l="1"/>
  <c r="I532" i="3" s="1"/>
  <c r="B533" i="3" l="1"/>
  <c r="G533" i="3" s="1"/>
  <c r="C533" i="3" l="1"/>
  <c r="D533" i="3"/>
  <c r="E533" i="3" s="1"/>
  <c r="H533" i="3" l="1"/>
  <c r="I533" i="3" s="1"/>
  <c r="B534" i="3" l="1"/>
  <c r="G534" i="3" s="1"/>
  <c r="C534" i="3" l="1"/>
  <c r="D534" i="3"/>
  <c r="E534" i="3" s="1"/>
  <c r="H534" i="3" l="1"/>
  <c r="I534" i="3" s="1"/>
  <c r="B535" i="3" l="1"/>
  <c r="G535" i="3" s="1"/>
  <c r="C535" i="3" l="1"/>
  <c r="D535" i="3"/>
  <c r="E535" i="3" s="1"/>
  <c r="H535" i="3" l="1"/>
  <c r="I535" i="3" s="1"/>
  <c r="B536" i="3" l="1"/>
  <c r="G536" i="3" s="1"/>
  <c r="C536" i="3" l="1"/>
  <c r="D536" i="3"/>
  <c r="E536" i="3" s="1"/>
  <c r="H536" i="3" l="1"/>
  <c r="I536" i="3" s="1"/>
  <c r="B537" i="3" s="1"/>
  <c r="G537" i="3" s="1"/>
  <c r="C537" i="3" l="1"/>
  <c r="D537" i="3"/>
  <c r="E537" i="3" s="1"/>
  <c r="H537" i="3" l="1"/>
  <c r="I537" i="3" s="1"/>
  <c r="B538" i="3" l="1"/>
  <c r="G538" i="3" s="1"/>
  <c r="C538" i="3" l="1"/>
  <c r="D538" i="3"/>
  <c r="E538" i="3" s="1"/>
  <c r="H538" i="3" l="1"/>
  <c r="I538" i="3" s="1"/>
  <c r="B539" i="3" s="1"/>
  <c r="G539" i="3" s="1"/>
  <c r="C539" i="3" l="1"/>
  <c r="D539" i="3"/>
  <c r="E539" i="3" s="1"/>
  <c r="H539" i="3" l="1"/>
  <c r="I539" i="3" s="1"/>
  <c r="B540" i="3" l="1"/>
  <c r="G540" i="3" s="1"/>
  <c r="C540" i="3" l="1"/>
  <c r="D540" i="3"/>
  <c r="E540" i="3" s="1"/>
  <c r="H540" i="3" l="1"/>
  <c r="I540" i="3" s="1"/>
  <c r="B541" i="3" l="1"/>
  <c r="G541" i="3" s="1"/>
  <c r="C541" i="3" l="1"/>
  <c r="D541" i="3"/>
  <c r="E541" i="3" s="1"/>
  <c r="H541" i="3" l="1"/>
  <c r="I541" i="3" s="1"/>
  <c r="B542" i="3" l="1"/>
  <c r="G542" i="3" s="1"/>
  <c r="C542" i="3" l="1"/>
  <c r="D542" i="3"/>
  <c r="E542" i="3" s="1"/>
  <c r="H542" i="3" l="1"/>
  <c r="I542" i="3" s="1"/>
  <c r="B543" i="3" s="1"/>
  <c r="G543" i="3" s="1"/>
  <c r="C543" i="3" l="1"/>
  <c r="D543" i="3"/>
  <c r="E543" i="3" s="1"/>
  <c r="H543" i="3" l="1"/>
  <c r="I543" i="3" s="1"/>
  <c r="B544" i="3" l="1"/>
  <c r="G544" i="3" s="1"/>
  <c r="C544" i="3" l="1"/>
  <c r="D544" i="3"/>
  <c r="E544" i="3" s="1"/>
  <c r="H544" i="3" l="1"/>
  <c r="I544" i="3" s="1"/>
  <c r="B545" i="3" s="1"/>
  <c r="G545" i="3" s="1"/>
  <c r="C545" i="3" l="1"/>
  <c r="D545" i="3"/>
  <c r="E545" i="3" s="1"/>
  <c r="H545" i="3" l="1"/>
  <c r="I545" i="3" s="1"/>
  <c r="B546" i="3" l="1"/>
  <c r="G546" i="3" s="1"/>
  <c r="D546" i="3" l="1"/>
  <c r="E546" i="3" s="1"/>
  <c r="H546" i="3"/>
  <c r="I546" i="3" s="1"/>
  <c r="C546" i="3"/>
  <c r="B547" i="3" l="1"/>
  <c r="G547" i="3" s="1"/>
  <c r="C547" i="3" l="1"/>
  <c r="D547" i="3"/>
  <c r="E547" i="3" s="1"/>
  <c r="H547" i="3" l="1"/>
  <c r="I547" i="3" s="1"/>
  <c r="B548" i="3" s="1"/>
  <c r="G548" i="3" s="1"/>
  <c r="C548" i="3" l="1"/>
  <c r="D548" i="3"/>
  <c r="E548" i="3" s="1"/>
  <c r="H548" i="3" l="1"/>
  <c r="I548" i="3" s="1"/>
  <c r="B549" i="3" s="1"/>
  <c r="G549" i="3" s="1"/>
  <c r="C549" i="3" l="1"/>
  <c r="D549" i="3"/>
  <c r="E549" i="3" s="1"/>
  <c r="H549" i="3" l="1"/>
  <c r="I549" i="3" s="1"/>
  <c r="B550" i="3" s="1"/>
  <c r="G550" i="3" s="1"/>
  <c r="C550" i="3" l="1"/>
  <c r="D550" i="3"/>
  <c r="E550" i="3" s="1"/>
  <c r="H550" i="3" l="1"/>
  <c r="I550" i="3" s="1"/>
  <c r="B551" i="3" l="1"/>
  <c r="G551" i="3" s="1"/>
  <c r="C551" i="3" l="1"/>
  <c r="D551" i="3"/>
  <c r="E551" i="3" s="1"/>
  <c r="H551" i="3" l="1"/>
  <c r="I551" i="3" s="1"/>
  <c r="B552" i="3" s="1"/>
  <c r="G552" i="3" s="1"/>
  <c r="C552" i="3" l="1"/>
  <c r="D552" i="3"/>
  <c r="E552" i="3" s="1"/>
  <c r="H552" i="3" l="1"/>
  <c r="I552" i="3" s="1"/>
  <c r="B553" i="3" s="1"/>
  <c r="G553" i="3" s="1"/>
  <c r="C553" i="3" l="1"/>
  <c r="D553" i="3"/>
  <c r="E553" i="3" s="1"/>
  <c r="H553" i="3" l="1"/>
  <c r="I553" i="3" s="1"/>
  <c r="B554" i="3" l="1"/>
  <c r="G554" i="3" s="1"/>
  <c r="C554" i="3" l="1"/>
  <c r="D554" i="3"/>
  <c r="E554" i="3" s="1"/>
  <c r="H554" i="3" l="1"/>
  <c r="I554" i="3" s="1"/>
  <c r="B555" i="3" l="1"/>
  <c r="G555" i="3" s="1"/>
  <c r="C555" i="3" l="1"/>
  <c r="D555" i="3"/>
  <c r="E555" i="3" s="1"/>
  <c r="H555" i="3" l="1"/>
  <c r="I555" i="3" s="1"/>
  <c r="B556" i="3" s="1"/>
  <c r="G556" i="3" s="1"/>
  <c r="C556" i="3" l="1"/>
  <c r="D556" i="3"/>
  <c r="E556" i="3" s="1"/>
  <c r="H556" i="3" l="1"/>
  <c r="I556" i="3" s="1"/>
  <c r="B557" i="3" l="1"/>
  <c r="G557" i="3" s="1"/>
  <c r="C557" i="3" l="1"/>
  <c r="D557" i="3"/>
  <c r="E557" i="3" s="1"/>
  <c r="H557" i="3" l="1"/>
  <c r="I557" i="3" s="1"/>
  <c r="B558" i="3" s="1"/>
  <c r="G558" i="3" s="1"/>
  <c r="C558" i="3" l="1"/>
  <c r="D558" i="3"/>
  <c r="E558" i="3" s="1"/>
  <c r="H558" i="3" l="1"/>
  <c r="I558" i="3" s="1"/>
  <c r="B559" i="3" s="1"/>
  <c r="G559" i="3" s="1"/>
  <c r="C559" i="3" l="1"/>
  <c r="D559" i="3"/>
  <c r="E559" i="3" s="1"/>
  <c r="H559" i="3" l="1"/>
  <c r="I559" i="3" s="1"/>
  <c r="B560" i="3" l="1"/>
  <c r="G560" i="3" s="1"/>
  <c r="C560" i="3" l="1"/>
  <c r="D560" i="3"/>
  <c r="E560" i="3" s="1"/>
  <c r="H560" i="3" l="1"/>
  <c r="I560" i="3" s="1"/>
  <c r="B561" i="3" l="1"/>
  <c r="G561" i="3" s="1"/>
  <c r="C561" i="3" l="1"/>
  <c r="D561" i="3"/>
  <c r="E561" i="3" s="1"/>
  <c r="H561" i="3" l="1"/>
  <c r="I561" i="3" s="1"/>
  <c r="B562" i="3" s="1"/>
  <c r="G562" i="3" s="1"/>
  <c r="D562" i="3" l="1"/>
  <c r="E562" i="3" s="1"/>
  <c r="H562" i="3" s="1"/>
  <c r="I562" i="3" s="1"/>
  <c r="C562" i="3"/>
  <c r="B563" i="3" l="1"/>
  <c r="G563" i="3" s="1"/>
  <c r="C563" i="3" l="1"/>
  <c r="D563" i="3"/>
  <c r="E563" i="3" s="1"/>
  <c r="H563" i="3" s="1"/>
  <c r="I563" i="3" s="1"/>
  <c r="B564" i="3" l="1"/>
  <c r="G564" i="3" s="1"/>
  <c r="C564" i="3" l="1"/>
  <c r="D564" i="3"/>
  <c r="E564" i="3" s="1"/>
  <c r="H564" i="3" l="1"/>
  <c r="I564" i="3" s="1"/>
  <c r="B565" i="3" s="1"/>
  <c r="G565" i="3" s="1"/>
  <c r="C565" i="3" l="1"/>
  <c r="D565" i="3"/>
  <c r="E565" i="3" s="1"/>
  <c r="H565" i="3" l="1"/>
  <c r="I565" i="3" s="1"/>
  <c r="B566" i="3" s="1"/>
  <c r="G566" i="3" s="1"/>
  <c r="C566" i="3" l="1"/>
  <c r="D566" i="3"/>
  <c r="E566" i="3" s="1"/>
  <c r="H566" i="3" l="1"/>
  <c r="I566" i="3" s="1"/>
  <c r="B567" i="3" l="1"/>
  <c r="G567" i="3" s="1"/>
  <c r="C567" i="3" l="1"/>
  <c r="D567" i="3"/>
  <c r="E567" i="3" s="1"/>
  <c r="H567" i="3" l="1"/>
  <c r="I567" i="3" s="1"/>
  <c r="B568" i="3" l="1"/>
  <c r="G568" i="3" s="1"/>
  <c r="D568" i="3" l="1"/>
  <c r="E568" i="3" s="1"/>
  <c r="C568" i="3"/>
  <c r="H568" i="3"/>
  <c r="I568" i="3" s="1"/>
  <c r="B569" i="3" l="1"/>
  <c r="G569" i="3" s="1"/>
  <c r="C569" i="3" l="1"/>
  <c r="D569" i="3"/>
  <c r="E569" i="3" s="1"/>
  <c r="H569" i="3" l="1"/>
  <c r="I569" i="3" s="1"/>
  <c r="B570" i="3" s="1"/>
  <c r="G570" i="3" s="1"/>
  <c r="C570" i="3" l="1"/>
  <c r="D570" i="3"/>
  <c r="E570" i="3" s="1"/>
  <c r="H570" i="3" l="1"/>
  <c r="I570" i="3" s="1"/>
  <c r="B571" i="3" l="1"/>
  <c r="G571" i="3" s="1"/>
  <c r="C571" i="3" l="1"/>
  <c r="D571" i="3"/>
  <c r="E571" i="3" s="1"/>
  <c r="H571" i="3" l="1"/>
  <c r="I571" i="3" s="1"/>
  <c r="B572" i="3" l="1"/>
  <c r="G572" i="3" s="1"/>
  <c r="C572" i="3" l="1"/>
  <c r="D572" i="3"/>
  <c r="E572" i="3" s="1"/>
  <c r="H572" i="3" l="1"/>
  <c r="I572" i="3" s="1"/>
  <c r="B573" i="3" l="1"/>
  <c r="G573" i="3" s="1"/>
  <c r="C573" i="3" l="1"/>
  <c r="D573" i="3"/>
  <c r="E573" i="3" s="1"/>
  <c r="H573" i="3" l="1"/>
  <c r="I573" i="3" s="1"/>
  <c r="B574" i="3" l="1"/>
  <c r="G574" i="3" s="1"/>
  <c r="C574" i="3" l="1"/>
  <c r="D574" i="3"/>
  <c r="E574" i="3" s="1"/>
  <c r="H574" i="3" l="1"/>
  <c r="I574" i="3" s="1"/>
  <c r="B575" i="3" l="1"/>
  <c r="G575" i="3" s="1"/>
  <c r="C575" i="3" l="1"/>
  <c r="D575" i="3"/>
  <c r="E575" i="3" s="1"/>
  <c r="H575" i="3" l="1"/>
  <c r="I575" i="3" s="1"/>
  <c r="B576" i="3" s="1"/>
  <c r="G576" i="3" s="1"/>
  <c r="C576" i="3" l="1"/>
  <c r="D576" i="3"/>
  <c r="E576" i="3" s="1"/>
  <c r="H576" i="3" l="1"/>
  <c r="I576" i="3" s="1"/>
  <c r="B577" i="3" l="1"/>
  <c r="G577" i="3" s="1"/>
  <c r="C577" i="3" l="1"/>
  <c r="D577" i="3"/>
  <c r="E577" i="3" s="1"/>
  <c r="H577" i="3" l="1"/>
  <c r="I577" i="3" s="1"/>
  <c r="B578" i="3" l="1"/>
  <c r="G578" i="3" s="1"/>
  <c r="C578" i="3" l="1"/>
  <c r="D578" i="3"/>
  <c r="E578" i="3" s="1"/>
  <c r="H578" i="3" l="1"/>
  <c r="I578" i="3" s="1"/>
  <c r="B579" i="3" l="1"/>
  <c r="G579" i="3" s="1"/>
  <c r="C579" i="3" l="1"/>
  <c r="D579" i="3"/>
  <c r="E579" i="3" s="1"/>
  <c r="H579" i="3" l="1"/>
  <c r="I579" i="3" s="1"/>
  <c r="B580" i="3" l="1"/>
  <c r="G580" i="3" s="1"/>
  <c r="C580" i="3" l="1"/>
  <c r="D580" i="3"/>
  <c r="E580" i="3" s="1"/>
  <c r="H580" i="3" l="1"/>
  <c r="I580" i="3" s="1"/>
  <c r="B581" i="3" l="1"/>
  <c r="G581" i="3" s="1"/>
  <c r="C581" i="3" l="1"/>
  <c r="D581" i="3"/>
  <c r="E581" i="3" s="1"/>
  <c r="H581" i="3" l="1"/>
  <c r="I581" i="3" s="1"/>
  <c r="B582" i="3" l="1"/>
  <c r="G582" i="3" s="1"/>
  <c r="D582" i="3" l="1"/>
  <c r="E582" i="3" s="1"/>
  <c r="C582" i="3"/>
  <c r="H582" i="3" l="1"/>
  <c r="I582" i="3" s="1"/>
  <c r="B583" i="3" l="1"/>
  <c r="G583" i="3" s="1"/>
  <c r="C583" i="3" l="1"/>
  <c r="D583" i="3"/>
  <c r="E583" i="3" s="1"/>
  <c r="H583" i="3" l="1"/>
  <c r="I583" i="3" s="1"/>
  <c r="B584" i="3" s="1"/>
  <c r="G584" i="3" s="1"/>
  <c r="C584" i="3" l="1"/>
  <c r="D584" i="3"/>
  <c r="E584" i="3" s="1"/>
  <c r="H584" i="3" l="1"/>
  <c r="I584" i="3" s="1"/>
  <c r="B585" i="3" l="1"/>
  <c r="G585" i="3" s="1"/>
  <c r="C585" i="3" l="1"/>
  <c r="D585" i="3"/>
  <c r="E585" i="3" s="1"/>
  <c r="H585" i="3" l="1"/>
  <c r="I585" i="3" s="1"/>
  <c r="B586" i="3" s="1"/>
  <c r="G586" i="3" s="1"/>
  <c r="C586" i="3" l="1"/>
  <c r="D586" i="3"/>
  <c r="E586" i="3" s="1"/>
  <c r="H586" i="3" l="1"/>
  <c r="I586" i="3" s="1"/>
  <c r="B587" i="3" l="1"/>
  <c r="G587" i="3" s="1"/>
  <c r="C587" i="3" l="1"/>
  <c r="D587" i="3"/>
  <c r="E587" i="3" s="1"/>
  <c r="H587" i="3" l="1"/>
  <c r="I587" i="3" s="1"/>
  <c r="B588" i="3" s="1"/>
  <c r="G588" i="3" s="1"/>
  <c r="C588" i="3" l="1"/>
  <c r="D588" i="3"/>
  <c r="E588" i="3" s="1"/>
  <c r="H588" i="3" l="1"/>
  <c r="I588" i="3" s="1"/>
  <c r="B589" i="3" s="1"/>
  <c r="G589" i="3" s="1"/>
  <c r="C589" i="3" l="1"/>
  <c r="D589" i="3"/>
  <c r="E589" i="3" s="1"/>
  <c r="H589" i="3" l="1"/>
  <c r="I589" i="3" s="1"/>
  <c r="B590" i="3" l="1"/>
  <c r="G590" i="3" s="1"/>
  <c r="C590" i="3" l="1"/>
  <c r="D590" i="3"/>
  <c r="E590" i="3" s="1"/>
  <c r="H590" i="3" l="1"/>
  <c r="I590" i="3" s="1"/>
  <c r="B591" i="3" s="1"/>
  <c r="G591" i="3" s="1"/>
  <c r="C591" i="3" l="1"/>
  <c r="D591" i="3"/>
  <c r="E591" i="3" s="1"/>
  <c r="H591" i="3" l="1"/>
  <c r="I591" i="3" s="1"/>
  <c r="B592" i="3" s="1"/>
  <c r="G592" i="3" s="1"/>
  <c r="C592" i="3" l="1"/>
  <c r="D592" i="3"/>
  <c r="E592" i="3" s="1"/>
  <c r="H592" i="3" l="1"/>
  <c r="I592" i="3" s="1"/>
  <c r="B593" i="3" l="1"/>
  <c r="G593" i="3" s="1"/>
  <c r="C593" i="3" l="1"/>
  <c r="D593" i="3"/>
  <c r="E593" i="3" s="1"/>
  <c r="H593" i="3" l="1"/>
  <c r="I593" i="3" s="1"/>
  <c r="B594" i="3" s="1"/>
  <c r="G594" i="3" s="1"/>
  <c r="C594" i="3" l="1"/>
  <c r="D594" i="3"/>
  <c r="E594" i="3" s="1"/>
  <c r="H594" i="3" l="1"/>
  <c r="I594" i="3" s="1"/>
  <c r="B595" i="3" l="1"/>
  <c r="G595" i="3" s="1"/>
  <c r="D595" i="3" l="1"/>
  <c r="E595" i="3" s="1"/>
  <c r="C595" i="3"/>
  <c r="H595" i="3" l="1"/>
  <c r="I595" i="3" s="1"/>
  <c r="B596" i="3" l="1"/>
  <c r="G596" i="3" s="1"/>
  <c r="D596" i="3" l="1"/>
  <c r="E596" i="3" s="1"/>
  <c r="C596" i="3"/>
  <c r="H596" i="3" l="1"/>
  <c r="I596" i="3" s="1"/>
  <c r="B597" i="3" l="1"/>
  <c r="G597" i="3" s="1"/>
  <c r="C597" i="3" l="1"/>
  <c r="D597" i="3"/>
  <c r="E597" i="3" s="1"/>
  <c r="H597" i="3" l="1"/>
  <c r="I597" i="3" s="1"/>
  <c r="B598" i="3" s="1"/>
  <c r="G598" i="3" s="1"/>
  <c r="C598" i="3" l="1"/>
  <c r="D598" i="3"/>
  <c r="E598" i="3" s="1"/>
  <c r="H598" i="3" l="1"/>
  <c r="I598" i="3" s="1"/>
  <c r="B599" i="3" s="1"/>
  <c r="G599" i="3" s="1"/>
  <c r="C599" i="3" l="1"/>
  <c r="D599" i="3"/>
  <c r="E599" i="3" s="1"/>
  <c r="H599" i="3" l="1"/>
  <c r="I599" i="3" s="1"/>
  <c r="B600" i="3" s="1"/>
  <c r="G600" i="3" s="1"/>
  <c r="C600" i="3" l="1"/>
  <c r="D600" i="3"/>
  <c r="E600" i="3" s="1"/>
  <c r="H600" i="3" l="1"/>
  <c r="I600" i="3" s="1"/>
  <c r="B601" i="3" l="1"/>
  <c r="G601" i="3" s="1"/>
  <c r="C601" i="3" l="1"/>
  <c r="D601" i="3"/>
  <c r="E601" i="3" s="1"/>
  <c r="H601" i="3" l="1"/>
  <c r="I601" i="3" s="1"/>
  <c r="B602" i="3" l="1"/>
  <c r="G602" i="3" s="1"/>
  <c r="C602" i="3" l="1"/>
  <c r="D602" i="3"/>
  <c r="E602" i="3" s="1"/>
  <c r="H602" i="3" l="1"/>
  <c r="I602" i="3" s="1"/>
  <c r="B603" i="3" l="1"/>
  <c r="G603" i="3" s="1"/>
  <c r="C603" i="3" l="1"/>
  <c r="D603" i="3"/>
  <c r="E603" i="3" s="1"/>
  <c r="H603" i="3" l="1"/>
  <c r="I603" i="3" s="1"/>
  <c r="B604" i="3" s="1"/>
  <c r="G604" i="3" s="1"/>
  <c r="C604" i="3" l="1"/>
  <c r="D604" i="3"/>
  <c r="E604" i="3" s="1"/>
  <c r="H604" i="3" l="1"/>
  <c r="I604" i="3" s="1"/>
  <c r="B605" i="3" s="1"/>
  <c r="G605" i="3" s="1"/>
  <c r="C605" i="3" l="1"/>
  <c r="D605" i="3"/>
  <c r="E605" i="3" s="1"/>
  <c r="H605" i="3" l="1"/>
  <c r="I605" i="3" s="1"/>
  <c r="B606" i="3" l="1"/>
  <c r="G606" i="3" s="1"/>
  <c r="C606" i="3" l="1"/>
  <c r="D606" i="3"/>
  <c r="E606" i="3" s="1"/>
  <c r="H606" i="3" l="1"/>
  <c r="I606" i="3" s="1"/>
  <c r="B607" i="3" l="1"/>
  <c r="G607" i="3" s="1"/>
  <c r="C607" i="3" l="1"/>
  <c r="D607" i="3"/>
  <c r="E607" i="3" s="1"/>
  <c r="H607" i="3" l="1"/>
  <c r="I607" i="3" s="1"/>
  <c r="B608" i="3" s="1"/>
  <c r="G608" i="3" s="1"/>
  <c r="C608" i="3" l="1"/>
  <c r="D608" i="3"/>
  <c r="E608" i="3" s="1"/>
  <c r="H608" i="3" l="1"/>
  <c r="I608" i="3" s="1"/>
  <c r="B609" i="3" l="1"/>
  <c r="G609" i="3" s="1"/>
  <c r="C609" i="3" l="1"/>
  <c r="D609" i="3"/>
  <c r="E609" i="3" s="1"/>
  <c r="H609" i="3" l="1"/>
  <c r="I609" i="3" s="1"/>
  <c r="B610" i="3" l="1"/>
  <c r="G610" i="3" s="1"/>
  <c r="C610" i="3" l="1"/>
  <c r="D610" i="3"/>
  <c r="E610" i="3" s="1"/>
  <c r="H610" i="3" l="1"/>
  <c r="I610" i="3" s="1"/>
  <c r="B611" i="3" l="1"/>
  <c r="G611" i="3" s="1"/>
  <c r="C611" i="3" l="1"/>
  <c r="D611" i="3"/>
  <c r="E611" i="3" s="1"/>
  <c r="H611" i="3" l="1"/>
  <c r="I611" i="3" s="1"/>
  <c r="B612" i="3" l="1"/>
  <c r="G612" i="3" s="1"/>
  <c r="C612" i="3" l="1"/>
  <c r="D612" i="3"/>
  <c r="E612" i="3" s="1"/>
  <c r="H612" i="3" l="1"/>
  <c r="I612" i="3" s="1"/>
  <c r="B613" i="3" l="1"/>
  <c r="G613" i="3" s="1"/>
  <c r="C613" i="3" l="1"/>
  <c r="D613" i="3"/>
  <c r="E613" i="3" s="1"/>
  <c r="H613" i="3" l="1"/>
  <c r="I613" i="3" s="1"/>
  <c r="B614" i="3" l="1"/>
  <c r="G614" i="3" s="1"/>
  <c r="C614" i="3" l="1"/>
  <c r="D614" i="3"/>
  <c r="E614" i="3" s="1"/>
  <c r="H614" i="3" l="1"/>
  <c r="I614" i="3" s="1"/>
  <c r="B615" i="3" l="1"/>
  <c r="G615" i="3" s="1"/>
  <c r="C615" i="3" l="1"/>
  <c r="D615" i="3"/>
  <c r="E615" i="3" s="1"/>
  <c r="H615" i="3" l="1"/>
  <c r="I615" i="3" s="1"/>
  <c r="B616" i="3" l="1"/>
  <c r="G616" i="3" s="1"/>
  <c r="C616" i="3" l="1"/>
  <c r="D616" i="3"/>
  <c r="E616" i="3" s="1"/>
  <c r="H616" i="3" l="1"/>
  <c r="I616" i="3" s="1"/>
  <c r="B617" i="3" l="1"/>
  <c r="G617" i="3" s="1"/>
  <c r="C617" i="3" l="1"/>
  <c r="D617" i="3"/>
  <c r="E617" i="3" s="1"/>
  <c r="H617" i="3" l="1"/>
  <c r="I617" i="3" s="1"/>
  <c r="B618" i="3" l="1"/>
  <c r="G618" i="3" s="1"/>
  <c r="C618" i="3" l="1"/>
  <c r="D618" i="3"/>
  <c r="E618" i="3" s="1"/>
  <c r="H618" i="3" l="1"/>
  <c r="I618" i="3" s="1"/>
  <c r="B619" i="3" l="1"/>
  <c r="G619" i="3" s="1"/>
  <c r="C619" i="3" l="1"/>
  <c r="D619" i="3"/>
  <c r="E619" i="3" s="1"/>
  <c r="H619" i="3" l="1"/>
  <c r="I619" i="3" s="1"/>
  <c r="B620" i="3" l="1"/>
  <c r="G620" i="3" s="1"/>
  <c r="C620" i="3" l="1"/>
  <c r="D620" i="3"/>
  <c r="E620" i="3" s="1"/>
  <c r="H620" i="3" l="1"/>
  <c r="I620" i="3" s="1"/>
  <c r="B621" i="3" l="1"/>
  <c r="G621" i="3" s="1"/>
  <c r="C621" i="3" l="1"/>
  <c r="D621" i="3"/>
  <c r="E621" i="3" s="1"/>
  <c r="H621" i="3" l="1"/>
  <c r="I621" i="3" s="1"/>
  <c r="B622" i="3" l="1"/>
  <c r="G622" i="3" s="1"/>
  <c r="C622" i="3" l="1"/>
  <c r="D622" i="3"/>
  <c r="E622" i="3" s="1"/>
  <c r="H622" i="3" l="1"/>
  <c r="I622" i="3" s="1"/>
  <c r="B623" i="3" l="1"/>
  <c r="G623" i="3" s="1"/>
  <c r="C623" i="3" l="1"/>
  <c r="D623" i="3"/>
  <c r="E623" i="3" s="1"/>
  <c r="H623" i="3" l="1"/>
  <c r="I623" i="3" s="1"/>
  <c r="B624" i="3" l="1"/>
  <c r="G624" i="3" s="1"/>
  <c r="C624" i="3" l="1"/>
  <c r="D624" i="3"/>
  <c r="E624" i="3" s="1"/>
  <c r="H624" i="3" l="1"/>
  <c r="I624" i="3" s="1"/>
  <c r="B625" i="3" s="1"/>
  <c r="G625" i="3" s="1"/>
  <c r="C625" i="3" l="1"/>
  <c r="D625" i="3"/>
  <c r="E625" i="3" s="1"/>
  <c r="H625" i="3" l="1"/>
  <c r="I625" i="3" s="1"/>
  <c r="B626" i="3" s="1"/>
  <c r="G626" i="3" s="1"/>
  <c r="C626" i="3" l="1"/>
  <c r="D626" i="3"/>
  <c r="E626" i="3" s="1"/>
  <c r="H626" i="3" l="1"/>
  <c r="I626" i="3" s="1"/>
  <c r="B627" i="3" l="1"/>
  <c r="G627" i="3" s="1"/>
  <c r="C627" i="3" l="1"/>
  <c r="D627" i="3"/>
  <c r="E627" i="3" s="1"/>
  <c r="H627" i="3" l="1"/>
  <c r="I627" i="3" s="1"/>
  <c r="B628" i="3" l="1"/>
  <c r="G628" i="3" s="1"/>
  <c r="C628" i="3" l="1"/>
  <c r="D628" i="3"/>
  <c r="E628" i="3" s="1"/>
  <c r="H628" i="3" l="1"/>
  <c r="I628" i="3" s="1"/>
  <c r="B629" i="3" l="1"/>
  <c r="G629" i="3" s="1"/>
  <c r="C629" i="3" l="1"/>
  <c r="D629" i="3"/>
  <c r="E629" i="3" s="1"/>
  <c r="H629" i="3" l="1"/>
  <c r="I629" i="3" s="1"/>
  <c r="B630" i="3" l="1"/>
  <c r="G630" i="3" s="1"/>
  <c r="C630" i="3" l="1"/>
  <c r="D630" i="3"/>
  <c r="E630" i="3" s="1"/>
  <c r="H630" i="3" l="1"/>
  <c r="I630" i="3" s="1"/>
  <c r="B631" i="3" l="1"/>
  <c r="G631" i="3" s="1"/>
  <c r="C631" i="3" l="1"/>
  <c r="D631" i="3"/>
  <c r="E631" i="3" s="1"/>
  <c r="H631" i="3" l="1"/>
  <c r="I631" i="3" s="1"/>
  <c r="B632" i="3" l="1"/>
  <c r="G632" i="3" s="1"/>
  <c r="C632" i="3" l="1"/>
  <c r="D632" i="3"/>
  <c r="E632" i="3" s="1"/>
  <c r="H632" i="3" l="1"/>
  <c r="I632" i="3" s="1"/>
  <c r="B633" i="3" l="1"/>
  <c r="G633" i="3" s="1"/>
  <c r="C633" i="3" l="1"/>
  <c r="D633" i="3"/>
  <c r="E633" i="3" s="1"/>
  <c r="H633" i="3" l="1"/>
  <c r="I633" i="3" s="1"/>
  <c r="B634" i="3" l="1"/>
  <c r="G634" i="3" s="1"/>
  <c r="C634" i="3" l="1"/>
  <c r="D634" i="3"/>
  <c r="E634" i="3" s="1"/>
  <c r="H634" i="3" l="1"/>
  <c r="I634" i="3" s="1"/>
  <c r="B635" i="3" l="1"/>
  <c r="G635" i="3" s="1"/>
  <c r="C635" i="3" l="1"/>
  <c r="D635" i="3"/>
  <c r="E635" i="3" s="1"/>
  <c r="H635" i="3" l="1"/>
  <c r="I635" i="3" s="1"/>
  <c r="B636" i="3" l="1"/>
  <c r="G636" i="3" s="1"/>
  <c r="C636" i="3" l="1"/>
  <c r="D636" i="3"/>
  <c r="E636" i="3" s="1"/>
  <c r="H636" i="3" l="1"/>
  <c r="I636" i="3" s="1"/>
  <c r="B637" i="3" l="1"/>
  <c r="G637" i="3" s="1"/>
  <c r="C637" i="3" l="1"/>
  <c r="D637" i="3"/>
  <c r="E637" i="3" s="1"/>
  <c r="H637" i="3" l="1"/>
  <c r="I637" i="3" s="1"/>
  <c r="B638" i="3" l="1"/>
  <c r="G638" i="3" s="1"/>
  <c r="C638" i="3" l="1"/>
  <c r="D638" i="3"/>
  <c r="E638" i="3" s="1"/>
  <c r="H638" i="3" l="1"/>
  <c r="I638" i="3" s="1"/>
  <c r="B639" i="3" l="1"/>
  <c r="G639" i="3" s="1"/>
  <c r="C639" i="3" l="1"/>
  <c r="D639" i="3"/>
  <c r="E639" i="3" s="1"/>
  <c r="H639" i="3" l="1"/>
  <c r="I639" i="3" s="1"/>
  <c r="B640" i="3" l="1"/>
  <c r="G640" i="3" s="1"/>
  <c r="C640" i="3" l="1"/>
  <c r="D640" i="3"/>
  <c r="E640" i="3" s="1"/>
  <c r="H640" i="3" l="1"/>
  <c r="I640" i="3" s="1"/>
  <c r="B641" i="3" l="1"/>
  <c r="G641" i="3" s="1"/>
  <c r="C641" i="3" l="1"/>
  <c r="D641" i="3"/>
  <c r="E641" i="3" s="1"/>
  <c r="H641" i="3" l="1"/>
  <c r="I641" i="3" s="1"/>
  <c r="B642" i="3" l="1"/>
  <c r="G642" i="3" s="1"/>
  <c r="C642" i="3" l="1"/>
  <c r="D642" i="3"/>
  <c r="E642" i="3" s="1"/>
  <c r="H642" i="3" l="1"/>
  <c r="I642" i="3" s="1"/>
  <c r="B643" i="3" l="1"/>
  <c r="G643" i="3" s="1"/>
  <c r="C643" i="3" l="1"/>
  <c r="D643" i="3"/>
  <c r="E643" i="3" s="1"/>
  <c r="H643" i="3" l="1"/>
  <c r="I643" i="3" s="1"/>
  <c r="B644" i="3" s="1"/>
  <c r="G644" i="3" s="1"/>
  <c r="C644" i="3" l="1"/>
  <c r="D644" i="3"/>
  <c r="E644" i="3" s="1"/>
  <c r="H644" i="3" l="1"/>
  <c r="I644" i="3" s="1"/>
  <c r="B645" i="3" l="1"/>
  <c r="G645" i="3" s="1"/>
  <c r="C645" i="3" l="1"/>
  <c r="D645" i="3"/>
  <c r="E645" i="3" s="1"/>
  <c r="H645" i="3" s="1"/>
  <c r="I645" i="3" s="1"/>
  <c r="B646" i="3" l="1"/>
  <c r="G646" i="3" s="1"/>
  <c r="C646" i="3" l="1"/>
  <c r="D646" i="3"/>
  <c r="E646" i="3" s="1"/>
  <c r="H646" i="3" l="1"/>
  <c r="I646" i="3" s="1"/>
  <c r="B647" i="3" l="1"/>
  <c r="G647" i="3" s="1"/>
  <c r="C647" i="3" l="1"/>
  <c r="D647" i="3"/>
  <c r="E647" i="3" s="1"/>
  <c r="H647" i="3" l="1"/>
  <c r="I647" i="3" s="1"/>
  <c r="B648" i="3" l="1"/>
  <c r="G648" i="3" s="1"/>
  <c r="C648" i="3" l="1"/>
  <c r="D648" i="3"/>
  <c r="E648" i="3" s="1"/>
  <c r="H648" i="3" s="1"/>
  <c r="I648" i="3" s="1"/>
  <c r="B649" i="3" l="1"/>
  <c r="G649" i="3" s="1"/>
  <c r="C649" i="3" l="1"/>
  <c r="D649" i="3"/>
  <c r="E649" i="3" s="1"/>
  <c r="H649" i="3" l="1"/>
  <c r="I649" i="3" s="1"/>
  <c r="B650" i="3" s="1"/>
  <c r="G650" i="3" s="1"/>
  <c r="C650" i="3" l="1"/>
  <c r="D650" i="3"/>
  <c r="E650" i="3" s="1"/>
  <c r="H650" i="3" l="1"/>
  <c r="I650" i="3" s="1"/>
  <c r="B651" i="3" l="1"/>
  <c r="G651" i="3" s="1"/>
  <c r="C651" i="3" l="1"/>
  <c r="D651" i="3"/>
  <c r="E651" i="3" s="1"/>
  <c r="H651" i="3" l="1"/>
  <c r="I651" i="3" s="1"/>
  <c r="B652" i="3" l="1"/>
  <c r="G652" i="3" s="1"/>
  <c r="C652" i="3" l="1"/>
  <c r="D652" i="3"/>
  <c r="E652" i="3" s="1"/>
  <c r="H652" i="3" l="1"/>
  <c r="I652" i="3" s="1"/>
  <c r="B653" i="3" l="1"/>
  <c r="G653" i="3" s="1"/>
  <c r="C653" i="3" l="1"/>
  <c r="D653" i="3"/>
  <c r="E653" i="3" s="1"/>
  <c r="H653" i="3" l="1"/>
  <c r="I653" i="3" s="1"/>
  <c r="B654" i="3" l="1"/>
  <c r="G654" i="3" s="1"/>
  <c r="C654" i="3" l="1"/>
  <c r="D654" i="3"/>
  <c r="E654" i="3" s="1"/>
  <c r="H654" i="3" l="1"/>
  <c r="I654" i="3" s="1"/>
  <c r="B655" i="3" l="1"/>
  <c r="G655" i="3" s="1"/>
  <c r="C655" i="3" l="1"/>
  <c r="D655" i="3"/>
  <c r="E655" i="3" s="1"/>
  <c r="H655" i="3" l="1"/>
  <c r="I655" i="3" s="1"/>
  <c r="B656" i="3" s="1"/>
  <c r="G656" i="3" s="1"/>
  <c r="C656" i="3" l="1"/>
  <c r="D656" i="3"/>
  <c r="E656" i="3" s="1"/>
  <c r="H656" i="3" l="1"/>
  <c r="I656" i="3" s="1"/>
  <c r="B657" i="3" s="1"/>
  <c r="G657" i="3" s="1"/>
  <c r="C657" i="3" l="1"/>
  <c r="D657" i="3"/>
  <c r="E657" i="3" s="1"/>
  <c r="H657" i="3" l="1"/>
  <c r="I657" i="3" s="1"/>
  <c r="B658" i="3" l="1"/>
  <c r="G658" i="3" s="1"/>
  <c r="C658" i="3" l="1"/>
  <c r="D658" i="3"/>
  <c r="E658" i="3" s="1"/>
  <c r="H658" i="3" l="1"/>
  <c r="I658" i="3" s="1"/>
  <c r="B659" i="3" s="1"/>
  <c r="G659" i="3" s="1"/>
  <c r="C659" i="3" l="1"/>
  <c r="D659" i="3"/>
  <c r="E659" i="3" s="1"/>
  <c r="H659" i="3" l="1"/>
  <c r="I659" i="3" s="1"/>
  <c r="B660" i="3" s="1"/>
  <c r="G660" i="3" s="1"/>
  <c r="C660" i="3" l="1"/>
  <c r="D660" i="3"/>
  <c r="E660" i="3" s="1"/>
  <c r="H660" i="3" l="1"/>
  <c r="I660" i="3" s="1"/>
  <c r="B661" i="3" s="1"/>
  <c r="G661" i="3" s="1"/>
  <c r="C661" i="3" l="1"/>
  <c r="D661" i="3"/>
  <c r="E661" i="3" s="1"/>
  <c r="H661" i="3" l="1"/>
  <c r="I661" i="3" s="1"/>
  <c r="B662" i="3" l="1"/>
  <c r="G662" i="3" s="1"/>
  <c r="C662" i="3" l="1"/>
  <c r="D662" i="3"/>
  <c r="E662" i="3" s="1"/>
  <c r="H662" i="3" l="1"/>
  <c r="I662" i="3" s="1"/>
  <c r="B663" i="3" l="1"/>
  <c r="G663" i="3" s="1"/>
  <c r="C663" i="3" l="1"/>
  <c r="D663" i="3"/>
  <c r="E663" i="3" s="1"/>
  <c r="H663" i="3" l="1"/>
  <c r="I663" i="3" s="1"/>
  <c r="B664" i="3" l="1"/>
  <c r="G664" i="3" s="1"/>
  <c r="C664" i="3" l="1"/>
  <c r="D664" i="3"/>
  <c r="E664" i="3" s="1"/>
  <c r="H664" i="3" l="1"/>
  <c r="I664" i="3" s="1"/>
  <c r="B665" i="3" s="1"/>
  <c r="G665" i="3" s="1"/>
  <c r="C665" i="3" l="1"/>
  <c r="D665" i="3"/>
  <c r="E665" i="3" s="1"/>
  <c r="H665" i="3" l="1"/>
  <c r="I665" i="3" s="1"/>
  <c r="B666" i="3" l="1"/>
  <c r="G666" i="3" s="1"/>
  <c r="C666" i="3" l="1"/>
  <c r="D666" i="3"/>
  <c r="E666" i="3" s="1"/>
  <c r="H666" i="3" l="1"/>
  <c r="I666" i="3" s="1"/>
  <c r="B667" i="3" l="1"/>
  <c r="G667" i="3" s="1"/>
  <c r="C667" i="3" l="1"/>
  <c r="D667" i="3"/>
  <c r="E667" i="3" s="1"/>
  <c r="H667" i="3" l="1"/>
  <c r="I667" i="3" s="1"/>
  <c r="B668" i="3" l="1"/>
  <c r="G668" i="3" s="1"/>
  <c r="C668" i="3" l="1"/>
  <c r="D668" i="3"/>
  <c r="E668" i="3" s="1"/>
  <c r="H668" i="3" l="1"/>
  <c r="I668" i="3" s="1"/>
  <c r="B669" i="3" l="1"/>
  <c r="G669" i="3" s="1"/>
  <c r="C669" i="3" l="1"/>
  <c r="D669" i="3"/>
  <c r="E669" i="3" s="1"/>
  <c r="H669" i="3" l="1"/>
  <c r="I669" i="3" s="1"/>
  <c r="B670" i="3" l="1"/>
  <c r="G670" i="3" s="1"/>
  <c r="C670" i="3" l="1"/>
  <c r="D670" i="3"/>
  <c r="E670" i="3" s="1"/>
  <c r="H670" i="3" l="1"/>
  <c r="I670" i="3" s="1"/>
  <c r="B671" i="3" l="1"/>
  <c r="G671" i="3" s="1"/>
  <c r="C671" i="3" l="1"/>
  <c r="D671" i="3"/>
  <c r="E671" i="3" s="1"/>
  <c r="H671" i="3" l="1"/>
  <c r="I671" i="3" s="1"/>
  <c r="B672" i="3" l="1"/>
  <c r="G672" i="3" s="1"/>
  <c r="C672" i="3" l="1"/>
  <c r="D672" i="3"/>
  <c r="E672" i="3" s="1"/>
  <c r="H672" i="3" l="1"/>
  <c r="I672" i="3" s="1"/>
  <c r="B673" i="3" s="1"/>
  <c r="G673" i="3" s="1"/>
  <c r="C673" i="3" l="1"/>
  <c r="D673" i="3"/>
  <c r="E673" i="3" s="1"/>
  <c r="H673" i="3" l="1"/>
  <c r="I673" i="3" s="1"/>
  <c r="B674" i="3" l="1"/>
  <c r="G674" i="3" s="1"/>
  <c r="C674" i="3" l="1"/>
  <c r="D674" i="3"/>
  <c r="E674" i="3" s="1"/>
  <c r="H674" i="3" l="1"/>
  <c r="I674" i="3" s="1"/>
  <c r="B675" i="3" s="1"/>
  <c r="G675" i="3" s="1"/>
  <c r="C675" i="3" l="1"/>
  <c r="D675" i="3"/>
  <c r="E675" i="3" s="1"/>
  <c r="H675" i="3" l="1"/>
  <c r="I675" i="3" s="1"/>
  <c r="B676" i="3" s="1"/>
  <c r="G676" i="3" s="1"/>
  <c r="C676" i="3" l="1"/>
  <c r="D676" i="3"/>
  <c r="E676" i="3" s="1"/>
  <c r="H676" i="3" l="1"/>
  <c r="I676" i="3" s="1"/>
  <c r="B677" i="3" s="1"/>
  <c r="G677" i="3" s="1"/>
  <c r="C677" i="3" l="1"/>
  <c r="D677" i="3"/>
  <c r="E677" i="3" s="1"/>
  <c r="H677" i="3" l="1"/>
  <c r="I677" i="3" s="1"/>
  <c r="B678" i="3" l="1"/>
  <c r="G678" i="3" s="1"/>
  <c r="C678" i="3" l="1"/>
  <c r="D678" i="3"/>
  <c r="E678" i="3" s="1"/>
  <c r="H678" i="3" l="1"/>
  <c r="I678" i="3" s="1"/>
  <c r="B679" i="3" l="1"/>
  <c r="G679" i="3" s="1"/>
  <c r="C679" i="3" l="1"/>
  <c r="D679" i="3"/>
  <c r="E679" i="3" s="1"/>
  <c r="H679" i="3" l="1"/>
  <c r="I679" i="3" s="1"/>
  <c r="B680" i="3" l="1"/>
  <c r="G680" i="3" s="1"/>
  <c r="C680" i="3" l="1"/>
  <c r="D680" i="3"/>
  <c r="E680" i="3" s="1"/>
  <c r="H680" i="3" l="1"/>
  <c r="I680" i="3" s="1"/>
  <c r="B681" i="3" l="1"/>
  <c r="G681" i="3" s="1"/>
  <c r="C681" i="3" l="1"/>
  <c r="D681" i="3"/>
  <c r="E681" i="3" s="1"/>
  <c r="H681" i="3" l="1"/>
  <c r="I681" i="3" s="1"/>
  <c r="B682" i="3" l="1"/>
  <c r="G682" i="3" s="1"/>
  <c r="C682" i="3" l="1"/>
  <c r="D682" i="3"/>
  <c r="E682" i="3" s="1"/>
  <c r="H682" i="3" l="1"/>
  <c r="I682" i="3" s="1"/>
  <c r="B683" i="3" l="1"/>
  <c r="G683" i="3" s="1"/>
  <c r="C683" i="3" l="1"/>
  <c r="D683" i="3"/>
  <c r="E683" i="3" s="1"/>
  <c r="H683" i="3" l="1"/>
  <c r="I683" i="3" s="1"/>
  <c r="B684" i="3" l="1"/>
  <c r="G684" i="3" s="1"/>
  <c r="C684" i="3" l="1"/>
  <c r="D684" i="3"/>
  <c r="E684" i="3" s="1"/>
  <c r="H684" i="3" s="1"/>
  <c r="I684" i="3" s="1"/>
  <c r="B685" i="3" l="1"/>
  <c r="G685" i="3" s="1"/>
  <c r="C685" i="3" l="1"/>
  <c r="D685" i="3"/>
  <c r="E685" i="3" s="1"/>
  <c r="H685" i="3" l="1"/>
  <c r="I685" i="3" s="1"/>
  <c r="B686" i="3" l="1"/>
  <c r="G686" i="3" s="1"/>
  <c r="C686" i="3" l="1"/>
  <c r="D686" i="3"/>
  <c r="E686" i="3" s="1"/>
  <c r="H686" i="3" l="1"/>
  <c r="I686" i="3" s="1"/>
  <c r="B687" i="3" l="1"/>
  <c r="G687" i="3" s="1"/>
  <c r="C687" i="3" l="1"/>
  <c r="D687" i="3"/>
  <c r="E687" i="3" s="1"/>
  <c r="H687" i="3" l="1"/>
  <c r="I687" i="3" s="1"/>
  <c r="B688" i="3" l="1"/>
  <c r="G688" i="3" s="1"/>
  <c r="C688" i="3" l="1"/>
  <c r="D688" i="3"/>
  <c r="E688" i="3" s="1"/>
  <c r="H688" i="3" l="1"/>
  <c r="I688" i="3" s="1"/>
  <c r="B689" i="3" l="1"/>
  <c r="G689" i="3" s="1"/>
  <c r="C689" i="3" l="1"/>
  <c r="D689" i="3"/>
  <c r="E689" i="3" s="1"/>
  <c r="H689" i="3" l="1"/>
  <c r="I689" i="3" s="1"/>
  <c r="B690" i="3" s="1"/>
  <c r="G690" i="3" s="1"/>
  <c r="C690" i="3" l="1"/>
  <c r="D690" i="3"/>
  <c r="E690" i="3" s="1"/>
  <c r="H690" i="3" l="1"/>
  <c r="I690" i="3" s="1"/>
  <c r="B691" i="3" l="1"/>
  <c r="G691" i="3" s="1"/>
  <c r="C691" i="3" l="1"/>
  <c r="D691" i="3"/>
  <c r="E691" i="3" s="1"/>
  <c r="H691" i="3" l="1"/>
  <c r="I691" i="3" s="1"/>
  <c r="B692" i="3" l="1"/>
  <c r="G692" i="3" s="1"/>
  <c r="C692" i="3" l="1"/>
  <c r="D692" i="3"/>
  <c r="E692" i="3" s="1"/>
  <c r="H692" i="3" l="1"/>
  <c r="I692" i="3" s="1"/>
  <c r="B693" i="3" l="1"/>
  <c r="G693" i="3" s="1"/>
  <c r="C693" i="3" l="1"/>
  <c r="D693" i="3"/>
  <c r="E693" i="3" s="1"/>
  <c r="H693" i="3" l="1"/>
  <c r="I693" i="3" s="1"/>
  <c r="B694" i="3" s="1"/>
  <c r="G694" i="3" s="1"/>
  <c r="C694" i="3" l="1"/>
  <c r="D694" i="3"/>
  <c r="E694" i="3" s="1"/>
  <c r="H694" i="3" l="1"/>
  <c r="I694" i="3" s="1"/>
  <c r="B695" i="3" l="1"/>
  <c r="G695" i="3" s="1"/>
  <c r="C695" i="3" l="1"/>
  <c r="D695" i="3"/>
  <c r="E695" i="3" s="1"/>
  <c r="H695" i="3" l="1"/>
  <c r="I695" i="3" s="1"/>
  <c r="B696" i="3" l="1"/>
  <c r="G696" i="3" s="1"/>
  <c r="C696" i="3" l="1"/>
  <c r="D696" i="3"/>
  <c r="E696" i="3" s="1"/>
  <c r="H696" i="3" l="1"/>
  <c r="I696" i="3" s="1"/>
  <c r="B697" i="3" l="1"/>
  <c r="G697" i="3" s="1"/>
  <c r="C697" i="3" l="1"/>
  <c r="D697" i="3"/>
  <c r="E697" i="3" s="1"/>
  <c r="H697" i="3" l="1"/>
  <c r="I697" i="3" s="1"/>
  <c r="B698" i="3" l="1"/>
  <c r="G698" i="3" s="1"/>
  <c r="C698" i="3" l="1"/>
  <c r="D698" i="3"/>
  <c r="E698" i="3" s="1"/>
  <c r="H698" i="3" l="1"/>
  <c r="I698" i="3" s="1"/>
  <c r="B699" i="3" l="1"/>
  <c r="G699" i="3" s="1"/>
  <c r="C699" i="3" l="1"/>
  <c r="D699" i="3"/>
  <c r="E699" i="3" s="1"/>
  <c r="H699" i="3" l="1"/>
  <c r="I699" i="3" s="1"/>
  <c r="B700" i="3" l="1"/>
  <c r="G700" i="3" s="1"/>
  <c r="C700" i="3" l="1"/>
  <c r="D700" i="3"/>
  <c r="E700" i="3" s="1"/>
  <c r="H700" i="3" l="1"/>
  <c r="I700" i="3" s="1"/>
  <c r="B701" i="3" l="1"/>
  <c r="G701" i="3" s="1"/>
  <c r="C701" i="3" l="1"/>
  <c r="D701" i="3"/>
  <c r="E701" i="3" s="1"/>
  <c r="H701" i="3" l="1"/>
  <c r="I701" i="3" s="1"/>
  <c r="B702" i="3" l="1"/>
  <c r="G702" i="3" s="1"/>
  <c r="C702" i="3" l="1"/>
  <c r="D702" i="3"/>
  <c r="E702" i="3" s="1"/>
  <c r="H702" i="3" l="1"/>
  <c r="I702" i="3" s="1"/>
  <c r="B703" i="3" l="1"/>
  <c r="G703" i="3" s="1"/>
  <c r="C703" i="3" l="1"/>
  <c r="D703" i="3"/>
  <c r="E703" i="3" s="1"/>
  <c r="H703" i="3" l="1"/>
  <c r="I703" i="3" s="1"/>
  <c r="B704" i="3" l="1"/>
  <c r="G704" i="3" s="1"/>
  <c r="C704" i="3" l="1"/>
  <c r="D704" i="3"/>
  <c r="E704" i="3" s="1"/>
  <c r="H704" i="3" l="1"/>
  <c r="I704" i="3" s="1"/>
  <c r="B705" i="3" l="1"/>
  <c r="G705" i="3" s="1"/>
  <c r="C705" i="3" l="1"/>
  <c r="D705" i="3"/>
  <c r="E705" i="3" s="1"/>
  <c r="H705" i="3" l="1"/>
  <c r="I705" i="3" s="1"/>
  <c r="B706" i="3" l="1"/>
  <c r="G706" i="3" s="1"/>
  <c r="C706" i="3" l="1"/>
  <c r="D706" i="3"/>
  <c r="E706" i="3" s="1"/>
  <c r="H706" i="3" l="1"/>
  <c r="I706" i="3" s="1"/>
  <c r="B707" i="3" l="1"/>
  <c r="G707" i="3" s="1"/>
  <c r="C707" i="3" l="1"/>
  <c r="D707" i="3"/>
  <c r="E707" i="3" s="1"/>
  <c r="H707" i="3" l="1"/>
  <c r="I707" i="3" s="1"/>
  <c r="B708" i="3" l="1"/>
  <c r="G708" i="3" s="1"/>
  <c r="C708" i="3" l="1"/>
  <c r="D708" i="3"/>
  <c r="E708" i="3" s="1"/>
  <c r="H708" i="3" l="1"/>
  <c r="I708" i="3" s="1"/>
  <c r="B709" i="3" l="1"/>
  <c r="G709" i="3" s="1"/>
  <c r="C709" i="3" l="1"/>
  <c r="D709" i="3"/>
  <c r="E709" i="3" s="1"/>
  <c r="H709" i="3" l="1"/>
  <c r="I709" i="3" s="1"/>
  <c r="B710" i="3" l="1"/>
  <c r="G710" i="3" s="1"/>
  <c r="C710" i="3" l="1"/>
  <c r="D710" i="3"/>
  <c r="E710" i="3" s="1"/>
  <c r="H710" i="3" l="1"/>
  <c r="I710" i="3" s="1"/>
  <c r="B711" i="3" s="1"/>
  <c r="G711" i="3" s="1"/>
  <c r="C711" i="3" l="1"/>
  <c r="D711" i="3"/>
  <c r="E711" i="3" s="1"/>
  <c r="H711" i="3" l="1"/>
  <c r="I711" i="3" s="1"/>
  <c r="B712" i="3" s="1"/>
  <c r="G712" i="3" s="1"/>
  <c r="C712" i="3" l="1"/>
  <c r="D712" i="3"/>
  <c r="E712" i="3" s="1"/>
  <c r="H712" i="3" l="1"/>
  <c r="I712" i="3" s="1"/>
  <c r="B713" i="3" l="1"/>
  <c r="G713" i="3" s="1"/>
  <c r="C713" i="3" l="1"/>
  <c r="D713" i="3"/>
  <c r="E713" i="3" s="1"/>
  <c r="H713" i="3" l="1"/>
  <c r="I713" i="3" s="1"/>
  <c r="B714" i="3" l="1"/>
  <c r="G714" i="3" s="1"/>
  <c r="C714" i="3" l="1"/>
  <c r="D714" i="3"/>
  <c r="E714" i="3" s="1"/>
  <c r="H714" i="3" l="1"/>
  <c r="I714" i="3" s="1"/>
  <c r="B715" i="3" l="1"/>
  <c r="G715" i="3" s="1"/>
  <c r="C715" i="3" l="1"/>
  <c r="D715" i="3"/>
  <c r="E715" i="3" s="1"/>
  <c r="H715" i="3" l="1"/>
  <c r="I715" i="3" s="1"/>
  <c r="B716" i="3" l="1"/>
  <c r="G716" i="3" s="1"/>
  <c r="C716" i="3" l="1"/>
  <c r="D716" i="3"/>
  <c r="E716" i="3" s="1"/>
  <c r="H716" i="3" l="1"/>
  <c r="I716" i="3" s="1"/>
  <c r="B717" i="3" l="1"/>
  <c r="G717" i="3" s="1"/>
  <c r="C717" i="3" l="1"/>
  <c r="D717" i="3"/>
  <c r="E717" i="3" s="1"/>
  <c r="H717" i="3" l="1"/>
  <c r="I717" i="3" s="1"/>
  <c r="B718" i="3" l="1"/>
  <c r="G718" i="3" s="1"/>
  <c r="C718" i="3" l="1"/>
  <c r="D718" i="3"/>
  <c r="E718" i="3" s="1"/>
  <c r="H718" i="3"/>
  <c r="I718" i="3" s="1"/>
  <c r="B719" i="3" l="1"/>
  <c r="G719" i="3" s="1"/>
  <c r="C719" i="3" l="1"/>
  <c r="D719" i="3"/>
  <c r="E719" i="3" s="1"/>
  <c r="H719" i="3" l="1"/>
  <c r="I719" i="3" s="1"/>
  <c r="B720" i="3" l="1"/>
  <c r="G720" i="3" s="1"/>
  <c r="C720" i="3" l="1"/>
  <c r="D720" i="3"/>
  <c r="E720" i="3" s="1"/>
  <c r="H720" i="3" l="1"/>
  <c r="I720" i="3" s="1"/>
  <c r="B721" i="3" l="1"/>
  <c r="G721" i="3" s="1"/>
  <c r="C721" i="3" l="1"/>
  <c r="D721" i="3"/>
  <c r="E721" i="3" s="1"/>
  <c r="H721" i="3" l="1"/>
  <c r="I721" i="3" s="1"/>
  <c r="B722" i="3" l="1"/>
  <c r="G722" i="3" s="1"/>
  <c r="C722" i="3" l="1"/>
  <c r="D722" i="3"/>
  <c r="E722" i="3" s="1"/>
  <c r="H722" i="3" l="1"/>
  <c r="I722" i="3" s="1"/>
  <c r="B723" i="3" l="1"/>
  <c r="G723" i="3" s="1"/>
  <c r="C723" i="3" l="1"/>
  <c r="D723" i="3"/>
  <c r="E723" i="3" s="1"/>
  <c r="H723" i="3" l="1"/>
  <c r="I723" i="3" s="1"/>
  <c r="B724" i="3" l="1"/>
  <c r="G724" i="3" s="1"/>
  <c r="C724" i="3" l="1"/>
  <c r="D724" i="3"/>
  <c r="E724" i="3" s="1"/>
  <c r="H724" i="3" l="1"/>
  <c r="I724" i="3" s="1"/>
  <c r="B725" i="3" l="1"/>
  <c r="G725" i="3" s="1"/>
  <c r="C725" i="3" l="1"/>
  <c r="D725" i="3"/>
  <c r="E725" i="3" s="1"/>
  <c r="H725" i="3" l="1"/>
  <c r="I725" i="3" s="1"/>
  <c r="B726" i="3" l="1"/>
  <c r="G726" i="3" s="1"/>
  <c r="C726" i="3" l="1"/>
  <c r="D726" i="3"/>
  <c r="E726" i="3" s="1"/>
  <c r="H726" i="3" l="1"/>
  <c r="I726" i="3" s="1"/>
  <c r="B727" i="3" l="1"/>
  <c r="G727" i="3" s="1"/>
  <c r="C727" i="3" l="1"/>
  <c r="D727" i="3"/>
  <c r="E727" i="3" s="1"/>
  <c r="H727" i="3" l="1"/>
  <c r="I727" i="3" s="1"/>
  <c r="B728" i="3" l="1"/>
  <c r="G728" i="3" s="1"/>
  <c r="C728" i="3" l="1"/>
  <c r="D728" i="3"/>
  <c r="E728" i="3" s="1"/>
  <c r="H728" i="3" l="1"/>
  <c r="I728" i="3" s="1"/>
  <c r="B729" i="3" l="1"/>
  <c r="G729" i="3" s="1"/>
  <c r="C729" i="3" l="1"/>
  <c r="D729" i="3"/>
  <c r="E729" i="3" s="1"/>
  <c r="H729" i="3" l="1"/>
  <c r="I729" i="3" s="1"/>
  <c r="B730" i="3" l="1"/>
  <c r="G730" i="3" s="1"/>
  <c r="C730" i="3" l="1"/>
  <c r="D730" i="3"/>
  <c r="E730" i="3" s="1"/>
  <c r="H730" i="3" l="1"/>
  <c r="I730" i="3" s="1"/>
  <c r="B731" i="3" l="1"/>
  <c r="G731" i="3" s="1"/>
  <c r="C731" i="3" l="1"/>
  <c r="D731" i="3"/>
  <c r="E731" i="3" s="1"/>
  <c r="H731" i="3" l="1"/>
  <c r="I731" i="3" s="1"/>
  <c r="B732" i="3" l="1"/>
  <c r="G732" i="3" s="1"/>
  <c r="C732" i="3" l="1"/>
  <c r="D732" i="3"/>
  <c r="E732" i="3" s="1"/>
  <c r="H732" i="3" l="1"/>
  <c r="I732" i="3" s="1"/>
  <c r="B733" i="3" l="1"/>
  <c r="G733" i="3" s="1"/>
  <c r="C733" i="3" l="1"/>
  <c r="D733" i="3"/>
  <c r="E733" i="3" s="1"/>
  <c r="H733" i="3" l="1"/>
  <c r="I733" i="3" s="1"/>
  <c r="B734" i="3" l="1"/>
  <c r="G734" i="3" s="1"/>
  <c r="C734" i="3" l="1"/>
  <c r="D734" i="3"/>
  <c r="E734" i="3" s="1"/>
  <c r="H734" i="3" l="1"/>
  <c r="I734" i="3" s="1"/>
  <c r="B735" i="3" s="1"/>
  <c r="G735" i="3" s="1"/>
  <c r="C735" i="3" l="1"/>
  <c r="D735" i="3"/>
  <c r="E735" i="3" s="1"/>
  <c r="H735" i="3" l="1"/>
  <c r="I735" i="3" s="1"/>
  <c r="B736" i="3" l="1"/>
  <c r="G736" i="3" s="1"/>
  <c r="C736" i="3" l="1"/>
  <c r="D736" i="3"/>
  <c r="E736" i="3" s="1"/>
  <c r="H736" i="3" l="1"/>
  <c r="I736" i="3" s="1"/>
  <c r="B737" i="3" l="1"/>
  <c r="G737" i="3" s="1"/>
  <c r="C737" i="3" l="1"/>
  <c r="D737" i="3"/>
  <c r="E737" i="3" s="1"/>
  <c r="H737" i="3" l="1"/>
  <c r="I737" i="3" s="1"/>
  <c r="B738" i="3" l="1"/>
  <c r="G738" i="3" s="1"/>
  <c r="C738" i="3" l="1"/>
  <c r="D738" i="3"/>
  <c r="E738" i="3" s="1"/>
  <c r="H738" i="3" l="1"/>
  <c r="I738" i="3" s="1"/>
  <c r="B739" i="3" l="1"/>
  <c r="G739" i="3" s="1"/>
  <c r="C739" i="3" l="1"/>
  <c r="D739" i="3"/>
  <c r="E739" i="3" s="1"/>
  <c r="H739" i="3" l="1"/>
  <c r="I739" i="3" s="1"/>
  <c r="B740" i="3" l="1"/>
  <c r="G740" i="3" s="1"/>
  <c r="C740" i="3" l="1"/>
  <c r="D740" i="3"/>
  <c r="E740" i="3" s="1"/>
  <c r="H740" i="3" l="1"/>
  <c r="I740" i="3" s="1"/>
  <c r="B741" i="3" l="1"/>
  <c r="G741" i="3" s="1"/>
  <c r="C741" i="3" l="1"/>
  <c r="D741" i="3"/>
  <c r="E741" i="3" s="1"/>
  <c r="H741" i="3" l="1"/>
  <c r="I741" i="3" s="1"/>
  <c r="B742" i="3" l="1"/>
  <c r="G742" i="3" s="1"/>
  <c r="C742" i="3" l="1"/>
  <c r="D742" i="3"/>
  <c r="E742" i="3" s="1"/>
  <c r="H742" i="3" l="1"/>
  <c r="I742" i="3" s="1"/>
  <c r="B743" i="3" l="1"/>
  <c r="G743" i="3" s="1"/>
  <c r="C743" i="3" l="1"/>
  <c r="D743" i="3"/>
  <c r="E743" i="3" s="1"/>
  <c r="H743" i="3" l="1"/>
  <c r="I743" i="3" s="1"/>
  <c r="B744" i="3" l="1"/>
  <c r="G744" i="3" s="1"/>
  <c r="C744" i="3" l="1"/>
  <c r="D744" i="3"/>
  <c r="E744" i="3" s="1"/>
  <c r="H744" i="3" l="1"/>
  <c r="I744" i="3" s="1"/>
  <c r="B745" i="3" l="1"/>
  <c r="G745" i="3" s="1"/>
  <c r="C745" i="3" l="1"/>
  <c r="D745" i="3"/>
  <c r="E745" i="3" s="1"/>
  <c r="H745" i="3" l="1"/>
  <c r="I745" i="3" s="1"/>
  <c r="B746" i="3" s="1"/>
  <c r="G746" i="3" s="1"/>
  <c r="C746" i="3" l="1"/>
  <c r="D746" i="3"/>
  <c r="E746" i="3" s="1"/>
  <c r="H746" i="3" l="1"/>
  <c r="I746" i="3" s="1"/>
  <c r="B747" i="3" l="1"/>
  <c r="G747" i="3" s="1"/>
  <c r="C747" i="3" l="1"/>
  <c r="D747" i="3"/>
  <c r="E747" i="3" s="1"/>
  <c r="H747" i="3" l="1"/>
  <c r="I747" i="3" s="1"/>
  <c r="B748" i="3" l="1"/>
  <c r="G748" i="3" s="1"/>
  <c r="C748" i="3" l="1"/>
  <c r="D748" i="3"/>
  <c r="E748" i="3" s="1"/>
  <c r="H748" i="3" l="1"/>
  <c r="I748" i="3" s="1"/>
  <c r="B749" i="3" l="1"/>
  <c r="G749" i="3" s="1"/>
  <c r="C749" i="3" l="1"/>
  <c r="D749" i="3"/>
  <c r="E749" i="3" s="1"/>
  <c r="H749" i="3" l="1"/>
  <c r="I749" i="3" s="1"/>
  <c r="B750" i="3" l="1"/>
  <c r="G750" i="3" s="1"/>
  <c r="C750" i="3" l="1"/>
  <c r="D750" i="3"/>
  <c r="E750" i="3" s="1"/>
  <c r="H750" i="3" l="1"/>
  <c r="I750" i="3" s="1"/>
  <c r="B751" i="3" l="1"/>
  <c r="G751" i="3" s="1"/>
  <c r="C751" i="3" l="1"/>
  <c r="D751" i="3"/>
  <c r="E751" i="3" s="1"/>
  <c r="H751" i="3" l="1"/>
  <c r="I751" i="3" s="1"/>
  <c r="B752" i="3" l="1"/>
  <c r="G752" i="3" s="1"/>
  <c r="C752" i="3" l="1"/>
  <c r="D752" i="3"/>
  <c r="E752" i="3" s="1"/>
  <c r="H752" i="3" l="1"/>
  <c r="I752" i="3" s="1"/>
  <c r="B753" i="3" l="1"/>
  <c r="G753" i="3" s="1"/>
  <c r="C753" i="3" l="1"/>
  <c r="D753" i="3"/>
  <c r="E753" i="3" s="1"/>
  <c r="H753" i="3" l="1"/>
  <c r="I753" i="3" s="1"/>
  <c r="B754" i="3" l="1"/>
  <c r="G754" i="3" s="1"/>
  <c r="C754" i="3" l="1"/>
  <c r="D754" i="3"/>
  <c r="E754" i="3" s="1"/>
  <c r="H754" i="3" l="1"/>
  <c r="I754" i="3" s="1"/>
  <c r="B755" i="3" l="1"/>
  <c r="G755" i="3" s="1"/>
  <c r="C755" i="3" l="1"/>
  <c r="D755" i="3"/>
  <c r="E755" i="3" s="1"/>
  <c r="H755" i="3" l="1"/>
  <c r="I755" i="3" s="1"/>
  <c r="B756" i="3" l="1"/>
  <c r="G756" i="3" s="1"/>
  <c r="C756" i="3" l="1"/>
  <c r="D756" i="3"/>
  <c r="E756" i="3" s="1"/>
  <c r="H756" i="3" l="1"/>
  <c r="I756" i="3" s="1"/>
  <c r="B757" i="3" l="1"/>
  <c r="G757" i="3" s="1"/>
  <c r="C757" i="3" l="1"/>
  <c r="D757" i="3"/>
  <c r="E757" i="3" s="1"/>
  <c r="H757" i="3" l="1"/>
  <c r="I757" i="3" s="1"/>
  <c r="B758" i="3" l="1"/>
  <c r="G758" i="3" s="1"/>
  <c r="C758" i="3" l="1"/>
  <c r="D758" i="3"/>
  <c r="E758" i="3" s="1"/>
  <c r="H758" i="3"/>
  <c r="I758" i="3" s="1"/>
  <c r="B759" i="3" l="1"/>
  <c r="G759" i="3" s="1"/>
  <c r="C759" i="3" l="1"/>
  <c r="D759" i="3"/>
  <c r="E759" i="3" s="1"/>
  <c r="H759" i="3" l="1"/>
  <c r="I759" i="3" s="1"/>
  <c r="B760" i="3" l="1"/>
  <c r="G760" i="3" s="1"/>
  <c r="C760" i="3" l="1"/>
  <c r="D760" i="3"/>
  <c r="E760" i="3" s="1"/>
  <c r="H760" i="3" l="1"/>
  <c r="I760" i="3" s="1"/>
  <c r="B761" i="3" l="1"/>
  <c r="G761" i="3" s="1"/>
  <c r="C761" i="3" l="1"/>
  <c r="D761" i="3"/>
  <c r="E761" i="3" s="1"/>
  <c r="H761" i="3" l="1"/>
  <c r="I761" i="3" s="1"/>
  <c r="B762" i="3" s="1"/>
  <c r="G762" i="3" s="1"/>
  <c r="C762" i="3" l="1"/>
  <c r="D762" i="3"/>
  <c r="E762" i="3" s="1"/>
  <c r="H762" i="3" l="1"/>
  <c r="I762" i="3" s="1"/>
  <c r="B763" i="3" l="1"/>
  <c r="G763" i="3" s="1"/>
  <c r="C763" i="3" l="1"/>
  <c r="D763" i="3"/>
  <c r="E763" i="3" s="1"/>
  <c r="H763" i="3" l="1"/>
  <c r="I763" i="3" s="1"/>
  <c r="B764" i="3" s="1"/>
  <c r="G764" i="3" s="1"/>
  <c r="C764" i="3" l="1"/>
  <c r="D764" i="3"/>
  <c r="E764" i="3" s="1"/>
  <c r="H764" i="3" l="1"/>
  <c r="I764" i="3" s="1"/>
  <c r="B765" i="3" l="1"/>
  <c r="G765" i="3" s="1"/>
  <c r="C765" i="3" l="1"/>
  <c r="D765" i="3"/>
  <c r="E765" i="3" s="1"/>
  <c r="H765" i="3" l="1"/>
  <c r="I765" i="3" s="1"/>
  <c r="B766" i="3" l="1"/>
  <c r="G766" i="3" s="1"/>
  <c r="C766" i="3" l="1"/>
  <c r="D766" i="3"/>
  <c r="E766" i="3" s="1"/>
  <c r="H766" i="3" l="1"/>
  <c r="I766" i="3" s="1"/>
  <c r="B767" i="3" s="1"/>
  <c r="G767" i="3" s="1"/>
  <c r="C767" i="3" l="1"/>
  <c r="D767" i="3"/>
  <c r="E767" i="3" s="1"/>
  <c r="H767" i="3" l="1"/>
  <c r="I767" i="3" s="1"/>
  <c r="B768" i="3" s="1"/>
  <c r="G768" i="3" s="1"/>
  <c r="C768" i="3" l="1"/>
  <c r="D768" i="3"/>
  <c r="E768" i="3" s="1"/>
  <c r="H768" i="3" l="1"/>
  <c r="I768" i="3" s="1"/>
  <c r="B769" i="3" s="1"/>
  <c r="G769" i="3" s="1"/>
  <c r="C769" i="3" l="1"/>
  <c r="D769" i="3"/>
  <c r="E769" i="3" s="1"/>
  <c r="H769" i="3" l="1"/>
  <c r="I769" i="3" s="1"/>
  <c r="B770" i="3" s="1"/>
  <c r="G770" i="3" s="1"/>
  <c r="C770" i="3" l="1"/>
  <c r="D770" i="3"/>
  <c r="E770" i="3" s="1"/>
  <c r="H770" i="3" l="1"/>
  <c r="I770" i="3" s="1"/>
  <c r="B771" i="3" s="1"/>
  <c r="G771" i="3" s="1"/>
  <c r="C771" i="3" l="1"/>
  <c r="D771" i="3"/>
  <c r="E771" i="3" s="1"/>
  <c r="H771" i="3" l="1"/>
  <c r="I771" i="3" s="1"/>
  <c r="B772" i="3" l="1"/>
  <c r="G772" i="3" s="1"/>
  <c r="C772" i="3" l="1"/>
  <c r="D772" i="3"/>
  <c r="E772" i="3" s="1"/>
  <c r="H772" i="3" l="1"/>
  <c r="I772" i="3" s="1"/>
  <c r="B773" i="3" s="1"/>
  <c r="G773" i="3" s="1"/>
  <c r="C773" i="3" l="1"/>
  <c r="D773" i="3"/>
  <c r="E773" i="3" s="1"/>
  <c r="H773" i="3"/>
  <c r="I773" i="3" s="1"/>
  <c r="B774" i="3" l="1"/>
  <c r="G774" i="3" s="1"/>
  <c r="C774" i="3" l="1"/>
  <c r="D774" i="3"/>
  <c r="E774" i="3" s="1"/>
  <c r="H774" i="3" l="1"/>
  <c r="I774" i="3" s="1"/>
  <c r="B775" i="3" l="1"/>
  <c r="G775" i="3" s="1"/>
  <c r="C775" i="3" l="1"/>
  <c r="D775" i="3"/>
  <c r="E775" i="3" s="1"/>
  <c r="H775" i="3" l="1"/>
  <c r="I775" i="3" s="1"/>
  <c r="B776" i="3" l="1"/>
  <c r="G776" i="3" s="1"/>
  <c r="C776" i="3" l="1"/>
  <c r="D776" i="3"/>
  <c r="E776" i="3" s="1"/>
  <c r="H776" i="3" l="1"/>
  <c r="I776" i="3" s="1"/>
  <c r="B777" i="3" s="1"/>
  <c r="G777" i="3" s="1"/>
  <c r="C777" i="3" l="1"/>
  <c r="D777" i="3"/>
  <c r="E777" i="3" s="1"/>
  <c r="H777" i="3" l="1"/>
  <c r="I777" i="3" s="1"/>
  <c r="B778" i="3" l="1"/>
  <c r="G778" i="3" s="1"/>
  <c r="C778" i="3" l="1"/>
  <c r="D778" i="3"/>
  <c r="E778" i="3" s="1"/>
  <c r="H778" i="3" l="1"/>
  <c r="I778" i="3" s="1"/>
  <c r="B779" i="3" l="1"/>
  <c r="G779" i="3" s="1"/>
  <c r="C779" i="3" l="1"/>
  <c r="D779" i="3"/>
  <c r="E779" i="3" s="1"/>
  <c r="H779" i="3" l="1"/>
  <c r="I779" i="3" s="1"/>
  <c r="B780" i="3" s="1"/>
  <c r="G780" i="3" s="1"/>
  <c r="C780" i="3" l="1"/>
  <c r="D780" i="3"/>
  <c r="E780" i="3" s="1"/>
  <c r="H780" i="3" l="1"/>
  <c r="I780" i="3" s="1"/>
  <c r="B781" i="3" l="1"/>
  <c r="G781" i="3" s="1"/>
  <c r="C781" i="3" l="1"/>
  <c r="D781" i="3"/>
  <c r="E781" i="3" s="1"/>
  <c r="H781" i="3" l="1"/>
  <c r="I781" i="3" s="1"/>
  <c r="B782" i="3" l="1"/>
  <c r="G782" i="3" s="1"/>
  <c r="C782" i="3" l="1"/>
  <c r="D782" i="3"/>
  <c r="E782" i="3" s="1"/>
  <c r="H782" i="3" l="1"/>
  <c r="I782" i="3" s="1"/>
  <c r="B783" i="3" s="1"/>
  <c r="G783" i="3" s="1"/>
  <c r="C783" i="3" l="1"/>
  <c r="D783" i="3"/>
  <c r="E783" i="3" s="1"/>
  <c r="H783" i="3" l="1"/>
  <c r="I783" i="3" s="1"/>
  <c r="B784" i="3" l="1"/>
  <c r="G784" i="3" s="1"/>
  <c r="C784" i="3" l="1"/>
  <c r="D784" i="3"/>
  <c r="E784" i="3" s="1"/>
  <c r="H784" i="3" l="1"/>
  <c r="I784" i="3" s="1"/>
  <c r="B785" i="3" s="1"/>
  <c r="G785" i="3" s="1"/>
  <c r="C785" i="3" l="1"/>
  <c r="D785" i="3"/>
  <c r="E785" i="3" s="1"/>
  <c r="H785" i="3" l="1"/>
  <c r="I785" i="3" s="1"/>
  <c r="B786" i="3" l="1"/>
  <c r="G786" i="3" s="1"/>
  <c r="C786" i="3" l="1"/>
  <c r="D786" i="3"/>
  <c r="E786" i="3" s="1"/>
  <c r="H786" i="3" l="1"/>
  <c r="I786" i="3" s="1"/>
  <c r="B787" i="3" s="1"/>
  <c r="G787" i="3" s="1"/>
  <c r="C787" i="3" l="1"/>
  <c r="D787" i="3"/>
  <c r="E787" i="3" s="1"/>
  <c r="H787" i="3" l="1"/>
  <c r="I787" i="3" s="1"/>
  <c r="B788" i="3" l="1"/>
  <c r="G788" i="3" s="1"/>
  <c r="C788" i="3" l="1"/>
  <c r="D788" i="3"/>
  <c r="E788" i="3" s="1"/>
  <c r="H788" i="3" l="1"/>
  <c r="I788" i="3" s="1"/>
  <c r="B789" i="3" l="1"/>
  <c r="G789" i="3" s="1"/>
  <c r="C789" i="3" l="1"/>
  <c r="D789" i="3"/>
  <c r="E789" i="3" s="1"/>
  <c r="H789" i="3" l="1"/>
  <c r="I789" i="3" s="1"/>
  <c r="B790" i="3" l="1"/>
  <c r="G790" i="3" s="1"/>
  <c r="C790" i="3" l="1"/>
  <c r="D790" i="3"/>
  <c r="E790" i="3" s="1"/>
  <c r="H790" i="3" l="1"/>
  <c r="I790" i="3" s="1"/>
  <c r="B791" i="3" l="1"/>
  <c r="G791" i="3" s="1"/>
  <c r="C791" i="3" l="1"/>
  <c r="D791" i="3"/>
  <c r="E791" i="3" s="1"/>
  <c r="H791" i="3" l="1"/>
  <c r="I791" i="3" s="1"/>
  <c r="B792" i="3" l="1"/>
  <c r="G792" i="3" s="1"/>
  <c r="C792" i="3" l="1"/>
  <c r="D792" i="3"/>
  <c r="E792" i="3" s="1"/>
  <c r="H792" i="3" l="1"/>
  <c r="I792" i="3" s="1"/>
  <c r="B793" i="3" l="1"/>
  <c r="G793" i="3" s="1"/>
  <c r="C793" i="3" l="1"/>
  <c r="D793" i="3"/>
  <c r="E793" i="3" s="1"/>
  <c r="H793" i="3" l="1"/>
  <c r="I793" i="3" s="1"/>
  <c r="B794" i="3" l="1"/>
  <c r="G794" i="3" s="1"/>
  <c r="C794" i="3" l="1"/>
  <c r="D794" i="3"/>
  <c r="E794" i="3" s="1"/>
  <c r="H794" i="3" l="1"/>
  <c r="I794" i="3" s="1"/>
  <c r="B795" i="3" l="1"/>
  <c r="G795" i="3" s="1"/>
  <c r="C795" i="3" l="1"/>
  <c r="D795" i="3"/>
  <c r="E795" i="3" s="1"/>
  <c r="H795" i="3" l="1"/>
  <c r="I795" i="3" s="1"/>
  <c r="B796" i="3" l="1"/>
  <c r="G796" i="3" s="1"/>
  <c r="C796" i="3" l="1"/>
  <c r="D796" i="3"/>
  <c r="E796" i="3" s="1"/>
  <c r="H796" i="3" l="1"/>
  <c r="I796" i="3" s="1"/>
  <c r="B797" i="3" l="1"/>
  <c r="G797" i="3" s="1"/>
  <c r="C797" i="3" l="1"/>
  <c r="D797" i="3"/>
  <c r="E797" i="3" s="1"/>
  <c r="H797" i="3" l="1"/>
  <c r="I797" i="3" s="1"/>
  <c r="B798" i="3" l="1"/>
  <c r="G798" i="3" s="1"/>
  <c r="C798" i="3" l="1"/>
  <c r="D798" i="3"/>
  <c r="E798" i="3" s="1"/>
  <c r="H798" i="3" l="1"/>
  <c r="I798" i="3" s="1"/>
  <c r="B799" i="3" l="1"/>
  <c r="G799" i="3" s="1"/>
  <c r="C799" i="3" l="1"/>
  <c r="D799" i="3"/>
  <c r="E799" i="3" s="1"/>
  <c r="H799" i="3" l="1"/>
  <c r="I799" i="3" s="1"/>
  <c r="B800" i="3" s="1"/>
  <c r="G800" i="3" s="1"/>
  <c r="C800" i="3" l="1"/>
  <c r="D800" i="3"/>
  <c r="E800" i="3" s="1"/>
  <c r="H800" i="3" l="1"/>
  <c r="I800" i="3" s="1"/>
  <c r="B801" i="3" l="1"/>
  <c r="G801" i="3" s="1"/>
  <c r="C801" i="3" l="1"/>
  <c r="D801" i="3"/>
  <c r="E801" i="3" s="1"/>
  <c r="H801" i="3" l="1"/>
  <c r="I801" i="3" s="1"/>
  <c r="B802" i="3" l="1"/>
  <c r="G802" i="3" s="1"/>
  <c r="C802" i="3" l="1"/>
  <c r="D802" i="3"/>
  <c r="E802" i="3" s="1"/>
  <c r="H802" i="3" l="1"/>
  <c r="I802" i="3" s="1"/>
  <c r="B803" i="3" s="1"/>
  <c r="G803" i="3" s="1"/>
  <c r="C803" i="3" l="1"/>
  <c r="D803" i="3"/>
  <c r="E803" i="3" s="1"/>
  <c r="H803" i="3" l="1"/>
  <c r="I803" i="3" s="1"/>
  <c r="B804" i="3" l="1"/>
  <c r="G804" i="3" s="1"/>
  <c r="C804" i="3" l="1"/>
  <c r="D804" i="3"/>
  <c r="E804" i="3" s="1"/>
  <c r="H804" i="3" l="1"/>
  <c r="I804" i="3" s="1"/>
  <c r="B805" i="3" l="1"/>
  <c r="G805" i="3" s="1"/>
  <c r="C805" i="3" l="1"/>
  <c r="D805" i="3"/>
  <c r="E805" i="3" s="1"/>
  <c r="H805" i="3"/>
  <c r="I805" i="3" s="1"/>
  <c r="B806" i="3" l="1"/>
  <c r="G806" i="3" s="1"/>
  <c r="C806" i="3" l="1"/>
  <c r="D806" i="3"/>
  <c r="E806" i="3" s="1"/>
  <c r="H806" i="3" l="1"/>
  <c r="I806" i="3" s="1"/>
  <c r="B807" i="3" l="1"/>
  <c r="G807" i="3" s="1"/>
  <c r="C807" i="3" l="1"/>
  <c r="D807" i="3"/>
  <c r="E807" i="3" s="1"/>
  <c r="H807" i="3" l="1"/>
  <c r="I807" i="3" s="1"/>
  <c r="B808" i="3" l="1"/>
  <c r="G808" i="3" s="1"/>
  <c r="C808" i="3" l="1"/>
  <c r="D808" i="3"/>
  <c r="E808" i="3" s="1"/>
  <c r="H808" i="3" l="1"/>
  <c r="I808" i="3" s="1"/>
  <c r="B809" i="3" s="1"/>
  <c r="G809" i="3" s="1"/>
  <c r="C809" i="3" l="1"/>
  <c r="D809" i="3"/>
  <c r="E809" i="3" s="1"/>
  <c r="H809" i="3" l="1"/>
  <c r="I809" i="3" s="1"/>
  <c r="B810" i="3" l="1"/>
  <c r="G810" i="3" s="1"/>
  <c r="C810" i="3" l="1"/>
  <c r="D810" i="3"/>
  <c r="E810" i="3" s="1"/>
  <c r="H810" i="3" l="1"/>
  <c r="I810" i="3" s="1"/>
  <c r="B811" i="3" l="1"/>
  <c r="G811" i="3" s="1"/>
  <c r="C811" i="3" l="1"/>
  <c r="D811" i="3"/>
  <c r="E811" i="3" s="1"/>
  <c r="H811" i="3" l="1"/>
  <c r="I811" i="3" s="1"/>
  <c r="B812" i="3" l="1"/>
  <c r="G812" i="3" s="1"/>
  <c r="C812" i="3" l="1"/>
  <c r="D812" i="3"/>
  <c r="E812" i="3" s="1"/>
  <c r="H812" i="3" l="1"/>
  <c r="I812" i="3" s="1"/>
  <c r="B813" i="3" l="1"/>
  <c r="G813" i="3" s="1"/>
  <c r="C813" i="3" l="1"/>
  <c r="D813" i="3"/>
  <c r="E813" i="3" s="1"/>
  <c r="H813" i="3" l="1"/>
  <c r="I813" i="3" s="1"/>
  <c r="B814" i="3" l="1"/>
  <c r="G814" i="3" s="1"/>
  <c r="C814" i="3" l="1"/>
  <c r="D814" i="3"/>
  <c r="E814" i="3" s="1"/>
  <c r="H814" i="3" l="1"/>
  <c r="I814" i="3" s="1"/>
  <c r="B815" i="3" l="1"/>
  <c r="G815" i="3" s="1"/>
  <c r="C815" i="3" l="1"/>
  <c r="D815" i="3"/>
  <c r="E815" i="3" s="1"/>
  <c r="H815" i="3" l="1"/>
  <c r="I815" i="3" s="1"/>
  <c r="B816" i="3" l="1"/>
  <c r="G816" i="3" s="1"/>
  <c r="C816" i="3" l="1"/>
  <c r="D816" i="3"/>
  <c r="E816" i="3" s="1"/>
  <c r="H816" i="3" l="1"/>
  <c r="I816" i="3" s="1"/>
  <c r="B817" i="3" s="1"/>
  <c r="G817" i="3" s="1"/>
  <c r="C817" i="3" l="1"/>
  <c r="D817" i="3"/>
  <c r="E817" i="3" s="1"/>
  <c r="H817" i="3" l="1"/>
  <c r="I817" i="3" s="1"/>
  <c r="B818" i="3" l="1"/>
  <c r="G818" i="3" s="1"/>
  <c r="C818" i="3" l="1"/>
  <c r="D818" i="3"/>
  <c r="E818" i="3" s="1"/>
  <c r="H818" i="3" l="1"/>
  <c r="I818" i="3" s="1"/>
  <c r="B819" i="3" l="1"/>
  <c r="G819" i="3" s="1"/>
  <c r="C819" i="3" l="1"/>
  <c r="D819" i="3"/>
  <c r="E819" i="3" s="1"/>
  <c r="H819" i="3" l="1"/>
  <c r="I819" i="3" s="1"/>
  <c r="B820" i="3" l="1"/>
  <c r="G820" i="3" s="1"/>
  <c r="C820" i="3" l="1"/>
  <c r="D820" i="3"/>
  <c r="E820" i="3" s="1"/>
  <c r="H820" i="3" l="1"/>
  <c r="I820" i="3" s="1"/>
  <c r="B821" i="3" l="1"/>
  <c r="G821" i="3" s="1"/>
  <c r="C821" i="3" l="1"/>
  <c r="D821" i="3"/>
  <c r="E821" i="3" s="1"/>
  <c r="H821" i="3"/>
  <c r="I821" i="3" s="1"/>
  <c r="B822" i="3" l="1"/>
  <c r="G822" i="3" s="1"/>
  <c r="C822" i="3" l="1"/>
  <c r="D822" i="3"/>
  <c r="E822" i="3" s="1"/>
  <c r="H822" i="3" l="1"/>
  <c r="I822" i="3" s="1"/>
  <c r="B823" i="3" l="1"/>
  <c r="G823" i="3" s="1"/>
  <c r="C823" i="3" l="1"/>
  <c r="D823" i="3"/>
  <c r="E823" i="3" s="1"/>
  <c r="H823" i="3"/>
  <c r="I823" i="3" s="1"/>
  <c r="B824" i="3" l="1"/>
  <c r="G824" i="3" s="1"/>
  <c r="C824" i="3" l="1"/>
  <c r="D824" i="3"/>
  <c r="E824" i="3" s="1"/>
  <c r="H824" i="3" l="1"/>
  <c r="I824" i="3" s="1"/>
  <c r="B825" i="3" l="1"/>
  <c r="G825" i="3" s="1"/>
  <c r="C825" i="3" l="1"/>
  <c r="D825" i="3"/>
  <c r="E825" i="3" s="1"/>
  <c r="H825" i="3" l="1"/>
  <c r="I825" i="3" s="1"/>
  <c r="B826" i="3" l="1"/>
  <c r="G826" i="3" s="1"/>
  <c r="C826" i="3" l="1"/>
  <c r="D826" i="3"/>
  <c r="E826" i="3" s="1"/>
  <c r="H826" i="3" l="1"/>
  <c r="I826" i="3" s="1"/>
  <c r="B827" i="3" s="1"/>
  <c r="G827" i="3" s="1"/>
  <c r="C827" i="3" l="1"/>
  <c r="D827" i="3"/>
  <c r="E827" i="3" s="1"/>
  <c r="H827" i="3"/>
  <c r="I827" i="3" s="1"/>
  <c r="B828" i="3" l="1"/>
  <c r="G828" i="3" s="1"/>
  <c r="C828" i="3" l="1"/>
  <c r="D828" i="3"/>
  <c r="E828" i="3" s="1"/>
  <c r="H828" i="3" l="1"/>
  <c r="I828" i="3" s="1"/>
  <c r="B829" i="3" s="1"/>
  <c r="G829" i="3" s="1"/>
  <c r="C829" i="3" l="1"/>
  <c r="D829" i="3"/>
  <c r="E829" i="3" s="1"/>
  <c r="H829" i="3"/>
  <c r="I829" i="3" s="1"/>
  <c r="B830" i="3" l="1"/>
  <c r="G830" i="3" s="1"/>
  <c r="C830" i="3" l="1"/>
  <c r="D830" i="3"/>
  <c r="E830" i="3" s="1"/>
  <c r="H830" i="3"/>
  <c r="I830" i="3" s="1"/>
  <c r="B831" i="3" l="1"/>
  <c r="G831" i="3" s="1"/>
  <c r="C831" i="3" l="1"/>
  <c r="D831" i="3"/>
  <c r="E831" i="3" s="1"/>
  <c r="H831" i="3" l="1"/>
  <c r="I831" i="3" s="1"/>
  <c r="B832" i="3" s="1"/>
  <c r="G832" i="3" s="1"/>
  <c r="C832" i="3" l="1"/>
  <c r="D832" i="3"/>
  <c r="E832" i="3" s="1"/>
  <c r="H832" i="3"/>
  <c r="I832" i="3" s="1"/>
  <c r="B833" i="3" l="1"/>
  <c r="G833" i="3" s="1"/>
  <c r="C833" i="3" l="1"/>
  <c r="D833" i="3"/>
  <c r="E833" i="3" s="1"/>
  <c r="H833" i="3" l="1"/>
  <c r="I833" i="3" s="1"/>
  <c r="B834" i="3" l="1"/>
  <c r="G834" i="3" s="1"/>
  <c r="C834" i="3" l="1"/>
  <c r="D834" i="3"/>
  <c r="E834" i="3" s="1"/>
  <c r="H834" i="3" l="1"/>
  <c r="I834" i="3" s="1"/>
  <c r="B835" i="3" s="1"/>
  <c r="G835" i="3" s="1"/>
  <c r="C835" i="3" l="1"/>
  <c r="D835" i="3"/>
  <c r="E835" i="3" s="1"/>
  <c r="H835" i="3"/>
  <c r="I835" i="3" s="1"/>
  <c r="B836" i="3" l="1"/>
  <c r="G836" i="3" s="1"/>
  <c r="C836" i="3" l="1"/>
  <c r="D836" i="3"/>
  <c r="E836" i="3" s="1"/>
  <c r="H836" i="3" l="1"/>
  <c r="I836" i="3" s="1"/>
  <c r="B837" i="3" l="1"/>
  <c r="G837" i="3" s="1"/>
  <c r="C837" i="3" l="1"/>
  <c r="D837" i="3"/>
  <c r="E837" i="3" s="1"/>
  <c r="H837" i="3" l="1"/>
  <c r="I837" i="3" s="1"/>
  <c r="B838" i="3" l="1"/>
  <c r="G838" i="3" s="1"/>
  <c r="C838" i="3" l="1"/>
  <c r="D838" i="3"/>
  <c r="E838" i="3" s="1"/>
  <c r="H838" i="3" l="1"/>
  <c r="I838" i="3" s="1"/>
  <c r="B839" i="3" l="1"/>
  <c r="G839" i="3" s="1"/>
  <c r="C839" i="3" l="1"/>
  <c r="D839" i="3"/>
  <c r="E839" i="3" s="1"/>
  <c r="H839" i="3" l="1"/>
  <c r="I839" i="3" s="1"/>
  <c r="B840" i="3" l="1"/>
  <c r="G840" i="3" s="1"/>
  <c r="C840" i="3" l="1"/>
  <c r="D840" i="3"/>
  <c r="E840" i="3" s="1"/>
  <c r="H840" i="3" l="1"/>
  <c r="I840" i="3" s="1"/>
  <c r="B841" i="3" l="1"/>
  <c r="G841" i="3" s="1"/>
  <c r="C841" i="3" l="1"/>
  <c r="D841" i="3"/>
  <c r="E841" i="3" s="1"/>
  <c r="H841" i="3" l="1"/>
  <c r="I841" i="3" s="1"/>
  <c r="B842" i="3" l="1"/>
  <c r="G842" i="3" s="1"/>
  <c r="C842" i="3" l="1"/>
  <c r="D842" i="3"/>
  <c r="E842" i="3" s="1"/>
  <c r="H842" i="3" s="1"/>
  <c r="I842" i="3" s="1"/>
  <c r="B843" i="3" l="1"/>
  <c r="G843" i="3" s="1"/>
  <c r="C843" i="3" l="1"/>
  <c r="D843" i="3"/>
  <c r="E843" i="3" s="1"/>
  <c r="H843" i="3" l="1"/>
  <c r="I843" i="3" s="1"/>
  <c r="B844" i="3" l="1"/>
  <c r="G844" i="3" s="1"/>
  <c r="C844" i="3" l="1"/>
  <c r="D844" i="3"/>
  <c r="E844" i="3" s="1"/>
  <c r="H844" i="3" l="1"/>
  <c r="I844" i="3" s="1"/>
  <c r="B845" i="3" l="1"/>
  <c r="G845" i="3" s="1"/>
  <c r="C845" i="3" l="1"/>
  <c r="D845" i="3"/>
  <c r="E845" i="3" s="1"/>
  <c r="H845" i="3" s="1"/>
  <c r="I845" i="3" s="1"/>
  <c r="B846" i="3" l="1"/>
  <c r="G846" i="3" s="1"/>
  <c r="C846" i="3" l="1"/>
  <c r="D846" i="3"/>
  <c r="E846" i="3" s="1"/>
  <c r="H846" i="3" l="1"/>
  <c r="I846" i="3" s="1"/>
  <c r="B847" i="3" l="1"/>
  <c r="G847" i="3" s="1"/>
  <c r="C847" i="3" l="1"/>
  <c r="D847" i="3"/>
  <c r="E847" i="3" s="1"/>
  <c r="H847" i="3" l="1"/>
  <c r="I847" i="3" s="1"/>
  <c r="B848" i="3" l="1"/>
  <c r="G848" i="3" s="1"/>
  <c r="C848" i="3" l="1"/>
  <c r="D848" i="3"/>
  <c r="E848" i="3" s="1"/>
  <c r="H848" i="3" l="1"/>
  <c r="I848" i="3" s="1"/>
  <c r="B849" i="3" l="1"/>
  <c r="G849" i="3" s="1"/>
  <c r="C849" i="3" l="1"/>
  <c r="D849" i="3"/>
  <c r="E849" i="3" s="1"/>
  <c r="H849" i="3"/>
  <c r="I849" i="3" s="1"/>
  <c r="B850" i="3" l="1"/>
  <c r="G850" i="3" s="1"/>
  <c r="C850" i="3" l="1"/>
  <c r="D850" i="3"/>
  <c r="E850" i="3" s="1"/>
  <c r="H850" i="3" l="1"/>
  <c r="I850" i="3" s="1"/>
  <c r="B851" i="3" l="1"/>
  <c r="G851" i="3" s="1"/>
  <c r="C851" i="3" l="1"/>
  <c r="D851" i="3"/>
  <c r="E851" i="3" s="1"/>
  <c r="H851" i="3"/>
  <c r="I851" i="3" s="1"/>
  <c r="B852" i="3" l="1"/>
  <c r="G852" i="3" s="1"/>
  <c r="C852" i="3" l="1"/>
  <c r="D852" i="3"/>
  <c r="E852" i="3" s="1"/>
  <c r="H852" i="3"/>
  <c r="I852" i="3" s="1"/>
  <c r="B853" i="3" l="1"/>
  <c r="G853" i="3" s="1"/>
  <c r="C853" i="3" l="1"/>
  <c r="D853" i="3"/>
  <c r="E853" i="3" s="1"/>
  <c r="H853" i="3"/>
  <c r="I853" i="3" s="1"/>
  <c r="B854" i="3" l="1"/>
  <c r="G854" i="3" s="1"/>
  <c r="C854" i="3" l="1"/>
  <c r="D854" i="3"/>
  <c r="E854" i="3" s="1"/>
  <c r="H854" i="3" l="1"/>
  <c r="I854" i="3" s="1"/>
  <c r="B855" i="3" l="1"/>
  <c r="G855" i="3" s="1"/>
  <c r="C855" i="3" l="1"/>
  <c r="D855" i="3"/>
  <c r="E855" i="3" s="1"/>
  <c r="H855" i="3"/>
  <c r="I855" i="3" s="1"/>
  <c r="B856" i="3" l="1"/>
  <c r="G856" i="3" s="1"/>
  <c r="C856" i="3" l="1"/>
  <c r="D856" i="3"/>
  <c r="E856" i="3" s="1"/>
  <c r="H856" i="3"/>
  <c r="I856" i="3" s="1"/>
  <c r="B857" i="3" l="1"/>
  <c r="G857" i="3" s="1"/>
  <c r="C857" i="3" l="1"/>
  <c r="D857" i="3"/>
  <c r="E857" i="3" s="1"/>
  <c r="H857" i="3" l="1"/>
  <c r="I857" i="3" s="1"/>
  <c r="B858" i="3" l="1"/>
  <c r="G858" i="3" s="1"/>
  <c r="C858" i="3" l="1"/>
  <c r="D858" i="3"/>
  <c r="E858" i="3" s="1"/>
  <c r="H858" i="3" l="1"/>
  <c r="I858" i="3" s="1"/>
  <c r="B859" i="3" l="1"/>
  <c r="G859" i="3" s="1"/>
  <c r="C859" i="3" l="1"/>
  <c r="D859" i="3"/>
  <c r="E859" i="3" s="1"/>
  <c r="H859" i="3" l="1"/>
  <c r="I859" i="3" s="1"/>
  <c r="B860" i="3" l="1"/>
  <c r="G860" i="3" s="1"/>
  <c r="C860" i="3" l="1"/>
  <c r="D860" i="3"/>
  <c r="E860" i="3" s="1"/>
  <c r="H860" i="3" l="1"/>
  <c r="I860" i="3" s="1"/>
  <c r="B861" i="3" l="1"/>
  <c r="G861" i="3" s="1"/>
  <c r="C861" i="3" l="1"/>
  <c r="D861" i="3"/>
  <c r="E861" i="3" s="1"/>
  <c r="H861" i="3"/>
  <c r="I861" i="3" s="1"/>
  <c r="B862" i="3" l="1"/>
  <c r="G862" i="3" s="1"/>
  <c r="C862" i="3" l="1"/>
  <c r="D862" i="3"/>
  <c r="E862" i="3" s="1"/>
  <c r="H862" i="3" l="1"/>
  <c r="I862" i="3" s="1"/>
  <c r="B863" i="3" l="1"/>
  <c r="G863" i="3" s="1"/>
  <c r="C863" i="3" l="1"/>
  <c r="D863" i="3"/>
  <c r="E863" i="3" s="1"/>
  <c r="H863" i="3" l="1"/>
  <c r="I863" i="3" s="1"/>
  <c r="B864" i="3" l="1"/>
  <c r="G864" i="3" s="1"/>
  <c r="C864" i="3" l="1"/>
  <c r="D864" i="3"/>
  <c r="E864" i="3" s="1"/>
  <c r="H864" i="3" l="1"/>
  <c r="I864" i="3" s="1"/>
  <c r="B865" i="3" l="1"/>
  <c r="G865" i="3" s="1"/>
  <c r="C865" i="3" l="1"/>
  <c r="D865" i="3"/>
  <c r="E865" i="3" s="1"/>
  <c r="H865" i="3"/>
  <c r="I865" i="3" s="1"/>
  <c r="B866" i="3" l="1"/>
  <c r="G866" i="3" s="1"/>
  <c r="C866" i="3" l="1"/>
  <c r="D866" i="3"/>
  <c r="E866" i="3" s="1"/>
  <c r="H866" i="3" l="1"/>
  <c r="I866" i="3" s="1"/>
  <c r="B867" i="3" l="1"/>
  <c r="G867" i="3" s="1"/>
  <c r="C867" i="3" l="1"/>
  <c r="D867" i="3"/>
  <c r="E867" i="3" s="1"/>
  <c r="H867" i="3" l="1"/>
  <c r="I867" i="3" s="1"/>
  <c r="B868" i="3" l="1"/>
  <c r="G868" i="3" s="1"/>
  <c r="C868" i="3" l="1"/>
  <c r="D868" i="3"/>
  <c r="E868" i="3" s="1"/>
  <c r="H868" i="3" l="1"/>
  <c r="I868" i="3" s="1"/>
  <c r="B869" i="3" l="1"/>
  <c r="G869" i="3" s="1"/>
  <c r="C869" i="3" l="1"/>
  <c r="D869" i="3"/>
  <c r="E869" i="3" s="1"/>
  <c r="H869" i="3" l="1"/>
  <c r="I869" i="3" s="1"/>
  <c r="B870" i="3" l="1"/>
  <c r="G870" i="3" s="1"/>
  <c r="C870" i="3" l="1"/>
  <c r="D870" i="3"/>
  <c r="E870" i="3" s="1"/>
  <c r="H870" i="3" l="1"/>
  <c r="I870" i="3" s="1"/>
  <c r="B871" i="3" l="1"/>
  <c r="G871" i="3" s="1"/>
  <c r="C871" i="3" l="1"/>
  <c r="D871" i="3"/>
  <c r="E871" i="3" s="1"/>
  <c r="H871" i="3"/>
  <c r="I871" i="3" s="1"/>
  <c r="B872" i="3" l="1"/>
  <c r="G872" i="3" s="1"/>
  <c r="C872" i="3" l="1"/>
  <c r="D872" i="3"/>
  <c r="E872" i="3" s="1"/>
  <c r="H872" i="3" l="1"/>
  <c r="I872" i="3" s="1"/>
  <c r="B873" i="3" l="1"/>
  <c r="G873" i="3" s="1"/>
  <c r="C873" i="3" l="1"/>
  <c r="D873" i="3"/>
  <c r="E873" i="3" s="1"/>
  <c r="H873" i="3" l="1"/>
  <c r="I873" i="3" s="1"/>
  <c r="B874" i="3" l="1"/>
  <c r="G874" i="3" s="1"/>
  <c r="C874" i="3" l="1"/>
  <c r="D874" i="3"/>
  <c r="E874" i="3" s="1"/>
  <c r="H874" i="3" l="1"/>
  <c r="I874" i="3" s="1"/>
  <c r="B875" i="3" l="1"/>
  <c r="G875" i="3" s="1"/>
  <c r="C875" i="3" l="1"/>
  <c r="D875" i="3"/>
  <c r="E875" i="3" s="1"/>
  <c r="H875" i="3"/>
  <c r="I875" i="3" s="1"/>
  <c r="B876" i="3" l="1"/>
  <c r="G876" i="3" s="1"/>
  <c r="C876" i="3" l="1"/>
  <c r="D876" i="3"/>
  <c r="E876" i="3" s="1"/>
  <c r="H876" i="3" l="1"/>
  <c r="I876" i="3" s="1"/>
  <c r="B877" i="3" l="1"/>
  <c r="G877" i="3" s="1"/>
  <c r="C877" i="3" l="1"/>
  <c r="D877" i="3"/>
  <c r="E877" i="3" s="1"/>
  <c r="H877" i="3" l="1"/>
  <c r="I877" i="3" s="1"/>
  <c r="B878" i="3" l="1"/>
  <c r="G878" i="3" s="1"/>
  <c r="C878" i="3" l="1"/>
  <c r="D878" i="3"/>
  <c r="E878" i="3" s="1"/>
  <c r="H878" i="3"/>
  <c r="I878" i="3" s="1"/>
  <c r="B879" i="3" l="1"/>
  <c r="G879" i="3" s="1"/>
  <c r="C879" i="3" l="1"/>
  <c r="D879" i="3"/>
  <c r="E879" i="3" s="1"/>
  <c r="H879" i="3"/>
  <c r="I879" i="3" s="1"/>
  <c r="B880" i="3" l="1"/>
  <c r="G880" i="3" s="1"/>
  <c r="C880" i="3" l="1"/>
  <c r="D880" i="3"/>
  <c r="E880" i="3" s="1"/>
  <c r="H880" i="3" l="1"/>
  <c r="I880" i="3" s="1"/>
  <c r="B881" i="3" l="1"/>
  <c r="G881" i="3" s="1"/>
  <c r="C881" i="3" l="1"/>
  <c r="D881" i="3"/>
  <c r="E881" i="3" s="1"/>
  <c r="H881" i="3" l="1"/>
  <c r="I881" i="3" s="1"/>
  <c r="B882" i="3" l="1"/>
  <c r="G882" i="3" s="1"/>
  <c r="C882" i="3" l="1"/>
  <c r="D882" i="3"/>
  <c r="E882" i="3" s="1"/>
  <c r="H882" i="3"/>
  <c r="I882" i="3" s="1"/>
  <c r="B883" i="3" l="1"/>
  <c r="G883" i="3" s="1"/>
  <c r="C883" i="3" l="1"/>
  <c r="D883" i="3"/>
  <c r="E883" i="3" s="1"/>
  <c r="H883" i="3" l="1"/>
  <c r="I883" i="3" s="1"/>
  <c r="B884" i="3" l="1"/>
  <c r="G884" i="3" s="1"/>
  <c r="C884" i="3" l="1"/>
  <c r="D884" i="3"/>
  <c r="E884" i="3" s="1"/>
  <c r="H884" i="3" l="1"/>
  <c r="I884" i="3" s="1"/>
  <c r="B885" i="3" l="1"/>
  <c r="G885" i="3" s="1"/>
  <c r="C885" i="3" l="1"/>
  <c r="D885" i="3"/>
  <c r="E885" i="3" s="1"/>
  <c r="H885" i="3"/>
  <c r="I885" i="3" s="1"/>
  <c r="B886" i="3" l="1"/>
  <c r="G886" i="3" s="1"/>
  <c r="C886" i="3" l="1"/>
  <c r="D886" i="3"/>
  <c r="E886" i="3" s="1"/>
  <c r="H886" i="3" l="1"/>
  <c r="I886" i="3" s="1"/>
  <c r="B887" i="3" l="1"/>
  <c r="G887" i="3" s="1"/>
  <c r="C887" i="3" l="1"/>
  <c r="D887" i="3"/>
  <c r="E887" i="3" s="1"/>
  <c r="H887" i="3" l="1"/>
  <c r="I887" i="3" s="1"/>
  <c r="B888" i="3" l="1"/>
  <c r="G888" i="3" s="1"/>
  <c r="C888" i="3" l="1"/>
  <c r="D888" i="3"/>
  <c r="E888" i="3" s="1"/>
  <c r="H888" i="3" l="1"/>
  <c r="I888" i="3" s="1"/>
  <c r="B889" i="3" l="1"/>
  <c r="G889" i="3" s="1"/>
  <c r="C889" i="3" l="1"/>
  <c r="D889" i="3"/>
  <c r="E889" i="3" s="1"/>
  <c r="H889" i="3" l="1"/>
  <c r="I889" i="3" s="1"/>
  <c r="B890" i="3" l="1"/>
  <c r="G890" i="3" s="1"/>
  <c r="C890" i="3" l="1"/>
  <c r="D890" i="3"/>
  <c r="E890" i="3" s="1"/>
  <c r="H890" i="3"/>
  <c r="I890" i="3" s="1"/>
  <c r="B891" i="3" l="1"/>
  <c r="G891" i="3" s="1"/>
  <c r="C891" i="3" l="1"/>
  <c r="D891" i="3"/>
  <c r="E891" i="3" s="1"/>
  <c r="H891" i="3" l="1"/>
  <c r="I891" i="3" s="1"/>
  <c r="B892" i="3" l="1"/>
  <c r="G892" i="3" s="1"/>
  <c r="C892" i="3" l="1"/>
  <c r="D892" i="3"/>
  <c r="E892" i="3" s="1"/>
  <c r="H892" i="3" l="1"/>
  <c r="I892" i="3" s="1"/>
  <c r="B893" i="3" l="1"/>
  <c r="G893" i="3" s="1"/>
  <c r="C893" i="3" l="1"/>
  <c r="D893" i="3"/>
  <c r="E893" i="3" s="1"/>
  <c r="H893" i="3" l="1"/>
  <c r="I893" i="3" s="1"/>
  <c r="B894" i="3" l="1"/>
  <c r="G894" i="3" s="1"/>
  <c r="C894" i="3" l="1"/>
  <c r="D894" i="3"/>
  <c r="E894" i="3" s="1"/>
  <c r="H894" i="3" l="1"/>
  <c r="I894" i="3" s="1"/>
  <c r="B895" i="3" l="1"/>
  <c r="G895" i="3" s="1"/>
  <c r="C895" i="3" l="1"/>
  <c r="D895" i="3"/>
  <c r="E895" i="3" s="1"/>
  <c r="H895" i="3" l="1"/>
  <c r="I895" i="3" s="1"/>
  <c r="B896" i="3" l="1"/>
  <c r="G896" i="3" s="1"/>
  <c r="C896" i="3" l="1"/>
  <c r="D896" i="3"/>
  <c r="E896" i="3" s="1"/>
  <c r="H896" i="3" l="1"/>
  <c r="I896" i="3" s="1"/>
  <c r="B897" i="3" l="1"/>
  <c r="G897" i="3" s="1"/>
  <c r="C897" i="3" l="1"/>
  <c r="D897" i="3"/>
  <c r="E897" i="3" s="1"/>
  <c r="H897" i="3" l="1"/>
  <c r="I897" i="3" s="1"/>
  <c r="B898" i="3" l="1"/>
  <c r="G898" i="3" s="1"/>
  <c r="C898" i="3" l="1"/>
  <c r="D898" i="3"/>
  <c r="E898" i="3" s="1"/>
  <c r="H898" i="3" l="1"/>
  <c r="I898" i="3" s="1"/>
  <c r="B899" i="3" l="1"/>
  <c r="G899" i="3" s="1"/>
  <c r="C899" i="3" l="1"/>
  <c r="D899" i="3"/>
  <c r="E899" i="3" s="1"/>
  <c r="H899" i="3" l="1"/>
  <c r="I899" i="3" s="1"/>
  <c r="B900" i="3" l="1"/>
  <c r="G900" i="3" s="1"/>
  <c r="C900" i="3" l="1"/>
  <c r="D900" i="3"/>
  <c r="E900" i="3" s="1"/>
  <c r="H900" i="3" l="1"/>
  <c r="I900" i="3" s="1"/>
  <c r="B901" i="3" l="1"/>
  <c r="G901" i="3" s="1"/>
  <c r="C901" i="3" l="1"/>
  <c r="D901" i="3"/>
  <c r="E901" i="3" s="1"/>
  <c r="H901" i="3" l="1"/>
  <c r="I901" i="3" s="1"/>
  <c r="B902" i="3" l="1"/>
  <c r="G902" i="3" s="1"/>
  <c r="C902" i="3" l="1"/>
  <c r="D902" i="3"/>
  <c r="E902" i="3" s="1"/>
  <c r="H902" i="3" l="1"/>
  <c r="I902" i="3" s="1"/>
  <c r="B903" i="3" l="1"/>
  <c r="G903" i="3" s="1"/>
  <c r="C903" i="3" l="1"/>
  <c r="D903" i="3"/>
  <c r="E903" i="3" s="1"/>
  <c r="H903" i="3" l="1"/>
  <c r="I903" i="3" s="1"/>
  <c r="B904" i="3" l="1"/>
  <c r="G904" i="3" s="1"/>
  <c r="C904" i="3" l="1"/>
  <c r="D904" i="3"/>
  <c r="E904" i="3" s="1"/>
  <c r="H904" i="3" l="1"/>
  <c r="I904" i="3" s="1"/>
  <c r="B905" i="3" l="1"/>
  <c r="G905" i="3" s="1"/>
  <c r="C905" i="3" l="1"/>
  <c r="D905" i="3"/>
  <c r="E905" i="3" s="1"/>
  <c r="H905" i="3"/>
  <c r="I905" i="3" s="1"/>
  <c r="B906" i="3" l="1"/>
  <c r="G906" i="3" s="1"/>
  <c r="C906" i="3" l="1"/>
  <c r="D906" i="3"/>
  <c r="E906" i="3" s="1"/>
  <c r="H906" i="3" l="1"/>
  <c r="I906" i="3" s="1"/>
  <c r="B907" i="3" l="1"/>
  <c r="G907" i="3" s="1"/>
  <c r="C907" i="3" l="1"/>
  <c r="D907" i="3"/>
  <c r="E907" i="3" s="1"/>
  <c r="H907" i="3"/>
  <c r="I907" i="3" s="1"/>
  <c r="B908" i="3" l="1"/>
  <c r="G908" i="3" s="1"/>
  <c r="C908" i="3" l="1"/>
  <c r="D908" i="3"/>
  <c r="E908" i="3" s="1"/>
  <c r="H908" i="3" l="1"/>
  <c r="I908" i="3" s="1"/>
  <c r="B909" i="3" l="1"/>
  <c r="G909" i="3" s="1"/>
  <c r="C909" i="3" l="1"/>
  <c r="D909" i="3"/>
  <c r="E909" i="3" s="1"/>
  <c r="H909" i="3" l="1"/>
  <c r="I909" i="3" s="1"/>
  <c r="B910" i="3" l="1"/>
  <c r="G910" i="3" s="1"/>
  <c r="C910" i="3" l="1"/>
  <c r="D910" i="3"/>
  <c r="E910" i="3" s="1"/>
  <c r="H910" i="3" l="1"/>
  <c r="I910" i="3" s="1"/>
  <c r="B911" i="3" l="1"/>
  <c r="G911" i="3" s="1"/>
  <c r="C911" i="3" l="1"/>
  <c r="D911" i="3"/>
  <c r="E911" i="3" s="1"/>
  <c r="H911" i="3" l="1"/>
  <c r="I911" i="3" s="1"/>
  <c r="B912" i="3" l="1"/>
  <c r="G912" i="3" s="1"/>
  <c r="C912" i="3" l="1"/>
  <c r="D912" i="3"/>
  <c r="E912" i="3" s="1"/>
  <c r="H912" i="3" l="1"/>
  <c r="I912" i="3" s="1"/>
  <c r="B913" i="3" l="1"/>
  <c r="G913" i="3" s="1"/>
  <c r="C913" i="3" l="1"/>
  <c r="D913" i="3"/>
  <c r="E913" i="3" s="1"/>
  <c r="H913" i="3" l="1"/>
  <c r="I913" i="3" s="1"/>
  <c r="B914" i="3" l="1"/>
  <c r="G914" i="3" s="1"/>
  <c r="C914" i="3" l="1"/>
  <c r="D914" i="3"/>
  <c r="E914" i="3" s="1"/>
  <c r="H914" i="3"/>
  <c r="I914" i="3" s="1"/>
  <c r="B915" i="3" l="1"/>
  <c r="G915" i="3" s="1"/>
  <c r="C915" i="3" l="1"/>
  <c r="D915" i="3"/>
  <c r="E915" i="3" s="1"/>
  <c r="H915" i="3"/>
  <c r="I915" i="3" s="1"/>
  <c r="B916" i="3" l="1"/>
  <c r="G916" i="3" s="1"/>
  <c r="C916" i="3" l="1"/>
  <c r="D916" i="3"/>
  <c r="E916" i="3" s="1"/>
  <c r="H916" i="3" l="1"/>
  <c r="I916" i="3" s="1"/>
  <c r="B917" i="3" l="1"/>
  <c r="G917" i="3" s="1"/>
  <c r="C917" i="3" l="1"/>
  <c r="D917" i="3"/>
  <c r="E917" i="3" s="1"/>
  <c r="H917" i="3" l="1"/>
  <c r="I917" i="3" s="1"/>
  <c r="B918" i="3" l="1"/>
  <c r="G918" i="3" s="1"/>
  <c r="C918" i="3" l="1"/>
  <c r="D918" i="3"/>
  <c r="E918" i="3" s="1"/>
  <c r="H918" i="3" l="1"/>
  <c r="I918" i="3" s="1"/>
  <c r="B919" i="3" l="1"/>
  <c r="G919" i="3" s="1"/>
  <c r="C919" i="3" l="1"/>
  <c r="D919" i="3"/>
  <c r="E919" i="3" s="1"/>
  <c r="H919" i="3" l="1"/>
  <c r="I919" i="3" s="1"/>
  <c r="B920" i="3" l="1"/>
  <c r="G920" i="3" s="1"/>
  <c r="C920" i="3" l="1"/>
  <c r="D920" i="3"/>
  <c r="E920" i="3" s="1"/>
  <c r="H920" i="3" l="1"/>
  <c r="I920" i="3" s="1"/>
  <c r="B921" i="3" l="1"/>
  <c r="G921" i="3" s="1"/>
  <c r="C921" i="3" l="1"/>
  <c r="D921" i="3"/>
  <c r="E921" i="3" s="1"/>
  <c r="H921" i="3" l="1"/>
  <c r="I921" i="3" s="1"/>
  <c r="B922" i="3" l="1"/>
  <c r="G922" i="3" s="1"/>
  <c r="C922" i="3" l="1"/>
  <c r="D922" i="3"/>
  <c r="E922" i="3" s="1"/>
  <c r="H922" i="3" l="1"/>
  <c r="I922" i="3" s="1"/>
  <c r="B923" i="3" l="1"/>
  <c r="G923" i="3" s="1"/>
  <c r="C923" i="3" l="1"/>
  <c r="D923" i="3"/>
  <c r="E923" i="3" s="1"/>
  <c r="H923" i="3" l="1"/>
  <c r="I923" i="3" s="1"/>
  <c r="B924" i="3" l="1"/>
  <c r="G924" i="3" s="1"/>
  <c r="C924" i="3" l="1"/>
  <c r="D924" i="3"/>
  <c r="E924" i="3" s="1"/>
  <c r="H924" i="3"/>
  <c r="I924" i="3" s="1"/>
  <c r="B925" i="3" l="1"/>
  <c r="G925" i="3" s="1"/>
  <c r="C925" i="3" l="1"/>
  <c r="D925" i="3"/>
  <c r="E925" i="3" s="1"/>
  <c r="H925" i="3" l="1"/>
  <c r="I925" i="3" s="1"/>
  <c r="B926" i="3" l="1"/>
  <c r="G926" i="3" s="1"/>
  <c r="C926" i="3" l="1"/>
  <c r="D926" i="3"/>
  <c r="E926" i="3" s="1"/>
  <c r="H926" i="3" l="1"/>
  <c r="I926" i="3" s="1"/>
  <c r="B927" i="3" l="1"/>
  <c r="G927" i="3" s="1"/>
  <c r="C927" i="3" l="1"/>
  <c r="D927" i="3"/>
  <c r="E927" i="3" s="1"/>
  <c r="H927" i="3"/>
  <c r="I927" i="3" s="1"/>
  <c r="B928" i="3" l="1"/>
  <c r="G928" i="3" s="1"/>
  <c r="C928" i="3" l="1"/>
  <c r="D928" i="3"/>
  <c r="E928" i="3" s="1"/>
  <c r="H928" i="3" l="1"/>
  <c r="I928" i="3" s="1"/>
  <c r="B929" i="3" l="1"/>
  <c r="G929" i="3" s="1"/>
  <c r="C929" i="3" l="1"/>
  <c r="D929" i="3"/>
  <c r="E929" i="3" s="1"/>
  <c r="H929" i="3" l="1"/>
  <c r="I929" i="3" s="1"/>
  <c r="B930" i="3" l="1"/>
  <c r="G930" i="3" s="1"/>
  <c r="C930" i="3" l="1"/>
  <c r="D930" i="3"/>
  <c r="E930" i="3" s="1"/>
  <c r="H930" i="3" l="1"/>
  <c r="I930" i="3" s="1"/>
  <c r="B931" i="3" l="1"/>
  <c r="G931" i="3" s="1"/>
  <c r="C931" i="3" l="1"/>
  <c r="D931" i="3"/>
  <c r="E931" i="3" s="1"/>
  <c r="H931" i="3" l="1"/>
  <c r="I931" i="3" s="1"/>
  <c r="B932" i="3" l="1"/>
  <c r="G932" i="3" s="1"/>
  <c r="C932" i="3" l="1"/>
  <c r="D932" i="3"/>
  <c r="E932" i="3" s="1"/>
  <c r="H932" i="3"/>
  <c r="I932" i="3" s="1"/>
  <c r="B933" i="3" l="1"/>
  <c r="G933" i="3" s="1"/>
  <c r="C933" i="3" l="1"/>
  <c r="D933" i="3"/>
  <c r="E933" i="3" s="1"/>
  <c r="H933" i="3"/>
  <c r="I933" i="3" s="1"/>
  <c r="B934" i="3" l="1"/>
  <c r="G934" i="3" s="1"/>
  <c r="C934" i="3" l="1"/>
  <c r="D934" i="3"/>
  <c r="E934" i="3" s="1"/>
  <c r="H934" i="3" l="1"/>
  <c r="I934" i="3" s="1"/>
  <c r="B935" i="3" l="1"/>
  <c r="G935" i="3" s="1"/>
  <c r="C935" i="3" l="1"/>
  <c r="D935" i="3"/>
  <c r="E935" i="3" s="1"/>
  <c r="H935" i="3" l="1"/>
  <c r="I935" i="3" s="1"/>
  <c r="B936" i="3" l="1"/>
  <c r="G936" i="3" s="1"/>
  <c r="C936" i="3" l="1"/>
  <c r="D936" i="3"/>
  <c r="E936" i="3" s="1"/>
  <c r="H936" i="3"/>
  <c r="I936" i="3" s="1"/>
  <c r="B937" i="3" l="1"/>
  <c r="G937" i="3" s="1"/>
  <c r="C937" i="3" l="1"/>
  <c r="D937" i="3"/>
  <c r="E937" i="3" s="1"/>
  <c r="H937" i="3" l="1"/>
  <c r="I937" i="3" s="1"/>
  <c r="B938" i="3" l="1"/>
  <c r="G938" i="3" s="1"/>
  <c r="C938" i="3" l="1"/>
  <c r="D938" i="3"/>
  <c r="E938" i="3" s="1"/>
  <c r="H938" i="3" l="1"/>
  <c r="I938" i="3" s="1"/>
  <c r="B939" i="3" l="1"/>
  <c r="G939" i="3" s="1"/>
  <c r="C939" i="3" l="1"/>
  <c r="D939" i="3"/>
  <c r="E939" i="3" s="1"/>
  <c r="H939" i="3" l="1"/>
  <c r="I939" i="3" s="1"/>
  <c r="B940" i="3" l="1"/>
  <c r="G940" i="3" s="1"/>
  <c r="C940" i="3" l="1"/>
  <c r="D940" i="3"/>
  <c r="E940" i="3" s="1"/>
  <c r="H940" i="3"/>
  <c r="I940" i="3" s="1"/>
  <c r="B941" i="3" l="1"/>
  <c r="G941" i="3" s="1"/>
  <c r="C941" i="3" l="1"/>
  <c r="D941" i="3"/>
  <c r="E941" i="3" s="1"/>
  <c r="H941" i="3" l="1"/>
  <c r="I941" i="3" s="1"/>
  <c r="B942" i="3" l="1"/>
  <c r="G942" i="3" s="1"/>
  <c r="C942" i="3" l="1"/>
  <c r="D942" i="3"/>
  <c r="E942" i="3" s="1"/>
  <c r="H942" i="3"/>
  <c r="I942" i="3" s="1"/>
  <c r="B943" i="3" l="1"/>
  <c r="G943" i="3" s="1"/>
  <c r="C943" i="3" l="1"/>
  <c r="D943" i="3"/>
  <c r="E943" i="3" s="1"/>
  <c r="H943" i="3"/>
  <c r="I943" i="3" s="1"/>
  <c r="B944" i="3" l="1"/>
  <c r="G944" i="3" s="1"/>
  <c r="C944" i="3" l="1"/>
  <c r="D944" i="3"/>
  <c r="E944" i="3" s="1"/>
  <c r="H944" i="3" l="1"/>
  <c r="I944" i="3" s="1"/>
  <c r="B945" i="3" l="1"/>
  <c r="G945" i="3" s="1"/>
  <c r="C945" i="3" l="1"/>
  <c r="D945" i="3"/>
  <c r="E945" i="3" s="1"/>
  <c r="H945" i="3" l="1"/>
  <c r="I945" i="3" s="1"/>
  <c r="B946" i="3" l="1"/>
  <c r="G946" i="3" s="1"/>
  <c r="C946" i="3" l="1"/>
  <c r="D946" i="3"/>
  <c r="E946" i="3" s="1"/>
  <c r="H946" i="3" l="1"/>
  <c r="I946" i="3" s="1"/>
  <c r="B947" i="3" l="1"/>
  <c r="G947" i="3" s="1"/>
  <c r="C947" i="3" l="1"/>
  <c r="D947" i="3"/>
  <c r="E947" i="3" s="1"/>
  <c r="H947" i="3" l="1"/>
  <c r="I947" i="3" s="1"/>
  <c r="B948" i="3" l="1"/>
  <c r="G948" i="3" s="1"/>
  <c r="C948" i="3" l="1"/>
  <c r="D948" i="3"/>
  <c r="E948" i="3" s="1"/>
  <c r="H948" i="3" l="1"/>
  <c r="I948" i="3" s="1"/>
  <c r="B949" i="3" l="1"/>
  <c r="G949" i="3" s="1"/>
  <c r="C949" i="3" l="1"/>
  <c r="D949" i="3"/>
  <c r="E949" i="3" s="1"/>
  <c r="H949" i="3" l="1"/>
  <c r="I949" i="3" s="1"/>
  <c r="B950" i="3" l="1"/>
  <c r="G950" i="3" s="1"/>
  <c r="C950" i="3" l="1"/>
  <c r="D950" i="3"/>
  <c r="E950" i="3" s="1"/>
  <c r="H950" i="3" l="1"/>
  <c r="I950" i="3" s="1"/>
  <c r="B951" i="3" l="1"/>
  <c r="G951" i="3" s="1"/>
  <c r="C951" i="3" l="1"/>
  <c r="D951" i="3"/>
  <c r="E951" i="3" s="1"/>
  <c r="H951" i="3"/>
  <c r="I951" i="3" s="1"/>
  <c r="B952" i="3" l="1"/>
  <c r="G952" i="3" s="1"/>
  <c r="C952" i="3" l="1"/>
  <c r="D952" i="3"/>
  <c r="E952" i="3" s="1"/>
  <c r="H952" i="3" l="1"/>
  <c r="I952" i="3" s="1"/>
  <c r="B953" i="3" l="1"/>
  <c r="G953" i="3" s="1"/>
  <c r="C953" i="3" l="1"/>
  <c r="D953" i="3"/>
  <c r="E953" i="3" s="1"/>
  <c r="H953" i="3"/>
  <c r="I953" i="3" s="1"/>
  <c r="B954" i="3" l="1"/>
  <c r="G954" i="3" s="1"/>
  <c r="C954" i="3" l="1"/>
  <c r="D954" i="3"/>
  <c r="E954" i="3" s="1"/>
  <c r="H954" i="3" l="1"/>
  <c r="I954" i="3" s="1"/>
  <c r="B955" i="3" l="1"/>
  <c r="G955" i="3" s="1"/>
  <c r="C955" i="3" l="1"/>
  <c r="D955" i="3"/>
  <c r="E955" i="3" s="1"/>
  <c r="H955" i="3"/>
  <c r="I955" i="3" s="1"/>
  <c r="B956" i="3" l="1"/>
  <c r="G956" i="3" s="1"/>
  <c r="C956" i="3" l="1"/>
  <c r="D956" i="3"/>
  <c r="E956" i="3" s="1"/>
  <c r="H956" i="3"/>
  <c r="I956" i="3" s="1"/>
  <c r="B957" i="3" l="1"/>
  <c r="G957" i="3" s="1"/>
  <c r="C957" i="3" l="1"/>
  <c r="D957" i="3"/>
  <c r="E957" i="3" s="1"/>
  <c r="H957" i="3" l="1"/>
  <c r="I957" i="3" s="1"/>
  <c r="B958" i="3" l="1"/>
  <c r="G958" i="3" s="1"/>
  <c r="C958" i="3" l="1"/>
  <c r="D958" i="3"/>
  <c r="E958" i="3" s="1"/>
  <c r="H958" i="3" l="1"/>
  <c r="I958" i="3" s="1"/>
  <c r="B959" i="3" l="1"/>
  <c r="G959" i="3" s="1"/>
  <c r="C959" i="3" l="1"/>
  <c r="D959" i="3"/>
  <c r="E959" i="3" s="1"/>
  <c r="H959" i="3" l="1"/>
  <c r="I959" i="3" s="1"/>
  <c r="B960" i="3" l="1"/>
  <c r="G960" i="3" s="1"/>
  <c r="C960" i="3" l="1"/>
  <c r="D960" i="3"/>
  <c r="E960" i="3" s="1"/>
  <c r="H960" i="3" l="1"/>
  <c r="I960" i="3" s="1"/>
  <c r="B961" i="3" l="1"/>
  <c r="G961" i="3" s="1"/>
  <c r="C961" i="3" l="1"/>
  <c r="D961" i="3"/>
  <c r="E961" i="3" s="1"/>
  <c r="H961" i="3" l="1"/>
  <c r="I961" i="3" s="1"/>
  <c r="B962" i="3" l="1"/>
  <c r="G962" i="3" s="1"/>
  <c r="C962" i="3" l="1"/>
  <c r="D962" i="3"/>
  <c r="E962" i="3" s="1"/>
  <c r="H962" i="3"/>
  <c r="I962" i="3" s="1"/>
  <c r="B963" i="3" l="1"/>
  <c r="G963" i="3" s="1"/>
  <c r="C963" i="3" l="1"/>
  <c r="D963" i="3"/>
  <c r="E963" i="3" s="1"/>
  <c r="H963" i="3" l="1"/>
  <c r="I963" i="3" s="1"/>
  <c r="B964" i="3" l="1"/>
  <c r="G964" i="3" s="1"/>
  <c r="C964" i="3" l="1"/>
  <c r="D964" i="3"/>
  <c r="E964" i="3" s="1"/>
  <c r="H964" i="3" l="1"/>
  <c r="I964" i="3" s="1"/>
  <c r="B965" i="3" l="1"/>
  <c r="G965" i="3" s="1"/>
  <c r="C965" i="3" l="1"/>
  <c r="D965" i="3"/>
  <c r="E965" i="3" s="1"/>
  <c r="H965" i="3" l="1"/>
  <c r="I965" i="3" s="1"/>
  <c r="B966" i="3" l="1"/>
  <c r="G966" i="3" s="1"/>
  <c r="C966" i="3" l="1"/>
  <c r="D966" i="3"/>
  <c r="E966" i="3" s="1"/>
  <c r="H966" i="3" l="1"/>
  <c r="I966" i="3" s="1"/>
  <c r="B967" i="3" l="1"/>
  <c r="G967" i="3" s="1"/>
  <c r="C967" i="3" l="1"/>
  <c r="D967" i="3"/>
  <c r="E967" i="3" s="1"/>
  <c r="H967" i="3"/>
  <c r="I967" i="3" s="1"/>
  <c r="B968" i="3" l="1"/>
  <c r="G968" i="3" s="1"/>
  <c r="C968" i="3" l="1"/>
  <c r="D968" i="3"/>
  <c r="E968" i="3" s="1"/>
  <c r="H968" i="3"/>
  <c r="I968" i="3" s="1"/>
  <c r="B969" i="3" l="1"/>
  <c r="G969" i="3" s="1"/>
  <c r="C969" i="3" l="1"/>
  <c r="D969" i="3"/>
  <c r="E969" i="3" s="1"/>
  <c r="H969" i="3" l="1"/>
  <c r="I969" i="3" s="1"/>
  <c r="B970" i="3" l="1"/>
  <c r="G970" i="3" s="1"/>
  <c r="C970" i="3" l="1"/>
  <c r="D970" i="3"/>
  <c r="E970" i="3" s="1"/>
  <c r="H970" i="3"/>
  <c r="I970" i="3" s="1"/>
  <c r="B971" i="3" l="1"/>
  <c r="G971" i="3" s="1"/>
  <c r="C971" i="3" l="1"/>
  <c r="D971" i="3"/>
  <c r="E971" i="3" s="1"/>
  <c r="H971" i="3"/>
  <c r="I971" i="3" s="1"/>
  <c r="B972" i="3" l="1"/>
  <c r="G972" i="3" s="1"/>
  <c r="C972" i="3" l="1"/>
  <c r="D972" i="3"/>
  <c r="E972" i="3" s="1"/>
  <c r="H972" i="3"/>
  <c r="I972" i="3" s="1"/>
  <c r="B973" i="3" l="1"/>
  <c r="G973" i="3" s="1"/>
  <c r="C973" i="3" l="1"/>
  <c r="D973" i="3"/>
  <c r="E973" i="3" s="1"/>
  <c r="H973" i="3" l="1"/>
  <c r="I973" i="3" s="1"/>
  <c r="B974" i="3" l="1"/>
  <c r="G974" i="3" s="1"/>
  <c r="C974" i="3" l="1"/>
  <c r="D974" i="3"/>
  <c r="E974" i="3" s="1"/>
  <c r="H974" i="3" l="1"/>
  <c r="I974" i="3" s="1"/>
  <c r="B975" i="3" l="1"/>
  <c r="G975" i="3" s="1"/>
  <c r="C975" i="3" l="1"/>
  <c r="D975" i="3"/>
  <c r="E975" i="3" s="1"/>
  <c r="H975" i="3"/>
  <c r="I975" i="3" s="1"/>
  <c r="B976" i="3" l="1"/>
  <c r="G976" i="3" s="1"/>
  <c r="C976" i="3" l="1"/>
  <c r="D976" i="3"/>
  <c r="E976" i="3" s="1"/>
  <c r="H976" i="3"/>
  <c r="I976" i="3" s="1"/>
  <c r="B977" i="3" l="1"/>
  <c r="G977" i="3" s="1"/>
  <c r="C977" i="3" l="1"/>
  <c r="D977" i="3"/>
  <c r="E977" i="3" s="1"/>
  <c r="H977" i="3" l="1"/>
  <c r="I977" i="3" s="1"/>
  <c r="B978" i="3" l="1"/>
  <c r="G978" i="3" s="1"/>
  <c r="C978" i="3" l="1"/>
  <c r="D978" i="3"/>
  <c r="E978" i="3" s="1"/>
  <c r="H978" i="3" l="1"/>
  <c r="I978" i="3" s="1"/>
  <c r="B979" i="3" l="1"/>
  <c r="G979" i="3" s="1"/>
  <c r="C979" i="3" l="1"/>
  <c r="D979" i="3"/>
  <c r="E979" i="3" s="1"/>
  <c r="H979" i="3" l="1"/>
  <c r="I979" i="3" s="1"/>
  <c r="B980" i="3" l="1"/>
  <c r="G980" i="3" s="1"/>
  <c r="C980" i="3" l="1"/>
  <c r="D980" i="3"/>
  <c r="E980" i="3" s="1"/>
  <c r="H980" i="3" l="1"/>
  <c r="I980" i="3" s="1"/>
  <c r="B981" i="3" l="1"/>
  <c r="G981" i="3" s="1"/>
  <c r="C981" i="3" l="1"/>
  <c r="D981" i="3"/>
  <c r="E981" i="3" s="1"/>
  <c r="H981" i="3" l="1"/>
  <c r="I981" i="3" s="1"/>
  <c r="B982" i="3" l="1"/>
  <c r="G982" i="3" s="1"/>
  <c r="C982" i="3" l="1"/>
  <c r="D982" i="3"/>
  <c r="E982" i="3" s="1"/>
  <c r="H982" i="3" l="1"/>
  <c r="I982" i="3" s="1"/>
  <c r="B983" i="3" l="1"/>
  <c r="G983" i="3" s="1"/>
  <c r="C983" i="3" l="1"/>
  <c r="D983" i="3"/>
  <c r="E983" i="3" s="1"/>
  <c r="H983" i="3" l="1"/>
  <c r="I983" i="3" s="1"/>
  <c r="B984" i="3" l="1"/>
  <c r="G984" i="3" s="1"/>
  <c r="C984" i="3" l="1"/>
  <c r="D984" i="3"/>
  <c r="E984" i="3" s="1"/>
  <c r="H984" i="3" l="1"/>
  <c r="I984" i="3" s="1"/>
  <c r="B985" i="3" l="1"/>
  <c r="G985" i="3" s="1"/>
  <c r="C985" i="3" l="1"/>
  <c r="D985" i="3"/>
  <c r="E985" i="3" s="1"/>
  <c r="H985" i="3" l="1"/>
  <c r="I985" i="3" s="1"/>
  <c r="B986" i="3" l="1"/>
  <c r="G986" i="3" s="1"/>
  <c r="C986" i="3" l="1"/>
  <c r="D986" i="3"/>
  <c r="E986" i="3" s="1"/>
  <c r="H986" i="3" l="1"/>
  <c r="I986" i="3" s="1"/>
  <c r="B987" i="3" l="1"/>
  <c r="G987" i="3" s="1"/>
  <c r="C987" i="3" l="1"/>
  <c r="D987" i="3"/>
  <c r="E987" i="3" s="1"/>
  <c r="H987" i="3" l="1"/>
  <c r="I987" i="3" s="1"/>
  <c r="B988" i="3" l="1"/>
  <c r="G988" i="3" s="1"/>
  <c r="C988" i="3" l="1"/>
  <c r="D988" i="3"/>
  <c r="E988" i="3" s="1"/>
  <c r="H988" i="3" l="1"/>
  <c r="I988" i="3" s="1"/>
  <c r="B989" i="3" l="1"/>
  <c r="G989" i="3" s="1"/>
  <c r="C989" i="3" l="1"/>
  <c r="D989" i="3"/>
  <c r="E989" i="3" s="1"/>
  <c r="H989" i="3" l="1"/>
  <c r="I989" i="3" s="1"/>
  <c r="B990" i="3" l="1"/>
  <c r="G990" i="3" s="1"/>
  <c r="C990" i="3" l="1"/>
  <c r="D990" i="3"/>
  <c r="E990" i="3" s="1"/>
  <c r="H990" i="3"/>
  <c r="I990" i="3" s="1"/>
  <c r="B991" i="3" l="1"/>
  <c r="G991" i="3" s="1"/>
  <c r="C991" i="3" l="1"/>
  <c r="D991" i="3"/>
  <c r="E991" i="3" s="1"/>
  <c r="H991" i="3" l="1"/>
  <c r="I991" i="3" s="1"/>
  <c r="B992" i="3" l="1"/>
  <c r="G992" i="3" s="1"/>
  <c r="C992" i="3" l="1"/>
  <c r="D992" i="3"/>
  <c r="E992" i="3" s="1"/>
  <c r="H992" i="3" l="1"/>
  <c r="I992" i="3" s="1"/>
  <c r="B993" i="3" l="1"/>
  <c r="G993" i="3" s="1"/>
  <c r="C993" i="3" l="1"/>
  <c r="D993" i="3"/>
  <c r="E993" i="3" s="1"/>
  <c r="H993" i="3"/>
  <c r="I993" i="3" s="1"/>
  <c r="B994" i="3" l="1"/>
  <c r="G994" i="3" s="1"/>
  <c r="C994" i="3" l="1"/>
  <c r="D994" i="3"/>
  <c r="E994" i="3" s="1"/>
  <c r="H994" i="3"/>
  <c r="I994" i="3" s="1"/>
  <c r="B995" i="3" l="1"/>
  <c r="G995" i="3" s="1"/>
  <c r="C995" i="3" l="1"/>
  <c r="D995" i="3"/>
  <c r="E995" i="3" s="1"/>
  <c r="H995" i="3" l="1"/>
  <c r="I995" i="3" s="1"/>
  <c r="B996" i="3" l="1"/>
  <c r="G996" i="3" s="1"/>
  <c r="C996" i="3" l="1"/>
  <c r="D996" i="3"/>
  <c r="E996" i="3" s="1"/>
  <c r="H996" i="3" l="1"/>
  <c r="I996" i="3" s="1"/>
  <c r="B997" i="3" l="1"/>
  <c r="G997" i="3" s="1"/>
  <c r="C997" i="3" l="1"/>
  <c r="D997" i="3"/>
  <c r="E997" i="3" s="1"/>
  <c r="H997" i="3"/>
  <c r="I997" i="3" s="1"/>
  <c r="B998" i="3" l="1"/>
  <c r="G998" i="3" s="1"/>
  <c r="C998" i="3" l="1"/>
  <c r="D998" i="3"/>
  <c r="E998" i="3" s="1"/>
  <c r="H998" i="3"/>
  <c r="I998" i="3" s="1"/>
  <c r="B999" i="3" l="1"/>
  <c r="G999" i="3" s="1"/>
  <c r="C999" i="3" l="1"/>
  <c r="D999" i="3"/>
  <c r="E999" i="3" s="1"/>
  <c r="H999" i="3" l="1"/>
  <c r="I999" i="3" s="1"/>
  <c r="B1000" i="3" l="1"/>
  <c r="G1000" i="3" s="1"/>
  <c r="C1000" i="3" l="1"/>
  <c r="D1000" i="3"/>
  <c r="E1000" i="3" s="1"/>
  <c r="H1000" i="3" l="1"/>
  <c r="I1000" i="3" s="1"/>
  <c r="B1001" i="3" l="1"/>
  <c r="G1001" i="3" s="1"/>
  <c r="C1001" i="3" l="1"/>
  <c r="D1001" i="3"/>
  <c r="E1001" i="3" s="1"/>
  <c r="H1001" i="3" l="1"/>
  <c r="I1001" i="3" s="1"/>
  <c r="B1002" i="3" l="1"/>
  <c r="G1002" i="3" s="1"/>
  <c r="C1002" i="3" l="1"/>
  <c r="D1002" i="3"/>
  <c r="E1002" i="3" s="1"/>
  <c r="H1002" i="3"/>
  <c r="I1002" i="3" s="1"/>
  <c r="B1003" i="3" l="1"/>
  <c r="G1003" i="3" s="1"/>
  <c r="C1003" i="3" l="1"/>
  <c r="D1003" i="3"/>
  <c r="E1003" i="3" s="1"/>
  <c r="H1003" i="3"/>
  <c r="I1003" i="3" s="1"/>
  <c r="B1004" i="3" l="1"/>
  <c r="G1004" i="3" s="1"/>
  <c r="C1004" i="3" l="1"/>
  <c r="D1004" i="3"/>
  <c r="E1004" i="3" s="1"/>
  <c r="H1004" i="3"/>
  <c r="I1004" i="3" s="1"/>
  <c r="B1005" i="3" l="1"/>
  <c r="G1005" i="3" s="1"/>
  <c r="C1005" i="3" l="1"/>
  <c r="D1005" i="3"/>
  <c r="E1005" i="3" s="1"/>
  <c r="H1005" i="3"/>
  <c r="I1005" i="3" s="1"/>
  <c r="B1006" i="3" l="1"/>
  <c r="G1006" i="3" s="1"/>
  <c r="C1006" i="3" l="1"/>
  <c r="D1006" i="3"/>
  <c r="E1006" i="3" s="1"/>
  <c r="H1006" i="3"/>
  <c r="I1006" i="3" s="1"/>
  <c r="B1007" i="3" l="1"/>
  <c r="G1007" i="3" s="1"/>
  <c r="C1007" i="3" l="1"/>
  <c r="D1007" i="3"/>
  <c r="E1007" i="3" s="1"/>
  <c r="H1007" i="3"/>
  <c r="I1007" i="3" s="1"/>
  <c r="B1008" i="3" l="1"/>
  <c r="G1008" i="3" s="1"/>
  <c r="C1008" i="3" l="1"/>
  <c r="D1008" i="3"/>
  <c r="H1008" i="3" l="1"/>
  <c r="I1008" i="3" s="1"/>
  <c r="E1008" i="3"/>
  <c r="B1009" i="3" l="1"/>
  <c r="G1009" i="3" s="1"/>
  <c r="C1009" i="3" l="1"/>
  <c r="D1009" i="3"/>
  <c r="E1009" i="3" s="1"/>
  <c r="H1009" i="3"/>
  <c r="I1009" i="3" s="1"/>
  <c r="B1010" i="3" l="1"/>
  <c r="G1010" i="3" s="1"/>
  <c r="C1010" i="3" l="1"/>
  <c r="D1010" i="3"/>
  <c r="E1010" i="3" s="1"/>
  <c r="H1010" i="3"/>
  <c r="I1010" i="3" s="1"/>
  <c r="B1011" i="3" l="1"/>
  <c r="G1011" i="3" s="1"/>
  <c r="C1011" i="3" l="1"/>
  <c r="D1011" i="3"/>
  <c r="E1011" i="3" s="1"/>
  <c r="H1011" i="3"/>
  <c r="I1011" i="3" s="1"/>
  <c r="B1012" i="3" l="1"/>
  <c r="G1012" i="3" s="1"/>
  <c r="C1012" i="3" l="1"/>
  <c r="D1012" i="3"/>
  <c r="H1012" i="3" l="1"/>
  <c r="I1012" i="3" s="1"/>
  <c r="E1012" i="3"/>
  <c r="B1013" i="3" l="1"/>
  <c r="G1013" i="3" s="1"/>
  <c r="C1013" i="3" l="1"/>
  <c r="D1013" i="3"/>
  <c r="E1013" i="3" s="1"/>
  <c r="H1013" i="3"/>
  <c r="I1013" i="3" s="1"/>
  <c r="B1014" i="3" l="1"/>
  <c r="G1014" i="3" s="1"/>
  <c r="D1014" i="3" l="1"/>
  <c r="E1014" i="3" s="1"/>
  <c r="C1014" i="3"/>
  <c r="H1014" i="3"/>
  <c r="I1014" i="3" s="1"/>
  <c r="B1015" i="3" l="1"/>
  <c r="G1015" i="3" s="1"/>
  <c r="C1015" i="3" l="1"/>
  <c r="H1015" i="3"/>
  <c r="I1015" i="3" s="1"/>
  <c r="D1015" i="3"/>
  <c r="E1015" i="3" s="1"/>
  <c r="B1016" i="3" l="1"/>
  <c r="G1016" i="3" s="1"/>
  <c r="D1016" i="3" l="1"/>
  <c r="E1016" i="3" s="1"/>
  <c r="C1016" i="3"/>
  <c r="H1016" i="3"/>
  <c r="I1016" i="3" s="1"/>
  <c r="B1017" i="3" l="1"/>
  <c r="G1017" i="3" s="1"/>
  <c r="C1017" i="3" l="1"/>
  <c r="H1017" i="3"/>
  <c r="I1017" i="3" s="1"/>
  <c r="D1017" i="3"/>
  <c r="E1017" i="3" s="1"/>
  <c r="B1018" i="3" l="1"/>
  <c r="G1018" i="3" s="1"/>
  <c r="D1018" i="3" l="1"/>
  <c r="E1018" i="3" s="1"/>
  <c r="H1018" i="3"/>
  <c r="I1018" i="3" s="1"/>
  <c r="C1018" i="3"/>
  <c r="B1019" i="3" l="1"/>
  <c r="G1019" i="3" s="1"/>
  <c r="H1019" i="3" l="1"/>
  <c r="I1019" i="3" s="1"/>
  <c r="C1019" i="3"/>
  <c r="D1019" i="3"/>
  <c r="E1019" i="3" s="1"/>
  <c r="B1020" i="3" l="1"/>
  <c r="G1020" i="3" s="1"/>
  <c r="D1020" i="3" l="1"/>
  <c r="E1020" i="3" s="1"/>
  <c r="C1020" i="3"/>
  <c r="H1020" i="3"/>
  <c r="I1020" i="3" s="1"/>
  <c r="B1021" i="3" l="1"/>
  <c r="G1021" i="3" s="1"/>
  <c r="D1021" i="3" l="1"/>
  <c r="E1021" i="3" s="1"/>
  <c r="C1021" i="3"/>
  <c r="H1021" i="3"/>
  <c r="I1021" i="3" s="1"/>
  <c r="B1022" i="3" l="1"/>
  <c r="G1022" i="3" s="1"/>
  <c r="C1022" i="3" l="1"/>
  <c r="D1022" i="3"/>
  <c r="E1022" i="3" s="1"/>
  <c r="H1022" i="3"/>
  <c r="I1022" i="3" s="1"/>
  <c r="B1023" i="3" l="1"/>
  <c r="G1023" i="3" s="1"/>
  <c r="D1023" i="3" l="1"/>
  <c r="E1023" i="3" s="1"/>
  <c r="C1023" i="3"/>
  <c r="H1023" i="3"/>
  <c r="I1023" i="3" s="1"/>
  <c r="B1024" i="3" l="1"/>
  <c r="G1024" i="3" s="1"/>
  <c r="D1024" i="3" l="1"/>
  <c r="E1024" i="3" s="1"/>
  <c r="H1024" i="3"/>
  <c r="I1024" i="3" s="1"/>
  <c r="C1024" i="3"/>
  <c r="B1025" i="3" l="1"/>
  <c r="G1025" i="3" s="1"/>
  <c r="C1025" i="3" l="1"/>
  <c r="D1025" i="3"/>
  <c r="E1025" i="3" s="1"/>
  <c r="H1025" i="3"/>
  <c r="I1025" i="3" s="1"/>
  <c r="B1026" i="3" l="1"/>
  <c r="G1026" i="3" s="1"/>
  <c r="D1026" i="3" l="1"/>
  <c r="E1026" i="3" s="1"/>
  <c r="H1026" i="3"/>
  <c r="I1026" i="3" s="1"/>
  <c r="C1026" i="3"/>
  <c r="B1027" i="3" l="1"/>
  <c r="G1027" i="3" s="1"/>
  <c r="C1027" i="3" l="1"/>
  <c r="H1027" i="3"/>
  <c r="I1027" i="3" s="1"/>
  <c r="D1027" i="3"/>
  <c r="E1027" i="3" s="1"/>
  <c r="B1028" i="3" l="1"/>
  <c r="G1028" i="3" s="1"/>
  <c r="H1028" i="3" l="1"/>
  <c r="I1028" i="3" s="1"/>
  <c r="B1029" i="3" s="1"/>
  <c r="G1029" i="3" s="1"/>
  <c r="D1028" i="3"/>
  <c r="E1028" i="3" s="1"/>
  <c r="C1028" i="3"/>
  <c r="C1029" i="3" l="1"/>
  <c r="D1029" i="3"/>
  <c r="E1029" i="3" s="1"/>
  <c r="H1029" i="3"/>
  <c r="I1029" i="3" s="1"/>
  <c r="B1030" i="3" l="1"/>
  <c r="G1030" i="3" s="1"/>
  <c r="D1030" i="3" l="1"/>
  <c r="E1030" i="3" s="1"/>
  <c r="C1030" i="3"/>
  <c r="H1030" i="3"/>
  <c r="I1030" i="3" s="1"/>
  <c r="B1031" i="3" l="1"/>
  <c r="G1031" i="3" s="1"/>
  <c r="C1031" i="3" l="1"/>
  <c r="D1031" i="3"/>
  <c r="E1031" i="3" s="1"/>
  <c r="H1031" i="3"/>
  <c r="I1031" i="3" s="1"/>
  <c r="B1032" i="3" l="1"/>
  <c r="G1032" i="3" s="1"/>
  <c r="D1032" i="3" l="1"/>
  <c r="E1032" i="3" s="1"/>
  <c r="C1032" i="3"/>
  <c r="H1032" i="3"/>
  <c r="I1032" i="3" s="1"/>
  <c r="B1033" i="3" l="1"/>
  <c r="G1033" i="3" s="1"/>
  <c r="C1033" i="3" l="1"/>
  <c r="D1033" i="3"/>
  <c r="E1033" i="3" s="1"/>
  <c r="H1033" i="3"/>
  <c r="I1033" i="3" s="1"/>
  <c r="B1034" i="3" l="1"/>
  <c r="G1034" i="3" s="1"/>
  <c r="D1034" i="3" l="1"/>
  <c r="E1034" i="3" s="1"/>
  <c r="C1034" i="3"/>
  <c r="H1034" i="3"/>
  <c r="I1034" i="3" s="1"/>
  <c r="B1035" i="3" l="1"/>
  <c r="G1035" i="3" s="1"/>
  <c r="D1035" i="3" l="1"/>
  <c r="E1035" i="3" s="1"/>
  <c r="H1035" i="3"/>
  <c r="I1035" i="3" s="1"/>
  <c r="C1035" i="3"/>
  <c r="B1036" i="3" l="1"/>
  <c r="G1036" i="3" s="1"/>
  <c r="C1036" i="3" l="1"/>
  <c r="D1036" i="3"/>
  <c r="E1036" i="3" s="1"/>
  <c r="H1036" i="3" l="1"/>
  <c r="I1036" i="3" s="1"/>
  <c r="B1037" i="3" l="1"/>
  <c r="G1037" i="3" s="1"/>
  <c r="D1037" i="3" l="1"/>
  <c r="E1037" i="3" s="1"/>
  <c r="H1037" i="3"/>
  <c r="I1037" i="3" s="1"/>
  <c r="C1037" i="3"/>
  <c r="B1038" i="3" l="1"/>
  <c r="G1038" i="3" s="1"/>
  <c r="D1038" i="3" l="1"/>
  <c r="E1038" i="3" s="1"/>
  <c r="H1038" i="3"/>
  <c r="I1038" i="3" s="1"/>
  <c r="C1038" i="3"/>
  <c r="B1039" i="3" l="1"/>
  <c r="G1039" i="3" s="1"/>
  <c r="D1039" i="3" l="1"/>
  <c r="E1039" i="3" s="1"/>
  <c r="H1039" i="3"/>
  <c r="I1039" i="3" s="1"/>
  <c r="C1039" i="3"/>
  <c r="B1040" i="3" l="1"/>
  <c r="G1040" i="3" s="1"/>
  <c r="C1040" i="3" l="1"/>
  <c r="D1040" i="3"/>
  <c r="E1040" i="3" s="1"/>
  <c r="H1040" i="3" l="1"/>
  <c r="I1040" i="3" s="1"/>
  <c r="B1041" i="3" l="1"/>
  <c r="G1041" i="3" s="1"/>
  <c r="C1041" i="3" l="1"/>
  <c r="D1041" i="3"/>
  <c r="E1041" i="3" s="1"/>
  <c r="H1041" i="3"/>
  <c r="I1041" i="3" s="1"/>
  <c r="B1042" i="3" l="1"/>
  <c r="G1042" i="3" s="1"/>
  <c r="C1042" i="3" l="1"/>
  <c r="D1042" i="3"/>
  <c r="E1042" i="3" s="1"/>
  <c r="H1042" i="3" l="1"/>
  <c r="I1042" i="3" s="1"/>
  <c r="B1043" i="3" l="1"/>
  <c r="G1043" i="3" s="1"/>
  <c r="D1043" i="3" l="1"/>
  <c r="E1043" i="3" s="1"/>
  <c r="C1043" i="3"/>
  <c r="H1043" i="3"/>
  <c r="I1043" i="3" s="1"/>
  <c r="B1044" i="3" l="1"/>
  <c r="G1044" i="3" s="1"/>
  <c r="D1044" i="3" l="1"/>
  <c r="E1044" i="3" s="1"/>
  <c r="C1044" i="3"/>
  <c r="H1044" i="3" l="1"/>
  <c r="I1044" i="3" s="1"/>
  <c r="B1045" i="3" l="1"/>
  <c r="G1045" i="3" s="1"/>
  <c r="C1045" i="3" l="1"/>
  <c r="D1045" i="3"/>
  <c r="E1045" i="3" s="1"/>
  <c r="H1045" i="3"/>
  <c r="I1045" i="3" s="1"/>
  <c r="B1046" i="3" l="1"/>
  <c r="G1046" i="3" s="1"/>
  <c r="C1046" i="3" l="1"/>
  <c r="D1046" i="3"/>
  <c r="E1046" i="3" s="1"/>
  <c r="H1046" i="3"/>
  <c r="I1046" i="3" s="1"/>
  <c r="B1047" i="3" l="1"/>
  <c r="G1047" i="3" s="1"/>
  <c r="C1047" i="3" l="1"/>
  <c r="D1047" i="3"/>
  <c r="E1047" i="3" s="1"/>
  <c r="H1047" i="3"/>
  <c r="I1047" i="3" s="1"/>
  <c r="B1048" i="3" l="1"/>
  <c r="G1048" i="3" s="1"/>
  <c r="C1048" i="3" l="1"/>
  <c r="D1048" i="3"/>
  <c r="E1048" i="3" s="1"/>
  <c r="H1048" i="3"/>
  <c r="I1048" i="3" s="1"/>
  <c r="B1049" i="3" l="1"/>
  <c r="G1049" i="3" s="1"/>
  <c r="C1049" i="3" l="1"/>
  <c r="D1049" i="3"/>
  <c r="E1049" i="3" s="1"/>
  <c r="H1049" i="3"/>
  <c r="I1049" i="3" s="1"/>
  <c r="B1050" i="3" l="1"/>
  <c r="G1050" i="3" s="1"/>
  <c r="D1050" i="3" l="1"/>
  <c r="E1050" i="3" s="1"/>
  <c r="C1050" i="3"/>
  <c r="H1050" i="3"/>
  <c r="I1050" i="3" s="1"/>
  <c r="B1051" i="3" l="1"/>
  <c r="G1051" i="3" s="1"/>
  <c r="C1051" i="3" l="1"/>
  <c r="D1051" i="3"/>
  <c r="E1051" i="3" s="1"/>
  <c r="H1051" i="3" l="1"/>
  <c r="I1051" i="3" s="1"/>
  <c r="B1052" i="3" l="1"/>
  <c r="G1052" i="3" s="1"/>
  <c r="C1052" i="3" l="1"/>
  <c r="D1052" i="3"/>
  <c r="E1052" i="3" s="1"/>
  <c r="H1052" i="3"/>
  <c r="I1052" i="3" s="1"/>
  <c r="B1053" i="3" l="1"/>
  <c r="G1053" i="3" s="1"/>
  <c r="C1053" i="3" l="1"/>
  <c r="D1053" i="3"/>
  <c r="E1053" i="3" s="1"/>
  <c r="H1053" i="3"/>
  <c r="I1053" i="3" s="1"/>
  <c r="B1054" i="3" l="1"/>
  <c r="G1054" i="3" s="1"/>
  <c r="D1054" i="3" l="1"/>
  <c r="E1054" i="3" s="1"/>
  <c r="C1054" i="3"/>
  <c r="H1054" i="3" l="1"/>
  <c r="I1054" i="3" s="1"/>
  <c r="B1055" i="3" l="1"/>
  <c r="G1055" i="3" s="1"/>
  <c r="C1055" i="3" l="1"/>
  <c r="D1055" i="3"/>
  <c r="E1055" i="3" s="1"/>
  <c r="H1055" i="3"/>
  <c r="I1055" i="3" s="1"/>
  <c r="B1056" i="3" l="1"/>
  <c r="G1056" i="3" s="1"/>
  <c r="C1056" i="3" l="1"/>
  <c r="D1056" i="3"/>
  <c r="E1056" i="3" s="1"/>
  <c r="H1056" i="3"/>
  <c r="I1056" i="3" s="1"/>
  <c r="B1057" i="3" l="1"/>
  <c r="G1057" i="3" s="1"/>
  <c r="C1057" i="3" l="1"/>
  <c r="D1057" i="3"/>
  <c r="E1057" i="3" s="1"/>
  <c r="H1057" i="3" l="1"/>
  <c r="I1057" i="3" s="1"/>
  <c r="B1058" i="3" l="1"/>
  <c r="G1058" i="3" s="1"/>
  <c r="C1058" i="3" l="1"/>
  <c r="D1058" i="3"/>
  <c r="E1058" i="3" s="1"/>
  <c r="H1058" i="3"/>
  <c r="I1058" i="3" s="1"/>
  <c r="B1059" i="3" l="1"/>
  <c r="G1059" i="3" s="1"/>
  <c r="C1059" i="3" l="1"/>
  <c r="D1059" i="3"/>
  <c r="E1059" i="3" s="1"/>
  <c r="H1059" i="3"/>
  <c r="I1059" i="3" s="1"/>
  <c r="B1060" i="3" l="1"/>
  <c r="G1060" i="3" s="1"/>
  <c r="C1060" i="3" l="1"/>
  <c r="D1060" i="3"/>
  <c r="E1060" i="3" s="1"/>
  <c r="H1060" i="3"/>
  <c r="I1060" i="3" s="1"/>
  <c r="B1061" i="3" l="1"/>
  <c r="G1061" i="3" s="1"/>
  <c r="C1061" i="3" l="1"/>
  <c r="D1061" i="3"/>
  <c r="E1061" i="3" s="1"/>
  <c r="H1061" i="3" l="1"/>
  <c r="I1061" i="3" s="1"/>
  <c r="B1062" i="3" l="1"/>
  <c r="G1062" i="3" s="1"/>
  <c r="C1062" i="3" l="1"/>
  <c r="D1062" i="3"/>
  <c r="E1062" i="3" s="1"/>
  <c r="H1062" i="3"/>
  <c r="I1062" i="3" s="1"/>
  <c r="B1063" i="3" l="1"/>
  <c r="G1063" i="3" s="1"/>
  <c r="C1063" i="3" l="1"/>
  <c r="D1063" i="3"/>
  <c r="E1063" i="3" s="1"/>
  <c r="H1063" i="3" l="1"/>
  <c r="I1063" i="3" s="1"/>
  <c r="B1064" i="3" l="1"/>
  <c r="G1064" i="3" s="1"/>
  <c r="C1064" i="3" l="1"/>
  <c r="D1064" i="3"/>
  <c r="E1064" i="3" s="1"/>
  <c r="H1064" i="3"/>
  <c r="I1064" i="3" s="1"/>
  <c r="B1065" i="3" l="1"/>
  <c r="G1065" i="3" s="1"/>
  <c r="C1065" i="3" l="1"/>
  <c r="D1065" i="3"/>
  <c r="E1065" i="3" s="1"/>
  <c r="H1065" i="3"/>
  <c r="I1065" i="3" s="1"/>
  <c r="B1066" i="3" l="1"/>
  <c r="G1066" i="3" s="1"/>
  <c r="D1066" i="3" l="1"/>
  <c r="E1066" i="3" s="1"/>
  <c r="H1066" i="3"/>
  <c r="I1066" i="3" s="1"/>
  <c r="C1066" i="3"/>
  <c r="B1067" i="3" l="1"/>
  <c r="G1067" i="3" s="1"/>
  <c r="C1067" i="3" l="1"/>
  <c r="D1067" i="3"/>
  <c r="E1067" i="3" s="1"/>
  <c r="H1067" i="3"/>
  <c r="I1067" i="3" s="1"/>
  <c r="B1068" i="3" l="1"/>
  <c r="G1068" i="3" s="1"/>
  <c r="D1068" i="3" l="1"/>
  <c r="E1068" i="3" s="1"/>
  <c r="C1068" i="3"/>
  <c r="H1068" i="3"/>
  <c r="I1068" i="3" s="1"/>
  <c r="B1069" i="3" l="1"/>
  <c r="G1069" i="3" s="1"/>
  <c r="D1069" i="3" l="1"/>
  <c r="E1069" i="3" s="1"/>
  <c r="C1069" i="3"/>
  <c r="H1069" i="3"/>
  <c r="I1069" i="3" s="1"/>
  <c r="B1070" i="3" l="1"/>
  <c r="G1070" i="3" s="1"/>
  <c r="D1070" i="3" l="1"/>
  <c r="E1070" i="3" s="1"/>
  <c r="C1070" i="3"/>
  <c r="H1070" i="3" l="1"/>
  <c r="I1070" i="3" s="1"/>
  <c r="B1071" i="3" l="1"/>
  <c r="G1071" i="3" s="1"/>
  <c r="C1071" i="3" l="1"/>
  <c r="D1071" i="3"/>
  <c r="E1071" i="3" s="1"/>
  <c r="H1071" i="3"/>
  <c r="I1071" i="3" s="1"/>
  <c r="B1072" i="3" l="1"/>
  <c r="G1072" i="3" s="1"/>
  <c r="C1072" i="3" l="1"/>
  <c r="D1072" i="3"/>
  <c r="E1072" i="3" s="1"/>
  <c r="H1072" i="3"/>
  <c r="I1072" i="3" s="1"/>
  <c r="B1073" i="3" l="1"/>
  <c r="G1073" i="3" s="1"/>
  <c r="D1073" i="3" l="1"/>
  <c r="E1073" i="3" s="1"/>
  <c r="C1073" i="3"/>
  <c r="H1073" i="3"/>
  <c r="I1073" i="3" s="1"/>
  <c r="B1074" i="3" l="1"/>
  <c r="G1074" i="3" s="1"/>
  <c r="C1074" i="3" l="1"/>
  <c r="D1074" i="3"/>
  <c r="E1074" i="3" s="1"/>
  <c r="H1074" i="3"/>
  <c r="I1074" i="3" s="1"/>
  <c r="B1075" i="3" l="1"/>
  <c r="G1075" i="3" s="1"/>
  <c r="D1075" i="3" l="1"/>
  <c r="E1075" i="3" s="1"/>
  <c r="C1075" i="3"/>
  <c r="H1075" i="3"/>
  <c r="I1075" i="3" s="1"/>
  <c r="B1076" i="3" l="1"/>
  <c r="G1076" i="3" s="1"/>
  <c r="C1076" i="3" l="1"/>
  <c r="D1076" i="3"/>
  <c r="E1076" i="3" s="1"/>
  <c r="H1076" i="3" l="1"/>
  <c r="I1076" i="3" s="1"/>
  <c r="B1077" i="3" l="1"/>
  <c r="G1077" i="3" s="1"/>
  <c r="C1077" i="3" l="1"/>
  <c r="D1077" i="3"/>
  <c r="E1077" i="3" s="1"/>
  <c r="H1077" i="3"/>
  <c r="I1077" i="3" s="1"/>
  <c r="B1078" i="3" l="1"/>
  <c r="G1078" i="3" s="1"/>
  <c r="C1078" i="3" l="1"/>
  <c r="D1078" i="3"/>
  <c r="E1078" i="3" s="1"/>
  <c r="H1078" i="3"/>
  <c r="I1078" i="3" s="1"/>
  <c r="B1079" i="3" l="1"/>
  <c r="G1079" i="3" s="1"/>
  <c r="D1079" i="3" l="1"/>
  <c r="E1079" i="3" s="1"/>
  <c r="H1079" i="3"/>
  <c r="I1079" i="3" s="1"/>
  <c r="C1079" i="3"/>
  <c r="B1080" i="3" l="1"/>
  <c r="G1080" i="3" s="1"/>
  <c r="D1080" i="3" l="1"/>
  <c r="E1080" i="3" s="1"/>
  <c r="C1080" i="3"/>
  <c r="H1080" i="3"/>
  <c r="I1080" i="3" s="1"/>
  <c r="B1081" i="3" l="1"/>
  <c r="G1081" i="3" s="1"/>
  <c r="C1081" i="3" l="1"/>
  <c r="D1081" i="3"/>
  <c r="E1081" i="3" s="1"/>
  <c r="H1081" i="3"/>
  <c r="I1081" i="3" s="1"/>
  <c r="B1082" i="3" l="1"/>
  <c r="G1082" i="3" s="1"/>
  <c r="C1082" i="3" l="1"/>
  <c r="D1082" i="3"/>
  <c r="E1082" i="3" s="1"/>
  <c r="H1082" i="3"/>
  <c r="I1082" i="3" s="1"/>
  <c r="B1083" i="3" l="1"/>
  <c r="G1083" i="3" s="1"/>
  <c r="C1083" i="3" l="1"/>
  <c r="H1083" i="3"/>
  <c r="I1083" i="3" s="1"/>
  <c r="D1083" i="3"/>
  <c r="E1083" i="3" s="1"/>
  <c r="B1084" i="3" l="1"/>
  <c r="G1084" i="3" s="1"/>
  <c r="C1084" i="3" l="1"/>
  <c r="D1084" i="3"/>
  <c r="E1084" i="3" s="1"/>
  <c r="H1084" i="3"/>
  <c r="I1084" i="3" s="1"/>
  <c r="B1085" i="3" l="1"/>
  <c r="G1085" i="3" s="1"/>
  <c r="C1085" i="3" l="1"/>
  <c r="D1085" i="3"/>
  <c r="E1085" i="3" s="1"/>
  <c r="H1085" i="3"/>
  <c r="I1085" i="3" s="1"/>
  <c r="B1086" i="3" l="1"/>
  <c r="G1086" i="3" s="1"/>
  <c r="C1086" i="3" l="1"/>
  <c r="D1086" i="3"/>
  <c r="E1086" i="3" s="1"/>
  <c r="H1086" i="3"/>
  <c r="I1086" i="3" s="1"/>
  <c r="B1087" i="3" l="1"/>
  <c r="G1087" i="3" s="1"/>
  <c r="C1087" i="3" l="1"/>
  <c r="D1087" i="3"/>
  <c r="E1087" i="3" s="1"/>
  <c r="H1087" i="3"/>
  <c r="I1087" i="3" s="1"/>
  <c r="B1088" i="3" l="1"/>
  <c r="G1088" i="3" s="1"/>
  <c r="C1088" i="3" l="1"/>
  <c r="D1088" i="3"/>
  <c r="E1088" i="3" s="1"/>
  <c r="H1088" i="3" l="1"/>
  <c r="I1088" i="3" s="1"/>
  <c r="B1089" i="3" l="1"/>
  <c r="G1089" i="3" s="1"/>
  <c r="C1089" i="3" l="1"/>
  <c r="D1089" i="3"/>
  <c r="E1089" i="3" s="1"/>
  <c r="H1089" i="3"/>
  <c r="I1089" i="3" s="1"/>
  <c r="B1090" i="3" l="1"/>
  <c r="G1090" i="3" s="1"/>
  <c r="C1090" i="3" l="1"/>
  <c r="D1090" i="3"/>
  <c r="E1090" i="3" s="1"/>
  <c r="H1090" i="3"/>
  <c r="I1090" i="3" s="1"/>
  <c r="B1091" i="3" l="1"/>
  <c r="G1091" i="3" s="1"/>
  <c r="C1091" i="3" l="1"/>
  <c r="D1091" i="3"/>
  <c r="E1091" i="3" s="1"/>
  <c r="H1091" i="3"/>
  <c r="I1091" i="3" s="1"/>
  <c r="B1092" i="3" l="1"/>
  <c r="G1092" i="3" s="1"/>
  <c r="C1092" i="3" l="1"/>
  <c r="D1092" i="3"/>
  <c r="E1092" i="3" s="1"/>
  <c r="H1092" i="3"/>
  <c r="I1092" i="3" s="1"/>
  <c r="B1093" i="3" l="1"/>
  <c r="G1093" i="3" s="1"/>
  <c r="C1093" i="3" l="1"/>
  <c r="D1093" i="3"/>
  <c r="E1093" i="3" s="1"/>
  <c r="H1093" i="3" l="1"/>
  <c r="I1093" i="3" s="1"/>
  <c r="B1094" i="3" l="1"/>
  <c r="G1094" i="3" s="1"/>
  <c r="C1094" i="3" l="1"/>
  <c r="D1094" i="3"/>
  <c r="E1094" i="3" s="1"/>
  <c r="H1094" i="3"/>
  <c r="I1094" i="3" s="1"/>
  <c r="B1095" i="3" l="1"/>
  <c r="G1095" i="3" s="1"/>
  <c r="C1095" i="3" l="1"/>
  <c r="D1095" i="3"/>
  <c r="E1095" i="3" s="1"/>
  <c r="H1095" i="3" l="1"/>
  <c r="I1095" i="3" s="1"/>
  <c r="B1096" i="3" l="1"/>
  <c r="G1096" i="3" s="1"/>
  <c r="D1096" i="3" l="1"/>
  <c r="E1096" i="3" s="1"/>
  <c r="C1096" i="3"/>
  <c r="H1096" i="3"/>
  <c r="I1096" i="3" s="1"/>
  <c r="B1097" i="3" l="1"/>
  <c r="G1097" i="3" s="1"/>
  <c r="C1097" i="3" l="1"/>
  <c r="D1097" i="3"/>
  <c r="E1097" i="3" s="1"/>
  <c r="H1097" i="3"/>
  <c r="I1097" i="3" s="1"/>
  <c r="B1098" i="3" l="1"/>
  <c r="G1098" i="3" s="1"/>
  <c r="C1098" i="3" l="1"/>
  <c r="D1098" i="3"/>
  <c r="E1098" i="3" s="1"/>
  <c r="H1098" i="3"/>
  <c r="I1098" i="3" s="1"/>
  <c r="B1099" i="3" l="1"/>
  <c r="G1099" i="3" s="1"/>
  <c r="C1099" i="3" l="1"/>
  <c r="D1099" i="3"/>
  <c r="E1099" i="3" s="1"/>
  <c r="H1099" i="3"/>
  <c r="I1099" i="3" s="1"/>
  <c r="B1100" i="3" l="1"/>
  <c r="G1100" i="3" s="1"/>
  <c r="C1100" i="3" l="1"/>
  <c r="D1100" i="3"/>
  <c r="E1100" i="3" s="1"/>
  <c r="H1100" i="3"/>
  <c r="I1100" i="3" s="1"/>
  <c r="B1101" i="3" l="1"/>
  <c r="G1101" i="3" s="1"/>
  <c r="C1101" i="3" l="1"/>
  <c r="D1101" i="3"/>
  <c r="E1101" i="3" s="1"/>
  <c r="H1101" i="3"/>
  <c r="I1101" i="3" s="1"/>
  <c r="B1102" i="3" l="1"/>
  <c r="G1102" i="3" s="1"/>
  <c r="C1102" i="3" l="1"/>
  <c r="D1102" i="3"/>
  <c r="E1102" i="3" s="1"/>
  <c r="H1102" i="3"/>
  <c r="I1102" i="3" s="1"/>
  <c r="B1103" i="3" l="1"/>
  <c r="G1103" i="3" s="1"/>
  <c r="C1103" i="3" l="1"/>
  <c r="D1103" i="3"/>
  <c r="E1103" i="3" s="1"/>
  <c r="H1103" i="3"/>
  <c r="I1103" i="3" s="1"/>
  <c r="B1104" i="3" l="1"/>
  <c r="G1104" i="3" s="1"/>
  <c r="C1104" i="3" l="1"/>
  <c r="D1104" i="3"/>
  <c r="E1104" i="3" s="1"/>
  <c r="H1104" i="3"/>
  <c r="I1104" i="3" s="1"/>
  <c r="B1105" i="3" l="1"/>
  <c r="G1105" i="3" s="1"/>
  <c r="C1105" i="3" l="1"/>
  <c r="H1105" i="3"/>
  <c r="I1105" i="3" s="1"/>
  <c r="D1105" i="3"/>
  <c r="E1105" i="3" s="1"/>
  <c r="B1106" i="3" l="1"/>
  <c r="G1106" i="3" s="1"/>
  <c r="C1106" i="3" l="1"/>
  <c r="D1106" i="3"/>
  <c r="E1106" i="3" s="1"/>
  <c r="H1106" i="3"/>
  <c r="I1106" i="3" s="1"/>
  <c r="B1107" i="3" l="1"/>
  <c r="G1107" i="3" s="1"/>
  <c r="D1107" i="3" l="1"/>
  <c r="E1107" i="3" s="1"/>
  <c r="C1107" i="3"/>
  <c r="H1107" i="3"/>
  <c r="I1107" i="3" s="1"/>
  <c r="B1108" i="3" l="1"/>
  <c r="G1108" i="3" s="1"/>
  <c r="C1108" i="3" l="1"/>
  <c r="D1108" i="3"/>
  <c r="E1108" i="3" s="1"/>
  <c r="H1108" i="3"/>
  <c r="I1108" i="3" s="1"/>
  <c r="B1109" i="3" l="1"/>
  <c r="G1109" i="3" s="1"/>
  <c r="C1109" i="3" l="1"/>
  <c r="D1109" i="3"/>
  <c r="E1109" i="3" s="1"/>
  <c r="H1109" i="3"/>
  <c r="I1109" i="3" s="1"/>
  <c r="B1110" i="3" l="1"/>
  <c r="G1110" i="3" s="1"/>
  <c r="C1110" i="3" l="1"/>
  <c r="D1110" i="3"/>
  <c r="E1110" i="3" s="1"/>
  <c r="H1110" i="3"/>
  <c r="I1110" i="3" s="1"/>
  <c r="B1111" i="3" l="1"/>
  <c r="G1111" i="3" s="1"/>
  <c r="C1111" i="3" l="1"/>
  <c r="D1111" i="3"/>
  <c r="E1111" i="3" s="1"/>
  <c r="H1111" i="3"/>
  <c r="I1111" i="3" s="1"/>
  <c r="B1112" i="3" l="1"/>
  <c r="G1112" i="3" s="1"/>
  <c r="C1112" i="3" l="1"/>
  <c r="D1112" i="3"/>
  <c r="E1112" i="3" s="1"/>
  <c r="H1112" i="3"/>
  <c r="I1112" i="3" s="1"/>
  <c r="B1113" i="3" l="1"/>
  <c r="G1113" i="3" s="1"/>
  <c r="C1113" i="3" l="1"/>
  <c r="D1113" i="3"/>
  <c r="E1113" i="3" s="1"/>
  <c r="H1113" i="3"/>
  <c r="I1113" i="3" s="1"/>
  <c r="B1114" i="3" l="1"/>
  <c r="G1114" i="3" s="1"/>
  <c r="C1114" i="3" l="1"/>
  <c r="D1114" i="3"/>
  <c r="E1114" i="3" s="1"/>
  <c r="H1114" i="3"/>
  <c r="I1114" i="3" s="1"/>
  <c r="B1115" i="3" l="1"/>
  <c r="G1115" i="3" s="1"/>
  <c r="C1115" i="3" l="1"/>
  <c r="H1115" i="3"/>
  <c r="I1115" i="3" s="1"/>
  <c r="D1115" i="3"/>
  <c r="E1115" i="3" s="1"/>
  <c r="B1116" i="3" l="1"/>
  <c r="G1116" i="3" s="1"/>
  <c r="C1116" i="3" l="1"/>
  <c r="D1116" i="3"/>
  <c r="E1116" i="3" s="1"/>
  <c r="H1116" i="3"/>
  <c r="I1116" i="3" s="1"/>
  <c r="B1117" i="3" l="1"/>
  <c r="G1117" i="3" s="1"/>
  <c r="C1117" i="3" l="1"/>
  <c r="D1117" i="3"/>
  <c r="E1117" i="3" s="1"/>
  <c r="H1117" i="3"/>
  <c r="I1117" i="3" s="1"/>
  <c r="B1118" i="3" l="1"/>
  <c r="G1118" i="3" s="1"/>
  <c r="D1118" i="3" l="1"/>
  <c r="E1118" i="3" s="1"/>
  <c r="C1118" i="3"/>
  <c r="H1118" i="3" l="1"/>
  <c r="I1118" i="3" s="1"/>
  <c r="B1119" i="3" l="1"/>
  <c r="G1119" i="3" s="1"/>
  <c r="D1119" i="3" l="1"/>
  <c r="E1119" i="3" s="1"/>
  <c r="C1119" i="3"/>
  <c r="H1119" i="3"/>
  <c r="I1119" i="3" s="1"/>
  <c r="B1120" i="3" l="1"/>
  <c r="G1120" i="3" s="1"/>
  <c r="D1120" i="3" l="1"/>
  <c r="E1120" i="3" s="1"/>
  <c r="C1120" i="3"/>
  <c r="H1120" i="3"/>
  <c r="I1120" i="3" s="1"/>
  <c r="B1121" i="3" l="1"/>
  <c r="G1121" i="3" s="1"/>
  <c r="C1121" i="3" l="1"/>
  <c r="D1121" i="3"/>
  <c r="E1121" i="3" s="1"/>
  <c r="H1121" i="3"/>
  <c r="I1121" i="3" s="1"/>
  <c r="B1122" i="3" l="1"/>
  <c r="G1122" i="3" s="1"/>
  <c r="D1122" i="3" l="1"/>
  <c r="E1122" i="3" s="1"/>
  <c r="C1122" i="3"/>
  <c r="H1122" i="3" l="1"/>
  <c r="I1122" i="3" s="1"/>
  <c r="B1123" i="3" l="1"/>
  <c r="G1123" i="3" s="1"/>
  <c r="D1123" i="3" l="1"/>
  <c r="E1123" i="3" s="1"/>
  <c r="C1123" i="3"/>
  <c r="H1123" i="3"/>
  <c r="I1123" i="3" s="1"/>
  <c r="B1124" i="3" l="1"/>
  <c r="G1124" i="3" s="1"/>
  <c r="C1124" i="3" l="1"/>
  <c r="D1124" i="3"/>
  <c r="E1124" i="3" s="1"/>
  <c r="H1124" i="3"/>
  <c r="I1124" i="3" s="1"/>
  <c r="B1125" i="3" l="1"/>
  <c r="G1125" i="3" s="1"/>
  <c r="C1125" i="3" l="1"/>
  <c r="D1125" i="3"/>
  <c r="E1125" i="3" s="1"/>
  <c r="H1125" i="3"/>
  <c r="I1125" i="3" s="1"/>
  <c r="B1126" i="3" l="1"/>
  <c r="G1126" i="3" s="1"/>
  <c r="C1126" i="3" l="1"/>
  <c r="H1126" i="3"/>
  <c r="I1126" i="3" s="1"/>
  <c r="D1126" i="3"/>
  <c r="E1126" i="3" s="1"/>
  <c r="B1127" i="3" l="1"/>
  <c r="G1127" i="3" s="1"/>
  <c r="C1127" i="3" l="1"/>
  <c r="D1127" i="3"/>
  <c r="E1127" i="3" s="1"/>
  <c r="H1127" i="3"/>
  <c r="I1127" i="3" s="1"/>
  <c r="B1128" i="3" l="1"/>
  <c r="G1128" i="3" s="1"/>
  <c r="D1128" i="3" l="1"/>
  <c r="E1128" i="3" s="1"/>
  <c r="H1128" i="3"/>
  <c r="I1128" i="3" s="1"/>
  <c r="C1128" i="3"/>
  <c r="B1129" i="3" l="1"/>
  <c r="G1129" i="3" s="1"/>
  <c r="D1129" i="3" l="1"/>
  <c r="E1129" i="3" s="1"/>
  <c r="C1129" i="3"/>
  <c r="H1129" i="3"/>
  <c r="I1129" i="3" s="1"/>
  <c r="B1130" i="3" l="1"/>
  <c r="G1130" i="3" s="1"/>
  <c r="C1130" i="3" l="1"/>
  <c r="D1130" i="3"/>
  <c r="E1130" i="3" s="1"/>
  <c r="H1130" i="3"/>
  <c r="I1130" i="3" s="1"/>
  <c r="B1131" i="3" l="1"/>
  <c r="G1131" i="3" s="1"/>
  <c r="C1131" i="3" l="1"/>
  <c r="D1131" i="3"/>
  <c r="E1131" i="3" s="1"/>
  <c r="H1131" i="3"/>
  <c r="I1131" i="3" s="1"/>
  <c r="B1132" i="3" l="1"/>
  <c r="G1132" i="3" s="1"/>
  <c r="D1132" i="3" l="1"/>
  <c r="E1132" i="3" s="1"/>
  <c r="C1132" i="3"/>
  <c r="H1132" i="3"/>
  <c r="I1132" i="3" s="1"/>
  <c r="B1133" i="3" l="1"/>
  <c r="G1133" i="3" s="1"/>
  <c r="C1133" i="3" l="1"/>
  <c r="D1133" i="3"/>
  <c r="E1133" i="3" s="1"/>
  <c r="H1133" i="3"/>
  <c r="I1133" i="3" s="1"/>
  <c r="B1134" i="3" l="1"/>
  <c r="G1134" i="3" s="1"/>
  <c r="D1134" i="3" l="1"/>
  <c r="E1134" i="3" s="1"/>
  <c r="H1134" i="3"/>
  <c r="I1134" i="3" s="1"/>
  <c r="C1134" i="3"/>
  <c r="B1135" i="3" l="1"/>
  <c r="G1135" i="3" s="1"/>
  <c r="D1135" i="3" l="1"/>
  <c r="E1135" i="3" s="1"/>
  <c r="C1135" i="3"/>
  <c r="H1135" i="3"/>
  <c r="I1135" i="3" s="1"/>
  <c r="B1136" i="3" l="1"/>
  <c r="G1136" i="3" s="1"/>
  <c r="C1136" i="3" l="1"/>
  <c r="D1136" i="3"/>
  <c r="E1136" i="3" s="1"/>
  <c r="H1136" i="3"/>
  <c r="I1136" i="3" s="1"/>
  <c r="B1137" i="3" l="1"/>
  <c r="G1137" i="3" s="1"/>
  <c r="C1137" i="3" l="1"/>
  <c r="D1137" i="3"/>
  <c r="E1137" i="3" s="1"/>
  <c r="H1137" i="3"/>
  <c r="I1137" i="3" s="1"/>
  <c r="B1138" i="3" l="1"/>
  <c r="G1138" i="3" s="1"/>
  <c r="C1138" i="3" l="1"/>
  <c r="D1138" i="3"/>
  <c r="E1138" i="3" s="1"/>
  <c r="H1138" i="3" l="1"/>
  <c r="I1138" i="3" s="1"/>
  <c r="B1139" i="3" l="1"/>
  <c r="G1139" i="3" s="1"/>
  <c r="C1139" i="3" l="1"/>
  <c r="D1139" i="3"/>
  <c r="E1139" i="3" s="1"/>
  <c r="H1139" i="3"/>
  <c r="I1139" i="3" s="1"/>
  <c r="B1140" i="3" l="1"/>
  <c r="G1140" i="3" s="1"/>
  <c r="C1140" i="3" l="1"/>
  <c r="D1140" i="3"/>
  <c r="E1140" i="3" s="1"/>
  <c r="H1140" i="3"/>
  <c r="I1140" i="3" s="1"/>
  <c r="B1141" i="3" l="1"/>
  <c r="G1141" i="3" s="1"/>
  <c r="D1141" i="3" l="1"/>
  <c r="E1141" i="3" s="1"/>
  <c r="C1141" i="3"/>
  <c r="H1141" i="3"/>
  <c r="I1141" i="3" s="1"/>
  <c r="B1142" i="3" l="1"/>
  <c r="G1142" i="3" s="1"/>
  <c r="D1142" i="3" l="1"/>
  <c r="E1142" i="3" s="1"/>
  <c r="C1142" i="3"/>
  <c r="H1142" i="3"/>
  <c r="I1142" i="3" s="1"/>
  <c r="B1143" i="3" l="1"/>
  <c r="G1143" i="3" s="1"/>
  <c r="D1143" i="3" l="1"/>
  <c r="E1143" i="3" s="1"/>
  <c r="C1143" i="3"/>
  <c r="H1143" i="3" l="1"/>
  <c r="I1143" i="3" s="1"/>
  <c r="B1144" i="3" l="1"/>
  <c r="G1144" i="3" s="1"/>
  <c r="C1144" i="3" l="1"/>
  <c r="D1144" i="3"/>
  <c r="E1144" i="3" s="1"/>
  <c r="H1144" i="3"/>
  <c r="I1144" i="3" s="1"/>
  <c r="B1145" i="3" l="1"/>
  <c r="G1145" i="3" s="1"/>
  <c r="D1145" i="3" l="1"/>
  <c r="E1145" i="3" s="1"/>
  <c r="C1145" i="3"/>
  <c r="H1145" i="3"/>
  <c r="I1145" i="3" s="1"/>
  <c r="B1146" i="3" l="1"/>
  <c r="G1146" i="3" s="1"/>
  <c r="D1146" i="3" l="1"/>
  <c r="E1146" i="3" s="1"/>
  <c r="C1146" i="3"/>
  <c r="H1146" i="3"/>
  <c r="I1146" i="3" s="1"/>
  <c r="B1147" i="3" l="1"/>
  <c r="G1147" i="3" s="1"/>
  <c r="D1147" i="3" l="1"/>
  <c r="E1147" i="3" s="1"/>
  <c r="C1147" i="3"/>
  <c r="H1147" i="3" l="1"/>
  <c r="I1147" i="3" s="1"/>
  <c r="B1148" i="3" l="1"/>
  <c r="G1148" i="3" s="1"/>
  <c r="C1148" i="3" l="1"/>
  <c r="D1148" i="3"/>
  <c r="E1148" i="3" s="1"/>
  <c r="H1148" i="3"/>
  <c r="I1148" i="3" s="1"/>
  <c r="B1149" i="3" l="1"/>
  <c r="G1149" i="3" s="1"/>
  <c r="C1149" i="3" l="1"/>
  <c r="D1149" i="3"/>
  <c r="E1149" i="3" s="1"/>
  <c r="H1149" i="3"/>
  <c r="I1149" i="3" s="1"/>
  <c r="B1150" i="3" l="1"/>
  <c r="G1150" i="3" s="1"/>
  <c r="C1150" i="3" l="1"/>
  <c r="H1150" i="3"/>
  <c r="I1150" i="3" s="1"/>
  <c r="D1150" i="3"/>
  <c r="E1150" i="3" s="1"/>
  <c r="B1151" i="3" l="1"/>
  <c r="G1151" i="3" s="1"/>
  <c r="D1151" i="3" l="1"/>
  <c r="E1151" i="3" s="1"/>
  <c r="C1151" i="3"/>
  <c r="H1151" i="3" l="1"/>
  <c r="I1151" i="3" s="1"/>
  <c r="B1152" i="3" l="1"/>
  <c r="G1152" i="3" s="1"/>
  <c r="C1152" i="3" l="1"/>
  <c r="D1152" i="3"/>
  <c r="E1152" i="3" s="1"/>
  <c r="H1152" i="3"/>
  <c r="I1152" i="3" s="1"/>
  <c r="B1153" i="3" l="1"/>
  <c r="G1153" i="3" s="1"/>
  <c r="C1153" i="3" l="1"/>
  <c r="D1153" i="3"/>
  <c r="E1153" i="3" s="1"/>
  <c r="H1153" i="3"/>
  <c r="I1153" i="3" s="1"/>
  <c r="B1154" i="3" l="1"/>
  <c r="G1154" i="3" s="1"/>
  <c r="D1154" i="3" l="1"/>
  <c r="E1154" i="3" s="1"/>
  <c r="C1154" i="3"/>
  <c r="H1154" i="3"/>
  <c r="I1154" i="3" s="1"/>
  <c r="B1155" i="3" l="1"/>
  <c r="G1155" i="3" s="1"/>
  <c r="D1155" i="3" l="1"/>
  <c r="E1155" i="3" s="1"/>
  <c r="C1155" i="3"/>
  <c r="H1155" i="3"/>
  <c r="I1155" i="3" s="1"/>
  <c r="B1156" i="3" l="1"/>
  <c r="G1156" i="3" s="1"/>
  <c r="C1156" i="3" l="1"/>
  <c r="D1156" i="3"/>
  <c r="E1156" i="3" s="1"/>
  <c r="H1156" i="3"/>
  <c r="I1156" i="3" s="1"/>
  <c r="B1157" i="3" l="1"/>
  <c r="G1157" i="3" s="1"/>
  <c r="D1157" i="3" l="1"/>
  <c r="E1157" i="3" s="1"/>
  <c r="C1157" i="3"/>
  <c r="H1157" i="3" l="1"/>
  <c r="I1157" i="3" s="1"/>
  <c r="B1158" i="3" l="1"/>
  <c r="G1158" i="3" s="1"/>
  <c r="D1158" i="3" l="1"/>
  <c r="E1158" i="3" s="1"/>
  <c r="H1158" i="3"/>
  <c r="I1158" i="3" s="1"/>
  <c r="C1158" i="3"/>
  <c r="B1159" i="3" l="1"/>
  <c r="G1159" i="3" s="1"/>
  <c r="C1159" i="3" l="1"/>
  <c r="D1159" i="3"/>
  <c r="E1159" i="3" s="1"/>
  <c r="H1159" i="3" l="1"/>
  <c r="I1159" i="3" s="1"/>
  <c r="B1160" i="3" l="1"/>
  <c r="G1160" i="3" s="1"/>
  <c r="D1160" i="3" l="1"/>
  <c r="E1160" i="3" s="1"/>
  <c r="C1160" i="3"/>
  <c r="H1160" i="3"/>
  <c r="I1160" i="3" s="1"/>
  <c r="B1161" i="3" l="1"/>
  <c r="G1161" i="3" s="1"/>
  <c r="C1161" i="3" l="1"/>
  <c r="D1161" i="3"/>
  <c r="E1161" i="3" s="1"/>
  <c r="H1161" i="3"/>
  <c r="I1161" i="3" s="1"/>
  <c r="B1162" i="3" l="1"/>
  <c r="G1162" i="3" s="1"/>
  <c r="D1162" i="3" l="1"/>
  <c r="E1162" i="3" s="1"/>
  <c r="C1162" i="3"/>
  <c r="H1162" i="3"/>
  <c r="I1162" i="3" s="1"/>
  <c r="B1163" i="3" l="1"/>
  <c r="G1163" i="3" s="1"/>
  <c r="C1163" i="3" l="1"/>
  <c r="D1163" i="3"/>
  <c r="E1163" i="3" s="1"/>
  <c r="H1163" i="3"/>
  <c r="I1163" i="3" s="1"/>
  <c r="B1164" i="3" l="1"/>
  <c r="G1164" i="3" s="1"/>
  <c r="D1164" i="3" l="1"/>
  <c r="E1164" i="3" s="1"/>
  <c r="H1164" i="3"/>
  <c r="I1164" i="3" s="1"/>
  <c r="C1164" i="3"/>
  <c r="B1165" i="3" l="1"/>
  <c r="G1165" i="3" s="1"/>
  <c r="C1165" i="3" l="1"/>
  <c r="D1165" i="3"/>
  <c r="E1165" i="3" s="1"/>
  <c r="H1165" i="3"/>
  <c r="I1165" i="3" s="1"/>
  <c r="B1166" i="3" l="1"/>
  <c r="G1166" i="3" s="1"/>
  <c r="D1166" i="3" l="1"/>
  <c r="E1166" i="3" s="1"/>
  <c r="C1166" i="3"/>
  <c r="H1166" i="3"/>
  <c r="I1166" i="3" s="1"/>
  <c r="B1167" i="3" l="1"/>
  <c r="G1167" i="3" s="1"/>
  <c r="C1167" i="3" l="1"/>
  <c r="D1167" i="3"/>
  <c r="E1167" i="3" s="1"/>
  <c r="H1167" i="3" l="1"/>
  <c r="I1167" i="3" s="1"/>
  <c r="B1168" i="3" l="1"/>
  <c r="G1168" i="3" s="1"/>
  <c r="C1168" i="3" l="1"/>
  <c r="D1168" i="3"/>
  <c r="E1168" i="3" s="1"/>
  <c r="H1168" i="3"/>
  <c r="I1168" i="3" s="1"/>
  <c r="B1169" i="3" l="1"/>
  <c r="G1169" i="3" s="1"/>
  <c r="C1169" i="3" l="1"/>
  <c r="D1169" i="3"/>
  <c r="E1169" i="3" s="1"/>
  <c r="H1169" i="3"/>
  <c r="I1169" i="3" s="1"/>
  <c r="B1170" i="3" l="1"/>
  <c r="G1170" i="3" s="1"/>
  <c r="C1170" i="3" l="1"/>
  <c r="D1170" i="3"/>
  <c r="E1170" i="3" s="1"/>
  <c r="H1170" i="3"/>
  <c r="I1170" i="3" s="1"/>
  <c r="B1171" i="3" l="1"/>
  <c r="G1171" i="3" s="1"/>
  <c r="C1171" i="3" l="1"/>
  <c r="D1171" i="3"/>
  <c r="E1171" i="3" s="1"/>
  <c r="H1171" i="3"/>
  <c r="I1171" i="3" s="1"/>
  <c r="B1172" i="3" l="1"/>
  <c r="G1172" i="3" s="1"/>
  <c r="C1172" i="3" l="1"/>
  <c r="D1172" i="3"/>
  <c r="E1172" i="3" s="1"/>
  <c r="H1172" i="3"/>
  <c r="I1172" i="3" s="1"/>
  <c r="B1173" i="3" l="1"/>
  <c r="G1173" i="3" s="1"/>
  <c r="C1173" i="3" l="1"/>
  <c r="D1173" i="3"/>
  <c r="E1173" i="3" s="1"/>
  <c r="H1173" i="3"/>
  <c r="I1173" i="3" s="1"/>
  <c r="B1174" i="3" l="1"/>
  <c r="G1174" i="3" s="1"/>
  <c r="D1174" i="3" l="1"/>
  <c r="E1174" i="3" s="1"/>
  <c r="C1174" i="3"/>
  <c r="H1174" i="3"/>
  <c r="I1174" i="3" s="1"/>
  <c r="B1175" i="3" l="1"/>
  <c r="G1175" i="3" s="1"/>
  <c r="D1175" i="3" l="1"/>
  <c r="E1175" i="3" s="1"/>
  <c r="C1175" i="3"/>
  <c r="H1175" i="3"/>
  <c r="I1175" i="3" s="1"/>
  <c r="B1176" i="3" l="1"/>
  <c r="G1176" i="3" s="1"/>
  <c r="C1176" i="3" l="1"/>
  <c r="D1176" i="3"/>
  <c r="E1176" i="3" s="1"/>
  <c r="H1176" i="3"/>
  <c r="I1176" i="3" s="1"/>
  <c r="B1177" i="3" l="1"/>
  <c r="G1177" i="3" s="1"/>
  <c r="C1177" i="3" l="1"/>
  <c r="D1177" i="3"/>
  <c r="E1177" i="3" s="1"/>
  <c r="H1177" i="3"/>
  <c r="I1177" i="3" s="1"/>
  <c r="B1178" i="3" l="1"/>
  <c r="G1178" i="3" s="1"/>
  <c r="D1178" i="3" l="1"/>
  <c r="E1178" i="3" s="1"/>
  <c r="C1178" i="3"/>
  <c r="H1178" i="3" l="1"/>
  <c r="I1178" i="3" s="1"/>
  <c r="B1179" i="3" l="1"/>
  <c r="G1179" i="3" s="1"/>
  <c r="D1179" i="3" l="1"/>
  <c r="E1179" i="3" s="1"/>
  <c r="C1179" i="3"/>
  <c r="H1179" i="3"/>
  <c r="I1179" i="3" s="1"/>
  <c r="B1180" i="3" l="1"/>
  <c r="G1180" i="3" s="1"/>
  <c r="C1180" i="3" l="1"/>
  <c r="D1180" i="3"/>
  <c r="E1180" i="3" s="1"/>
  <c r="H1180" i="3"/>
  <c r="I1180" i="3" s="1"/>
  <c r="B1181" i="3" l="1"/>
  <c r="G1181" i="3" s="1"/>
  <c r="D1181" i="3" l="1"/>
  <c r="E1181" i="3" s="1"/>
  <c r="C1181" i="3"/>
  <c r="H1181" i="3"/>
  <c r="I1181" i="3" s="1"/>
  <c r="B1182" i="3" l="1"/>
  <c r="G1182" i="3" s="1"/>
  <c r="C1182" i="3" l="1"/>
  <c r="D1182" i="3"/>
  <c r="E1182" i="3" s="1"/>
  <c r="H1182" i="3"/>
  <c r="I1182" i="3" s="1"/>
  <c r="B1183" i="3" l="1"/>
  <c r="G1183" i="3" s="1"/>
  <c r="C1183" i="3" l="1"/>
  <c r="D1183" i="3"/>
  <c r="E1183" i="3" s="1"/>
  <c r="H1183" i="3"/>
  <c r="I1183" i="3" s="1"/>
  <c r="B1184" i="3" l="1"/>
  <c r="G1184" i="3" s="1"/>
  <c r="D1184" i="3" l="1"/>
  <c r="E1184" i="3" s="1"/>
  <c r="C1184" i="3"/>
  <c r="H1184" i="3"/>
  <c r="I1184" i="3" s="1"/>
  <c r="B1185" i="3" l="1"/>
  <c r="G1185" i="3" s="1"/>
  <c r="C1185" i="3" l="1"/>
  <c r="D1185" i="3"/>
  <c r="E1185" i="3" s="1"/>
  <c r="H1185" i="3"/>
  <c r="I1185" i="3" s="1"/>
  <c r="B1186" i="3" l="1"/>
  <c r="G1186" i="3" s="1"/>
  <c r="D1186" i="3" l="1"/>
  <c r="E1186" i="3" s="1"/>
  <c r="C1186" i="3"/>
  <c r="H1186" i="3"/>
  <c r="I1186" i="3" s="1"/>
  <c r="B1187" i="3" l="1"/>
  <c r="G1187" i="3" s="1"/>
  <c r="D1187" i="3" l="1"/>
  <c r="E1187" i="3" s="1"/>
  <c r="C1187" i="3"/>
  <c r="H1187" i="3"/>
  <c r="I1187" i="3" s="1"/>
  <c r="B1188" i="3" l="1"/>
  <c r="G1188" i="3" s="1"/>
  <c r="C1188" i="3" l="1"/>
  <c r="D1188" i="3"/>
  <c r="E1188" i="3" s="1"/>
  <c r="H1188" i="3"/>
  <c r="I1188" i="3" s="1"/>
  <c r="B1189" i="3" l="1"/>
  <c r="G1189" i="3" s="1"/>
  <c r="C1189" i="3" l="1"/>
  <c r="D1189" i="3"/>
  <c r="E1189" i="3" s="1"/>
  <c r="H1189" i="3"/>
  <c r="I1189" i="3" s="1"/>
  <c r="B1190" i="3" l="1"/>
  <c r="G1190" i="3" s="1"/>
  <c r="D1190" i="3" l="1"/>
  <c r="E1190" i="3" s="1"/>
  <c r="C1190" i="3"/>
  <c r="H1190" i="3" l="1"/>
  <c r="I1190" i="3" s="1"/>
  <c r="B1191" i="3" l="1"/>
  <c r="G1191" i="3" s="1"/>
  <c r="D1191" i="3" l="1"/>
  <c r="E1191" i="3" s="1"/>
  <c r="C1191" i="3"/>
  <c r="H1191" i="3"/>
  <c r="I1191" i="3" s="1"/>
  <c r="B1192" i="3" l="1"/>
  <c r="G1192" i="3" s="1"/>
  <c r="D1192" i="3" l="1"/>
  <c r="E1192" i="3" s="1"/>
  <c r="C1192" i="3"/>
  <c r="H1192" i="3"/>
  <c r="I1192" i="3" s="1"/>
  <c r="B1193" i="3" l="1"/>
  <c r="G1193" i="3" s="1"/>
  <c r="C1193" i="3" l="1"/>
  <c r="D1193" i="3"/>
  <c r="E1193" i="3" s="1"/>
  <c r="H1193" i="3"/>
  <c r="I1193" i="3" s="1"/>
  <c r="B1194" i="3" l="1"/>
  <c r="G1194" i="3" s="1"/>
  <c r="C1194" i="3" l="1"/>
  <c r="D1194" i="3"/>
  <c r="E1194" i="3" s="1"/>
  <c r="H1194" i="3"/>
  <c r="I1194" i="3" s="1"/>
  <c r="B1195" i="3" l="1"/>
  <c r="G1195" i="3" s="1"/>
  <c r="D1195" i="3" l="1"/>
  <c r="E1195" i="3" s="1"/>
  <c r="C1195" i="3"/>
  <c r="H1195" i="3"/>
  <c r="I1195" i="3" s="1"/>
  <c r="B1196" i="3" l="1"/>
  <c r="G1196" i="3" s="1"/>
  <c r="C1196" i="3" l="1"/>
  <c r="D1196" i="3"/>
  <c r="E1196" i="3" s="1"/>
  <c r="H1196" i="3"/>
  <c r="I1196" i="3" s="1"/>
  <c r="B1197" i="3" l="1"/>
  <c r="G1197" i="3" s="1"/>
  <c r="C1197" i="3" l="1"/>
  <c r="D1197" i="3"/>
  <c r="E1197" i="3" s="1"/>
  <c r="H1197" i="3"/>
  <c r="I1197" i="3" s="1"/>
  <c r="B1198" i="3" l="1"/>
  <c r="G1198" i="3" s="1"/>
  <c r="D1198" i="3" l="1"/>
  <c r="E1198" i="3" s="1"/>
  <c r="C1198" i="3"/>
  <c r="H1198" i="3"/>
  <c r="I1198" i="3" s="1"/>
  <c r="B1199" i="3" l="1"/>
  <c r="G1199" i="3" s="1"/>
  <c r="D1199" i="3" l="1"/>
  <c r="E1199" i="3" s="1"/>
  <c r="C1199" i="3"/>
  <c r="H1199" i="3" l="1"/>
  <c r="I1199" i="3" s="1"/>
  <c r="B1200" i="3" l="1"/>
  <c r="G1200" i="3" s="1"/>
  <c r="C1200" i="3" l="1"/>
  <c r="D1200" i="3"/>
  <c r="E1200" i="3" s="1"/>
  <c r="H1200" i="3"/>
  <c r="I1200" i="3" s="1"/>
  <c r="B1201" i="3" l="1"/>
  <c r="G1201" i="3" s="1"/>
  <c r="C1201" i="3" l="1"/>
  <c r="D1201" i="3"/>
  <c r="E1201" i="3" s="1"/>
  <c r="H1201" i="3"/>
  <c r="I1201" i="3" s="1"/>
  <c r="B1202" i="3" l="1"/>
  <c r="G1202" i="3" s="1"/>
  <c r="C1202" i="3" l="1"/>
  <c r="D1202" i="3"/>
  <c r="E1202" i="3" s="1"/>
  <c r="H1202" i="3" l="1"/>
  <c r="I1202" i="3" s="1"/>
  <c r="B1203" i="3" l="1"/>
  <c r="G1203" i="3" s="1"/>
  <c r="C1203" i="3" l="1"/>
  <c r="D1203" i="3"/>
  <c r="E1203" i="3" s="1"/>
  <c r="H1203" i="3"/>
  <c r="I1203" i="3" s="1"/>
  <c r="B1204" i="3" l="1"/>
  <c r="G1204" i="3" s="1"/>
  <c r="C1204" i="3" l="1"/>
  <c r="D1204" i="3"/>
  <c r="E1204" i="3" s="1"/>
  <c r="H1204" i="3"/>
  <c r="I1204" i="3" s="1"/>
  <c r="B1205" i="3" l="1"/>
  <c r="G1205" i="3" s="1"/>
  <c r="C1205" i="3" l="1"/>
  <c r="D1205" i="3"/>
  <c r="E1205" i="3" s="1"/>
  <c r="H1205" i="3"/>
  <c r="I1205" i="3" s="1"/>
  <c r="B1206" i="3" l="1"/>
  <c r="G1206" i="3" s="1"/>
  <c r="C1206" i="3" l="1"/>
  <c r="D1206" i="3"/>
  <c r="E1206" i="3" s="1"/>
  <c r="H1206" i="3"/>
  <c r="I1206" i="3" s="1"/>
  <c r="B1207" i="3" l="1"/>
  <c r="G1207" i="3" s="1"/>
  <c r="C1207" i="3" l="1"/>
  <c r="D1207" i="3"/>
  <c r="E1207" i="3" s="1"/>
  <c r="H1207" i="3" l="1"/>
  <c r="I1207" i="3" s="1"/>
  <c r="B1208" i="3" l="1"/>
  <c r="G1208" i="3" s="1"/>
  <c r="C1208" i="3" l="1"/>
  <c r="D1208" i="3"/>
  <c r="E1208" i="3" s="1"/>
  <c r="H1208" i="3"/>
  <c r="I1208" i="3" s="1"/>
  <c r="B1209" i="3" l="1"/>
  <c r="G1209" i="3" s="1"/>
  <c r="C1209" i="3" l="1"/>
  <c r="D1209" i="3"/>
  <c r="E1209" i="3" s="1"/>
  <c r="H1209" i="3"/>
  <c r="I1209" i="3" s="1"/>
  <c r="B1210" i="3" l="1"/>
  <c r="G1210" i="3" s="1"/>
  <c r="D1210" i="3" l="1"/>
  <c r="E1210" i="3" s="1"/>
  <c r="C1210" i="3"/>
  <c r="H1210" i="3"/>
  <c r="I1210" i="3" s="1"/>
  <c r="B1211" i="3" l="1"/>
  <c r="G1211" i="3" s="1"/>
  <c r="D1211" i="3" l="1"/>
  <c r="E1211" i="3" s="1"/>
  <c r="C1211" i="3"/>
  <c r="H1211" i="3"/>
  <c r="I1211" i="3" s="1"/>
  <c r="B1212" i="3" l="1"/>
  <c r="G1212" i="3" s="1"/>
  <c r="C1212" i="3" l="1"/>
  <c r="D1212" i="3"/>
  <c r="E1212" i="3" s="1"/>
  <c r="H1212" i="3"/>
  <c r="I1212" i="3" s="1"/>
  <c r="B1213" i="3" l="1"/>
  <c r="G1213" i="3" s="1"/>
  <c r="C1213" i="3" l="1"/>
  <c r="D1213" i="3"/>
  <c r="E1213" i="3" s="1"/>
  <c r="H1213" i="3"/>
  <c r="I1213" i="3" s="1"/>
  <c r="B1214" i="3" l="1"/>
  <c r="G1214" i="3" s="1"/>
  <c r="D1214" i="3" l="1"/>
  <c r="E1214" i="3" s="1"/>
  <c r="C1214" i="3"/>
  <c r="H1214" i="3"/>
  <c r="I1214" i="3" s="1"/>
  <c r="B1215" i="3" l="1"/>
  <c r="G1215" i="3" s="1"/>
  <c r="C1215" i="3" l="1"/>
  <c r="D1215" i="3"/>
  <c r="E1215" i="3" s="1"/>
  <c r="H1215" i="3"/>
  <c r="I1215" i="3" s="1"/>
  <c r="B1216" i="3" l="1"/>
  <c r="G1216" i="3" s="1"/>
  <c r="C1216" i="3" l="1"/>
  <c r="D1216" i="3"/>
  <c r="E1216" i="3" s="1"/>
  <c r="H1216" i="3"/>
  <c r="I1216" i="3" s="1"/>
  <c r="B1217" i="3" l="1"/>
  <c r="G1217" i="3" s="1"/>
  <c r="C1217" i="3" l="1"/>
  <c r="D1217" i="3"/>
  <c r="E1217" i="3" s="1"/>
  <c r="H1217" i="3" l="1"/>
  <c r="I1217" i="3" s="1"/>
  <c r="B1218" i="3" l="1"/>
  <c r="G1218" i="3" s="1"/>
  <c r="C1218" i="3" l="1"/>
  <c r="D1218" i="3"/>
  <c r="E1218" i="3" s="1"/>
  <c r="H1218" i="3" l="1"/>
  <c r="I1218" i="3" s="1"/>
  <c r="B1219" i="3" l="1"/>
  <c r="G1219" i="3" s="1"/>
  <c r="C1219" i="3" l="1"/>
  <c r="D1219" i="3"/>
  <c r="E1219" i="3" s="1"/>
  <c r="H1219" i="3"/>
  <c r="I1219" i="3" s="1"/>
  <c r="B1220" i="3" l="1"/>
  <c r="G1220" i="3" s="1"/>
  <c r="C1220" i="3" l="1"/>
  <c r="D1220" i="3"/>
  <c r="E1220" i="3" s="1"/>
  <c r="H1220" i="3"/>
  <c r="I1220" i="3" s="1"/>
  <c r="B1221" i="3" l="1"/>
  <c r="G1221" i="3" s="1"/>
  <c r="C1221" i="3" l="1"/>
  <c r="D1221" i="3"/>
  <c r="E1221" i="3" s="1"/>
  <c r="H1221" i="3" l="1"/>
  <c r="I1221" i="3" s="1"/>
  <c r="B1222" i="3" l="1"/>
  <c r="G1222" i="3" s="1"/>
  <c r="D1222" i="3" l="1"/>
  <c r="E1222" i="3" s="1"/>
  <c r="C1222" i="3"/>
  <c r="H1222" i="3"/>
  <c r="I1222" i="3" s="1"/>
  <c r="B1223" i="3" l="1"/>
  <c r="G1223" i="3" s="1"/>
  <c r="C1223" i="3" l="1"/>
  <c r="D1223" i="3"/>
  <c r="E1223" i="3" s="1"/>
  <c r="H1223" i="3" l="1"/>
  <c r="I1223" i="3" s="1"/>
  <c r="B1224" i="3" l="1"/>
  <c r="G1224" i="3" s="1"/>
  <c r="D1224" i="3" l="1"/>
  <c r="E1224" i="3" s="1"/>
  <c r="C1224" i="3"/>
  <c r="H1224" i="3"/>
  <c r="I1224" i="3" s="1"/>
  <c r="B1225" i="3" l="1"/>
  <c r="G1225" i="3" s="1"/>
  <c r="C1225" i="3" l="1"/>
  <c r="D1225" i="3"/>
  <c r="E1225" i="3" s="1"/>
  <c r="H1225" i="3"/>
  <c r="I1225" i="3" s="1"/>
  <c r="B1226" i="3" l="1"/>
  <c r="G1226" i="3" s="1"/>
  <c r="C1226" i="3" l="1"/>
  <c r="D1226" i="3"/>
  <c r="E1226" i="3" s="1"/>
  <c r="H1226" i="3" l="1"/>
  <c r="I1226" i="3" s="1"/>
  <c r="B1227" i="3" l="1"/>
  <c r="G1227" i="3" s="1"/>
  <c r="C1227" i="3" l="1"/>
  <c r="D1227" i="3"/>
  <c r="E1227" i="3" s="1"/>
  <c r="H1227" i="3"/>
  <c r="I1227" i="3" s="1"/>
  <c r="B1228" i="3" l="1"/>
  <c r="G1228" i="3" s="1"/>
  <c r="C1228" i="3" l="1"/>
  <c r="D1228" i="3"/>
  <c r="E1228" i="3" s="1"/>
  <c r="H1228" i="3"/>
  <c r="I1228" i="3" s="1"/>
  <c r="B1229" i="3" l="1"/>
  <c r="G1229" i="3" s="1"/>
  <c r="C1229" i="3" l="1"/>
  <c r="D1229" i="3"/>
  <c r="E1229" i="3" s="1"/>
  <c r="H1229" i="3"/>
  <c r="I1229" i="3" s="1"/>
  <c r="B1230" i="3" l="1"/>
  <c r="G1230" i="3" s="1"/>
  <c r="D1230" i="3" l="1"/>
  <c r="E1230" i="3" s="1"/>
  <c r="C1230" i="3"/>
  <c r="H1230" i="3"/>
  <c r="I1230" i="3" s="1"/>
  <c r="B1231" i="3" l="1"/>
  <c r="G1231" i="3" s="1"/>
  <c r="D1231" i="3" l="1"/>
  <c r="E1231" i="3" s="1"/>
  <c r="C1231" i="3"/>
  <c r="H1231" i="3"/>
  <c r="I1231" i="3" s="1"/>
  <c r="B1232" i="3" l="1"/>
  <c r="G1232" i="3" s="1"/>
  <c r="D1232" i="3" l="1"/>
  <c r="E1232" i="3" s="1"/>
  <c r="C1232" i="3"/>
  <c r="H1232" i="3"/>
  <c r="I1232" i="3" s="1"/>
  <c r="B1233" i="3" l="1"/>
  <c r="G1233" i="3" s="1"/>
  <c r="D1233" i="3" l="1"/>
  <c r="E1233" i="3" s="1"/>
  <c r="C1233" i="3"/>
  <c r="H1233" i="3"/>
  <c r="I1233" i="3" s="1"/>
  <c r="B1234" i="3" l="1"/>
  <c r="G1234" i="3" s="1"/>
  <c r="D1234" i="3" l="1"/>
  <c r="E1234" i="3" s="1"/>
  <c r="C1234" i="3"/>
  <c r="H1234" i="3"/>
  <c r="I1234" i="3" s="1"/>
  <c r="B1235" i="3" l="1"/>
  <c r="G1235" i="3" s="1"/>
  <c r="D1235" i="3" l="1"/>
  <c r="E1235" i="3" s="1"/>
  <c r="C1235" i="3"/>
  <c r="H1235" i="3" l="1"/>
  <c r="I1235" i="3" s="1"/>
  <c r="B1236" i="3" l="1"/>
  <c r="G1236" i="3" s="1"/>
  <c r="C1236" i="3" l="1"/>
  <c r="D1236" i="3"/>
  <c r="E1236" i="3" s="1"/>
  <c r="H1236" i="3"/>
  <c r="I1236" i="3" s="1"/>
  <c r="B1237" i="3" l="1"/>
  <c r="G1237" i="3" s="1"/>
  <c r="C1237" i="3" l="1"/>
  <c r="D1237" i="3"/>
  <c r="E1237" i="3" s="1"/>
  <c r="H1237" i="3"/>
  <c r="I1237" i="3" s="1"/>
  <c r="B1238" i="3" l="1"/>
  <c r="G1238" i="3" s="1"/>
  <c r="C1238" i="3" l="1"/>
  <c r="D1238" i="3"/>
  <c r="E1238" i="3" s="1"/>
  <c r="H1238" i="3"/>
  <c r="I1238" i="3" s="1"/>
  <c r="B1239" i="3" l="1"/>
  <c r="G1239" i="3" s="1"/>
  <c r="D1239" i="3" l="1"/>
  <c r="E1239" i="3" s="1"/>
  <c r="H1239" i="3"/>
  <c r="I1239" i="3" s="1"/>
  <c r="C1239" i="3"/>
  <c r="B1240" i="3" l="1"/>
  <c r="G1240" i="3" s="1"/>
  <c r="C1240" i="3" l="1"/>
  <c r="D1240" i="3"/>
  <c r="E1240" i="3" s="1"/>
  <c r="H1240" i="3" l="1"/>
  <c r="I1240" i="3" s="1"/>
  <c r="B1241" i="3" l="1"/>
  <c r="G1241" i="3" s="1"/>
  <c r="C1241" i="3" l="1"/>
  <c r="D1241" i="3"/>
  <c r="E1241" i="3" s="1"/>
  <c r="H1241" i="3"/>
  <c r="I1241" i="3" s="1"/>
  <c r="B1242" i="3" l="1"/>
  <c r="G1242" i="3" s="1"/>
  <c r="C1242" i="3" l="1"/>
  <c r="D1242" i="3"/>
  <c r="E1242" i="3" s="1"/>
  <c r="H1242" i="3"/>
  <c r="I1242" i="3" s="1"/>
  <c r="B1243" i="3" l="1"/>
  <c r="G1243" i="3" s="1"/>
  <c r="D1243" i="3" l="1"/>
  <c r="E1243" i="3" s="1"/>
  <c r="C1243" i="3"/>
  <c r="H1243" i="3"/>
  <c r="I1243" i="3" s="1"/>
  <c r="B1244" i="3" l="1"/>
  <c r="G1244" i="3" s="1"/>
  <c r="D1244" i="3" l="1"/>
  <c r="E1244" i="3" s="1"/>
  <c r="C1244" i="3"/>
  <c r="H1244" i="3"/>
  <c r="I1244" i="3" s="1"/>
  <c r="B1245" i="3" l="1"/>
  <c r="G1245" i="3" s="1"/>
  <c r="C1245" i="3" l="1"/>
  <c r="D1245" i="3"/>
  <c r="E1245" i="3" s="1"/>
  <c r="H1245" i="3"/>
  <c r="I1245" i="3" s="1"/>
  <c r="B1246" i="3" l="1"/>
  <c r="G1246" i="3" s="1"/>
  <c r="C1246" i="3" l="1"/>
  <c r="D1246" i="3"/>
  <c r="E1246" i="3" s="1"/>
  <c r="H1246" i="3"/>
  <c r="I1246" i="3" s="1"/>
  <c r="B1247" i="3" l="1"/>
  <c r="G1247" i="3" s="1"/>
  <c r="D1247" i="3" l="1"/>
  <c r="E1247" i="3" s="1"/>
  <c r="C1247" i="3"/>
  <c r="H1247" i="3"/>
  <c r="I1247" i="3" s="1"/>
  <c r="B1248" i="3" l="1"/>
  <c r="G1248" i="3" s="1"/>
  <c r="C1248" i="3" l="1"/>
  <c r="D1248" i="3"/>
  <c r="E1248" i="3" s="1"/>
  <c r="H1248" i="3" l="1"/>
  <c r="I1248" i="3" s="1"/>
  <c r="B1249" i="3" l="1"/>
  <c r="G1249" i="3" s="1"/>
  <c r="D1249" i="3" l="1"/>
  <c r="E1249" i="3" s="1"/>
  <c r="C1249" i="3"/>
  <c r="H1249" i="3"/>
  <c r="I1249" i="3" s="1"/>
  <c r="B1250" i="3" l="1"/>
  <c r="G1250" i="3" s="1"/>
  <c r="D1250" i="3" l="1"/>
  <c r="E1250" i="3" s="1"/>
  <c r="C1250" i="3"/>
  <c r="H1250" i="3"/>
  <c r="I1250" i="3" s="1"/>
  <c r="B1251" i="3" l="1"/>
  <c r="G1251" i="3" s="1"/>
  <c r="D1251" i="3" l="1"/>
  <c r="E1251" i="3" s="1"/>
  <c r="C1251" i="3"/>
  <c r="H1251" i="3"/>
  <c r="I1251" i="3" s="1"/>
  <c r="B1252" i="3" l="1"/>
  <c r="G1252" i="3" s="1"/>
  <c r="C1252" i="3" l="1"/>
  <c r="D1252" i="3"/>
  <c r="E1252" i="3" s="1"/>
  <c r="H1252" i="3"/>
  <c r="I1252" i="3" s="1"/>
  <c r="B1253" i="3" l="1"/>
  <c r="G1253" i="3" s="1"/>
  <c r="C1253" i="3" l="1"/>
  <c r="D1253" i="3"/>
  <c r="E1253" i="3" s="1"/>
  <c r="H1253" i="3" l="1"/>
  <c r="I1253" i="3" s="1"/>
  <c r="B1254" i="3" l="1"/>
  <c r="G1254" i="3" s="1"/>
  <c r="D1254" i="3" l="1"/>
  <c r="E1254" i="3" s="1"/>
  <c r="C1254" i="3"/>
  <c r="H1254" i="3" l="1"/>
  <c r="I1254" i="3" s="1"/>
  <c r="B1255" i="3" l="1"/>
  <c r="G1255" i="3" s="1"/>
  <c r="C1255" i="3" l="1"/>
  <c r="D1255" i="3"/>
  <c r="E1255" i="3" s="1"/>
  <c r="H1255" i="3"/>
  <c r="I1255" i="3" s="1"/>
  <c r="B1256" i="3" l="1"/>
  <c r="G1256" i="3" s="1"/>
  <c r="C1256" i="3" l="1"/>
  <c r="D1256" i="3"/>
  <c r="E1256" i="3" s="1"/>
  <c r="H1256" i="3"/>
  <c r="I1256" i="3" s="1"/>
  <c r="B1257" i="3" l="1"/>
  <c r="G1257" i="3" s="1"/>
  <c r="C1257" i="3" l="1"/>
  <c r="D1257" i="3"/>
  <c r="E1257" i="3" s="1"/>
  <c r="H1257" i="3"/>
  <c r="I1257" i="3" s="1"/>
  <c r="B1258" i="3" l="1"/>
  <c r="G1258" i="3" s="1"/>
  <c r="C1258" i="3" l="1"/>
  <c r="D1258" i="3"/>
  <c r="E1258" i="3" s="1"/>
  <c r="H1258" i="3"/>
  <c r="I1258" i="3" s="1"/>
  <c r="B1259" i="3" l="1"/>
  <c r="G1259" i="3" s="1"/>
  <c r="C1259" i="3" l="1"/>
  <c r="D1259" i="3"/>
  <c r="E1259" i="3" s="1"/>
  <c r="H1259" i="3"/>
  <c r="I1259" i="3" s="1"/>
  <c r="B1260" i="3" l="1"/>
  <c r="G1260" i="3" s="1"/>
  <c r="C1260" i="3" l="1"/>
  <c r="D1260" i="3"/>
  <c r="E1260" i="3" s="1"/>
  <c r="H1260" i="3"/>
  <c r="I1260" i="3" s="1"/>
  <c r="B1261" i="3" l="1"/>
  <c r="G1261" i="3" s="1"/>
  <c r="C1261" i="3" l="1"/>
  <c r="D1261" i="3"/>
  <c r="E1261" i="3" s="1"/>
  <c r="H1261" i="3"/>
  <c r="I1261" i="3" s="1"/>
  <c r="B1262" i="3" l="1"/>
  <c r="G1262" i="3" s="1"/>
  <c r="C1262" i="3" l="1"/>
  <c r="D1262" i="3"/>
  <c r="E1262" i="3" s="1"/>
  <c r="H1262" i="3"/>
  <c r="I1262" i="3" s="1"/>
  <c r="B1263" i="3" l="1"/>
  <c r="G1263" i="3" s="1"/>
  <c r="C1263" i="3" l="1"/>
  <c r="D1263" i="3"/>
  <c r="E1263" i="3" s="1"/>
  <c r="H1263" i="3"/>
  <c r="I1263" i="3" s="1"/>
  <c r="B1264" i="3" l="1"/>
  <c r="G1264" i="3" s="1"/>
  <c r="C1264" i="3" l="1"/>
  <c r="D1264" i="3"/>
  <c r="E1264" i="3" s="1"/>
  <c r="H1264" i="3"/>
  <c r="I1264" i="3" s="1"/>
  <c r="B1265" i="3" l="1"/>
  <c r="G1265" i="3" s="1"/>
  <c r="C1265" i="3" l="1"/>
  <c r="D1265" i="3"/>
  <c r="E1265" i="3" s="1"/>
  <c r="H1265" i="3"/>
  <c r="I1265" i="3" s="1"/>
  <c r="B1266" i="3" l="1"/>
  <c r="G1266" i="3" s="1"/>
  <c r="C1266" i="3" l="1"/>
  <c r="D1266" i="3"/>
  <c r="E1266" i="3" s="1"/>
  <c r="H1266" i="3"/>
  <c r="I1266" i="3" s="1"/>
  <c r="B1267" i="3" l="1"/>
  <c r="G1267" i="3" s="1"/>
  <c r="C1267" i="3" l="1"/>
  <c r="D1267" i="3"/>
  <c r="E1267" i="3" s="1"/>
  <c r="H1267" i="3"/>
  <c r="I1267" i="3" s="1"/>
  <c r="B1268" i="3" l="1"/>
  <c r="G1268" i="3" s="1"/>
  <c r="C1268" i="3" l="1"/>
  <c r="D1268" i="3"/>
  <c r="E1268" i="3" s="1"/>
  <c r="H1268" i="3"/>
  <c r="I1268" i="3" s="1"/>
  <c r="B1269" i="3" l="1"/>
  <c r="G1269" i="3" s="1"/>
  <c r="D1269" i="3" l="1"/>
  <c r="E1269" i="3" s="1"/>
  <c r="C1269" i="3"/>
  <c r="H1269" i="3"/>
  <c r="I1269" i="3" s="1"/>
  <c r="B1270" i="3" l="1"/>
  <c r="G1270" i="3" s="1"/>
  <c r="D1270" i="3" l="1"/>
  <c r="E1270" i="3" s="1"/>
  <c r="C1270" i="3"/>
  <c r="H1270" i="3"/>
  <c r="I1270" i="3" s="1"/>
  <c r="B1271" i="3" l="1"/>
  <c r="G1271" i="3" s="1"/>
  <c r="D1271" i="3" l="1"/>
  <c r="E1271" i="3" s="1"/>
  <c r="C1271" i="3"/>
  <c r="H1271" i="3"/>
  <c r="I1271" i="3" s="1"/>
  <c r="B1272" i="3" l="1"/>
  <c r="G1272" i="3" s="1"/>
  <c r="C1272" i="3" l="1"/>
  <c r="D1272" i="3"/>
  <c r="E1272" i="3" s="1"/>
  <c r="H1272" i="3"/>
  <c r="I1272" i="3" s="1"/>
  <c r="B1273" i="3" l="1"/>
  <c r="G1273" i="3" s="1"/>
  <c r="C1273" i="3" l="1"/>
  <c r="D1273" i="3"/>
  <c r="E1273" i="3" s="1"/>
  <c r="H1273" i="3"/>
  <c r="I1273" i="3" s="1"/>
  <c r="B1274" i="3" l="1"/>
  <c r="G1274" i="3" s="1"/>
  <c r="C1274" i="3" l="1"/>
  <c r="D1274" i="3"/>
  <c r="E1274" i="3" s="1"/>
  <c r="H1274" i="3"/>
  <c r="I1274" i="3" s="1"/>
  <c r="B1275" i="3" l="1"/>
  <c r="G1275" i="3" s="1"/>
  <c r="C1275" i="3" l="1"/>
  <c r="D1275" i="3"/>
  <c r="E1275" i="3" s="1"/>
  <c r="H1275" i="3"/>
  <c r="I1275" i="3" s="1"/>
  <c r="B1276" i="3" l="1"/>
  <c r="G1276" i="3" s="1"/>
  <c r="C1276" i="3" l="1"/>
  <c r="D1276" i="3"/>
  <c r="E1276" i="3" s="1"/>
  <c r="H1276" i="3"/>
  <c r="I1276" i="3" s="1"/>
  <c r="B1277" i="3" l="1"/>
  <c r="G1277" i="3" s="1"/>
  <c r="C1277" i="3" l="1"/>
  <c r="D1277" i="3"/>
  <c r="E1277" i="3" s="1"/>
  <c r="H1277" i="3"/>
  <c r="I1277" i="3" s="1"/>
  <c r="B1278" i="3" l="1"/>
  <c r="G1278" i="3" s="1"/>
  <c r="D1278" i="3" l="1"/>
  <c r="E1278" i="3" s="1"/>
  <c r="C1278" i="3"/>
  <c r="H1278" i="3" l="1"/>
  <c r="I1278" i="3" s="1"/>
  <c r="B1279" i="3" l="1"/>
  <c r="G1279" i="3" s="1"/>
  <c r="D1279" i="3" l="1"/>
  <c r="E1279" i="3" s="1"/>
  <c r="C1279" i="3"/>
  <c r="H1279" i="3"/>
  <c r="I1279" i="3" s="1"/>
  <c r="B1280" i="3" l="1"/>
  <c r="G1280" i="3" s="1"/>
  <c r="C1280" i="3" l="1"/>
  <c r="D1280" i="3"/>
  <c r="E1280" i="3" s="1"/>
  <c r="H1280" i="3" l="1"/>
  <c r="I1280" i="3" s="1"/>
  <c r="B1281" i="3" l="1"/>
  <c r="G1281" i="3" s="1"/>
  <c r="D1281" i="3" l="1"/>
  <c r="E1281" i="3" s="1"/>
  <c r="C1281" i="3"/>
  <c r="H1281" i="3"/>
  <c r="I1281" i="3" s="1"/>
  <c r="B1282" i="3" l="1"/>
  <c r="G1282" i="3" s="1"/>
  <c r="C1282" i="3" l="1"/>
  <c r="D1282" i="3"/>
  <c r="E1282" i="3" s="1"/>
  <c r="H1282" i="3"/>
  <c r="I1282" i="3" s="1"/>
  <c r="B1283" i="3" l="1"/>
  <c r="G1283" i="3" s="1"/>
  <c r="D1283" i="3" l="1"/>
  <c r="E1283" i="3" s="1"/>
  <c r="C1283" i="3"/>
  <c r="H1283" i="3"/>
  <c r="I1283" i="3" s="1"/>
  <c r="B1284" i="3" l="1"/>
  <c r="G1284" i="3" s="1"/>
  <c r="D1284" i="3" l="1"/>
  <c r="E1284" i="3" s="1"/>
  <c r="C1284" i="3"/>
  <c r="H1284" i="3"/>
  <c r="I1284" i="3" s="1"/>
  <c r="B1285" i="3" l="1"/>
  <c r="G1285" i="3" s="1"/>
  <c r="C1285" i="3" l="1"/>
  <c r="D1285" i="3"/>
  <c r="E1285" i="3" s="1"/>
  <c r="H1285" i="3"/>
  <c r="I1285" i="3" s="1"/>
  <c r="B1286" i="3" l="1"/>
  <c r="G1286" i="3" s="1"/>
  <c r="C1286" i="3" l="1"/>
  <c r="D1286" i="3"/>
  <c r="E1286" i="3" s="1"/>
  <c r="H1286" i="3"/>
  <c r="I1286" i="3" s="1"/>
  <c r="B1287" i="3" l="1"/>
  <c r="G1287" i="3" s="1"/>
  <c r="C1287" i="3" l="1"/>
  <c r="D1287" i="3"/>
  <c r="E1287" i="3" s="1"/>
  <c r="H1287" i="3" l="1"/>
  <c r="I1287" i="3" s="1"/>
  <c r="B1288" i="3" l="1"/>
  <c r="G1288" i="3" s="1"/>
  <c r="C1288" i="3" l="1"/>
  <c r="D1288" i="3"/>
  <c r="E1288" i="3" s="1"/>
  <c r="H1288" i="3"/>
  <c r="I1288" i="3" s="1"/>
  <c r="B1289" i="3" l="1"/>
  <c r="G1289" i="3" s="1"/>
  <c r="D1289" i="3" l="1"/>
  <c r="E1289" i="3" s="1"/>
  <c r="C1289" i="3"/>
  <c r="H1289" i="3"/>
  <c r="I1289" i="3" s="1"/>
  <c r="B1290" i="3" l="1"/>
  <c r="G1290" i="3" s="1"/>
  <c r="D1290" i="3" l="1"/>
  <c r="E1290" i="3" s="1"/>
  <c r="C1290" i="3"/>
  <c r="H1290" i="3"/>
  <c r="I1290" i="3" s="1"/>
  <c r="B1291" i="3" l="1"/>
  <c r="G1291" i="3" s="1"/>
  <c r="D1291" i="3" l="1"/>
  <c r="E1291" i="3" s="1"/>
  <c r="C1291" i="3"/>
  <c r="H1291" i="3"/>
  <c r="I1291" i="3" s="1"/>
  <c r="B1292" i="3" l="1"/>
  <c r="G1292" i="3" s="1"/>
  <c r="C1292" i="3" l="1"/>
  <c r="D1292" i="3"/>
  <c r="E1292" i="3" s="1"/>
  <c r="H1292" i="3"/>
  <c r="I1292" i="3" s="1"/>
  <c r="B1293" i="3" l="1"/>
  <c r="G1293" i="3" s="1"/>
  <c r="C1293" i="3" l="1"/>
  <c r="D1293" i="3"/>
  <c r="E1293" i="3" s="1"/>
  <c r="H1293" i="3"/>
  <c r="I1293" i="3" s="1"/>
  <c r="B1294" i="3" l="1"/>
  <c r="G1294" i="3" s="1"/>
  <c r="C1294" i="3" l="1"/>
  <c r="D1294" i="3"/>
  <c r="E1294" i="3" s="1"/>
  <c r="H1294" i="3"/>
  <c r="I1294" i="3" s="1"/>
  <c r="B1295" i="3" l="1"/>
  <c r="G1295" i="3" s="1"/>
  <c r="C1295" i="3" l="1"/>
  <c r="D1295" i="3"/>
  <c r="E1295" i="3" s="1"/>
  <c r="H1295" i="3"/>
  <c r="I1295" i="3" s="1"/>
  <c r="B1296" i="3" l="1"/>
  <c r="G1296" i="3" s="1"/>
  <c r="C1296" i="3" l="1"/>
  <c r="D1296" i="3"/>
  <c r="E1296" i="3" s="1"/>
  <c r="H1296" i="3"/>
  <c r="I1296" i="3" s="1"/>
  <c r="B1297" i="3" l="1"/>
  <c r="G1297" i="3" s="1"/>
  <c r="D1297" i="3" l="1"/>
  <c r="E1297" i="3" s="1"/>
  <c r="C1297" i="3"/>
  <c r="H1297" i="3"/>
  <c r="I1297" i="3" s="1"/>
  <c r="B1298" i="3" l="1"/>
  <c r="G1298" i="3" s="1"/>
  <c r="D1298" i="3" l="1"/>
  <c r="E1298" i="3" s="1"/>
  <c r="C1298" i="3"/>
  <c r="H1298" i="3"/>
  <c r="I1298" i="3" s="1"/>
  <c r="B1299" i="3" l="1"/>
  <c r="G1299" i="3" s="1"/>
  <c r="C1299" i="3" l="1"/>
  <c r="D1299" i="3"/>
  <c r="E1299" i="3" s="1"/>
  <c r="H1299" i="3"/>
  <c r="I1299" i="3" s="1"/>
  <c r="B1300" i="3" l="1"/>
  <c r="G1300" i="3" s="1"/>
  <c r="D1300" i="3" l="1"/>
  <c r="E1300" i="3" s="1"/>
  <c r="C1300" i="3"/>
  <c r="H1300" i="3"/>
  <c r="I1300" i="3" s="1"/>
  <c r="B1301" i="3" l="1"/>
  <c r="G1301" i="3" s="1"/>
  <c r="D1301" i="3" l="1"/>
  <c r="E1301" i="3" s="1"/>
  <c r="C1301" i="3"/>
  <c r="H1301" i="3"/>
  <c r="I1301" i="3" s="1"/>
  <c r="B1302" i="3" l="1"/>
  <c r="G1302" i="3" s="1"/>
  <c r="D1302" i="3" l="1"/>
  <c r="E1302" i="3" s="1"/>
  <c r="C1302" i="3"/>
  <c r="H1302" i="3"/>
  <c r="I1302" i="3" s="1"/>
  <c r="B1303" i="3" l="1"/>
  <c r="G1303" i="3" s="1"/>
  <c r="C1303" i="3" l="1"/>
  <c r="D1303" i="3"/>
  <c r="E1303" i="3" s="1"/>
  <c r="H1303" i="3"/>
  <c r="I1303" i="3" s="1"/>
  <c r="B1304" i="3" l="1"/>
  <c r="G1304" i="3" s="1"/>
  <c r="C1304" i="3" l="1"/>
  <c r="D1304" i="3"/>
  <c r="E1304" i="3" s="1"/>
  <c r="H1304" i="3"/>
  <c r="I1304" i="3" s="1"/>
  <c r="B1305" i="3" l="1"/>
  <c r="G1305" i="3" s="1"/>
  <c r="C1305" i="3" l="1"/>
  <c r="D1305" i="3"/>
  <c r="E1305" i="3" s="1"/>
  <c r="H1305" i="3"/>
  <c r="I1305" i="3" s="1"/>
  <c r="B1306" i="3" l="1"/>
  <c r="G1306" i="3" s="1"/>
  <c r="C1306" i="3" l="1"/>
  <c r="D1306" i="3"/>
  <c r="E1306" i="3" s="1"/>
  <c r="H1306" i="3" l="1"/>
  <c r="I1306" i="3" s="1"/>
  <c r="B1307" i="3" l="1"/>
  <c r="G1307" i="3" s="1"/>
  <c r="C1307" i="3" l="1"/>
  <c r="D1307" i="3"/>
  <c r="E1307" i="3" s="1"/>
  <c r="H1307" i="3" l="1"/>
  <c r="I1307" i="3" s="1"/>
  <c r="B1308" i="3" l="1"/>
  <c r="G1308" i="3" s="1"/>
  <c r="D1308" i="3" l="1"/>
  <c r="E1308" i="3" s="1"/>
  <c r="C1308" i="3"/>
  <c r="H1308" i="3"/>
  <c r="I1308" i="3" s="1"/>
  <c r="B1309" i="3" l="1"/>
  <c r="G1309" i="3" s="1"/>
  <c r="C1309" i="3" l="1"/>
  <c r="D1309" i="3"/>
  <c r="E1309" i="3" s="1"/>
  <c r="H1309" i="3"/>
  <c r="I1309" i="3" s="1"/>
  <c r="B1310" i="3" l="1"/>
  <c r="G1310" i="3" s="1"/>
  <c r="C1310" i="3" l="1"/>
  <c r="D1310" i="3"/>
  <c r="E1310" i="3" s="1"/>
  <c r="H1310" i="3"/>
  <c r="I1310" i="3" s="1"/>
  <c r="B1311" i="3" l="1"/>
  <c r="G1311" i="3" s="1"/>
  <c r="C1311" i="3" l="1"/>
  <c r="D1311" i="3"/>
  <c r="E1311" i="3" s="1"/>
  <c r="H1311" i="3"/>
  <c r="I1311" i="3" s="1"/>
  <c r="B1312" i="3" l="1"/>
  <c r="G1312" i="3" s="1"/>
  <c r="D1312" i="3" l="1"/>
  <c r="E1312" i="3" s="1"/>
  <c r="C1312" i="3"/>
  <c r="H1312" i="3"/>
  <c r="I1312" i="3" s="1"/>
  <c r="B1313" i="3" l="1"/>
  <c r="G1313" i="3" s="1"/>
  <c r="C1313" i="3" l="1"/>
  <c r="D1313" i="3"/>
  <c r="E1313" i="3" s="1"/>
  <c r="H1313" i="3"/>
  <c r="I1313" i="3" s="1"/>
  <c r="B1314" i="3" l="1"/>
  <c r="G1314" i="3" s="1"/>
  <c r="D1314" i="3" l="1"/>
  <c r="E1314" i="3" s="1"/>
  <c r="C1314" i="3"/>
  <c r="H1314" i="3"/>
  <c r="I1314" i="3" s="1"/>
  <c r="B1315" i="3" l="1"/>
  <c r="G1315" i="3" s="1"/>
  <c r="D1315" i="3" l="1"/>
  <c r="E1315" i="3" s="1"/>
  <c r="C1315" i="3"/>
  <c r="H1315" i="3"/>
  <c r="I1315" i="3" s="1"/>
  <c r="B1316" i="3" l="1"/>
  <c r="G1316" i="3" s="1"/>
  <c r="D1316" i="3" l="1"/>
  <c r="E1316" i="3" s="1"/>
  <c r="C1316" i="3"/>
  <c r="H1316" i="3"/>
  <c r="I1316" i="3" s="1"/>
  <c r="B1317" i="3" l="1"/>
  <c r="G1317" i="3" s="1"/>
  <c r="D1317" i="3" l="1"/>
  <c r="E1317" i="3" s="1"/>
  <c r="C1317" i="3"/>
  <c r="H1317" i="3"/>
  <c r="I1317" i="3" s="1"/>
  <c r="B1318" i="3" l="1"/>
  <c r="G1318" i="3" s="1"/>
  <c r="D1318" i="3" l="1"/>
  <c r="E1318" i="3" s="1"/>
  <c r="C1318" i="3"/>
  <c r="H1318" i="3" l="1"/>
  <c r="I1318" i="3" s="1"/>
  <c r="B1319" i="3" l="1"/>
  <c r="G1319" i="3" s="1"/>
  <c r="C1319" i="3" l="1"/>
  <c r="D1319" i="3"/>
  <c r="E1319" i="3" s="1"/>
  <c r="H1319" i="3"/>
  <c r="I1319" i="3" s="1"/>
  <c r="B1320" i="3" l="1"/>
  <c r="G1320" i="3" s="1"/>
  <c r="C1320" i="3" l="1"/>
  <c r="D1320" i="3"/>
  <c r="E1320" i="3" s="1"/>
  <c r="H1320" i="3"/>
  <c r="I1320" i="3" s="1"/>
  <c r="B1321" i="3" l="1"/>
  <c r="G1321" i="3" s="1"/>
  <c r="C1321" i="3" l="1"/>
  <c r="D1321" i="3"/>
  <c r="E1321" i="3" s="1"/>
  <c r="H1321" i="3"/>
  <c r="I1321" i="3" s="1"/>
  <c r="B1322" i="3" l="1"/>
  <c r="G1322" i="3" s="1"/>
  <c r="C1322" i="3" l="1"/>
  <c r="D1322" i="3"/>
  <c r="E1322" i="3" s="1"/>
  <c r="H1322" i="3"/>
  <c r="I1322" i="3" s="1"/>
  <c r="B1323" i="3" l="1"/>
  <c r="G1323" i="3" s="1"/>
  <c r="D1323" i="3" l="1"/>
  <c r="E1323" i="3" s="1"/>
  <c r="C1323" i="3"/>
  <c r="H1323" i="3"/>
  <c r="I1323" i="3" s="1"/>
  <c r="B1324" i="3" l="1"/>
  <c r="G1324" i="3" s="1"/>
  <c r="C1324" i="3" l="1"/>
  <c r="D1324" i="3"/>
  <c r="E1324" i="3" s="1"/>
  <c r="H1324" i="3" l="1"/>
  <c r="I1324" i="3" s="1"/>
  <c r="B1325" i="3" l="1"/>
  <c r="G1325" i="3" s="1"/>
  <c r="D1325" i="3" l="1"/>
  <c r="E1325" i="3" s="1"/>
  <c r="C1325" i="3"/>
  <c r="H1325" i="3"/>
  <c r="I1325" i="3" s="1"/>
  <c r="B1326" i="3" l="1"/>
  <c r="G1326" i="3" s="1"/>
  <c r="C1326" i="3" l="1"/>
  <c r="D1326" i="3"/>
  <c r="E1326" i="3" s="1"/>
  <c r="H1326" i="3"/>
  <c r="I1326" i="3" s="1"/>
  <c r="B1327" i="3" l="1"/>
  <c r="G1327" i="3" s="1"/>
  <c r="C1327" i="3" l="1"/>
  <c r="D1327" i="3"/>
  <c r="E1327" i="3" s="1"/>
  <c r="H1327" i="3"/>
  <c r="I1327" i="3" s="1"/>
  <c r="B1328" i="3" l="1"/>
  <c r="G1328" i="3" s="1"/>
  <c r="D1328" i="3" l="1"/>
  <c r="E1328" i="3" s="1"/>
  <c r="C1328" i="3"/>
  <c r="H1328" i="3"/>
  <c r="I1328" i="3" s="1"/>
  <c r="B1329" i="3" l="1"/>
  <c r="G1329" i="3" s="1"/>
  <c r="D1329" i="3" l="1"/>
  <c r="E1329" i="3" s="1"/>
  <c r="C1329" i="3"/>
  <c r="H1329" i="3" l="1"/>
  <c r="I1329" i="3" s="1"/>
  <c r="B1330" i="3" l="1"/>
  <c r="G1330" i="3" s="1"/>
  <c r="D1330" i="3" l="1"/>
  <c r="E1330" i="3" s="1"/>
  <c r="C1330" i="3"/>
  <c r="H1330" i="3"/>
  <c r="I1330" i="3" s="1"/>
  <c r="B1331" i="3" l="1"/>
  <c r="G1331" i="3" s="1"/>
  <c r="C1331" i="3" l="1"/>
  <c r="D1331" i="3"/>
  <c r="E1331" i="3" s="1"/>
  <c r="H1331" i="3"/>
  <c r="I1331" i="3" s="1"/>
  <c r="B1332" i="3" l="1"/>
  <c r="G1332" i="3" s="1"/>
  <c r="D1332" i="3" l="1"/>
  <c r="E1332" i="3" s="1"/>
  <c r="C1332" i="3"/>
  <c r="H1332" i="3"/>
  <c r="I1332" i="3" s="1"/>
  <c r="B1333" i="3" l="1"/>
  <c r="G1333" i="3" s="1"/>
  <c r="C1333" i="3" l="1"/>
  <c r="D1333" i="3"/>
  <c r="E1333" i="3" s="1"/>
  <c r="H1333" i="3"/>
  <c r="I1333" i="3" s="1"/>
  <c r="B1334" i="3" l="1"/>
  <c r="G1334" i="3" s="1"/>
  <c r="C1334" i="3" l="1"/>
  <c r="D1334" i="3"/>
  <c r="E1334" i="3" s="1"/>
  <c r="H1334" i="3"/>
  <c r="I1334" i="3" s="1"/>
  <c r="B1335" i="3" l="1"/>
  <c r="G1335" i="3" s="1"/>
  <c r="C1335" i="3" l="1"/>
  <c r="D1335" i="3"/>
  <c r="E1335" i="3" s="1"/>
  <c r="H1335" i="3"/>
  <c r="I1335" i="3" s="1"/>
  <c r="B1336" i="3" l="1"/>
  <c r="G1336" i="3" s="1"/>
  <c r="H1336" i="3" l="1"/>
  <c r="I1336" i="3" s="1"/>
  <c r="C1336" i="3"/>
  <c r="D1336" i="3"/>
  <c r="E1336" i="3" s="1"/>
  <c r="B1337" i="3" l="1"/>
  <c r="G1337" i="3" s="1"/>
  <c r="C1337" i="3" l="1"/>
  <c r="D1337" i="3"/>
  <c r="E1337" i="3" s="1"/>
  <c r="H1337" i="3"/>
  <c r="I1337" i="3" s="1"/>
  <c r="B1338" i="3" l="1"/>
  <c r="G1338" i="3" s="1"/>
  <c r="D1338" i="3" l="1"/>
  <c r="E1338" i="3" s="1"/>
  <c r="H1338" i="3"/>
  <c r="I1338" i="3" s="1"/>
  <c r="C1338" i="3"/>
  <c r="B1339" i="3" l="1"/>
  <c r="G1339" i="3" s="1"/>
  <c r="D1339" i="3" l="1"/>
  <c r="E1339" i="3" s="1"/>
  <c r="C1339" i="3"/>
  <c r="H1339" i="3"/>
  <c r="I1339" i="3" s="1"/>
  <c r="B1340" i="3" l="1"/>
  <c r="G1340" i="3" s="1"/>
  <c r="D1340" i="3" l="1"/>
  <c r="E1340" i="3" s="1"/>
  <c r="C1340" i="3"/>
  <c r="H1340" i="3"/>
  <c r="I1340" i="3" s="1"/>
  <c r="B1341" i="3" l="1"/>
  <c r="G1341" i="3" s="1"/>
  <c r="C1341" i="3" l="1"/>
  <c r="D1341" i="3"/>
  <c r="E1341" i="3" s="1"/>
  <c r="H1341" i="3"/>
  <c r="I1341" i="3" s="1"/>
  <c r="B1342" i="3" l="1"/>
  <c r="G1342" i="3" s="1"/>
  <c r="D1342" i="3" l="1"/>
  <c r="E1342" i="3" s="1"/>
  <c r="C1342" i="3"/>
  <c r="H1342" i="3"/>
  <c r="I1342" i="3" s="1"/>
  <c r="B1343" i="3" l="1"/>
  <c r="G1343" i="3" s="1"/>
  <c r="C1343" i="3" l="1"/>
  <c r="D1343" i="3"/>
  <c r="E1343" i="3" s="1"/>
  <c r="H1343" i="3"/>
  <c r="I1343" i="3" s="1"/>
  <c r="B1344" i="3" l="1"/>
  <c r="G1344" i="3" s="1"/>
  <c r="D1344" i="3" l="1"/>
  <c r="E1344" i="3" s="1"/>
  <c r="C1344" i="3"/>
  <c r="H1344" i="3"/>
  <c r="I1344" i="3" s="1"/>
  <c r="B1345" i="3" l="1"/>
  <c r="G1345" i="3" s="1"/>
  <c r="C1345" i="3" l="1"/>
  <c r="D1345" i="3"/>
  <c r="E1345" i="3" s="1"/>
  <c r="H1345" i="3" l="1"/>
  <c r="I1345" i="3" s="1"/>
  <c r="B1346" i="3" l="1"/>
  <c r="G1346" i="3" s="1"/>
  <c r="C1346" i="3" l="1"/>
  <c r="D1346" i="3"/>
  <c r="E1346" i="3" s="1"/>
  <c r="H1346" i="3"/>
  <c r="I1346" i="3" s="1"/>
  <c r="B1347" i="3" l="1"/>
  <c r="G1347" i="3" s="1"/>
  <c r="C1347" i="3" l="1"/>
  <c r="D1347" i="3"/>
  <c r="E1347" i="3" s="1"/>
  <c r="H1347" i="3"/>
  <c r="I1347" i="3" s="1"/>
  <c r="B1348" i="3" l="1"/>
  <c r="G1348" i="3" s="1"/>
  <c r="C1348" i="3" l="1"/>
  <c r="D1348" i="3"/>
  <c r="E1348" i="3" s="1"/>
  <c r="H1348" i="3"/>
  <c r="I1348" i="3" s="1"/>
  <c r="B1349" i="3" l="1"/>
  <c r="G1349" i="3" s="1"/>
  <c r="C1349" i="3" l="1"/>
  <c r="D1349" i="3"/>
  <c r="E1349" i="3" s="1"/>
  <c r="H1349" i="3"/>
  <c r="I1349" i="3" s="1"/>
  <c r="B1350" i="3" l="1"/>
  <c r="G1350" i="3" s="1"/>
  <c r="D1350" i="3" l="1"/>
  <c r="E1350" i="3" s="1"/>
  <c r="C1350" i="3"/>
  <c r="H1350" i="3"/>
  <c r="I1350" i="3" s="1"/>
  <c r="B1351" i="3" l="1"/>
  <c r="G1351" i="3" s="1"/>
  <c r="D1351" i="3" l="1"/>
  <c r="E1351" i="3" s="1"/>
  <c r="C1351" i="3"/>
  <c r="H1351" i="3"/>
  <c r="I1351" i="3" s="1"/>
  <c r="B1352" i="3" l="1"/>
  <c r="G1352" i="3" s="1"/>
  <c r="C1352" i="3" l="1"/>
  <c r="D1352" i="3"/>
  <c r="E1352" i="3" s="1"/>
  <c r="H1352" i="3"/>
  <c r="I1352" i="3" s="1"/>
  <c r="B1353" i="3" l="1"/>
  <c r="G1353" i="3" s="1"/>
  <c r="D1353" i="3" l="1"/>
  <c r="E1353" i="3" s="1"/>
  <c r="C1353" i="3"/>
  <c r="H1353" i="3"/>
  <c r="I1353" i="3" s="1"/>
  <c r="B1354" i="3" l="1"/>
  <c r="G1354" i="3" s="1"/>
  <c r="C1354" i="3" l="1"/>
  <c r="D1354" i="3"/>
  <c r="E1354" i="3" s="1"/>
  <c r="H1354" i="3"/>
  <c r="I1354" i="3" s="1"/>
  <c r="B1355" i="3" l="1"/>
  <c r="G1355" i="3" s="1"/>
  <c r="D1355" i="3" l="1"/>
  <c r="E1355" i="3" s="1"/>
  <c r="C1355" i="3"/>
  <c r="H1355" i="3" l="1"/>
  <c r="I1355" i="3" s="1"/>
  <c r="B1356" i="3" l="1"/>
  <c r="G1356" i="3" s="1"/>
  <c r="D1356" i="3" l="1"/>
  <c r="E1356" i="3" s="1"/>
  <c r="C1356" i="3"/>
  <c r="H1356" i="3"/>
  <c r="I1356" i="3" s="1"/>
  <c r="B1357" i="3" l="1"/>
  <c r="G1357" i="3" s="1"/>
  <c r="D1357" i="3" l="1"/>
  <c r="E1357" i="3" s="1"/>
  <c r="C1357" i="3"/>
  <c r="H1357" i="3" l="1"/>
  <c r="I1357" i="3" s="1"/>
  <c r="B1358" i="3" l="1"/>
  <c r="G1358" i="3" s="1"/>
  <c r="C1358" i="3" l="1"/>
  <c r="D1358" i="3"/>
  <c r="E1358" i="3" s="1"/>
  <c r="H1358" i="3" l="1"/>
  <c r="I1358" i="3" s="1"/>
  <c r="B1359" i="3" l="1"/>
  <c r="G1359" i="3" s="1"/>
  <c r="C1359" i="3" l="1"/>
  <c r="D1359" i="3"/>
  <c r="E1359" i="3" s="1"/>
  <c r="H1359" i="3"/>
  <c r="I1359" i="3" s="1"/>
  <c r="B1360" i="3" l="1"/>
  <c r="G1360" i="3" s="1"/>
  <c r="C1360" i="3" l="1"/>
  <c r="D1360" i="3"/>
  <c r="E1360" i="3" s="1"/>
  <c r="H1360" i="3" l="1"/>
  <c r="I1360" i="3" s="1"/>
  <c r="B1361" i="3" l="1"/>
  <c r="G1361" i="3" s="1"/>
  <c r="C1361" i="3" l="1"/>
  <c r="D1361" i="3"/>
  <c r="E1361" i="3" s="1"/>
  <c r="H1361" i="3"/>
  <c r="I1361" i="3" s="1"/>
  <c r="B1362" i="3" l="1"/>
  <c r="G1362" i="3" s="1"/>
  <c r="D1362" i="3" l="1"/>
  <c r="E1362" i="3" s="1"/>
  <c r="H1362" i="3"/>
  <c r="I1362" i="3" s="1"/>
  <c r="C1362" i="3"/>
  <c r="B1363" i="3" l="1"/>
  <c r="G1363" i="3" s="1"/>
  <c r="C1363" i="3" l="1"/>
  <c r="D1363" i="3"/>
  <c r="E1363" i="3" s="1"/>
  <c r="H1363" i="3"/>
  <c r="I1363" i="3" s="1"/>
  <c r="B1364" i="3" l="1"/>
  <c r="G1364" i="3" s="1"/>
  <c r="C1364" i="3" l="1"/>
  <c r="D1364" i="3"/>
  <c r="E1364" i="3" s="1"/>
  <c r="H1364" i="3"/>
  <c r="I1364" i="3" s="1"/>
  <c r="B1365" i="3" l="1"/>
  <c r="G1365" i="3" s="1"/>
  <c r="D1365" i="3" l="1"/>
  <c r="E1365" i="3" s="1"/>
  <c r="C1365" i="3"/>
  <c r="H1365" i="3"/>
  <c r="I1365" i="3" s="1"/>
  <c r="B1366" i="3" l="1"/>
  <c r="G1366" i="3" s="1"/>
  <c r="D1366" i="3" l="1"/>
  <c r="E1366" i="3" s="1"/>
  <c r="C1366" i="3"/>
  <c r="H1366" i="3"/>
  <c r="I1366" i="3" s="1"/>
  <c r="B1367" i="3" l="1"/>
  <c r="G1367" i="3" s="1"/>
  <c r="D1367" i="3" l="1"/>
  <c r="E1367" i="3" s="1"/>
  <c r="C1367" i="3"/>
  <c r="H1367" i="3"/>
  <c r="I1367" i="3" s="1"/>
  <c r="B1368" i="3" l="1"/>
  <c r="G1368" i="3" s="1"/>
  <c r="H1368" i="3" l="1"/>
  <c r="I1368" i="3" s="1"/>
  <c r="C1368" i="3"/>
  <c r="D1368" i="3"/>
  <c r="E1368" i="3" s="1"/>
  <c r="B1369" i="3" l="1"/>
  <c r="G1369" i="3" s="1"/>
  <c r="D1369" i="3" l="1"/>
  <c r="E1369" i="3" s="1"/>
  <c r="C1369" i="3"/>
  <c r="H1369" i="3"/>
  <c r="I1369" i="3" s="1"/>
  <c r="B1370" i="3" l="1"/>
  <c r="G1370" i="3" s="1"/>
  <c r="H1370" i="3" l="1"/>
  <c r="I1370" i="3" s="1"/>
  <c r="D1370" i="3"/>
  <c r="E1370" i="3" s="1"/>
  <c r="C1370" i="3"/>
  <c r="B1371" i="3" l="1"/>
  <c r="G1371" i="3" s="1"/>
  <c r="D1371" i="3" l="1"/>
  <c r="E1371" i="3" s="1"/>
  <c r="C1371" i="3"/>
  <c r="H1371" i="3"/>
  <c r="I1371" i="3" s="1"/>
  <c r="B1372" i="3" l="1"/>
  <c r="G1372" i="3" s="1"/>
  <c r="C1372" i="3" l="1"/>
  <c r="D1372" i="3"/>
  <c r="E1372" i="3" s="1"/>
  <c r="H1372" i="3"/>
  <c r="I1372" i="3" s="1"/>
  <c r="B1373" i="3" l="1"/>
  <c r="G1373" i="3" s="1"/>
  <c r="C1373" i="3" l="1"/>
  <c r="D1373" i="3"/>
  <c r="E1373" i="3" s="1"/>
  <c r="H1373" i="3"/>
  <c r="I1373" i="3" s="1"/>
  <c r="B1374" i="3" l="1"/>
  <c r="G1374" i="3" s="1"/>
  <c r="D1374" i="3" l="1"/>
  <c r="E1374" i="3" s="1"/>
  <c r="C1374" i="3"/>
  <c r="H1374" i="3"/>
  <c r="I1374" i="3" s="1"/>
  <c r="B1375" i="3" l="1"/>
  <c r="G1375" i="3" s="1"/>
  <c r="C1375" i="3" l="1"/>
  <c r="D1375" i="3"/>
  <c r="E1375" i="3" s="1"/>
  <c r="H1375" i="3"/>
  <c r="I1375" i="3" s="1"/>
  <c r="B1376" i="3" l="1"/>
  <c r="G1376" i="3" s="1"/>
  <c r="C1376" i="3" l="1"/>
  <c r="D1376" i="3"/>
  <c r="E1376" i="3" s="1"/>
  <c r="H1376" i="3" l="1"/>
  <c r="I1376" i="3" s="1"/>
  <c r="B1377" i="3" l="1"/>
  <c r="G1377" i="3" s="1"/>
  <c r="C1377" i="3" l="1"/>
  <c r="D1377" i="3"/>
  <c r="E1377" i="3" s="1"/>
  <c r="H1377" i="3"/>
  <c r="I1377" i="3" s="1"/>
  <c r="B1378" i="3" l="1"/>
  <c r="G1378" i="3" s="1"/>
  <c r="C1378" i="3" l="1"/>
  <c r="D1378" i="3"/>
  <c r="E1378" i="3" s="1"/>
  <c r="H1378" i="3"/>
  <c r="I1378" i="3" s="1"/>
  <c r="B1379" i="3" l="1"/>
  <c r="G1379" i="3" s="1"/>
  <c r="D1379" i="3" l="1"/>
  <c r="E1379" i="3" s="1"/>
  <c r="C1379" i="3"/>
  <c r="H1379" i="3"/>
  <c r="I1379" i="3" s="1"/>
  <c r="B1380" i="3" l="1"/>
  <c r="G1380" i="3" s="1"/>
  <c r="C1380" i="3" l="1"/>
  <c r="D1380" i="3"/>
  <c r="E1380" i="3" s="1"/>
  <c r="H1380" i="3"/>
  <c r="I1380" i="3" s="1"/>
  <c r="B1381" i="3" l="1"/>
  <c r="G1381" i="3" s="1"/>
  <c r="C1381" i="3" l="1"/>
  <c r="D1381" i="3"/>
  <c r="E1381" i="3" s="1"/>
  <c r="H1381" i="3"/>
  <c r="I1381" i="3" s="1"/>
  <c r="B1382" i="3" l="1"/>
  <c r="G1382" i="3" s="1"/>
  <c r="C1382" i="3" l="1"/>
  <c r="D1382" i="3"/>
  <c r="E1382" i="3" s="1"/>
  <c r="H1382" i="3"/>
  <c r="I1382" i="3" s="1"/>
  <c r="B1383" i="3" l="1"/>
  <c r="G1383" i="3" s="1"/>
  <c r="C1383" i="3" l="1"/>
  <c r="D1383" i="3"/>
  <c r="E1383" i="3" s="1"/>
  <c r="H1383" i="3"/>
  <c r="I1383" i="3" s="1"/>
  <c r="B1384" i="3" l="1"/>
  <c r="G1384" i="3" s="1"/>
  <c r="D1384" i="3" l="1"/>
  <c r="E1384" i="3" s="1"/>
  <c r="C1384" i="3"/>
  <c r="H1384" i="3"/>
  <c r="I1384" i="3" s="1"/>
  <c r="B1385" i="3" l="1"/>
  <c r="G1385" i="3" s="1"/>
  <c r="D1385" i="3" l="1"/>
  <c r="E1385" i="3" s="1"/>
  <c r="C1385" i="3"/>
  <c r="H1385" i="3"/>
  <c r="I1385" i="3" s="1"/>
  <c r="B1386" i="3" l="1"/>
  <c r="G1386" i="3" s="1"/>
  <c r="C1386" i="3" l="1"/>
  <c r="D1386" i="3"/>
  <c r="E1386" i="3" s="1"/>
  <c r="H1386" i="3"/>
  <c r="I1386" i="3" s="1"/>
  <c r="B1387" i="3" l="1"/>
  <c r="G1387" i="3" s="1"/>
  <c r="C1387" i="3" l="1"/>
  <c r="D1387" i="3"/>
  <c r="E1387" i="3" s="1"/>
  <c r="H1387" i="3"/>
  <c r="I1387" i="3" s="1"/>
  <c r="B1388" i="3" l="1"/>
  <c r="G1388" i="3" s="1"/>
  <c r="C1388" i="3" l="1"/>
  <c r="D1388" i="3"/>
  <c r="E1388" i="3" s="1"/>
  <c r="H1388" i="3"/>
  <c r="I1388" i="3" s="1"/>
  <c r="B1389" i="3" l="1"/>
  <c r="G1389" i="3" s="1"/>
  <c r="C1389" i="3" l="1"/>
  <c r="D1389" i="3"/>
  <c r="E1389" i="3" s="1"/>
  <c r="H1389" i="3"/>
  <c r="I1389" i="3" s="1"/>
  <c r="B1390" i="3" l="1"/>
  <c r="G1390" i="3" s="1"/>
  <c r="C1390" i="3" l="1"/>
  <c r="D1390" i="3"/>
  <c r="E1390" i="3" s="1"/>
  <c r="H1390" i="3"/>
  <c r="I1390" i="3" s="1"/>
  <c r="B1391" i="3" l="1"/>
  <c r="G1391" i="3" s="1"/>
  <c r="C1391" i="3" l="1"/>
  <c r="D1391" i="3"/>
  <c r="E1391" i="3" s="1"/>
  <c r="H1391" i="3"/>
  <c r="I1391" i="3" s="1"/>
  <c r="B1392" i="3" l="1"/>
  <c r="G1392" i="3" s="1"/>
  <c r="C1392" i="3" l="1"/>
  <c r="D1392" i="3"/>
  <c r="E1392" i="3" s="1"/>
  <c r="H1392" i="3"/>
  <c r="I1392" i="3" s="1"/>
  <c r="B1393" i="3" l="1"/>
  <c r="G1393" i="3" s="1"/>
  <c r="C1393" i="3" l="1"/>
  <c r="D1393" i="3"/>
  <c r="E1393" i="3" s="1"/>
  <c r="H1393" i="3"/>
  <c r="I1393" i="3" s="1"/>
  <c r="B1394" i="3" l="1"/>
  <c r="G1394" i="3" s="1"/>
  <c r="C1394" i="3" l="1"/>
  <c r="D1394" i="3"/>
  <c r="E1394" i="3" s="1"/>
  <c r="H1394" i="3"/>
  <c r="I1394" i="3" s="1"/>
  <c r="B1395" i="3" l="1"/>
  <c r="G1395" i="3" s="1"/>
  <c r="C1395" i="3" l="1"/>
  <c r="D1395" i="3"/>
  <c r="E1395" i="3" s="1"/>
  <c r="H1395" i="3"/>
  <c r="I1395" i="3" s="1"/>
  <c r="B1396" i="3" l="1"/>
  <c r="G1396" i="3" s="1"/>
  <c r="C1396" i="3" l="1"/>
  <c r="D1396" i="3"/>
  <c r="E1396" i="3" s="1"/>
  <c r="H1396" i="3"/>
  <c r="I1396" i="3" s="1"/>
  <c r="B1397" i="3" l="1"/>
  <c r="G1397" i="3" s="1"/>
  <c r="C1397" i="3" l="1"/>
  <c r="D1397" i="3"/>
  <c r="E1397" i="3" s="1"/>
  <c r="H1397" i="3"/>
  <c r="I1397" i="3" s="1"/>
  <c r="B1398" i="3" l="1"/>
  <c r="G1398" i="3" s="1"/>
  <c r="C1398" i="3" l="1"/>
  <c r="D1398" i="3"/>
  <c r="E1398" i="3" s="1"/>
  <c r="H1398" i="3"/>
  <c r="I1398" i="3" s="1"/>
  <c r="B1399" i="3" l="1"/>
  <c r="G1399" i="3" s="1"/>
  <c r="D1399" i="3" l="1"/>
  <c r="E1399" i="3" s="1"/>
  <c r="C1399" i="3"/>
  <c r="H1399" i="3"/>
  <c r="I1399" i="3" s="1"/>
  <c r="B1400" i="3" l="1"/>
  <c r="G1400" i="3" s="1"/>
  <c r="C1400" i="3" l="1"/>
  <c r="D1400" i="3"/>
  <c r="E1400" i="3" s="1"/>
  <c r="H1400" i="3"/>
  <c r="I1400" i="3" s="1"/>
  <c r="B1401" i="3" l="1"/>
  <c r="G1401" i="3" s="1"/>
  <c r="D1401" i="3" l="1"/>
  <c r="E1401" i="3" s="1"/>
  <c r="C1401" i="3"/>
  <c r="H1401" i="3"/>
  <c r="I1401" i="3" s="1"/>
  <c r="B1402" i="3" l="1"/>
  <c r="G1402" i="3" s="1"/>
  <c r="D1402" i="3" l="1"/>
  <c r="E1402" i="3" s="1"/>
  <c r="C1402" i="3"/>
  <c r="H1402" i="3"/>
  <c r="I1402" i="3" s="1"/>
  <c r="B1403" i="3" l="1"/>
  <c r="G1403" i="3" s="1"/>
  <c r="H1403" i="3" l="1"/>
  <c r="I1403" i="3" s="1"/>
  <c r="C1403" i="3"/>
  <c r="D1403" i="3"/>
  <c r="E1403" i="3" s="1"/>
  <c r="B1404" i="3" l="1"/>
  <c r="G1404" i="3" s="1"/>
  <c r="C1404" i="3" l="1"/>
  <c r="D1404" i="3"/>
  <c r="E1404" i="3" s="1"/>
  <c r="H1404" i="3" l="1"/>
  <c r="I1404" i="3" s="1"/>
  <c r="B1405" i="3" l="1"/>
  <c r="G1405" i="3" s="1"/>
  <c r="D1405" i="3" l="1"/>
  <c r="E1405" i="3" s="1"/>
  <c r="C1405" i="3"/>
  <c r="H1405" i="3"/>
  <c r="I1405" i="3" s="1"/>
  <c r="B1406" i="3" l="1"/>
  <c r="G1406" i="3" s="1"/>
  <c r="C1406" i="3" l="1"/>
  <c r="D1406" i="3"/>
  <c r="E1406" i="3" s="1"/>
  <c r="H1406" i="3"/>
  <c r="I1406" i="3" s="1"/>
  <c r="B1407" i="3" l="1"/>
  <c r="G1407" i="3" s="1"/>
  <c r="C1407" i="3" l="1"/>
  <c r="D1407" i="3"/>
  <c r="E1407" i="3" s="1"/>
  <c r="H1407" i="3" l="1"/>
  <c r="I1407" i="3" s="1"/>
  <c r="B1408" i="3" l="1"/>
  <c r="G1408" i="3" s="1"/>
  <c r="H1408" i="3" l="1"/>
  <c r="I1408" i="3" s="1"/>
  <c r="D1408" i="3"/>
  <c r="E1408" i="3" s="1"/>
  <c r="C1408" i="3"/>
  <c r="B1409" i="3" l="1"/>
  <c r="G1409" i="3" s="1"/>
  <c r="C1409" i="3" l="1"/>
  <c r="D1409" i="3"/>
  <c r="E1409" i="3" s="1"/>
  <c r="H1409" i="3"/>
  <c r="I1409" i="3" s="1"/>
  <c r="B1410" i="3" l="1"/>
  <c r="G1410" i="3" s="1"/>
  <c r="C1410" i="3" l="1"/>
  <c r="D1410" i="3"/>
  <c r="E1410" i="3" s="1"/>
  <c r="H1410" i="3"/>
  <c r="I1410" i="3" s="1"/>
  <c r="B1411" i="3" l="1"/>
  <c r="G1411" i="3" s="1"/>
  <c r="C1411" i="3" l="1"/>
  <c r="D1411" i="3"/>
  <c r="E1411" i="3" s="1"/>
  <c r="H1411" i="3"/>
  <c r="I1411" i="3" s="1"/>
  <c r="B1412" i="3" l="1"/>
  <c r="G1412" i="3" s="1"/>
  <c r="C1412" i="3" l="1"/>
  <c r="D1412" i="3"/>
  <c r="E1412" i="3" s="1"/>
  <c r="H1412" i="3"/>
  <c r="I1412" i="3" s="1"/>
  <c r="B1413" i="3" l="1"/>
  <c r="G1413" i="3" s="1"/>
  <c r="C1413" i="3" l="1"/>
  <c r="D1413" i="3"/>
  <c r="E1413" i="3" s="1"/>
  <c r="H1413" i="3"/>
  <c r="I1413" i="3" s="1"/>
  <c r="B1414" i="3" l="1"/>
  <c r="G1414" i="3" s="1"/>
  <c r="D1414" i="3" l="1"/>
  <c r="E1414" i="3" s="1"/>
  <c r="C1414" i="3"/>
  <c r="H1414" i="3" l="1"/>
  <c r="I1414" i="3" s="1"/>
  <c r="B1415" i="3" l="1"/>
  <c r="G1415" i="3" s="1"/>
  <c r="D1415" i="3" l="1"/>
  <c r="E1415" i="3" s="1"/>
  <c r="C1415" i="3"/>
  <c r="H1415" i="3"/>
  <c r="I1415" i="3" s="1"/>
  <c r="B1416" i="3" l="1"/>
  <c r="G1416" i="3" s="1"/>
  <c r="C1416" i="3" l="1"/>
  <c r="D1416" i="3"/>
  <c r="E1416" i="3" s="1"/>
  <c r="H1416" i="3"/>
  <c r="I1416" i="3" s="1"/>
  <c r="B1417" i="3" l="1"/>
  <c r="G1417" i="3" s="1"/>
  <c r="D1417" i="3" l="1"/>
  <c r="E1417" i="3" s="1"/>
  <c r="C1417" i="3"/>
  <c r="H1417" i="3" l="1"/>
  <c r="I1417" i="3" s="1"/>
  <c r="B1418" i="3" l="1"/>
  <c r="G1418" i="3" s="1"/>
  <c r="D1418" i="3" l="1"/>
  <c r="E1418" i="3" s="1"/>
  <c r="C1418" i="3"/>
  <c r="H1418" i="3"/>
  <c r="I1418" i="3" s="1"/>
  <c r="B1419" i="3" l="1"/>
  <c r="G1419" i="3" s="1"/>
  <c r="D1419" i="3" l="1"/>
  <c r="E1419" i="3" s="1"/>
  <c r="C1419" i="3"/>
  <c r="H1419" i="3" l="1"/>
  <c r="I1419" i="3" s="1"/>
  <c r="B1420" i="3" l="1"/>
  <c r="G1420" i="3" s="1"/>
  <c r="C1420" i="3" l="1"/>
  <c r="D1420" i="3"/>
  <c r="E1420" i="3" s="1"/>
  <c r="H1420" i="3"/>
  <c r="I1420" i="3" s="1"/>
  <c r="B1421" i="3" l="1"/>
  <c r="G1421" i="3" s="1"/>
  <c r="C1421" i="3" l="1"/>
  <c r="D1421" i="3"/>
  <c r="E1421" i="3" s="1"/>
  <c r="H1421" i="3" l="1"/>
  <c r="I1421" i="3" s="1"/>
  <c r="B1422" i="3" l="1"/>
  <c r="G1422" i="3" s="1"/>
  <c r="C1422" i="3" l="1"/>
  <c r="D1422" i="3"/>
  <c r="E1422" i="3" s="1"/>
  <c r="H1422" i="3"/>
  <c r="I1422" i="3" s="1"/>
  <c r="B1423" i="3" l="1"/>
  <c r="G1423" i="3" s="1"/>
  <c r="C1423" i="3" l="1"/>
  <c r="D1423" i="3"/>
  <c r="E1423" i="3" s="1"/>
  <c r="H1423" i="3"/>
  <c r="I1423" i="3" s="1"/>
  <c r="B1424" i="3" l="1"/>
  <c r="G1424" i="3" s="1"/>
  <c r="C1424" i="3" l="1"/>
  <c r="D1424" i="3"/>
  <c r="E1424" i="3" s="1"/>
  <c r="H1424" i="3"/>
  <c r="I1424" i="3" s="1"/>
  <c r="B1425" i="3" l="1"/>
  <c r="G1425" i="3" s="1"/>
  <c r="C1425" i="3" l="1"/>
  <c r="D1425" i="3"/>
  <c r="E1425" i="3" s="1"/>
  <c r="H1425" i="3"/>
  <c r="I1425" i="3" s="1"/>
  <c r="B1426" i="3" l="1"/>
  <c r="G1426" i="3" s="1"/>
  <c r="D1426" i="3" l="1"/>
  <c r="E1426" i="3" s="1"/>
  <c r="C1426" i="3"/>
  <c r="H1426" i="3"/>
  <c r="I1426" i="3" s="1"/>
  <c r="B1427" i="3" l="1"/>
  <c r="G1427" i="3" s="1"/>
  <c r="D1427" i="3" l="1"/>
  <c r="E1427" i="3" s="1"/>
  <c r="C1427" i="3"/>
  <c r="H1427" i="3"/>
  <c r="I1427" i="3" s="1"/>
  <c r="B1428" i="3" l="1"/>
  <c r="G1428" i="3" s="1"/>
  <c r="C1428" i="3" l="1"/>
  <c r="D1428" i="3"/>
  <c r="E1428" i="3" s="1"/>
  <c r="H1428" i="3"/>
  <c r="I1428" i="3" s="1"/>
  <c r="B1429" i="3" l="1"/>
  <c r="G1429" i="3" s="1"/>
  <c r="C1429" i="3" l="1"/>
  <c r="D1429" i="3"/>
  <c r="E1429" i="3" s="1"/>
  <c r="H1429" i="3" l="1"/>
  <c r="I1429" i="3" s="1"/>
  <c r="B1430" i="3" l="1"/>
  <c r="G1430" i="3" s="1"/>
  <c r="C1430" i="3" l="1"/>
  <c r="D1430" i="3"/>
  <c r="E1430" i="3" s="1"/>
  <c r="H1430" i="3"/>
  <c r="I1430" i="3" s="1"/>
  <c r="B1431" i="3" l="1"/>
  <c r="G1431" i="3" s="1"/>
  <c r="C1431" i="3" l="1"/>
  <c r="D1431" i="3"/>
  <c r="E1431" i="3" s="1"/>
  <c r="H1431" i="3"/>
  <c r="I1431" i="3" s="1"/>
  <c r="B1432" i="3" l="1"/>
  <c r="G1432" i="3" s="1"/>
  <c r="C1432" i="3" l="1"/>
  <c r="D1432" i="3"/>
  <c r="E1432" i="3" s="1"/>
  <c r="H1432" i="3"/>
  <c r="I1432" i="3" s="1"/>
  <c r="B1433" i="3" l="1"/>
  <c r="G1433" i="3" s="1"/>
  <c r="D1433" i="3" l="1"/>
  <c r="E1433" i="3" s="1"/>
  <c r="C1433" i="3"/>
  <c r="H1433" i="3"/>
  <c r="I1433" i="3" s="1"/>
  <c r="B1434" i="3" l="1"/>
  <c r="G1434" i="3" s="1"/>
  <c r="C1434" i="3" l="1"/>
  <c r="D1434" i="3"/>
  <c r="E1434" i="3" s="1"/>
  <c r="H1434" i="3"/>
  <c r="I1434" i="3" s="1"/>
  <c r="B1435" i="3" l="1"/>
  <c r="G1435" i="3" s="1"/>
  <c r="C1435" i="3" l="1"/>
  <c r="D1435" i="3"/>
  <c r="E1435" i="3" s="1"/>
  <c r="H1435" i="3" l="1"/>
  <c r="I1435" i="3" s="1"/>
  <c r="B1436" i="3" l="1"/>
  <c r="G1436" i="3" s="1"/>
  <c r="C1436" i="3" l="1"/>
  <c r="D1436" i="3"/>
  <c r="E1436" i="3" s="1"/>
  <c r="H1436" i="3"/>
  <c r="I1436" i="3" s="1"/>
  <c r="B1437" i="3" l="1"/>
  <c r="G1437" i="3" s="1"/>
  <c r="C1437" i="3" l="1"/>
  <c r="D1437" i="3"/>
  <c r="E1437" i="3" s="1"/>
  <c r="H1437" i="3"/>
  <c r="I1437" i="3" s="1"/>
  <c r="B1438" i="3" l="1"/>
  <c r="G1438" i="3" s="1"/>
  <c r="D1438" i="3" l="1"/>
  <c r="E1438" i="3" s="1"/>
  <c r="C1438" i="3"/>
  <c r="H1438" i="3"/>
  <c r="I1438" i="3" s="1"/>
  <c r="B1439" i="3" l="1"/>
  <c r="G1439" i="3" s="1"/>
  <c r="D1439" i="3" l="1"/>
  <c r="E1439" i="3" s="1"/>
  <c r="C1439" i="3"/>
  <c r="H1439" i="3"/>
  <c r="I1439" i="3" s="1"/>
  <c r="B1440" i="3" l="1"/>
  <c r="G1440" i="3" s="1"/>
  <c r="D1440" i="3" l="1"/>
  <c r="E1440" i="3" s="1"/>
  <c r="C1440" i="3"/>
  <c r="H1440" i="3"/>
  <c r="I1440" i="3" s="1"/>
  <c r="B1441" i="3" l="1"/>
  <c r="G1441" i="3" s="1"/>
  <c r="H1441" i="3" l="1"/>
  <c r="I1441" i="3" s="1"/>
  <c r="C1441" i="3"/>
  <c r="D1441" i="3"/>
  <c r="E1441" i="3" s="1"/>
  <c r="B1442" i="3" l="1"/>
  <c r="G1442" i="3" s="1"/>
  <c r="D1442" i="3" l="1"/>
  <c r="E1442" i="3" s="1"/>
  <c r="C1442" i="3"/>
  <c r="H1442" i="3" l="1"/>
  <c r="I1442" i="3" s="1"/>
  <c r="B1443" i="3" l="1"/>
  <c r="G1443" i="3" s="1"/>
  <c r="C1443" i="3" l="1"/>
  <c r="D1443" i="3"/>
  <c r="E1443" i="3" s="1"/>
  <c r="H1443" i="3" l="1"/>
  <c r="I1443" i="3" s="1"/>
  <c r="B1444" i="3" l="1"/>
  <c r="G1444" i="3" s="1"/>
  <c r="D1444" i="3" l="1"/>
  <c r="E1444" i="3" s="1"/>
  <c r="C1444" i="3"/>
  <c r="H1444" i="3"/>
  <c r="I1444" i="3" s="1"/>
  <c r="B1445" i="3" l="1"/>
  <c r="G1445" i="3" s="1"/>
  <c r="C1445" i="3" l="1"/>
  <c r="D1445" i="3"/>
  <c r="E1445" i="3" s="1"/>
  <c r="H1445" i="3" l="1"/>
  <c r="I1445" i="3" s="1"/>
  <c r="B1446" i="3" l="1"/>
  <c r="G1446" i="3" s="1"/>
  <c r="D1446" i="3" l="1"/>
  <c r="E1446" i="3" s="1"/>
  <c r="C1446" i="3"/>
  <c r="H1446" i="3" l="1"/>
  <c r="I1446" i="3" s="1"/>
  <c r="B1447" i="3" l="1"/>
  <c r="G1447" i="3" s="1"/>
  <c r="D1447" i="3" l="1"/>
  <c r="E1447" i="3" s="1"/>
  <c r="C1447" i="3"/>
  <c r="H1447" i="3"/>
  <c r="I1447" i="3" s="1"/>
  <c r="B1448" i="3" l="1"/>
  <c r="G1448" i="3" s="1"/>
  <c r="D1448" i="3" l="1"/>
  <c r="E1448" i="3" s="1"/>
  <c r="C1448" i="3"/>
  <c r="H1448" i="3"/>
  <c r="I1448" i="3" s="1"/>
  <c r="B1449" i="3" l="1"/>
  <c r="G1449" i="3" s="1"/>
  <c r="D1449" i="3" l="1"/>
  <c r="E1449" i="3" s="1"/>
  <c r="C1449" i="3"/>
  <c r="H1449" i="3"/>
  <c r="I1449" i="3" s="1"/>
  <c r="B1450" i="3" l="1"/>
  <c r="G1450" i="3" s="1"/>
  <c r="D1450" i="3" l="1"/>
  <c r="E1450" i="3" s="1"/>
  <c r="C1450" i="3"/>
  <c r="H1450" i="3"/>
  <c r="I1450" i="3" s="1"/>
  <c r="B1451" i="3" l="1"/>
  <c r="G1451" i="3" s="1"/>
  <c r="D1451" i="3" l="1"/>
  <c r="E1451" i="3" s="1"/>
  <c r="C1451" i="3"/>
  <c r="H1451" i="3"/>
  <c r="I1451" i="3" s="1"/>
  <c r="B1452" i="3" l="1"/>
  <c r="G1452" i="3" s="1"/>
  <c r="C1452" i="3" l="1"/>
  <c r="D1452" i="3"/>
  <c r="E1452" i="3" s="1"/>
  <c r="H1452" i="3"/>
  <c r="I1452" i="3" s="1"/>
  <c r="B1453" i="3" l="1"/>
  <c r="G1453" i="3" s="1"/>
  <c r="D1453" i="3" l="1"/>
  <c r="E1453" i="3" s="1"/>
  <c r="C1453" i="3"/>
  <c r="H1453" i="3"/>
  <c r="I1453" i="3" s="1"/>
  <c r="B1454" i="3" l="1"/>
  <c r="G1454" i="3" s="1"/>
  <c r="C1454" i="3" l="1"/>
  <c r="D1454" i="3"/>
  <c r="E1454" i="3" s="1"/>
  <c r="H1454" i="3"/>
  <c r="I1454" i="3" s="1"/>
  <c r="B1455" i="3" l="1"/>
  <c r="G1455" i="3" s="1"/>
  <c r="C1455" i="3" l="1"/>
  <c r="D1455" i="3"/>
  <c r="E1455" i="3" s="1"/>
  <c r="H1455" i="3"/>
  <c r="I1455" i="3" s="1"/>
  <c r="B1456" i="3" l="1"/>
  <c r="G1456" i="3" s="1"/>
  <c r="D1456" i="3" l="1"/>
  <c r="E1456" i="3" s="1"/>
  <c r="C1456" i="3"/>
  <c r="H1456" i="3"/>
  <c r="I1456" i="3" s="1"/>
  <c r="B1457" i="3" l="1"/>
  <c r="G1457" i="3" s="1"/>
  <c r="D1457" i="3" l="1"/>
  <c r="E1457" i="3" s="1"/>
  <c r="C1457" i="3"/>
  <c r="H1457" i="3" l="1"/>
  <c r="I1457" i="3" s="1"/>
  <c r="B1458" i="3" l="1"/>
  <c r="G1458" i="3" s="1"/>
  <c r="D1458" i="3" l="1"/>
  <c r="E1458" i="3" s="1"/>
  <c r="C1458" i="3"/>
  <c r="H1458" i="3"/>
  <c r="I1458" i="3" s="1"/>
  <c r="B1459" i="3" l="1"/>
  <c r="G1459" i="3" s="1"/>
  <c r="C1459" i="3" l="1"/>
  <c r="D1459" i="3"/>
  <c r="E1459" i="3" s="1"/>
  <c r="H1459" i="3" l="1"/>
  <c r="I1459" i="3" s="1"/>
  <c r="B1460" i="3" l="1"/>
  <c r="G1460" i="3" s="1"/>
  <c r="D1460" i="3" l="1"/>
  <c r="E1460" i="3" s="1"/>
  <c r="C1460" i="3"/>
  <c r="H1460" i="3"/>
  <c r="I1460" i="3" s="1"/>
  <c r="B1461" i="3" l="1"/>
  <c r="G1461" i="3" s="1"/>
  <c r="C1461" i="3" l="1"/>
  <c r="D1461" i="3"/>
  <c r="E1461" i="3" s="1"/>
  <c r="H1461" i="3"/>
  <c r="I1461" i="3" s="1"/>
  <c r="B1462" i="3" l="1"/>
  <c r="G1462" i="3" s="1"/>
  <c r="C1462" i="3" l="1"/>
  <c r="D1462" i="3"/>
  <c r="E1462" i="3" s="1"/>
  <c r="H1462" i="3" l="1"/>
  <c r="I1462" i="3" s="1"/>
  <c r="B1463" i="3" l="1"/>
  <c r="G1463" i="3" s="1"/>
  <c r="D1463" i="3" l="1"/>
  <c r="E1463" i="3" s="1"/>
  <c r="C1463" i="3"/>
  <c r="H1463" i="3"/>
  <c r="I1463" i="3" s="1"/>
  <c r="B1464" i="3" l="1"/>
  <c r="G1464" i="3" s="1"/>
  <c r="D1464" i="3" l="1"/>
  <c r="E1464" i="3" s="1"/>
  <c r="C1464" i="3"/>
  <c r="H1464" i="3" l="1"/>
  <c r="I1464" i="3" s="1"/>
  <c r="B1465" i="3" l="1"/>
  <c r="G1465" i="3" s="1"/>
  <c r="C1465" i="3" l="1"/>
  <c r="D1465" i="3"/>
  <c r="E1465" i="3" s="1"/>
  <c r="H1465" i="3"/>
  <c r="I1465" i="3" s="1"/>
  <c r="B1466" i="3" l="1"/>
  <c r="G1466" i="3" s="1"/>
  <c r="D1466" i="3" l="1"/>
  <c r="E1466" i="3" s="1"/>
  <c r="C1466" i="3"/>
  <c r="H1466" i="3"/>
  <c r="I1466" i="3" s="1"/>
  <c r="B1467" i="3" l="1"/>
  <c r="G1467" i="3" s="1"/>
  <c r="D1467" i="3" l="1"/>
  <c r="E1467" i="3" s="1"/>
  <c r="C1467" i="3"/>
  <c r="H1467" i="3"/>
  <c r="I1467" i="3" s="1"/>
  <c r="B1468" i="3" l="1"/>
  <c r="G1468" i="3" s="1"/>
  <c r="C1468" i="3" l="1"/>
  <c r="D1468" i="3"/>
  <c r="E1468" i="3" s="1"/>
  <c r="H1468" i="3"/>
  <c r="I1468" i="3" s="1"/>
  <c r="B1469" i="3" l="1"/>
  <c r="G1469" i="3" s="1"/>
  <c r="C1469" i="3" l="1"/>
  <c r="D1469" i="3"/>
  <c r="E1469" i="3" s="1"/>
  <c r="H1469" i="3"/>
  <c r="I1469" i="3" s="1"/>
  <c r="B1470" i="3" l="1"/>
  <c r="G1470" i="3" s="1"/>
  <c r="D1470" i="3" l="1"/>
  <c r="E1470" i="3" s="1"/>
  <c r="C1470" i="3"/>
  <c r="H1470" i="3" l="1"/>
  <c r="I1470" i="3" s="1"/>
  <c r="B1471" i="3" l="1"/>
  <c r="G1471" i="3" s="1"/>
  <c r="C1471" i="3" l="1"/>
  <c r="D1471" i="3"/>
  <c r="E1471" i="3" s="1"/>
  <c r="H1471" i="3"/>
  <c r="I1471" i="3" s="1"/>
  <c r="B1472" i="3" l="1"/>
  <c r="G1472" i="3" s="1"/>
  <c r="C1472" i="3" l="1"/>
  <c r="D1472" i="3"/>
  <c r="E1472" i="3" s="1"/>
  <c r="H1472" i="3"/>
  <c r="I1472" i="3" s="1"/>
  <c r="B1473" i="3" l="1"/>
  <c r="G1473" i="3" s="1"/>
  <c r="C1473" i="3" l="1"/>
  <c r="D1473" i="3"/>
  <c r="E1473" i="3" s="1"/>
  <c r="H1473" i="3"/>
  <c r="I1473" i="3" s="1"/>
  <c r="B1474" i="3" l="1"/>
  <c r="G1474" i="3" s="1"/>
  <c r="D1474" i="3" l="1"/>
  <c r="E1474" i="3" s="1"/>
  <c r="C1474" i="3"/>
  <c r="H1474" i="3"/>
  <c r="I1474" i="3" s="1"/>
  <c r="B1475" i="3" l="1"/>
  <c r="G1475" i="3" s="1"/>
  <c r="D1475" i="3" l="1"/>
  <c r="E1475" i="3" s="1"/>
  <c r="C1475" i="3"/>
  <c r="H1475" i="3"/>
  <c r="I1475" i="3" s="1"/>
  <c r="B1476" i="3" l="1"/>
  <c r="G1476" i="3" s="1"/>
  <c r="C1476" i="3" l="1"/>
  <c r="D1476" i="3"/>
  <c r="E1476" i="3" s="1"/>
  <c r="H1476" i="3"/>
  <c r="I1476" i="3" s="1"/>
  <c r="B1477" i="3" l="1"/>
  <c r="G1477" i="3" s="1"/>
  <c r="H1477" i="3" l="1"/>
  <c r="I1477" i="3" s="1"/>
  <c r="C1477" i="3"/>
  <c r="D1477" i="3"/>
  <c r="E1477" i="3" s="1"/>
  <c r="B1478" i="3" l="1"/>
  <c r="G1478" i="3" s="1"/>
  <c r="C1478" i="3" l="1"/>
  <c r="D1478" i="3"/>
  <c r="E1478" i="3" s="1"/>
  <c r="H1478" i="3"/>
  <c r="I1478" i="3" s="1"/>
  <c r="B1479" i="3" l="1"/>
  <c r="G1479" i="3" s="1"/>
  <c r="C1479" i="3" l="1"/>
  <c r="D1479" i="3"/>
  <c r="E1479" i="3" s="1"/>
  <c r="H1479" i="3"/>
  <c r="I1479" i="3" s="1"/>
  <c r="B1480" i="3" l="1"/>
  <c r="G1480" i="3" s="1"/>
  <c r="C1480" i="3" l="1"/>
  <c r="D1480" i="3"/>
  <c r="E1480" i="3" s="1"/>
  <c r="H1480" i="3"/>
  <c r="I1480" i="3" s="1"/>
  <c r="B1481" i="3" l="1"/>
  <c r="G1481" i="3" s="1"/>
  <c r="C1481" i="3" l="1"/>
  <c r="D1481" i="3"/>
  <c r="E1481" i="3" s="1"/>
  <c r="H1481" i="3" l="1"/>
  <c r="I1481" i="3" s="1"/>
  <c r="B1482" i="3" l="1"/>
  <c r="G1482" i="3" s="1"/>
  <c r="C1482" i="3" l="1"/>
  <c r="D1482" i="3"/>
  <c r="E1482" i="3" s="1"/>
  <c r="H1482" i="3"/>
  <c r="I1482" i="3" s="1"/>
  <c r="B1483" i="3" l="1"/>
  <c r="G1483" i="3" s="1"/>
  <c r="C1483" i="3" l="1"/>
  <c r="D1483" i="3"/>
  <c r="E1483" i="3" s="1"/>
  <c r="H1483" i="3"/>
  <c r="I1483" i="3" s="1"/>
  <c r="B1484" i="3" l="1"/>
  <c r="G1484" i="3" s="1"/>
  <c r="C1484" i="3" l="1"/>
  <c r="D1484" i="3"/>
  <c r="E1484" i="3" s="1"/>
  <c r="H1484" i="3"/>
  <c r="I1484" i="3" s="1"/>
  <c r="B1485" i="3" l="1"/>
  <c r="G1485" i="3" s="1"/>
  <c r="D1485" i="3" l="1"/>
  <c r="E1485" i="3" s="1"/>
  <c r="C1485" i="3"/>
  <c r="H1485" i="3"/>
  <c r="I1485" i="3" s="1"/>
  <c r="B1486" i="3" l="1"/>
  <c r="G1486" i="3" s="1"/>
  <c r="C1486" i="3" l="1"/>
  <c r="D1486" i="3"/>
  <c r="E1486" i="3" s="1"/>
  <c r="H1486" i="3"/>
  <c r="I1486" i="3" s="1"/>
  <c r="B1487" i="3" l="1"/>
  <c r="G1487" i="3" s="1"/>
  <c r="C1487" i="3" l="1"/>
  <c r="D1487" i="3"/>
  <c r="E1487" i="3" s="1"/>
  <c r="H1487" i="3"/>
  <c r="I1487" i="3" s="1"/>
  <c r="B1488" i="3" l="1"/>
  <c r="G1488" i="3" s="1"/>
  <c r="C1488" i="3" l="1"/>
  <c r="D1488" i="3"/>
  <c r="E1488" i="3" s="1"/>
  <c r="H1488" i="3"/>
  <c r="I1488" i="3" s="1"/>
  <c r="B1489" i="3" l="1"/>
  <c r="G1489" i="3" s="1"/>
  <c r="D1489" i="3" l="1"/>
  <c r="E1489" i="3" s="1"/>
  <c r="C1489" i="3"/>
  <c r="H1489" i="3"/>
  <c r="I1489" i="3" s="1"/>
  <c r="B1490" i="3" l="1"/>
  <c r="G1490" i="3" s="1"/>
  <c r="H1490" i="3" l="1"/>
  <c r="I1490" i="3" s="1"/>
  <c r="C1490" i="3"/>
  <c r="D1490" i="3"/>
  <c r="E1490" i="3" s="1"/>
  <c r="B1491" i="3" l="1"/>
  <c r="G1491" i="3" s="1"/>
  <c r="C1491" i="3" l="1"/>
  <c r="H1491" i="3"/>
  <c r="I1491" i="3" s="1"/>
  <c r="D1491" i="3"/>
  <c r="E1491" i="3" s="1"/>
  <c r="B1492" i="3" l="1"/>
  <c r="G1492" i="3" s="1"/>
  <c r="D1492" i="3" l="1"/>
  <c r="E1492" i="3" s="1"/>
  <c r="C1492" i="3"/>
  <c r="H1492" i="3"/>
  <c r="I1492" i="3" s="1"/>
  <c r="B1493" i="3" l="1"/>
  <c r="G1493" i="3" s="1"/>
  <c r="C1493" i="3" l="1"/>
  <c r="D1493" i="3"/>
  <c r="E1493" i="3" s="1"/>
  <c r="H1493" i="3"/>
  <c r="I1493" i="3" s="1"/>
  <c r="B1494" i="3" l="1"/>
  <c r="G1494" i="3" s="1"/>
  <c r="C1494" i="3" l="1"/>
  <c r="H1494" i="3"/>
  <c r="I1494" i="3" s="1"/>
  <c r="D1494" i="3"/>
  <c r="E1494" i="3" s="1"/>
  <c r="B1495" i="3" l="1"/>
  <c r="G1495" i="3" s="1"/>
  <c r="C1495" i="3" l="1"/>
  <c r="D1495" i="3"/>
  <c r="E1495" i="3" s="1"/>
  <c r="H1495" i="3"/>
  <c r="I1495" i="3" s="1"/>
  <c r="B1496" i="3" l="1"/>
  <c r="G1496" i="3" s="1"/>
  <c r="D1496" i="3" l="1"/>
  <c r="E1496" i="3" s="1"/>
  <c r="C1496" i="3"/>
  <c r="H1496" i="3" l="1"/>
  <c r="I1496" i="3" s="1"/>
  <c r="B1497" i="3" l="1"/>
  <c r="G1497" i="3" s="1"/>
  <c r="C1497" i="3" l="1"/>
  <c r="D1497" i="3"/>
  <c r="E1497" i="3" s="1"/>
  <c r="H1497" i="3"/>
  <c r="I1497" i="3" s="1"/>
  <c r="B1498" i="3" l="1"/>
  <c r="G1498" i="3" s="1"/>
  <c r="C1498" i="3" l="1"/>
  <c r="D1498" i="3"/>
  <c r="E1498" i="3" s="1"/>
  <c r="H1498" i="3"/>
  <c r="I1498" i="3" s="1"/>
  <c r="B1499" i="3" l="1"/>
  <c r="G1499" i="3" s="1"/>
  <c r="D1499" i="3" l="1"/>
  <c r="E1499" i="3" s="1"/>
  <c r="C1499" i="3"/>
  <c r="H1499" i="3"/>
  <c r="I1499" i="3" s="1"/>
  <c r="B1500" i="3" l="1"/>
  <c r="G1500" i="3" s="1"/>
  <c r="D1500" i="3" l="1"/>
  <c r="E1500" i="3" s="1"/>
  <c r="C1500" i="3"/>
  <c r="H1500" i="3"/>
  <c r="I1500" i="3" s="1"/>
  <c r="B1501" i="3" l="1"/>
  <c r="G1501" i="3" s="1"/>
  <c r="C1501" i="3" l="1"/>
  <c r="D1501" i="3"/>
  <c r="E1501" i="3" s="1"/>
  <c r="H1501" i="3" l="1"/>
  <c r="I1501" i="3" s="1"/>
  <c r="B1502" i="3" l="1"/>
  <c r="G1502" i="3" s="1"/>
  <c r="C1502" i="3" l="1"/>
  <c r="D1502" i="3"/>
  <c r="E1502" i="3" s="1"/>
  <c r="H1502" i="3"/>
  <c r="I1502" i="3" s="1"/>
  <c r="B1503" i="3" l="1"/>
  <c r="G1503" i="3" s="1"/>
  <c r="C1503" i="3" l="1"/>
  <c r="H1503" i="3"/>
  <c r="I1503" i="3" s="1"/>
  <c r="D1503" i="3"/>
  <c r="E1503" i="3" s="1"/>
  <c r="B1504" i="3" l="1"/>
  <c r="G1504" i="3" s="1"/>
  <c r="D1504" i="3" l="1"/>
  <c r="E1504" i="3" s="1"/>
  <c r="C1504" i="3"/>
  <c r="H1504" i="3" l="1"/>
  <c r="I1504" i="3" s="1"/>
  <c r="B1505" i="3" l="1"/>
  <c r="G1505" i="3" s="1"/>
  <c r="D1505" i="3" l="1"/>
  <c r="E1505" i="3" s="1"/>
  <c r="C1505" i="3"/>
  <c r="H1505" i="3"/>
  <c r="I1505" i="3" s="1"/>
  <c r="B1506" i="3" l="1"/>
  <c r="G1506" i="3" s="1"/>
  <c r="C1506" i="3" l="1"/>
  <c r="D1506" i="3"/>
  <c r="E1506" i="3" s="1"/>
  <c r="H1506" i="3"/>
  <c r="I1506" i="3" s="1"/>
  <c r="B1507" i="3" l="1"/>
  <c r="G1507" i="3" s="1"/>
  <c r="C1507" i="3" l="1"/>
  <c r="D1507" i="3"/>
  <c r="E1507" i="3" s="1"/>
  <c r="H1507" i="3"/>
  <c r="I1507" i="3" s="1"/>
  <c r="B1508" i="3" l="1"/>
  <c r="G1508" i="3" s="1"/>
  <c r="C1508" i="3" l="1"/>
  <c r="D1508" i="3"/>
  <c r="E1508" i="3" s="1"/>
  <c r="H1508" i="3"/>
  <c r="I1508" i="3" s="1"/>
  <c r="B1509" i="3" l="1"/>
  <c r="G1509" i="3" s="1"/>
  <c r="C1509" i="3" l="1"/>
  <c r="D1509" i="3"/>
  <c r="E1509" i="3" s="1"/>
  <c r="H1509" i="3"/>
  <c r="I1509" i="3" s="1"/>
  <c r="B1510" i="3" l="1"/>
  <c r="G1510" i="3" s="1"/>
  <c r="D1510" i="3" l="1"/>
  <c r="E1510" i="3" s="1"/>
  <c r="C1510" i="3"/>
  <c r="H1510" i="3" l="1"/>
  <c r="I1510" i="3" s="1"/>
  <c r="B1511" i="3" l="1"/>
  <c r="G1511" i="3" s="1"/>
  <c r="C1511" i="3" l="1"/>
  <c r="D1511" i="3"/>
  <c r="E1511" i="3" s="1"/>
  <c r="H1511" i="3"/>
  <c r="I1511" i="3" s="1"/>
  <c r="B1512" i="3" l="1"/>
  <c r="G1512" i="3" s="1"/>
  <c r="D1512" i="3" l="1"/>
  <c r="E1512" i="3" s="1"/>
  <c r="C1512" i="3"/>
  <c r="H1512" i="3"/>
  <c r="I1512" i="3" s="1"/>
  <c r="B1513" i="3" l="1"/>
  <c r="G1513" i="3" s="1"/>
  <c r="C1513" i="3" l="1"/>
  <c r="D1513" i="3"/>
  <c r="E1513" i="3" s="1"/>
  <c r="H1513" i="3"/>
  <c r="I1513" i="3" s="1"/>
  <c r="B1514" i="3" l="1"/>
  <c r="G1514" i="3" s="1"/>
  <c r="D1514" i="3" l="1"/>
  <c r="E1514" i="3" s="1"/>
  <c r="C1514" i="3"/>
  <c r="H1514" i="3"/>
  <c r="I1514" i="3" s="1"/>
  <c r="B1515" i="3" l="1"/>
  <c r="G1515" i="3" s="1"/>
  <c r="D1515" i="3" l="1"/>
  <c r="E1515" i="3" s="1"/>
  <c r="C1515" i="3"/>
  <c r="H1515" i="3"/>
  <c r="I1515" i="3" s="1"/>
  <c r="B1516" i="3" l="1"/>
  <c r="G1516" i="3" s="1"/>
  <c r="C1516" i="3" l="1"/>
  <c r="D1516" i="3"/>
  <c r="E1516" i="3" s="1"/>
  <c r="H1516" i="3"/>
  <c r="I1516" i="3" s="1"/>
  <c r="B1517" i="3" l="1"/>
  <c r="G1517" i="3" s="1"/>
  <c r="C1517" i="3" l="1"/>
  <c r="D1517" i="3"/>
  <c r="E1517" i="3" s="1"/>
  <c r="H1517" i="3"/>
  <c r="I1517" i="3" s="1"/>
  <c r="B1518" i="3" l="1"/>
  <c r="G1518" i="3" s="1"/>
  <c r="D1518" i="3" l="1"/>
  <c r="E1518" i="3" s="1"/>
  <c r="C1518" i="3"/>
  <c r="H1518" i="3"/>
  <c r="I1518" i="3" s="1"/>
  <c r="B1519" i="3" l="1"/>
  <c r="G1519" i="3" s="1"/>
  <c r="C1519" i="3" l="1"/>
  <c r="D1519" i="3"/>
  <c r="E1519" i="3" s="1"/>
  <c r="H1519" i="3"/>
  <c r="I1519" i="3" s="1"/>
  <c r="B1520" i="3" l="1"/>
  <c r="G1520" i="3" s="1"/>
  <c r="C1520" i="3" l="1"/>
  <c r="D1520" i="3"/>
  <c r="E1520" i="3" s="1"/>
  <c r="H1520" i="3"/>
  <c r="I1520" i="3" s="1"/>
  <c r="B1521" i="3" l="1"/>
  <c r="G1521" i="3" s="1"/>
  <c r="D1521" i="3" l="1"/>
  <c r="E1521" i="3" s="1"/>
  <c r="C1521" i="3"/>
  <c r="H1521" i="3"/>
  <c r="I1521" i="3" s="1"/>
  <c r="B1522" i="3" l="1"/>
  <c r="G1522" i="3" s="1"/>
  <c r="C1522" i="3" l="1"/>
  <c r="D1522" i="3"/>
  <c r="E1522" i="3" s="1"/>
  <c r="H1522" i="3"/>
  <c r="I1522" i="3" s="1"/>
  <c r="B1523" i="3" l="1"/>
  <c r="G1523" i="3" s="1"/>
  <c r="D1523" i="3" l="1"/>
  <c r="E1523" i="3" s="1"/>
  <c r="C1523" i="3"/>
  <c r="H1523" i="3"/>
  <c r="I1523" i="3" s="1"/>
  <c r="B1524" i="3" l="1"/>
  <c r="G1524" i="3" s="1"/>
  <c r="C1524" i="3" l="1"/>
  <c r="D1524" i="3"/>
  <c r="E1524" i="3" s="1"/>
  <c r="H1524" i="3"/>
  <c r="I1524" i="3" s="1"/>
  <c r="B1525" i="3" l="1"/>
  <c r="G1525" i="3" s="1"/>
  <c r="D1525" i="3" l="1"/>
  <c r="E1525" i="3" s="1"/>
  <c r="C1525" i="3"/>
  <c r="H1525" i="3"/>
  <c r="I1525" i="3" s="1"/>
  <c r="B1526" i="3" l="1"/>
  <c r="G1526" i="3" s="1"/>
  <c r="C1526" i="3" l="1"/>
  <c r="D1526" i="3"/>
  <c r="E1526" i="3" s="1"/>
  <c r="H1526" i="3"/>
  <c r="I1526" i="3" s="1"/>
  <c r="B1527" i="3" l="1"/>
  <c r="G1527" i="3" s="1"/>
  <c r="D1527" i="3" l="1"/>
  <c r="E1527" i="3" s="1"/>
  <c r="C1527" i="3"/>
  <c r="H1527" i="3" l="1"/>
  <c r="I1527" i="3" s="1"/>
  <c r="B1528" i="3" l="1"/>
  <c r="G1528" i="3" s="1"/>
  <c r="C1528" i="3" l="1"/>
  <c r="D1528" i="3"/>
  <c r="E1528" i="3" s="1"/>
  <c r="H1528" i="3"/>
  <c r="I1528" i="3" s="1"/>
  <c r="B1529" i="3" l="1"/>
  <c r="G1529" i="3" s="1"/>
  <c r="C1529" i="3" l="1"/>
  <c r="D1529" i="3"/>
  <c r="E1529" i="3" s="1"/>
  <c r="H1529" i="3"/>
  <c r="I1529" i="3" s="1"/>
  <c r="B1530" i="3" l="1"/>
  <c r="G1530" i="3" s="1"/>
  <c r="D1530" i="3" l="1"/>
  <c r="E1530" i="3" s="1"/>
  <c r="C1530" i="3"/>
  <c r="H1530" i="3"/>
  <c r="I1530" i="3" s="1"/>
  <c r="B1531" i="3" l="1"/>
  <c r="G1531" i="3" s="1"/>
  <c r="C1531" i="3" l="1"/>
  <c r="D1531" i="3"/>
  <c r="E1531" i="3" s="1"/>
  <c r="H1531" i="3"/>
  <c r="I1531" i="3" s="1"/>
  <c r="B1532" i="3" l="1"/>
  <c r="G1532" i="3" s="1"/>
  <c r="D1532" i="3" l="1"/>
  <c r="E1532" i="3" s="1"/>
  <c r="C1532" i="3"/>
  <c r="H1532" i="3"/>
  <c r="I1532" i="3" s="1"/>
  <c r="B1533" i="3" l="1"/>
  <c r="G1533" i="3" s="1"/>
  <c r="D1533" i="3" l="1"/>
  <c r="E1533" i="3" s="1"/>
  <c r="C1533" i="3"/>
  <c r="H1533" i="3"/>
  <c r="I1533" i="3" s="1"/>
  <c r="B1534" i="3" l="1"/>
  <c r="G1534" i="3" s="1"/>
  <c r="D1534" i="3" l="1"/>
  <c r="E1534" i="3" s="1"/>
  <c r="C1534" i="3"/>
  <c r="H1534" i="3"/>
  <c r="I1534" i="3" s="1"/>
  <c r="B1535" i="3" l="1"/>
  <c r="G1535" i="3" s="1"/>
  <c r="C1535" i="3" l="1"/>
  <c r="D1535" i="3"/>
  <c r="E1535" i="3" s="1"/>
  <c r="H1535" i="3"/>
  <c r="I1535" i="3" s="1"/>
  <c r="B1536" i="3" l="1"/>
  <c r="G1536" i="3" s="1"/>
  <c r="C1536" i="3" l="1"/>
  <c r="D1536" i="3"/>
  <c r="E1536" i="3" s="1"/>
  <c r="H1536" i="3" l="1"/>
  <c r="I1536" i="3" s="1"/>
  <c r="B1537" i="3" l="1"/>
  <c r="G1537" i="3" s="1"/>
  <c r="C1537" i="3" l="1"/>
  <c r="D1537" i="3"/>
  <c r="E1537" i="3" s="1"/>
  <c r="H1537" i="3" l="1"/>
  <c r="I1537" i="3" s="1"/>
  <c r="B1538" i="3" l="1"/>
  <c r="G1538" i="3" s="1"/>
  <c r="H1538" i="3" l="1"/>
  <c r="I1538" i="3" s="1"/>
  <c r="D1538" i="3"/>
  <c r="E1538" i="3" s="1"/>
  <c r="C1538" i="3"/>
  <c r="B1539" i="3" l="1"/>
  <c r="G1539" i="3" s="1"/>
  <c r="D1539" i="3" l="1"/>
  <c r="E1539" i="3" s="1"/>
  <c r="C1539" i="3"/>
  <c r="H1539" i="3"/>
  <c r="I1539" i="3" s="1"/>
  <c r="B1540" i="3" l="1"/>
  <c r="G1540" i="3" s="1"/>
  <c r="C1540" i="3" l="1"/>
  <c r="D1540" i="3"/>
  <c r="E1540" i="3" s="1"/>
  <c r="H1540" i="3"/>
  <c r="I1540" i="3" s="1"/>
  <c r="B1541" i="3" l="1"/>
  <c r="G1541" i="3" s="1"/>
  <c r="D1541" i="3" l="1"/>
  <c r="E1541" i="3" s="1"/>
  <c r="C1541" i="3"/>
  <c r="H1541" i="3"/>
  <c r="I1541" i="3" s="1"/>
  <c r="B1542" i="3" l="1"/>
  <c r="G1542" i="3" s="1"/>
  <c r="D1542" i="3" l="1"/>
  <c r="E1542" i="3" s="1"/>
  <c r="C1542" i="3"/>
  <c r="H1542" i="3"/>
  <c r="I1542" i="3" s="1"/>
  <c r="B1543" i="3" l="1"/>
  <c r="G1543" i="3" s="1"/>
  <c r="D1543" i="3" l="1"/>
  <c r="E1543" i="3" s="1"/>
  <c r="C1543" i="3"/>
  <c r="H1543" i="3"/>
  <c r="I1543" i="3" s="1"/>
  <c r="B1544" i="3" l="1"/>
  <c r="G1544" i="3" s="1"/>
  <c r="D1544" i="3" l="1"/>
  <c r="E1544" i="3" s="1"/>
  <c r="C1544" i="3"/>
  <c r="H1544" i="3"/>
  <c r="I1544" i="3" s="1"/>
  <c r="B1545" i="3" l="1"/>
  <c r="G1545" i="3" s="1"/>
  <c r="D1545" i="3" l="1"/>
  <c r="E1545" i="3" s="1"/>
  <c r="C1545" i="3"/>
  <c r="H1545" i="3" l="1"/>
  <c r="I1545" i="3" s="1"/>
  <c r="B1546" i="3" l="1"/>
  <c r="G1546" i="3" s="1"/>
  <c r="D1546" i="3" l="1"/>
  <c r="E1546" i="3" s="1"/>
  <c r="C1546" i="3"/>
  <c r="H1546" i="3"/>
  <c r="I1546" i="3" s="1"/>
  <c r="B1547" i="3" l="1"/>
  <c r="G1547" i="3" s="1"/>
  <c r="C1547" i="3" l="1"/>
  <c r="D1547" i="3"/>
  <c r="E1547" i="3" s="1"/>
  <c r="H1547" i="3"/>
  <c r="I1547" i="3" s="1"/>
  <c r="B1548" i="3" l="1"/>
  <c r="G1548" i="3" s="1"/>
  <c r="D1548" i="3" l="1"/>
  <c r="E1548" i="3" s="1"/>
  <c r="C1548" i="3"/>
  <c r="H1548" i="3"/>
  <c r="I1548" i="3" s="1"/>
  <c r="B1549" i="3" l="1"/>
  <c r="G1549" i="3" s="1"/>
  <c r="C1549" i="3" l="1"/>
  <c r="D1549" i="3"/>
  <c r="E1549" i="3" s="1"/>
  <c r="H1549" i="3"/>
  <c r="I1549" i="3" s="1"/>
  <c r="B1550" i="3" l="1"/>
  <c r="G1550" i="3" s="1"/>
  <c r="D1550" i="3" l="1"/>
  <c r="E1550" i="3" s="1"/>
  <c r="C1550" i="3"/>
  <c r="H1550" i="3"/>
  <c r="I1550" i="3" s="1"/>
  <c r="B1551" i="3" l="1"/>
  <c r="G1551" i="3" s="1"/>
  <c r="C1551" i="3" l="1"/>
  <c r="D1551" i="3"/>
  <c r="E1551" i="3" s="1"/>
  <c r="H1551" i="3"/>
  <c r="I1551" i="3" s="1"/>
  <c r="B1552" i="3" l="1"/>
  <c r="G1552" i="3" s="1"/>
  <c r="C1552" i="3" l="1"/>
  <c r="D1552" i="3"/>
  <c r="E1552" i="3" s="1"/>
  <c r="H1552" i="3"/>
  <c r="I1552" i="3" s="1"/>
  <c r="B1553" i="3" l="1"/>
  <c r="G1553" i="3" s="1"/>
  <c r="C1553" i="3" l="1"/>
  <c r="D1553" i="3"/>
  <c r="E1553" i="3" s="1"/>
  <c r="H1553" i="3"/>
  <c r="I1553" i="3" s="1"/>
  <c r="B1554" i="3" l="1"/>
  <c r="G1554" i="3" s="1"/>
  <c r="C1554" i="3" l="1"/>
  <c r="D1554" i="3"/>
  <c r="E1554" i="3" s="1"/>
  <c r="H1554" i="3"/>
  <c r="I1554" i="3" s="1"/>
  <c r="B1555" i="3" l="1"/>
  <c r="G1555" i="3" s="1"/>
  <c r="D1555" i="3" l="1"/>
  <c r="E1555" i="3" s="1"/>
  <c r="C1555" i="3"/>
  <c r="H1555" i="3" l="1"/>
  <c r="I1555" i="3" s="1"/>
  <c r="B1556" i="3" l="1"/>
  <c r="G1556" i="3" s="1"/>
  <c r="C1556" i="3" l="1"/>
  <c r="D1556" i="3"/>
  <c r="E1556" i="3" s="1"/>
  <c r="H1556" i="3" l="1"/>
  <c r="I1556" i="3" s="1"/>
  <c r="B1557" i="3" l="1"/>
  <c r="G1557" i="3" s="1"/>
  <c r="C1557" i="3" l="1"/>
  <c r="D1557" i="3"/>
  <c r="E1557" i="3" s="1"/>
  <c r="H1557" i="3"/>
  <c r="I1557" i="3" s="1"/>
  <c r="B1558" i="3" l="1"/>
  <c r="G1558" i="3" s="1"/>
  <c r="C1558" i="3" l="1"/>
  <c r="D1558" i="3"/>
  <c r="E1558" i="3" s="1"/>
  <c r="H1558" i="3"/>
  <c r="I1558" i="3" s="1"/>
  <c r="B1559" i="3" l="1"/>
  <c r="G1559" i="3" s="1"/>
  <c r="C1559" i="3" l="1"/>
  <c r="D1559" i="3"/>
  <c r="E1559" i="3" s="1"/>
  <c r="H1559" i="3"/>
  <c r="I1559" i="3" s="1"/>
  <c r="B1560" i="3" l="1"/>
  <c r="G1560" i="3" s="1"/>
  <c r="D1560" i="3" l="1"/>
  <c r="E1560" i="3" s="1"/>
  <c r="C1560" i="3"/>
  <c r="H1560" i="3"/>
  <c r="I1560" i="3" s="1"/>
  <c r="B1561" i="3" l="1"/>
  <c r="G1561" i="3" s="1"/>
  <c r="C1561" i="3" l="1"/>
  <c r="D1561" i="3"/>
  <c r="E1561" i="3" s="1"/>
  <c r="H1561" i="3"/>
  <c r="I1561" i="3" s="1"/>
  <c r="B1562" i="3" l="1"/>
  <c r="G1562" i="3" s="1"/>
  <c r="C1562" i="3" l="1"/>
  <c r="D1562" i="3"/>
  <c r="E1562" i="3" s="1"/>
  <c r="H1562" i="3"/>
  <c r="I1562" i="3" s="1"/>
  <c r="B1563" i="3" l="1"/>
  <c r="G1563" i="3" s="1"/>
  <c r="D1563" i="3" l="1"/>
  <c r="E1563" i="3" s="1"/>
  <c r="C1563" i="3"/>
  <c r="H1563" i="3"/>
  <c r="I1563" i="3" s="1"/>
  <c r="B1564" i="3" l="1"/>
  <c r="G1564" i="3" s="1"/>
  <c r="D1564" i="3" l="1"/>
  <c r="E1564" i="3" s="1"/>
  <c r="C1564" i="3"/>
  <c r="H1564" i="3" l="1"/>
  <c r="I1564" i="3" s="1"/>
  <c r="B1565" i="3" l="1"/>
  <c r="G1565" i="3" s="1"/>
  <c r="C1565" i="3" l="1"/>
  <c r="D1565" i="3"/>
  <c r="E1565" i="3" s="1"/>
  <c r="H1565" i="3"/>
  <c r="I1565" i="3" s="1"/>
  <c r="B1566" i="3" l="1"/>
  <c r="G1566" i="3" s="1"/>
  <c r="D1566" i="3" l="1"/>
  <c r="E1566" i="3" s="1"/>
  <c r="H1566" i="3"/>
  <c r="I1566" i="3" s="1"/>
  <c r="C1566" i="3"/>
  <c r="B1567" i="3" l="1"/>
  <c r="G1567" i="3" s="1"/>
  <c r="C1567" i="3" l="1"/>
  <c r="D1567" i="3"/>
  <c r="E1567" i="3" s="1"/>
  <c r="H1567" i="3"/>
  <c r="I1567" i="3" s="1"/>
  <c r="B1568" i="3" l="1"/>
  <c r="G1568" i="3" s="1"/>
  <c r="D1568" i="3" l="1"/>
  <c r="E1568" i="3" s="1"/>
  <c r="C1568" i="3"/>
  <c r="H1568" i="3"/>
  <c r="I1568" i="3" s="1"/>
  <c r="B1569" i="3" l="1"/>
  <c r="G1569" i="3" s="1"/>
  <c r="C1569" i="3" l="1"/>
  <c r="D1569" i="3"/>
  <c r="E1569" i="3" s="1"/>
  <c r="H1569" i="3"/>
  <c r="I1569" i="3" s="1"/>
  <c r="B1570" i="3" l="1"/>
  <c r="G1570" i="3" s="1"/>
  <c r="C1570" i="3" l="1"/>
  <c r="D1570" i="3"/>
  <c r="E1570" i="3" s="1"/>
  <c r="H1570" i="3"/>
  <c r="I1570" i="3" s="1"/>
  <c r="B1571" i="3" l="1"/>
  <c r="G1571" i="3" s="1"/>
  <c r="C1571" i="3" l="1"/>
  <c r="D1571" i="3"/>
  <c r="E1571" i="3" s="1"/>
  <c r="H1571" i="3"/>
  <c r="I1571" i="3" s="1"/>
  <c r="B1572" i="3" l="1"/>
  <c r="G1572" i="3" s="1"/>
  <c r="D1572" i="3" l="1"/>
  <c r="E1572" i="3" s="1"/>
  <c r="C1572" i="3"/>
  <c r="H1572" i="3" l="1"/>
  <c r="I1572" i="3" s="1"/>
  <c r="B1573" i="3" l="1"/>
  <c r="G1573" i="3" s="1"/>
  <c r="C1573" i="3" l="1"/>
  <c r="D1573" i="3"/>
  <c r="E1573" i="3" s="1"/>
  <c r="H1573" i="3"/>
  <c r="I1573" i="3" s="1"/>
  <c r="B1574" i="3" l="1"/>
  <c r="G1574" i="3" s="1"/>
  <c r="C1574" i="3" l="1"/>
  <c r="D1574" i="3"/>
  <c r="E1574" i="3" s="1"/>
  <c r="H1574" i="3"/>
  <c r="I1574" i="3" s="1"/>
  <c r="B1575" i="3" l="1"/>
  <c r="G1575" i="3" s="1"/>
  <c r="D1575" i="3" l="1"/>
  <c r="E1575" i="3" s="1"/>
  <c r="C1575" i="3"/>
  <c r="H1575" i="3"/>
  <c r="I1575" i="3" s="1"/>
  <c r="B1576" i="3" l="1"/>
  <c r="G1576" i="3" s="1"/>
  <c r="D1576" i="3" l="1"/>
  <c r="E1576" i="3" s="1"/>
  <c r="C1576" i="3"/>
  <c r="H1576" i="3" l="1"/>
  <c r="I1576" i="3" s="1"/>
  <c r="B1577" i="3" l="1"/>
  <c r="G1577" i="3" s="1"/>
  <c r="D1577" i="3" l="1"/>
  <c r="E1577" i="3" s="1"/>
  <c r="C1577" i="3"/>
  <c r="H1577" i="3"/>
  <c r="I1577" i="3" s="1"/>
  <c r="B1578" i="3" l="1"/>
  <c r="G1578" i="3" s="1"/>
  <c r="D1578" i="3" l="1"/>
  <c r="E1578" i="3" s="1"/>
  <c r="C1578" i="3"/>
  <c r="H1578" i="3"/>
  <c r="I1578" i="3" s="1"/>
  <c r="B1579" i="3" l="1"/>
  <c r="G1579" i="3" s="1"/>
  <c r="D1579" i="3" l="1"/>
  <c r="E1579" i="3" s="1"/>
  <c r="C1579" i="3"/>
  <c r="H1579" i="3" l="1"/>
  <c r="I1579" i="3" s="1"/>
  <c r="B1580" i="3" l="1"/>
  <c r="G1580" i="3" s="1"/>
  <c r="C1580" i="3" l="1"/>
  <c r="D1580" i="3"/>
  <c r="E1580" i="3" s="1"/>
  <c r="H1580" i="3"/>
  <c r="I1580" i="3" s="1"/>
  <c r="B1581" i="3" l="1"/>
  <c r="G1581" i="3" s="1"/>
  <c r="D1581" i="3" l="1"/>
  <c r="E1581" i="3" s="1"/>
  <c r="H1581" i="3"/>
  <c r="I1581" i="3" s="1"/>
  <c r="C1581" i="3"/>
  <c r="B1582" i="3" l="1"/>
  <c r="G1582" i="3" s="1"/>
  <c r="D1582" i="3" l="1"/>
  <c r="E1582" i="3" s="1"/>
  <c r="C1582" i="3"/>
  <c r="H1582" i="3"/>
  <c r="I1582" i="3" s="1"/>
  <c r="B1583" i="3" l="1"/>
  <c r="G1583" i="3" s="1"/>
  <c r="D1583" i="3" l="1"/>
  <c r="E1583" i="3" s="1"/>
  <c r="C1583" i="3"/>
  <c r="H1583" i="3"/>
  <c r="I1583" i="3" s="1"/>
  <c r="B1584" i="3" l="1"/>
  <c r="G1584" i="3" s="1"/>
  <c r="C1584" i="3" l="1"/>
  <c r="D1584" i="3"/>
  <c r="E1584" i="3" s="1"/>
  <c r="H1584" i="3"/>
  <c r="I1584" i="3" s="1"/>
  <c r="B1585" i="3" l="1"/>
  <c r="G1585" i="3" s="1"/>
  <c r="C1585" i="3" l="1"/>
  <c r="D1585" i="3"/>
  <c r="E1585" i="3" s="1"/>
  <c r="H1585" i="3"/>
  <c r="I1585" i="3" s="1"/>
  <c r="B1586" i="3" l="1"/>
  <c r="G1586" i="3" s="1"/>
  <c r="D1586" i="3" l="1"/>
  <c r="E1586" i="3" s="1"/>
  <c r="C1586" i="3"/>
  <c r="H1586" i="3"/>
  <c r="I1586" i="3" s="1"/>
  <c r="B1587" i="3" l="1"/>
  <c r="G1587" i="3" s="1"/>
  <c r="D1587" i="3" l="1"/>
  <c r="E1587" i="3" s="1"/>
  <c r="C1587" i="3"/>
  <c r="H1587" i="3"/>
  <c r="I1587" i="3" s="1"/>
  <c r="B1588" i="3" l="1"/>
  <c r="G1588" i="3" s="1"/>
  <c r="C1588" i="3" l="1"/>
  <c r="D1588" i="3"/>
  <c r="E1588" i="3" s="1"/>
  <c r="H1588" i="3"/>
  <c r="I1588" i="3" s="1"/>
  <c r="B1589" i="3" l="1"/>
  <c r="G1589" i="3" s="1"/>
  <c r="C1589" i="3" l="1"/>
  <c r="D1589" i="3"/>
  <c r="E1589" i="3" s="1"/>
  <c r="H1589" i="3"/>
  <c r="I1589" i="3" s="1"/>
  <c r="B1590" i="3" l="1"/>
  <c r="G1590" i="3" s="1"/>
  <c r="D1590" i="3" l="1"/>
  <c r="E1590" i="3" s="1"/>
  <c r="C1590" i="3"/>
  <c r="H1590" i="3"/>
  <c r="I1590" i="3" s="1"/>
  <c r="B1591" i="3" l="1"/>
  <c r="G1591" i="3" s="1"/>
  <c r="D1591" i="3" l="1"/>
  <c r="E1591" i="3" s="1"/>
  <c r="C1591" i="3"/>
  <c r="H1591" i="3"/>
  <c r="I1591" i="3" s="1"/>
  <c r="B1592" i="3" l="1"/>
  <c r="G1592" i="3" s="1"/>
  <c r="C1592" i="3" l="1"/>
  <c r="D1592" i="3"/>
  <c r="E1592" i="3" s="1"/>
  <c r="H1592" i="3"/>
  <c r="I1592" i="3" s="1"/>
  <c r="B1593" i="3" l="1"/>
  <c r="G1593" i="3" s="1"/>
  <c r="D1593" i="3" l="1"/>
  <c r="E1593" i="3" s="1"/>
  <c r="C1593" i="3"/>
  <c r="H1593" i="3"/>
  <c r="I1593" i="3" s="1"/>
  <c r="B1594" i="3" l="1"/>
  <c r="G1594" i="3" s="1"/>
  <c r="D1594" i="3" l="1"/>
  <c r="E1594" i="3" s="1"/>
  <c r="C1594" i="3"/>
  <c r="H1594" i="3"/>
  <c r="I1594" i="3" s="1"/>
  <c r="B1595" i="3" l="1"/>
  <c r="G1595" i="3" s="1"/>
  <c r="C1595" i="3" l="1"/>
  <c r="D1595" i="3"/>
  <c r="E1595" i="3" s="1"/>
  <c r="H1595" i="3"/>
  <c r="I1595" i="3" s="1"/>
  <c r="B1596" i="3" l="1"/>
  <c r="G1596" i="3" s="1"/>
  <c r="D1596" i="3" l="1"/>
  <c r="E1596" i="3" s="1"/>
  <c r="C1596" i="3"/>
  <c r="H1596" i="3"/>
  <c r="I1596" i="3" s="1"/>
  <c r="B1597" i="3" l="1"/>
  <c r="G1597" i="3" s="1"/>
  <c r="C1597" i="3" l="1"/>
  <c r="D1597" i="3"/>
  <c r="E1597" i="3" s="1"/>
  <c r="H1597" i="3"/>
  <c r="I1597" i="3" s="1"/>
  <c r="B1598" i="3" l="1"/>
  <c r="G1598" i="3" s="1"/>
  <c r="C1598" i="3" l="1"/>
  <c r="D1598" i="3"/>
  <c r="E1598" i="3" s="1"/>
  <c r="H1598" i="3"/>
  <c r="I1598" i="3" s="1"/>
  <c r="B1599" i="3" l="1"/>
  <c r="G1599" i="3" s="1"/>
  <c r="C1599" i="3" l="1"/>
  <c r="D1599" i="3"/>
  <c r="E1599" i="3" s="1"/>
  <c r="H1599" i="3"/>
  <c r="I1599" i="3" s="1"/>
  <c r="B1600" i="3" l="1"/>
  <c r="G1600" i="3" s="1"/>
  <c r="D1600" i="3" l="1"/>
  <c r="E1600" i="3" s="1"/>
  <c r="C1600" i="3"/>
  <c r="H1600" i="3"/>
  <c r="I1600" i="3" s="1"/>
  <c r="B1601" i="3" l="1"/>
  <c r="G1601" i="3" s="1"/>
  <c r="D1601" i="3" l="1"/>
  <c r="E1601" i="3" s="1"/>
  <c r="C1601" i="3"/>
  <c r="H1601" i="3"/>
  <c r="I1601" i="3" s="1"/>
  <c r="B1602" i="3" l="1"/>
  <c r="G1602" i="3" s="1"/>
  <c r="D1602" i="3" l="1"/>
  <c r="E1602" i="3" s="1"/>
  <c r="C1602" i="3"/>
  <c r="H1602" i="3"/>
  <c r="I1602" i="3" s="1"/>
  <c r="B1603" i="3" l="1"/>
  <c r="G1603" i="3" s="1"/>
  <c r="D1603" i="3" l="1"/>
  <c r="E1603" i="3" s="1"/>
  <c r="C1603" i="3"/>
  <c r="H1603" i="3"/>
  <c r="I1603" i="3" s="1"/>
  <c r="B1604" i="3" l="1"/>
  <c r="G1604" i="3" s="1"/>
  <c r="D1604" i="3" l="1"/>
  <c r="E1604" i="3" s="1"/>
  <c r="C1604" i="3"/>
  <c r="H1604" i="3"/>
  <c r="I1604" i="3" s="1"/>
  <c r="B1605" i="3" l="1"/>
  <c r="G1605" i="3" s="1"/>
  <c r="C1605" i="3" l="1"/>
  <c r="D1605" i="3"/>
  <c r="E1605" i="3" s="1"/>
  <c r="H1605" i="3"/>
  <c r="I1605" i="3" s="1"/>
  <c r="B1606" i="3" l="1"/>
  <c r="G1606" i="3" s="1"/>
  <c r="D1606" i="3" l="1"/>
  <c r="E1606" i="3" s="1"/>
  <c r="C1606" i="3"/>
  <c r="H1606" i="3"/>
  <c r="I1606" i="3" s="1"/>
  <c r="B1607" i="3" l="1"/>
  <c r="G1607" i="3" s="1"/>
  <c r="D1607" i="3" l="1"/>
  <c r="E1607" i="3" s="1"/>
  <c r="C1607" i="3"/>
  <c r="H1607" i="3"/>
  <c r="I1607" i="3" s="1"/>
  <c r="B1608" i="3" l="1"/>
  <c r="G1608" i="3" s="1"/>
  <c r="C1608" i="3" l="1"/>
  <c r="D1608" i="3"/>
  <c r="E1608" i="3" s="1"/>
  <c r="H1608" i="3"/>
  <c r="I1608" i="3" s="1"/>
  <c r="B1609" i="3" l="1"/>
  <c r="G1609" i="3" s="1"/>
  <c r="D1609" i="3" l="1"/>
  <c r="E1609" i="3" s="1"/>
  <c r="C1609" i="3"/>
  <c r="H1609" i="3"/>
  <c r="I1609" i="3" s="1"/>
  <c r="B1610" i="3" l="1"/>
  <c r="G1610" i="3" s="1"/>
  <c r="C1610" i="3" l="1"/>
  <c r="D1610" i="3"/>
  <c r="E1610" i="3" s="1"/>
  <c r="H1610" i="3"/>
  <c r="I1610" i="3" s="1"/>
  <c r="B1611" i="3" l="1"/>
  <c r="G1611" i="3" s="1"/>
  <c r="C1611" i="3" l="1"/>
  <c r="D1611" i="3"/>
  <c r="E1611" i="3" s="1"/>
  <c r="H1611" i="3"/>
  <c r="I1611" i="3" s="1"/>
  <c r="B1612" i="3" l="1"/>
  <c r="G1612" i="3" s="1"/>
  <c r="H1612" i="3" l="1"/>
  <c r="I1612" i="3" s="1"/>
  <c r="D1612" i="3"/>
  <c r="E1612" i="3" s="1"/>
  <c r="C1612" i="3"/>
  <c r="B1613" i="3" l="1"/>
  <c r="G1613" i="3" s="1"/>
  <c r="D1613" i="3" l="1"/>
  <c r="E1613" i="3" s="1"/>
  <c r="C1613" i="3"/>
  <c r="H1613" i="3"/>
  <c r="I1613" i="3" s="1"/>
  <c r="B1614" i="3" l="1"/>
  <c r="G1614" i="3" s="1"/>
  <c r="D1614" i="3" l="1"/>
  <c r="E1614" i="3" s="1"/>
  <c r="C1614" i="3"/>
  <c r="H1614" i="3"/>
  <c r="I1614" i="3" s="1"/>
  <c r="B1615" i="3" l="1"/>
  <c r="G1615" i="3" s="1"/>
  <c r="D1615" i="3" l="1"/>
  <c r="E1615" i="3" s="1"/>
  <c r="C1615" i="3"/>
  <c r="H1615" i="3"/>
  <c r="I1615" i="3" s="1"/>
  <c r="B1616" i="3" l="1"/>
  <c r="G1616" i="3" s="1"/>
  <c r="D1616" i="3" l="1"/>
  <c r="E1616" i="3" s="1"/>
  <c r="C1616" i="3"/>
  <c r="H1616" i="3"/>
  <c r="I1616" i="3" s="1"/>
  <c r="B1617" i="3" l="1"/>
  <c r="G1617" i="3" s="1"/>
  <c r="D1617" i="3" l="1"/>
  <c r="E1617" i="3" s="1"/>
  <c r="C1617" i="3"/>
  <c r="H1617" i="3"/>
  <c r="I1617" i="3" s="1"/>
  <c r="B1618" i="3" l="1"/>
  <c r="G1618" i="3" s="1"/>
  <c r="C1618" i="3" l="1"/>
  <c r="D1618" i="3"/>
  <c r="E1618" i="3" s="1"/>
  <c r="H1618" i="3"/>
  <c r="I1618" i="3" s="1"/>
  <c r="B1619" i="3" l="1"/>
  <c r="G1619" i="3" s="1"/>
  <c r="D1619" i="3" l="1"/>
  <c r="E1619" i="3" s="1"/>
  <c r="C1619" i="3"/>
  <c r="H1619" i="3"/>
  <c r="I1619" i="3" s="1"/>
  <c r="B1620" i="3" l="1"/>
  <c r="G1620" i="3" s="1"/>
  <c r="C1620" i="3" l="1"/>
  <c r="D1620" i="3"/>
  <c r="E1620" i="3" s="1"/>
  <c r="H1620" i="3"/>
  <c r="I1620" i="3" s="1"/>
  <c r="B1621" i="3" l="1"/>
  <c r="G1621" i="3" s="1"/>
  <c r="D1621" i="3" l="1"/>
  <c r="E1621" i="3" s="1"/>
  <c r="C1621" i="3"/>
  <c r="H1621" i="3"/>
  <c r="I1621" i="3" s="1"/>
  <c r="B1622" i="3" l="1"/>
  <c r="G1622" i="3" s="1"/>
  <c r="D1622" i="3" l="1"/>
  <c r="E1622" i="3" s="1"/>
  <c r="C1622" i="3"/>
  <c r="H1622" i="3"/>
  <c r="I1622" i="3" s="1"/>
  <c r="B1623" i="3" l="1"/>
  <c r="G1623" i="3" s="1"/>
  <c r="C1623" i="3" l="1"/>
  <c r="D1623" i="3"/>
  <c r="E1623" i="3" s="1"/>
  <c r="H1623" i="3"/>
  <c r="I1623" i="3" s="1"/>
  <c r="B1624" i="3" l="1"/>
  <c r="G1624" i="3" s="1"/>
  <c r="D1624" i="3" l="1"/>
  <c r="E1624" i="3" s="1"/>
  <c r="C1624" i="3"/>
  <c r="H1624" i="3"/>
  <c r="I1624" i="3" s="1"/>
  <c r="B1625" i="3" l="1"/>
  <c r="G1625" i="3" s="1"/>
  <c r="C1625" i="3" l="1"/>
  <c r="D1625" i="3"/>
  <c r="E1625" i="3" s="1"/>
  <c r="H1625" i="3"/>
  <c r="I1625" i="3" s="1"/>
  <c r="B1626" i="3" l="1"/>
  <c r="G1626" i="3" s="1"/>
  <c r="C1626" i="3" l="1"/>
  <c r="D1626" i="3"/>
  <c r="E1626" i="3" s="1"/>
  <c r="H1626" i="3"/>
  <c r="I1626" i="3" s="1"/>
  <c r="B1627" i="3" l="1"/>
  <c r="G1627" i="3" s="1"/>
  <c r="C1627" i="3" l="1"/>
  <c r="D1627" i="3"/>
  <c r="E1627" i="3" s="1"/>
  <c r="H1627" i="3"/>
  <c r="I1627" i="3" s="1"/>
  <c r="B1628" i="3" l="1"/>
  <c r="G1628" i="3" s="1"/>
  <c r="D1628" i="3" l="1"/>
  <c r="E1628" i="3" s="1"/>
  <c r="C1628" i="3"/>
  <c r="H1628" i="3"/>
  <c r="I1628" i="3" s="1"/>
  <c r="B1629" i="3" l="1"/>
  <c r="G1629" i="3" s="1"/>
  <c r="D1629" i="3" l="1"/>
  <c r="E1629" i="3" s="1"/>
  <c r="C1629" i="3"/>
  <c r="H1629" i="3"/>
  <c r="I1629" i="3" s="1"/>
  <c r="B1630" i="3" l="1"/>
  <c r="G1630" i="3" s="1"/>
  <c r="D1630" i="3" l="1"/>
  <c r="E1630" i="3" s="1"/>
  <c r="C1630" i="3"/>
  <c r="H1630" i="3"/>
  <c r="I1630" i="3" s="1"/>
  <c r="B1631" i="3" l="1"/>
  <c r="G1631" i="3" s="1"/>
  <c r="D1631" i="3" l="1"/>
  <c r="E1631" i="3" s="1"/>
  <c r="C1631" i="3"/>
  <c r="H1631" i="3"/>
  <c r="I1631" i="3" s="1"/>
  <c r="B1632" i="3" l="1"/>
  <c r="G1632" i="3" s="1"/>
  <c r="C1632" i="3" l="1"/>
  <c r="D1632" i="3"/>
  <c r="E1632" i="3" s="1"/>
  <c r="H1632" i="3"/>
  <c r="I1632" i="3" s="1"/>
  <c r="B1633" i="3" l="1"/>
  <c r="G1633" i="3" s="1"/>
  <c r="D1633" i="3" l="1"/>
  <c r="E1633" i="3" s="1"/>
  <c r="C1633" i="3"/>
  <c r="H1633" i="3"/>
  <c r="I1633" i="3" s="1"/>
  <c r="B1634" i="3" l="1"/>
  <c r="G1634" i="3" s="1"/>
  <c r="D1634" i="3" l="1"/>
  <c r="E1634" i="3" s="1"/>
  <c r="C1634" i="3"/>
  <c r="H1634" i="3"/>
  <c r="I1634" i="3" s="1"/>
  <c r="B1635" i="3" l="1"/>
  <c r="G1635" i="3" s="1"/>
  <c r="C1635" i="3" l="1"/>
  <c r="D1635" i="3"/>
  <c r="E1635" i="3" s="1"/>
  <c r="H1635" i="3"/>
  <c r="I1635" i="3" s="1"/>
  <c r="B1636" i="3" l="1"/>
  <c r="G1636" i="3" s="1"/>
  <c r="D1636" i="3" l="1"/>
  <c r="E1636" i="3" s="1"/>
  <c r="C1636" i="3"/>
  <c r="H1636" i="3"/>
  <c r="I1636" i="3" s="1"/>
  <c r="B1637" i="3" l="1"/>
  <c r="G1637" i="3" s="1"/>
  <c r="C1637" i="3" l="1"/>
  <c r="D1637" i="3"/>
  <c r="E1637" i="3" s="1"/>
  <c r="H1637" i="3"/>
  <c r="I1637" i="3" s="1"/>
  <c r="B1638" i="3" l="1"/>
  <c r="G1638" i="3" s="1"/>
  <c r="C1638" i="3" l="1"/>
  <c r="D1638" i="3"/>
  <c r="E1638" i="3" s="1"/>
  <c r="H1638" i="3"/>
  <c r="I1638" i="3" s="1"/>
  <c r="B1639" i="3" l="1"/>
  <c r="G1639" i="3" s="1"/>
  <c r="C1639" i="3" l="1"/>
  <c r="D1639" i="3"/>
  <c r="E1639" i="3" s="1"/>
  <c r="H1639" i="3"/>
  <c r="I1639" i="3" s="1"/>
  <c r="B1640" i="3" l="1"/>
  <c r="G1640" i="3" s="1"/>
  <c r="D1640" i="3" l="1"/>
  <c r="E1640" i="3" s="1"/>
  <c r="C1640" i="3"/>
  <c r="H1640" i="3"/>
  <c r="I1640" i="3" s="1"/>
  <c r="B1641" i="3" l="1"/>
  <c r="G1641" i="3" s="1"/>
  <c r="C1641" i="3" l="1"/>
  <c r="D1641" i="3"/>
  <c r="E1641" i="3" s="1"/>
  <c r="H1641" i="3"/>
  <c r="I1641" i="3" s="1"/>
  <c r="B1642" i="3" l="1"/>
  <c r="G1642" i="3" s="1"/>
  <c r="D1642" i="3" l="1"/>
  <c r="E1642" i="3" s="1"/>
  <c r="C1642" i="3"/>
  <c r="H1642" i="3"/>
  <c r="I1642" i="3" s="1"/>
  <c r="B1643" i="3" l="1"/>
  <c r="G1643" i="3" s="1"/>
  <c r="C1643" i="3" l="1"/>
  <c r="D1643" i="3"/>
  <c r="E1643" i="3" s="1"/>
  <c r="H1643" i="3"/>
  <c r="I1643" i="3" s="1"/>
  <c r="B1644" i="3" l="1"/>
  <c r="G1644" i="3" s="1"/>
  <c r="C1644" i="3" l="1"/>
  <c r="D1644" i="3"/>
  <c r="E1644" i="3" s="1"/>
  <c r="H1644" i="3"/>
  <c r="I1644" i="3" s="1"/>
  <c r="B1645" i="3" l="1"/>
  <c r="G1645" i="3" s="1"/>
  <c r="D1645" i="3" l="1"/>
  <c r="E1645" i="3" s="1"/>
  <c r="C1645" i="3"/>
  <c r="H1645" i="3"/>
  <c r="I1645" i="3" s="1"/>
  <c r="B1646" i="3" l="1"/>
  <c r="G1646" i="3" s="1"/>
  <c r="C1646" i="3" l="1"/>
  <c r="D1646" i="3"/>
  <c r="E1646" i="3" s="1"/>
  <c r="H1646" i="3" l="1"/>
  <c r="I1646" i="3" s="1"/>
  <c r="B1647" i="3" l="1"/>
  <c r="G1647" i="3" s="1"/>
  <c r="C1647" i="3" l="1"/>
  <c r="D1647" i="3"/>
  <c r="E1647" i="3" s="1"/>
  <c r="H1647" i="3"/>
  <c r="I1647" i="3" s="1"/>
  <c r="B1648" i="3" l="1"/>
  <c r="G1648" i="3" s="1"/>
  <c r="C1648" i="3" l="1"/>
  <c r="D1648" i="3"/>
  <c r="E1648" i="3" s="1"/>
  <c r="H1648" i="3"/>
  <c r="I1648" i="3" s="1"/>
  <c r="B1649" i="3" l="1"/>
  <c r="G1649" i="3" s="1"/>
  <c r="C1649" i="3" l="1"/>
  <c r="D1649" i="3"/>
  <c r="E1649" i="3" s="1"/>
  <c r="H1649" i="3"/>
  <c r="I1649" i="3" s="1"/>
  <c r="B1650" i="3" l="1"/>
  <c r="G1650" i="3" l="1"/>
  <c r="I6" i="3" s="1"/>
  <c r="I9" i="3"/>
  <c r="D1650" i="3"/>
  <c r="E1650" i="3" s="1"/>
  <c r="C1650" i="3"/>
  <c r="H1650" i="3"/>
  <c r="I1650" i="3" s="1"/>
  <c r="I7" i="3" l="1"/>
  <c r="I8" i="3" s="1"/>
  <c r="I11" i="3"/>
  <c r="I10" i="3"/>
</calcChain>
</file>

<file path=xl/sharedStrings.xml><?xml version="1.0" encoding="utf-8"?>
<sst xmlns="http://schemas.openxmlformats.org/spreadsheetml/2006/main" count="161" uniqueCount="85">
  <si>
    <t>Due Date</t>
  </si>
  <si>
    <t>Payment
No.</t>
  </si>
  <si>
    <t>Due Payment</t>
  </si>
  <si>
    <t>Balance</t>
  </si>
  <si>
    <t>Interest Compounded</t>
  </si>
  <si>
    <t>Weekly</t>
  </si>
  <si>
    <t>Bi-weekly</t>
  </si>
  <si>
    <t>Semi-monthly</t>
  </si>
  <si>
    <t>Monthly</t>
  </si>
  <si>
    <t>Bi-monthly</t>
  </si>
  <si>
    <t>Quarterly</t>
  </si>
  <si>
    <t>Semi-annually</t>
  </si>
  <si>
    <t>Yearly</t>
  </si>
  <si>
    <t>Extra Payment Starts from Payment No.</t>
  </si>
  <si>
    <t>Payment Type</t>
  </si>
  <si>
    <t>Loan Details</t>
  </si>
  <si>
    <t>Summary</t>
  </si>
  <si>
    <t>Est. Interest Savings</t>
  </si>
  <si>
    <t>End of the Period</t>
  </si>
  <si>
    <t>Beginning of the Period</t>
  </si>
  <si>
    <t>Calculated After
(Days or Months)</t>
  </si>
  <si>
    <t>No. of Payments/Year</t>
  </si>
  <si>
    <t>Interest
Paid</t>
  </si>
  <si>
    <t>Principal
Paid</t>
  </si>
  <si>
    <t>nper</t>
  </si>
  <si>
    <t>Name</t>
  </si>
  <si>
    <t>Weeks</t>
  </si>
  <si>
    <t>Years</t>
  </si>
  <si>
    <t>Months</t>
  </si>
  <si>
    <t>Quarters</t>
  </si>
  <si>
    <t>Extra Payment Made After</t>
  </si>
  <si>
    <t>Bi-Weekly</t>
  </si>
  <si>
    <t>Number</t>
  </si>
  <si>
    <t>Extra Payment
(Recurring)</t>
  </si>
  <si>
    <t>By ExcelDemy.com</t>
  </si>
  <si>
    <t>© SOFTEKO (Parent Company of ExcelDemy.com)</t>
  </si>
  <si>
    <t>This spreadsheet, including all worksheets and associated content is a copyrighted work under the general copyright laws.</t>
  </si>
  <si>
    <t>Do not submit copies or modifications of this template to any website or online template gallery. But you can put a link of the page where the template is placed.</t>
  </si>
  <si>
    <t>Please review the following license agreement to learn how you may or may not use this template. Thank you.</t>
  </si>
  <si>
    <t>https://www.exceldemy.com/private-use-only-license/</t>
  </si>
  <si>
    <r>
      <rPr>
        <b/>
        <sz val="14"/>
        <color theme="1"/>
        <rFont val="Calibri"/>
        <family val="2"/>
        <scheme val="minor"/>
      </rPr>
      <t>Do not delete this worksheet.</t>
    </r>
    <r>
      <rPr>
        <sz val="14"/>
        <rFont val="Calibri"/>
        <family val="2"/>
        <scheme val="minor"/>
      </rPr>
      <t xml:space="preserve"> If necessary, you may hide it by right-clicking on the tab and selecting the </t>
    </r>
    <r>
      <rPr>
        <b/>
        <sz val="14"/>
        <rFont val="Calibri"/>
        <family val="2"/>
        <scheme val="minor"/>
      </rPr>
      <t>'Hide'</t>
    </r>
    <r>
      <rPr>
        <sz val="14"/>
        <rFont val="Calibri"/>
        <family val="2"/>
        <scheme val="minor"/>
      </rPr>
      <t xml:space="preserve"> command.</t>
    </r>
  </si>
  <si>
    <t>Extra Payment</t>
  </si>
  <si>
    <t>Total No. of Payments</t>
  </si>
  <si>
    <t>Interest Rate (Per Period)</t>
  </si>
  <si>
    <t>Total Amount to be Paid</t>
  </si>
  <si>
    <t>Total Interest to be Paid</t>
  </si>
  <si>
    <t>Total Time</t>
  </si>
  <si>
    <t>Have you set aside a sufficient emergency fund?</t>
  </si>
  <si>
    <t>Factors to consider when paying off the mortgage early</t>
  </si>
  <si>
    <t>Do you have any high paying credit card or any other debts?
If any, pay off them at first.</t>
  </si>
  <si>
    <t>Are you feeling the mortgage loan is ruling your life?</t>
  </si>
  <si>
    <t>Yes</t>
  </si>
  <si>
    <t>No</t>
  </si>
  <si>
    <t>#</t>
  </si>
  <si>
    <t>Factor</t>
  </si>
  <si>
    <t>Yes / No</t>
  </si>
  <si>
    <t>Time Saved</t>
  </si>
  <si>
    <t>Original Loan Terms (Years):</t>
  </si>
  <si>
    <t>Original Loan Amount:</t>
  </si>
  <si>
    <t>Annual Percentage Rate (APR):</t>
  </si>
  <si>
    <t>Loan Date (mm/dd/yy):</t>
  </si>
  <si>
    <t>Payment Type:</t>
  </si>
  <si>
    <t>Regular Payment Frequency:</t>
  </si>
  <si>
    <t>Interest Compounding Frequency:</t>
  </si>
  <si>
    <t>Extra Payment Frequency:</t>
  </si>
  <si>
    <t>https://www.exceldemy.com/mortgage-calculator-with-extra-payments-and-lump-sum/</t>
  </si>
  <si>
    <t>Mortgage calculator with extra payments and lump sum</t>
  </si>
  <si>
    <r>
      <t xml:space="preserve">*If all the above factors show in </t>
    </r>
    <r>
      <rPr>
        <b/>
        <i/>
        <sz val="12"/>
        <color theme="9"/>
        <rFont val="Arial Narrow"/>
        <family val="2"/>
      </rPr>
      <t>green</t>
    </r>
    <r>
      <rPr>
        <b/>
        <i/>
        <sz val="12"/>
        <color rgb="FF7F7F7F"/>
        <rFont val="Arial Narrow"/>
        <family val="2"/>
      </rPr>
      <t xml:space="preserve"> color, then pay off your mortgage debt early</t>
    </r>
  </si>
  <si>
    <t>Remaining Years
(Integers &amp; numbers with 0.25, 0.5, 0.75):</t>
  </si>
  <si>
    <t>Extra Amount You Plan to Add ($):</t>
  </si>
  <si>
    <t>Are there any prepayment penalities?</t>
  </si>
  <si>
    <t>weekly</t>
  </si>
  <si>
    <t>Offset Balance:</t>
  </si>
  <si>
    <t>Extra Payment Check</t>
  </si>
  <si>
    <r>
      <t xml:space="preserve">Input Values (Blue Area)
</t>
    </r>
    <r>
      <rPr>
        <b/>
        <sz val="11"/>
        <color rgb="FF7F7F7F"/>
        <rFont val="Wingdings 3"/>
        <family val="1"/>
        <charset val="2"/>
      </rPr>
      <t>q</t>
    </r>
  </si>
  <si>
    <t>Extra Payment (Irregular)</t>
  </si>
  <si>
    <t>Prepared By</t>
  </si>
  <si>
    <t>Reviewed By</t>
  </si>
  <si>
    <t>Last Update</t>
  </si>
  <si>
    <t>Article Link</t>
  </si>
  <si>
    <t>Copyright © 2013-2023 ExcelDemy.com | All rights reserved.</t>
  </si>
  <si>
    <t>Kawser Ahmed</t>
  </si>
  <si>
    <t>Md. Tanjim Reza Tanim</t>
  </si>
  <si>
    <t>Mortgage Repayment Calculator with Offset Account and Extra Payments</t>
  </si>
  <si>
    <t>Use the Template to calculate your mortgage repayment with offset account and extra paymemnts. Read the article to learn how to use the template efficiently.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</si>
</sst>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0.00;&quot;Negative&quot;;&quot;&quot;;&quot;Text&quot;"/>
    <numFmt numFmtId="166" formatCode="dd/mm/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i/>
      <sz val="12"/>
      <color rgb="FF7F7F7F"/>
      <name val="Arial Narrow"/>
      <family val="2"/>
    </font>
    <font>
      <b/>
      <i/>
      <sz val="12"/>
      <color theme="9"/>
      <name val="Arial Narrow"/>
      <family val="2"/>
    </font>
    <font>
      <b/>
      <sz val="12"/>
      <color theme="0"/>
      <name val="Calibri"/>
      <family val="2"/>
      <scheme val="minor"/>
    </font>
    <font>
      <b/>
      <sz val="11"/>
      <color rgb="FF7F7F7F"/>
      <name val="Wingdings 3"/>
      <family val="1"/>
      <charset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/>
      <bottom/>
      <diagonal/>
    </border>
    <border>
      <left style="medium">
        <color theme="0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theme="0"/>
      </right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/>
      <top style="medium">
        <color rgb="FF002060"/>
      </top>
      <bottom style="medium">
        <color theme="0"/>
      </bottom>
      <diagonal/>
    </border>
    <border>
      <left style="thin">
        <color indexed="64"/>
      </left>
      <right/>
      <top style="medium">
        <color rgb="FF00206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 style="thin">
        <color indexed="64"/>
      </bottom>
      <diagonal/>
    </border>
    <border>
      <left/>
      <right style="thin">
        <color rgb="FF7F7F7F"/>
      </right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rgb="FF002060"/>
      </top>
      <bottom style="medium">
        <color rgb="FF002060"/>
      </bottom>
      <diagonal/>
    </border>
    <border>
      <left style="medium">
        <color theme="0"/>
      </left>
      <right style="medium">
        <color theme="0"/>
      </right>
      <top style="medium">
        <color rgb="FF002060"/>
      </top>
      <bottom style="medium">
        <color rgb="FF00206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/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7" applyNumberFormat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3" xfId="0" applyBorder="1"/>
    <xf numFmtId="0" fontId="6" fillId="0" borderId="0" xfId="0" applyFont="1"/>
    <xf numFmtId="0" fontId="2" fillId="0" borderId="0" xfId="0" applyFont="1"/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8" fillId="0" borderId="6" xfId="3" applyFont="1" applyBorder="1" applyAlignment="1" applyProtection="1">
      <alignment horizontal="left" vertical="center" wrapText="1"/>
    </xf>
    <xf numFmtId="0" fontId="7" fillId="0" borderId="6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3" applyAlignment="1" applyProtection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17" fillId="0" borderId="0" xfId="2" applyFont="1"/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3" xfId="0" applyBorder="1" applyAlignment="1">
      <alignment wrapText="1"/>
    </xf>
    <xf numFmtId="0" fontId="0" fillId="0" borderId="13" xfId="0" applyBorder="1"/>
    <xf numFmtId="0" fontId="0" fillId="0" borderId="9" xfId="0" applyBorder="1"/>
    <xf numFmtId="0" fontId="0" fillId="0" borderId="5" xfId="0" applyBorder="1"/>
    <xf numFmtId="0" fontId="0" fillId="0" borderId="14" xfId="0" applyBorder="1"/>
    <xf numFmtId="0" fontId="0" fillId="0" borderId="10" xfId="0" applyBorder="1"/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0" fillId="0" borderId="2" xfId="0" applyBorder="1"/>
    <xf numFmtId="0" fontId="19" fillId="6" borderId="17" xfId="0" applyFont="1" applyFill="1" applyBorder="1" applyAlignment="1" applyProtection="1">
      <alignment horizontal="center" vertical="center" wrapText="1"/>
      <protection locked="0"/>
    </xf>
    <xf numFmtId="0" fontId="21" fillId="2" borderId="21" xfId="0" applyFont="1" applyFill="1" applyBorder="1" applyAlignment="1" applyProtection="1">
      <alignment horizontal="right"/>
      <protection locked="0"/>
    </xf>
    <xf numFmtId="0" fontId="14" fillId="2" borderId="22" xfId="0" applyFont="1" applyFill="1" applyBorder="1" applyProtection="1">
      <protection locked="0"/>
    </xf>
    <xf numFmtId="0" fontId="14" fillId="2" borderId="21" xfId="0" applyFont="1" applyFill="1" applyBorder="1" applyProtection="1">
      <protection locked="0"/>
    </xf>
    <xf numFmtId="0" fontId="14" fillId="2" borderId="23" xfId="0" applyFont="1" applyFill="1" applyBorder="1" applyProtection="1">
      <protection locked="0"/>
    </xf>
    <xf numFmtId="0" fontId="14" fillId="2" borderId="24" xfId="0" applyFont="1" applyFill="1" applyBorder="1" applyProtection="1">
      <protection locked="0"/>
    </xf>
    <xf numFmtId="0" fontId="21" fillId="2" borderId="24" xfId="0" applyFont="1" applyFill="1" applyBorder="1" applyAlignment="1" applyProtection="1">
      <alignment horizontal="right"/>
      <protection locked="0"/>
    </xf>
    <xf numFmtId="0" fontId="14" fillId="2" borderId="9" xfId="0" applyFont="1" applyFill="1" applyBorder="1" applyProtection="1">
      <protection locked="0"/>
    </xf>
    <xf numFmtId="0" fontId="21" fillId="2" borderId="0" xfId="0" applyFont="1" applyFill="1" applyAlignment="1" applyProtection="1">
      <alignment horizontal="right"/>
      <protection locked="0"/>
    </xf>
    <xf numFmtId="0" fontId="21" fillId="2" borderId="25" xfId="0" applyFont="1" applyFill="1" applyBorder="1" applyAlignment="1" applyProtection="1">
      <alignment horizontal="right"/>
      <protection locked="0"/>
    </xf>
    <xf numFmtId="0" fontId="14" fillId="2" borderId="26" xfId="0" applyFont="1" applyFill="1" applyBorder="1" applyProtection="1">
      <protection locked="0"/>
    </xf>
    <xf numFmtId="0" fontId="14" fillId="2" borderId="27" xfId="0" applyFont="1" applyFill="1" applyBorder="1" applyProtection="1">
      <protection locked="0"/>
    </xf>
    <xf numFmtId="0" fontId="23" fillId="7" borderId="7" xfId="4" applyFont="1" applyFill="1" applyProtection="1">
      <protection locked="0"/>
    </xf>
    <xf numFmtId="44" fontId="23" fillId="7" borderId="7" xfId="4" applyNumberFormat="1" applyFont="1" applyFill="1" applyProtection="1">
      <protection locked="0"/>
    </xf>
    <xf numFmtId="10" fontId="23" fillId="7" borderId="7" xfId="1" applyNumberFormat="1" applyFont="1" applyFill="1" applyBorder="1" applyProtection="1">
      <protection locked="0"/>
    </xf>
    <xf numFmtId="14" fontId="23" fillId="7" borderId="7" xfId="4" applyNumberFormat="1" applyFont="1" applyFill="1" applyProtection="1">
      <protection locked="0"/>
    </xf>
    <xf numFmtId="0" fontId="21" fillId="2" borderId="29" xfId="0" applyFont="1" applyFill="1" applyBorder="1" applyAlignment="1" applyProtection="1">
      <alignment horizontal="right"/>
      <protection locked="0"/>
    </xf>
    <xf numFmtId="0" fontId="22" fillId="2" borderId="22" xfId="0" applyFont="1" applyFill="1" applyBorder="1" applyAlignment="1" applyProtection="1">
      <alignment horizontal="right"/>
      <protection locked="0"/>
    </xf>
    <xf numFmtId="0" fontId="22" fillId="2" borderId="21" xfId="0" applyFont="1" applyFill="1" applyBorder="1" applyAlignment="1" applyProtection="1">
      <alignment horizontal="right"/>
      <protection locked="0"/>
    </xf>
    <xf numFmtId="0" fontId="22" fillId="2" borderId="23" xfId="0" applyFont="1" applyFill="1" applyBorder="1" applyAlignment="1" applyProtection="1">
      <alignment horizontal="right"/>
      <protection locked="0"/>
    </xf>
    <xf numFmtId="0" fontId="22" fillId="2" borderId="24" xfId="0" applyFont="1" applyFill="1" applyBorder="1" applyAlignment="1" applyProtection="1">
      <alignment horizontal="right"/>
      <protection locked="0"/>
    </xf>
    <xf numFmtId="0" fontId="22" fillId="2" borderId="26" xfId="0" applyFont="1" applyFill="1" applyBorder="1" applyAlignment="1" applyProtection="1">
      <alignment horizontal="right"/>
      <protection locked="0"/>
    </xf>
    <xf numFmtId="0" fontId="22" fillId="2" borderId="28" xfId="0" applyFont="1" applyFill="1" applyBorder="1" applyAlignment="1" applyProtection="1">
      <alignment horizontal="right"/>
      <protection locked="0"/>
    </xf>
    <xf numFmtId="0" fontId="19" fillId="6" borderId="30" xfId="0" applyFont="1" applyFill="1" applyBorder="1" applyAlignment="1" applyProtection="1">
      <alignment horizontal="center" vertical="center" wrapText="1"/>
      <protection locked="0"/>
    </xf>
    <xf numFmtId="0" fontId="19" fillId="6" borderId="31" xfId="0" applyFont="1" applyFill="1" applyBorder="1" applyAlignment="1" applyProtection="1">
      <alignment horizontal="center" vertical="center" wrapText="1"/>
      <protection locked="0"/>
    </xf>
    <xf numFmtId="0" fontId="25" fillId="0" borderId="0" xfId="7" applyFont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/>
    <xf numFmtId="0" fontId="27" fillId="0" borderId="0" xfId="0" applyFont="1" applyAlignment="1">
      <alignment vertical="center"/>
    </xf>
    <xf numFmtId="0" fontId="5" fillId="0" borderId="0" xfId="3" applyAlignment="1">
      <alignment vertical="center"/>
    </xf>
    <xf numFmtId="0" fontId="27" fillId="0" borderId="0" xfId="0" applyFont="1"/>
    <xf numFmtId="15" fontId="0" fillId="0" borderId="0" xfId="0" applyNumberForma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3" applyFill="1"/>
    <xf numFmtId="0" fontId="0" fillId="0" borderId="0" xfId="0" applyProtection="1"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right" indent="1"/>
      <protection locked="0"/>
    </xf>
    <xf numFmtId="4" fontId="0" fillId="0" borderId="0" xfId="0" applyNumberFormat="1" applyProtection="1">
      <protection locked="0"/>
    </xf>
    <xf numFmtId="0" fontId="4" fillId="0" borderId="0" xfId="0" applyFont="1" applyAlignment="1" applyProtection="1">
      <alignment horizontal="right" inden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1" xfId="1" applyNumberFormat="1" applyFont="1" applyBorder="1" applyProtection="1"/>
    <xf numFmtId="4" fontId="0" fillId="0" borderId="1" xfId="0" applyNumberFormat="1" applyBorder="1"/>
    <xf numFmtId="164" fontId="0" fillId="0" borderId="1" xfId="1" applyNumberFormat="1" applyFont="1" applyBorder="1" applyAlignment="1" applyProtection="1">
      <alignment horizontal="right"/>
    </xf>
    <xf numFmtId="2" fontId="0" fillId="0" borderId="1" xfId="0" applyNumberFormat="1" applyBorder="1" applyAlignment="1">
      <alignment horizontal="right"/>
    </xf>
    <xf numFmtId="2" fontId="15" fillId="5" borderId="0" xfId="5" applyNumberFormat="1" applyFont="1" applyBorder="1" applyAlignment="1" applyProtection="1">
      <alignment horizontal="center"/>
    </xf>
    <xf numFmtId="0" fontId="0" fillId="2" borderId="32" xfId="0" applyFill="1" applyBorder="1" applyAlignment="1">
      <alignment vertical="center"/>
    </xf>
    <xf numFmtId="166" fontId="0" fillId="2" borderId="32" xfId="0" applyNumberFormat="1" applyFill="1" applyBorder="1" applyAlignment="1">
      <alignment vertical="center"/>
    </xf>
    <xf numFmtId="165" fontId="0" fillId="2" borderId="32" xfId="0" applyNumberFormat="1" applyFill="1" applyBorder="1" applyAlignment="1">
      <alignment vertical="center"/>
    </xf>
    <xf numFmtId="4" fontId="0" fillId="2" borderId="32" xfId="0" applyNumberFormat="1" applyFill="1" applyBorder="1" applyAlignment="1">
      <alignment vertical="center"/>
    </xf>
    <xf numFmtId="2" fontId="0" fillId="2" borderId="32" xfId="0" applyNumberFormat="1" applyFill="1" applyBorder="1" applyAlignment="1">
      <alignment vertical="center"/>
    </xf>
    <xf numFmtId="0" fontId="2" fillId="0" borderId="0" xfId="0" applyFont="1" applyAlignment="1">
      <alignment horizontal="left"/>
    </xf>
    <xf numFmtId="0" fontId="16" fillId="5" borderId="0" xfId="5" applyFont="1" applyBorder="1" applyAlignment="1" applyProtection="1">
      <alignment horizontal="right" indent="1"/>
    </xf>
    <xf numFmtId="0" fontId="12" fillId="0" borderId="9" xfId="6" applyBorder="1" applyAlignment="1" applyProtection="1">
      <alignment horizontal="center" vertical="center" wrapText="1"/>
      <protection locked="0"/>
    </xf>
    <xf numFmtId="0" fontId="12" fillId="0" borderId="0" xfId="6" applyAlignment="1" applyProtection="1">
      <alignment horizontal="center" vertical="center" wrapText="1"/>
      <protection locked="0"/>
    </xf>
    <xf numFmtId="0" fontId="22" fillId="2" borderId="23" xfId="0" applyFont="1" applyFill="1" applyBorder="1" applyAlignment="1" applyProtection="1">
      <alignment horizontal="right" wrapText="1"/>
      <protection locked="0"/>
    </xf>
    <xf numFmtId="0" fontId="22" fillId="2" borderId="24" xfId="0" applyFont="1" applyFill="1" applyBorder="1" applyAlignment="1" applyProtection="1">
      <alignment horizontal="right" wrapText="1"/>
      <protection locked="0"/>
    </xf>
    <xf numFmtId="0" fontId="19" fillId="6" borderId="16" xfId="0" applyFont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Alignment="1" applyProtection="1">
      <alignment horizontal="center" vertical="center" wrapText="1"/>
      <protection locked="0"/>
    </xf>
    <xf numFmtId="0" fontId="19" fillId="6" borderId="18" xfId="0" applyFont="1" applyFill="1" applyBorder="1" applyAlignment="1" applyProtection="1">
      <alignment horizontal="center" vertical="center" wrapText="1"/>
      <protection locked="0"/>
    </xf>
    <xf numFmtId="0" fontId="19" fillId="6" borderId="19" xfId="0" applyFont="1" applyFill="1" applyBorder="1" applyAlignment="1" applyProtection="1">
      <alignment horizontal="center" vertical="center" wrapText="1"/>
      <protection locked="0"/>
    </xf>
    <xf numFmtId="0" fontId="19" fillId="6" borderId="20" xfId="0" applyFont="1" applyFill="1" applyBorder="1" applyAlignment="1" applyProtection="1">
      <alignment horizontal="center" vertical="center" wrapText="1"/>
      <protection locked="0"/>
    </xf>
    <xf numFmtId="0" fontId="19" fillId="6" borderId="15" xfId="0" applyFont="1" applyFill="1" applyBorder="1" applyAlignment="1" applyProtection="1">
      <alignment horizontal="center" vertical="center" wrapText="1"/>
      <protection locked="0"/>
    </xf>
    <xf numFmtId="0" fontId="31" fillId="0" borderId="33" xfId="2" applyFont="1" applyBorder="1" applyAlignment="1" applyProtection="1">
      <alignment wrapText="1"/>
    </xf>
    <xf numFmtId="0" fontId="31" fillId="0" borderId="0" xfId="2" applyFont="1" applyBorder="1" applyAlignment="1" applyProtection="1">
      <alignment wrapText="1"/>
    </xf>
    <xf numFmtId="4" fontId="12" fillId="0" borderId="33" xfId="0" applyNumberFormat="1" applyFont="1" applyBorder="1" applyAlignment="1">
      <alignment vertical="center" wrapText="1"/>
    </xf>
    <xf numFmtId="4" fontId="12" fillId="0" borderId="0" xfId="0" applyNumberFormat="1" applyFont="1" applyAlignment="1">
      <alignment vertical="center" wrapText="1"/>
    </xf>
  </cellXfs>
  <cellStyles count="9">
    <cellStyle name="Calculation" xfId="4" builtinId="22"/>
    <cellStyle name="Explanatory Text" xfId="2" builtinId="53"/>
    <cellStyle name="Good" xfId="5" builtinId="26"/>
    <cellStyle name="Hyperlink" xfId="3" builtinId="8"/>
    <cellStyle name="Hyperlink 2" xfId="8" xr:uid="{93312FFE-E81D-47B9-8C21-0EA688B05E4B}"/>
    <cellStyle name="Normal" xfId="0" builtinId="0"/>
    <cellStyle name="Percent" xfId="1" builtinId="5"/>
    <cellStyle name="Title" xfId="7" builtinId="15"/>
    <cellStyle name="Warning Text" xfId="6" builtinId="11"/>
  </cellStyles>
  <dxfs count="22"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border>
        <bottom style="thin">
          <color auto="1"/>
        </bottom>
        <vertical/>
        <horizontal/>
      </border>
    </dxf>
    <dxf>
      <font>
        <color theme="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Principal Paid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'Payoff Calc. (Extra Payment)'!$C$24:$C$1650</c:f>
              <c:strCache>
                <c:ptCount val="258"/>
                <c:pt idx="0">
                  <c:v>01/02/19</c:v>
                </c:pt>
                <c:pt idx="1">
                  <c:v>01/03/19</c:v>
                </c:pt>
                <c:pt idx="2">
                  <c:v>01/04/19</c:v>
                </c:pt>
                <c:pt idx="3">
                  <c:v>01/05/19</c:v>
                </c:pt>
                <c:pt idx="4">
                  <c:v>01/06/19</c:v>
                </c:pt>
                <c:pt idx="5">
                  <c:v>01/07/19</c:v>
                </c:pt>
                <c:pt idx="6">
                  <c:v>01/08/19</c:v>
                </c:pt>
                <c:pt idx="7">
                  <c:v>01/09/19</c:v>
                </c:pt>
                <c:pt idx="8">
                  <c:v>01/10/19</c:v>
                </c:pt>
                <c:pt idx="9">
                  <c:v>01/11/19</c:v>
                </c:pt>
                <c:pt idx="10">
                  <c:v>01/12/19</c:v>
                </c:pt>
                <c:pt idx="11">
                  <c:v>01/01/20</c:v>
                </c:pt>
                <c:pt idx="12">
                  <c:v>01/02/20</c:v>
                </c:pt>
                <c:pt idx="13">
                  <c:v>01/03/20</c:v>
                </c:pt>
                <c:pt idx="14">
                  <c:v>01/04/20</c:v>
                </c:pt>
                <c:pt idx="15">
                  <c:v>01/05/20</c:v>
                </c:pt>
                <c:pt idx="16">
                  <c:v>01/06/20</c:v>
                </c:pt>
                <c:pt idx="17">
                  <c:v>01/07/20</c:v>
                </c:pt>
                <c:pt idx="18">
                  <c:v>01/08/20</c:v>
                </c:pt>
                <c:pt idx="19">
                  <c:v>01/09/20</c:v>
                </c:pt>
                <c:pt idx="20">
                  <c:v>01/10/20</c:v>
                </c:pt>
                <c:pt idx="21">
                  <c:v>01/11/20</c:v>
                </c:pt>
                <c:pt idx="22">
                  <c:v>01/12/20</c:v>
                </c:pt>
                <c:pt idx="23">
                  <c:v>01/01/21</c:v>
                </c:pt>
                <c:pt idx="24">
                  <c:v>01/02/21</c:v>
                </c:pt>
                <c:pt idx="25">
                  <c:v>01/03/21</c:v>
                </c:pt>
                <c:pt idx="26">
                  <c:v>01/04/21</c:v>
                </c:pt>
                <c:pt idx="27">
                  <c:v>01/05/21</c:v>
                </c:pt>
                <c:pt idx="28">
                  <c:v>01/06/21</c:v>
                </c:pt>
                <c:pt idx="29">
                  <c:v>01/07/21</c:v>
                </c:pt>
                <c:pt idx="30">
                  <c:v>01/08/21</c:v>
                </c:pt>
                <c:pt idx="31">
                  <c:v>01/09/21</c:v>
                </c:pt>
                <c:pt idx="32">
                  <c:v>01/10/21</c:v>
                </c:pt>
                <c:pt idx="33">
                  <c:v>01/11/21</c:v>
                </c:pt>
                <c:pt idx="34">
                  <c:v>01/12/21</c:v>
                </c:pt>
                <c:pt idx="35">
                  <c:v>01/01/22</c:v>
                </c:pt>
                <c:pt idx="36">
                  <c:v>01/02/22</c:v>
                </c:pt>
                <c:pt idx="37">
                  <c:v>01/03/22</c:v>
                </c:pt>
                <c:pt idx="38">
                  <c:v>01/04/22</c:v>
                </c:pt>
                <c:pt idx="39">
                  <c:v>01/05/22</c:v>
                </c:pt>
                <c:pt idx="40">
                  <c:v>01/06/22</c:v>
                </c:pt>
                <c:pt idx="41">
                  <c:v>01/07/22</c:v>
                </c:pt>
                <c:pt idx="42">
                  <c:v>01/08/22</c:v>
                </c:pt>
                <c:pt idx="43">
                  <c:v>01/09/22</c:v>
                </c:pt>
                <c:pt idx="44">
                  <c:v>01/10/22</c:v>
                </c:pt>
                <c:pt idx="45">
                  <c:v>01/11/22</c:v>
                </c:pt>
                <c:pt idx="46">
                  <c:v>01/12/22</c:v>
                </c:pt>
                <c:pt idx="47">
                  <c:v>01/01/23</c:v>
                </c:pt>
                <c:pt idx="48">
                  <c:v>01/02/23</c:v>
                </c:pt>
                <c:pt idx="49">
                  <c:v>01/03/23</c:v>
                </c:pt>
                <c:pt idx="50">
                  <c:v>01/04/23</c:v>
                </c:pt>
                <c:pt idx="51">
                  <c:v>01/05/23</c:v>
                </c:pt>
                <c:pt idx="52">
                  <c:v>01/06/23</c:v>
                </c:pt>
                <c:pt idx="53">
                  <c:v>01/07/23</c:v>
                </c:pt>
                <c:pt idx="54">
                  <c:v>01/08/23</c:v>
                </c:pt>
                <c:pt idx="55">
                  <c:v>01/09/23</c:v>
                </c:pt>
                <c:pt idx="56">
                  <c:v>01/10/23</c:v>
                </c:pt>
                <c:pt idx="57">
                  <c:v>01/11/23</c:v>
                </c:pt>
                <c:pt idx="58">
                  <c:v>01/12/23</c:v>
                </c:pt>
                <c:pt idx="59">
                  <c:v>01/01/24</c:v>
                </c:pt>
                <c:pt idx="60">
                  <c:v>01/02/24</c:v>
                </c:pt>
                <c:pt idx="61">
                  <c:v>01/03/24</c:v>
                </c:pt>
                <c:pt idx="62">
                  <c:v>01/04/24</c:v>
                </c:pt>
                <c:pt idx="63">
                  <c:v>01/05/24</c:v>
                </c:pt>
                <c:pt idx="64">
                  <c:v>01/06/24</c:v>
                </c:pt>
                <c:pt idx="65">
                  <c:v>01/07/24</c:v>
                </c:pt>
                <c:pt idx="66">
                  <c:v>01/08/24</c:v>
                </c:pt>
                <c:pt idx="67">
                  <c:v>01/09/24</c:v>
                </c:pt>
                <c:pt idx="68">
                  <c:v>01/10/24</c:v>
                </c:pt>
                <c:pt idx="69">
                  <c:v>01/11/24</c:v>
                </c:pt>
                <c:pt idx="70">
                  <c:v>01/12/24</c:v>
                </c:pt>
                <c:pt idx="71">
                  <c:v>01/01/25</c:v>
                </c:pt>
                <c:pt idx="72">
                  <c:v>01/02/25</c:v>
                </c:pt>
                <c:pt idx="73">
                  <c:v>01/03/25</c:v>
                </c:pt>
                <c:pt idx="74">
                  <c:v>01/04/25</c:v>
                </c:pt>
                <c:pt idx="75">
                  <c:v>01/05/25</c:v>
                </c:pt>
                <c:pt idx="76">
                  <c:v>01/06/25</c:v>
                </c:pt>
                <c:pt idx="77">
                  <c:v>01/07/25</c:v>
                </c:pt>
                <c:pt idx="78">
                  <c:v>01/08/25</c:v>
                </c:pt>
                <c:pt idx="79">
                  <c:v>01/09/25</c:v>
                </c:pt>
                <c:pt idx="80">
                  <c:v>01/10/25</c:v>
                </c:pt>
                <c:pt idx="81">
                  <c:v>01/11/25</c:v>
                </c:pt>
                <c:pt idx="82">
                  <c:v>01/12/25</c:v>
                </c:pt>
                <c:pt idx="83">
                  <c:v>01/01/26</c:v>
                </c:pt>
                <c:pt idx="84">
                  <c:v>01/02/26</c:v>
                </c:pt>
                <c:pt idx="85">
                  <c:v>01/03/26</c:v>
                </c:pt>
                <c:pt idx="86">
                  <c:v>01/04/26</c:v>
                </c:pt>
                <c:pt idx="87">
                  <c:v>01/05/26</c:v>
                </c:pt>
                <c:pt idx="88">
                  <c:v>01/06/26</c:v>
                </c:pt>
                <c:pt idx="89">
                  <c:v>01/07/26</c:v>
                </c:pt>
                <c:pt idx="90">
                  <c:v>01/08/26</c:v>
                </c:pt>
                <c:pt idx="91">
                  <c:v>01/09/26</c:v>
                </c:pt>
                <c:pt idx="92">
                  <c:v>01/10/26</c:v>
                </c:pt>
                <c:pt idx="93">
                  <c:v>01/11/26</c:v>
                </c:pt>
                <c:pt idx="94">
                  <c:v>01/12/26</c:v>
                </c:pt>
                <c:pt idx="95">
                  <c:v>01/01/27</c:v>
                </c:pt>
                <c:pt idx="96">
                  <c:v>01/02/27</c:v>
                </c:pt>
                <c:pt idx="97">
                  <c:v>01/03/27</c:v>
                </c:pt>
                <c:pt idx="98">
                  <c:v>01/04/27</c:v>
                </c:pt>
                <c:pt idx="99">
                  <c:v>01/05/27</c:v>
                </c:pt>
                <c:pt idx="100">
                  <c:v>01/06/27</c:v>
                </c:pt>
                <c:pt idx="101">
                  <c:v>01/07/27</c:v>
                </c:pt>
                <c:pt idx="102">
                  <c:v>01/08/27</c:v>
                </c:pt>
                <c:pt idx="103">
                  <c:v>01/09/27</c:v>
                </c:pt>
                <c:pt idx="104">
                  <c:v>01/10/27</c:v>
                </c:pt>
                <c:pt idx="105">
                  <c:v>01/11/27</c:v>
                </c:pt>
                <c:pt idx="106">
                  <c:v>01/12/27</c:v>
                </c:pt>
                <c:pt idx="107">
                  <c:v>01/01/28</c:v>
                </c:pt>
                <c:pt idx="108">
                  <c:v>01/02/28</c:v>
                </c:pt>
                <c:pt idx="109">
                  <c:v>01/03/28</c:v>
                </c:pt>
                <c:pt idx="110">
                  <c:v>01/04/28</c:v>
                </c:pt>
                <c:pt idx="111">
                  <c:v>01/05/28</c:v>
                </c:pt>
                <c:pt idx="112">
                  <c:v>01/06/28</c:v>
                </c:pt>
                <c:pt idx="113">
                  <c:v>01/07/28</c:v>
                </c:pt>
                <c:pt idx="114">
                  <c:v>01/08/28</c:v>
                </c:pt>
                <c:pt idx="115">
                  <c:v>01/09/28</c:v>
                </c:pt>
                <c:pt idx="116">
                  <c:v>01/10/28</c:v>
                </c:pt>
                <c:pt idx="117">
                  <c:v>01/11/28</c:v>
                </c:pt>
                <c:pt idx="118">
                  <c:v>01/12/28</c:v>
                </c:pt>
                <c:pt idx="119">
                  <c:v>01/01/29</c:v>
                </c:pt>
                <c:pt idx="120">
                  <c:v>01/02/29</c:v>
                </c:pt>
                <c:pt idx="121">
                  <c:v>01/03/29</c:v>
                </c:pt>
                <c:pt idx="122">
                  <c:v>01/04/29</c:v>
                </c:pt>
                <c:pt idx="123">
                  <c:v>01/05/29</c:v>
                </c:pt>
                <c:pt idx="124">
                  <c:v>01/06/29</c:v>
                </c:pt>
                <c:pt idx="125">
                  <c:v>01/07/29</c:v>
                </c:pt>
                <c:pt idx="126">
                  <c:v>01/08/29</c:v>
                </c:pt>
                <c:pt idx="127">
                  <c:v>01/09/29</c:v>
                </c:pt>
                <c:pt idx="128">
                  <c:v>01/10/29</c:v>
                </c:pt>
                <c:pt idx="129">
                  <c:v>01/11/29</c:v>
                </c:pt>
                <c:pt idx="130">
                  <c:v>01/12/29</c:v>
                </c:pt>
                <c:pt idx="131">
                  <c:v>01/01/30</c:v>
                </c:pt>
                <c:pt idx="132">
                  <c:v>01/02/30</c:v>
                </c:pt>
                <c:pt idx="133">
                  <c:v>01/03/30</c:v>
                </c:pt>
                <c:pt idx="134">
                  <c:v>01/04/30</c:v>
                </c:pt>
                <c:pt idx="135">
                  <c:v>01/05/30</c:v>
                </c:pt>
                <c:pt idx="136">
                  <c:v>01/06/30</c:v>
                </c:pt>
                <c:pt idx="137">
                  <c:v>01/07/30</c:v>
                </c:pt>
                <c:pt idx="138">
                  <c:v>01/08/30</c:v>
                </c:pt>
                <c:pt idx="139">
                  <c:v>01/09/30</c:v>
                </c:pt>
                <c:pt idx="140">
                  <c:v>01/10/30</c:v>
                </c:pt>
                <c:pt idx="141">
                  <c:v>01/11/30</c:v>
                </c:pt>
                <c:pt idx="142">
                  <c:v>01/12/30</c:v>
                </c:pt>
                <c:pt idx="143">
                  <c:v>01/01/31</c:v>
                </c:pt>
                <c:pt idx="144">
                  <c:v>01/02/31</c:v>
                </c:pt>
                <c:pt idx="145">
                  <c:v>01/03/31</c:v>
                </c:pt>
                <c:pt idx="146">
                  <c:v>01/04/31</c:v>
                </c:pt>
                <c:pt idx="147">
                  <c:v>01/05/31</c:v>
                </c:pt>
                <c:pt idx="148">
                  <c:v>01/06/31</c:v>
                </c:pt>
                <c:pt idx="149">
                  <c:v>01/07/31</c:v>
                </c:pt>
                <c:pt idx="150">
                  <c:v>01/08/31</c:v>
                </c:pt>
                <c:pt idx="151">
                  <c:v>01/09/31</c:v>
                </c:pt>
                <c:pt idx="152">
                  <c:v>01/10/31</c:v>
                </c:pt>
                <c:pt idx="153">
                  <c:v>01/11/31</c:v>
                </c:pt>
                <c:pt idx="154">
                  <c:v>01/12/31</c:v>
                </c:pt>
                <c:pt idx="155">
                  <c:v>01/01/32</c:v>
                </c:pt>
                <c:pt idx="156">
                  <c:v>01/02/32</c:v>
                </c:pt>
                <c:pt idx="157">
                  <c:v>01/03/32</c:v>
                </c:pt>
                <c:pt idx="158">
                  <c:v>01/04/32</c:v>
                </c:pt>
                <c:pt idx="159">
                  <c:v>01/05/32</c:v>
                </c:pt>
                <c:pt idx="160">
                  <c:v>01/06/32</c:v>
                </c:pt>
                <c:pt idx="161">
                  <c:v>01/07/32</c:v>
                </c:pt>
                <c:pt idx="162">
                  <c:v>01/08/32</c:v>
                </c:pt>
                <c:pt idx="163">
                  <c:v>01/09/32</c:v>
                </c:pt>
                <c:pt idx="164">
                  <c:v>01/10/32</c:v>
                </c:pt>
                <c:pt idx="165">
                  <c:v>01/11/32</c:v>
                </c:pt>
                <c:pt idx="166">
                  <c:v>01/12/32</c:v>
                </c:pt>
                <c:pt idx="167">
                  <c:v>01/01/33</c:v>
                </c:pt>
                <c:pt idx="168">
                  <c:v>01/02/33</c:v>
                </c:pt>
                <c:pt idx="169">
                  <c:v>01/03/33</c:v>
                </c:pt>
                <c:pt idx="170">
                  <c:v>01/04/33</c:v>
                </c:pt>
                <c:pt idx="171">
                  <c:v>01/05/33</c:v>
                </c:pt>
                <c:pt idx="172">
                  <c:v>01/06/33</c:v>
                </c:pt>
                <c:pt idx="173">
                  <c:v>01/07/33</c:v>
                </c:pt>
                <c:pt idx="174">
                  <c:v>01/08/33</c:v>
                </c:pt>
                <c:pt idx="175">
                  <c:v>01/09/33</c:v>
                </c:pt>
                <c:pt idx="176">
                  <c:v>01/10/33</c:v>
                </c:pt>
                <c:pt idx="177">
                  <c:v>01/11/33</c:v>
                </c:pt>
                <c:pt idx="178">
                  <c:v>01/12/33</c:v>
                </c:pt>
                <c:pt idx="179">
                  <c:v>01/01/34</c:v>
                </c:pt>
                <c:pt idx="180">
                  <c:v>01/02/34</c:v>
                </c:pt>
                <c:pt idx="181">
                  <c:v>01/03/34</c:v>
                </c:pt>
                <c:pt idx="182">
                  <c:v>01/04/34</c:v>
                </c:pt>
                <c:pt idx="183">
                  <c:v>01/05/34</c:v>
                </c:pt>
                <c:pt idx="184">
                  <c:v>01/06/34</c:v>
                </c:pt>
                <c:pt idx="185">
                  <c:v>01/07/34</c:v>
                </c:pt>
                <c:pt idx="186">
                  <c:v>01/08/34</c:v>
                </c:pt>
                <c:pt idx="187">
                  <c:v>01/09/34</c:v>
                </c:pt>
                <c:pt idx="188">
                  <c:v>01/10/34</c:v>
                </c:pt>
                <c:pt idx="189">
                  <c:v>01/11/34</c:v>
                </c:pt>
                <c:pt idx="190">
                  <c:v>01/12/34</c:v>
                </c:pt>
                <c:pt idx="191">
                  <c:v>01/01/35</c:v>
                </c:pt>
                <c:pt idx="192">
                  <c:v>01/02/35</c:v>
                </c:pt>
                <c:pt idx="193">
                  <c:v>01/03/35</c:v>
                </c:pt>
                <c:pt idx="194">
                  <c:v>01/04/35</c:v>
                </c:pt>
                <c:pt idx="195">
                  <c:v>01/05/35</c:v>
                </c:pt>
                <c:pt idx="196">
                  <c:v>01/06/35</c:v>
                </c:pt>
                <c:pt idx="197">
                  <c:v>01/07/35</c:v>
                </c:pt>
                <c:pt idx="198">
                  <c:v>01/08/35</c:v>
                </c:pt>
                <c:pt idx="199">
                  <c:v>01/09/35</c:v>
                </c:pt>
                <c:pt idx="200">
                  <c:v>01/10/35</c:v>
                </c:pt>
                <c:pt idx="201">
                  <c:v>01/11/35</c:v>
                </c:pt>
                <c:pt idx="202">
                  <c:v>01/12/35</c:v>
                </c:pt>
                <c:pt idx="203">
                  <c:v>01/01/36</c:v>
                </c:pt>
                <c:pt idx="204">
                  <c:v>01/02/36</c:v>
                </c:pt>
                <c:pt idx="205">
                  <c:v>01/03/36</c:v>
                </c:pt>
                <c:pt idx="206">
                  <c:v>01/04/36</c:v>
                </c:pt>
                <c:pt idx="207">
                  <c:v>01/05/36</c:v>
                </c:pt>
                <c:pt idx="208">
                  <c:v>01/06/36</c:v>
                </c:pt>
                <c:pt idx="209">
                  <c:v>01/07/36</c:v>
                </c:pt>
                <c:pt idx="210">
                  <c:v>01/08/36</c:v>
                </c:pt>
                <c:pt idx="211">
                  <c:v>01/09/36</c:v>
                </c:pt>
                <c:pt idx="212">
                  <c:v>01/10/36</c:v>
                </c:pt>
                <c:pt idx="213">
                  <c:v>01/11/36</c:v>
                </c:pt>
                <c:pt idx="214">
                  <c:v>01/12/36</c:v>
                </c:pt>
                <c:pt idx="215">
                  <c:v>01/01/37</c:v>
                </c:pt>
                <c:pt idx="216">
                  <c:v>01/02/37</c:v>
                </c:pt>
                <c:pt idx="217">
                  <c:v>01/03/37</c:v>
                </c:pt>
                <c:pt idx="218">
                  <c:v>01/04/37</c:v>
                </c:pt>
                <c:pt idx="219">
                  <c:v>01/05/37</c:v>
                </c:pt>
                <c:pt idx="220">
                  <c:v>01/06/37</c:v>
                </c:pt>
                <c:pt idx="221">
                  <c:v>01/07/37</c:v>
                </c:pt>
                <c:pt idx="222">
                  <c:v>01/08/37</c:v>
                </c:pt>
                <c:pt idx="223">
                  <c:v>01/09/37</c:v>
                </c:pt>
                <c:pt idx="224">
                  <c:v>01/10/37</c:v>
                </c:pt>
                <c:pt idx="225">
                  <c:v>01/11/37</c:v>
                </c:pt>
                <c:pt idx="226">
                  <c:v>01/12/37</c:v>
                </c:pt>
                <c:pt idx="227">
                  <c:v>01/01/38</c:v>
                </c:pt>
                <c:pt idx="228">
                  <c:v>01/02/38</c:v>
                </c:pt>
                <c:pt idx="229">
                  <c:v>01/03/38</c:v>
                </c:pt>
                <c:pt idx="230">
                  <c:v>01/04/38</c:v>
                </c:pt>
                <c:pt idx="231">
                  <c:v>01/05/38</c:v>
                </c:pt>
                <c:pt idx="232">
                  <c:v>01/06/38</c:v>
                </c:pt>
                <c:pt idx="233">
                  <c:v>01/07/38</c:v>
                </c:pt>
                <c:pt idx="234">
                  <c:v>01/08/38</c:v>
                </c:pt>
                <c:pt idx="235">
                  <c:v>01/09/38</c:v>
                </c:pt>
                <c:pt idx="236">
                  <c:v>01/10/38</c:v>
                </c:pt>
                <c:pt idx="237">
                  <c:v>01/11/38</c:v>
                </c:pt>
                <c:pt idx="238">
                  <c:v>01/12/38</c:v>
                </c:pt>
                <c:pt idx="239">
                  <c:v>01/01/39</c:v>
                </c:pt>
                <c:pt idx="240">
                  <c:v>01/02/39</c:v>
                </c:pt>
                <c:pt idx="241">
                  <c:v>01/03/39</c:v>
                </c:pt>
                <c:pt idx="242">
                  <c:v>01/04/39</c:v>
                </c:pt>
                <c:pt idx="243">
                  <c:v>01/05/39</c:v>
                </c:pt>
                <c:pt idx="244">
                  <c:v>01/06/39</c:v>
                </c:pt>
                <c:pt idx="245">
                  <c:v>01/07/39</c:v>
                </c:pt>
                <c:pt idx="246">
                  <c:v>01/08/39</c:v>
                </c:pt>
                <c:pt idx="247">
                  <c:v>01/09/39</c:v>
                </c:pt>
                <c:pt idx="248">
                  <c:v>01/10/39</c:v>
                </c:pt>
                <c:pt idx="249">
                  <c:v>01/11/39</c:v>
                </c:pt>
                <c:pt idx="250">
                  <c:v>01/12/39</c:v>
                </c:pt>
                <c:pt idx="251">
                  <c:v>01/01/40</c:v>
                </c:pt>
                <c:pt idx="252">
                  <c:v>01/02/40</c:v>
                </c:pt>
                <c:pt idx="253">
                  <c:v>01/03/40</c:v>
                </c:pt>
                <c:pt idx="254">
                  <c:v>01/04/40</c:v>
                </c:pt>
                <c:pt idx="255">
                  <c:v>01/05/40</c:v>
                </c:pt>
                <c:pt idx="256">
                  <c:v>01/06/40</c:v>
                </c:pt>
                <c:pt idx="257">
                  <c:v>01/07/40</c:v>
                </c:pt>
              </c:strCache>
            </c:strRef>
          </c:cat>
          <c:val>
            <c:numRef>
              <c:f>'Payoff Calc. (Extra Payment)'!$H$24:$H$1650</c:f>
              <c:numCache>
                <c:formatCode>#,##0.00</c:formatCode>
                <c:ptCount val="1627"/>
                <c:pt idx="0">
                  <c:v>402.58173222137168</c:v>
                </c:pt>
                <c:pt idx="1">
                  <c:v>304.54131915964263</c:v>
                </c:pt>
                <c:pt idx="2">
                  <c:v>406.02368942988858</c:v>
                </c:pt>
                <c:pt idx="3">
                  <c:v>308.00003026891568</c:v>
                </c:pt>
                <c:pt idx="4">
                  <c:v>409.49923599037675</c:v>
                </c:pt>
                <c:pt idx="5">
                  <c:v>311.49249422802927</c:v>
                </c:pt>
                <c:pt idx="6">
                  <c:v>413.00869969440907</c:v>
                </c:pt>
                <c:pt idx="7">
                  <c:v>315.01904042409819</c:v>
                </c:pt>
                <c:pt idx="8">
                  <c:v>416.55241153240831</c:v>
                </c:pt>
                <c:pt idx="9">
                  <c:v>318.58000145865788</c:v>
                </c:pt>
                <c:pt idx="10">
                  <c:v>420.13070572486504</c:v>
                </c:pt>
                <c:pt idx="11">
                  <c:v>322.17571317903412</c:v>
                </c:pt>
                <c:pt idx="12">
                  <c:v>423.74391975385845</c:v>
                </c:pt>
                <c:pt idx="13">
                  <c:v>325.80651471001693</c:v>
                </c:pt>
                <c:pt idx="14">
                  <c:v>427.39239439488608</c:v>
                </c:pt>
                <c:pt idx="15">
                  <c:v>329.47274848584618</c:v>
                </c:pt>
                <c:pt idx="16">
                  <c:v>431.07647374900375</c:v>
                </c:pt>
                <c:pt idx="17">
                  <c:v>333.17476028250678</c:v>
                </c:pt>
                <c:pt idx="18">
                  <c:v>434.79650527527792</c:v>
                </c:pt>
                <c:pt idx="19">
                  <c:v>336.91289925033971</c:v>
                </c:pt>
                <c:pt idx="20">
                  <c:v>438.55283982355706</c:v>
                </c:pt>
                <c:pt idx="21">
                  <c:v>340.68751794697312</c:v>
                </c:pt>
                <c:pt idx="22">
                  <c:v>442.34583166756113</c:v>
                </c:pt>
                <c:pt idx="23">
                  <c:v>344.49897237057178</c:v>
                </c:pt>
                <c:pt idx="24">
                  <c:v>446.17583853829433</c:v>
                </c:pt>
                <c:pt idx="25">
                  <c:v>348.34762199341378</c:v>
                </c:pt>
                <c:pt idx="26">
                  <c:v>450.04322165778376</c:v>
                </c:pt>
                <c:pt idx="27">
                  <c:v>352.23382979579287</c:v>
                </c:pt>
                <c:pt idx="28">
                  <c:v>453.94834577314839</c:v>
                </c:pt>
                <c:pt idx="29">
                  <c:v>356.15796230025296</c:v>
                </c:pt>
                <c:pt idx="30">
                  <c:v>457.8915791909991</c:v>
                </c:pt>
                <c:pt idx="31">
                  <c:v>360.12038960615598</c:v>
                </c:pt>
                <c:pt idx="32">
                  <c:v>461.87329381217512</c:v>
                </c:pt>
                <c:pt idx="33">
                  <c:v>364.12148542458738</c:v>
                </c:pt>
                <c:pt idx="34">
                  <c:v>465.89386516681941</c:v>
                </c:pt>
                <c:pt idx="35">
                  <c:v>368.16162711360198</c:v>
                </c:pt>
                <c:pt idx="36">
                  <c:v>469.9536724497965</c:v>
                </c:pt>
                <c:pt idx="37">
                  <c:v>372.24119571381448</c:v>
                </c:pt>
                <c:pt idx="38">
                  <c:v>474.05309855645521</c:v>
                </c:pt>
                <c:pt idx="39">
                  <c:v>376.36057598433638</c:v>
                </c:pt>
                <c:pt idx="40">
                  <c:v>478.19253011874184</c:v>
                </c:pt>
                <c:pt idx="41">
                  <c:v>380.52015643906418</c:v>
                </c:pt>
                <c:pt idx="42">
                  <c:v>482.37235754166363</c:v>
                </c:pt>
                <c:pt idx="43">
                  <c:v>384.72032938332143</c:v>
                </c:pt>
                <c:pt idx="44">
                  <c:v>486.59297504011022</c:v>
                </c:pt>
                <c:pt idx="45">
                  <c:v>388.96149095085866</c:v>
                </c:pt>
                <c:pt idx="46">
                  <c:v>490.85478067603322</c:v>
                </c:pt>
                <c:pt idx="47">
                  <c:v>393.24404114121421</c:v>
                </c:pt>
                <c:pt idx="48">
                  <c:v>495.1581763959889</c:v>
                </c:pt>
                <c:pt idx="49">
                  <c:v>397.56838385743947</c:v>
                </c:pt>
                <c:pt idx="50">
                  <c:v>499.50356806904722</c:v>
                </c:pt>
                <c:pt idx="51">
                  <c:v>401.93492694419263</c:v>
                </c:pt>
                <c:pt idx="52">
                  <c:v>503.89136552507091</c:v>
                </c:pt>
                <c:pt idx="53">
                  <c:v>406.34408222620402</c:v>
                </c:pt>
                <c:pt idx="54">
                  <c:v>508.32198259336792</c:v>
                </c:pt>
                <c:pt idx="55">
                  <c:v>410.7962655471166</c:v>
                </c:pt>
                <c:pt idx="56">
                  <c:v>512.79583714172122</c:v>
                </c:pt>
                <c:pt idx="57">
                  <c:v>415.29189680870593</c:v>
                </c:pt>
                <c:pt idx="58">
                  <c:v>517.31335111579961</c:v>
                </c:pt>
                <c:pt idx="59">
                  <c:v>419.83140001048275</c:v>
                </c:pt>
                <c:pt idx="60">
                  <c:v>521.87495057895251</c:v>
                </c:pt>
                <c:pt idx="61">
                  <c:v>424.41520328968147</c:v>
                </c:pt>
                <c:pt idx="62">
                  <c:v>526.48106575239444</c:v>
                </c:pt>
                <c:pt idx="63">
                  <c:v>429.04373896163986</c:v>
                </c:pt>
                <c:pt idx="64">
                  <c:v>531.13213105577938</c:v>
                </c:pt>
                <c:pt idx="65">
                  <c:v>433.71744356057184</c:v>
                </c:pt>
                <c:pt idx="66">
                  <c:v>535.82858514817428</c:v>
                </c:pt>
                <c:pt idx="67">
                  <c:v>438.43675788073926</c:v>
                </c:pt>
                <c:pt idx="68">
                  <c:v>540.57087096942871</c:v>
                </c:pt>
                <c:pt idx="69">
                  <c:v>443.20212701802393</c:v>
                </c:pt>
                <c:pt idx="70">
                  <c:v>545.35943578195167</c:v>
                </c:pt>
                <c:pt idx="71">
                  <c:v>448.01400041190732</c:v>
                </c:pt>
                <c:pt idx="72">
                  <c:v>550.19473121289388</c:v>
                </c:pt>
                <c:pt idx="73">
                  <c:v>452.87283188785796</c:v>
                </c:pt>
                <c:pt idx="74">
                  <c:v>555.07721329674212</c:v>
                </c:pt>
                <c:pt idx="75">
                  <c:v>457.77907970013382</c:v>
                </c:pt>
                <c:pt idx="76">
                  <c:v>560.00734251833035</c:v>
                </c:pt>
                <c:pt idx="77">
                  <c:v>462.73320657500176</c:v>
                </c:pt>
                <c:pt idx="78">
                  <c:v>564.98558385626893</c:v>
                </c:pt>
                <c:pt idx="79">
                  <c:v>467.73567975437913</c:v>
                </c:pt>
                <c:pt idx="80">
                  <c:v>570.01240682679872</c:v>
                </c:pt>
                <c:pt idx="81">
                  <c:v>472.78697103990112</c:v>
                </c:pt>
                <c:pt idx="82">
                  <c:v>575.08828552807313</c:v>
                </c:pt>
                <c:pt idx="83">
                  <c:v>477.88755683741738</c:v>
                </c:pt>
                <c:pt idx="84">
                  <c:v>580.2136986848717</c:v>
                </c:pt>
                <c:pt idx="85">
                  <c:v>483.03791820192509</c:v>
                </c:pt>
                <c:pt idx="86">
                  <c:v>585.3891296937511</c:v>
                </c:pt>
                <c:pt idx="87">
                  <c:v>488.23854088293763</c:v>
                </c:pt>
                <c:pt idx="88">
                  <c:v>590.61506666863465</c:v>
                </c:pt>
                <c:pt idx="89">
                  <c:v>493.48991537029769</c:v>
                </c:pt>
                <c:pt idx="90">
                  <c:v>595.89200248684949</c:v>
                </c:pt>
                <c:pt idx="91">
                  <c:v>498.7925369404378</c:v>
                </c:pt>
                <c:pt idx="92">
                  <c:v>601.22043483561106</c:v>
                </c:pt>
                <c:pt idx="93">
                  <c:v>504.14690570309097</c:v>
                </c:pt>
                <c:pt idx="94">
                  <c:v>606.60086625896201</c:v>
                </c:pt>
                <c:pt idx="95">
                  <c:v>509.55352664845839</c:v>
                </c:pt>
                <c:pt idx="96">
                  <c:v>612.03380420516862</c:v>
                </c:pt>
                <c:pt idx="97">
                  <c:v>515.01290969483659</c:v>
                </c:pt>
                <c:pt idx="98">
                  <c:v>617.51976107458063</c:v>
                </c:pt>
                <c:pt idx="99">
                  <c:v>520.5255697367096</c:v>
                </c:pt>
                <c:pt idx="100">
                  <c:v>623.05925426795704</c:v>
                </c:pt>
                <c:pt idx="101">
                  <c:v>526.09202669331114</c:v>
                </c:pt>
                <c:pt idx="102">
                  <c:v>628.65280623526462</c:v>
                </c:pt>
                <c:pt idx="103">
                  <c:v>531.71280555765964</c:v>
                </c:pt>
                <c:pt idx="104">
                  <c:v>634.30094452495189</c:v>
                </c:pt>
                <c:pt idx="105">
                  <c:v>537.38843644607209</c:v>
                </c:pt>
                <c:pt idx="106">
                  <c:v>640.00420183370397</c:v>
                </c:pt>
                <c:pt idx="107">
                  <c:v>543.11945464816154</c:v>
                </c:pt>
                <c:pt idx="108">
                  <c:v>645.76311605668297</c:v>
                </c:pt>
                <c:pt idx="109">
                  <c:v>548.90640067732238</c:v>
                </c:pt>
                <c:pt idx="110">
                  <c:v>651.57823033825969</c:v>
                </c:pt>
                <c:pt idx="111">
                  <c:v>554.74982032170794</c:v>
                </c:pt>
                <c:pt idx="112">
                  <c:v>657.45009312323884</c:v>
                </c:pt>
                <c:pt idx="113">
                  <c:v>560.65026469570569</c:v>
                </c:pt>
                <c:pt idx="114">
                  <c:v>663.37925820858493</c:v>
                </c:pt>
                <c:pt idx="115">
                  <c:v>566.60829029191507</c:v>
                </c:pt>
                <c:pt idx="116">
                  <c:v>669.36628479565354</c:v>
                </c:pt>
                <c:pt idx="117">
                  <c:v>572.62445903363221</c:v>
                </c:pt>
                <c:pt idx="118">
                  <c:v>675.41173754293061</c:v>
                </c:pt>
                <c:pt idx="119">
                  <c:v>578.69933832784704</c:v>
                </c:pt>
                <c:pt idx="120">
                  <c:v>681.51618661928842</c:v>
                </c:pt>
                <c:pt idx="121">
                  <c:v>584.83350111875757</c:v>
                </c:pt>
                <c:pt idx="122">
                  <c:v>687.68020775775972</c:v>
                </c:pt>
                <c:pt idx="123">
                  <c:v>591.02752594180618</c:v>
                </c:pt>
                <c:pt idx="124">
                  <c:v>693.90438230983762</c:v>
                </c:pt>
                <c:pt idx="125">
                  <c:v>597.2819969782438</c:v>
                </c:pt>
                <c:pt idx="126">
                  <c:v>700.18929730030447</c:v>
                </c:pt>
                <c:pt idx="127">
                  <c:v>603.59750411022571</c:v>
                </c:pt>
                <c:pt idx="128">
                  <c:v>706.53554548259706</c:v>
                </c:pt>
                <c:pt idx="129">
                  <c:v>609.97464297644581</c:v>
                </c:pt>
                <c:pt idx="130">
                  <c:v>712.94372539471078</c:v>
                </c:pt>
                <c:pt idx="131">
                  <c:v>616.41401502831354</c:v>
                </c:pt>
                <c:pt idx="132">
                  <c:v>719.41444141565012</c:v>
                </c:pt>
                <c:pt idx="133">
                  <c:v>622.9162275866787</c:v>
                </c:pt>
                <c:pt idx="134">
                  <c:v>725.94830382242969</c:v>
                </c:pt>
                <c:pt idx="135">
                  <c:v>629.48189389911033</c:v>
                </c:pt>
                <c:pt idx="136">
                  <c:v>732.54592884763213</c:v>
                </c:pt>
                <c:pt idx="137">
                  <c:v>636.11163319773414</c:v>
                </c:pt>
                <c:pt idx="138">
                  <c:v>739.20793873752712</c:v>
                </c:pt>
                <c:pt idx="139">
                  <c:v>642.8060707576351</c:v>
                </c:pt>
                <c:pt idx="140">
                  <c:v>745.93496181075739</c:v>
                </c:pt>
                <c:pt idx="141">
                  <c:v>649.56583795582844</c:v>
                </c:pt>
                <c:pt idx="142">
                  <c:v>752.72763251759784</c:v>
                </c:pt>
                <c:pt idx="143">
                  <c:v>656.39157233080812</c:v>
                </c:pt>
                <c:pt idx="144">
                  <c:v>759.58659149979337</c:v>
                </c:pt>
                <c:pt idx="145">
                  <c:v>663.28391764267519</c:v>
                </c:pt>
                <c:pt idx="146">
                  <c:v>766.51248565097978</c:v>
                </c:pt>
                <c:pt idx="147">
                  <c:v>670.24352393385266</c:v>
                </c:pt>
                <c:pt idx="148">
                  <c:v>773.50596817769451</c:v>
                </c:pt>
                <c:pt idx="149">
                  <c:v>677.27104759039401</c:v>
                </c:pt>
                <c:pt idx="150">
                  <c:v>780.56769866098307</c:v>
                </c:pt>
                <c:pt idx="151">
                  <c:v>684.36715140388878</c:v>
                </c:pt>
                <c:pt idx="152">
                  <c:v>787.698343118607</c:v>
                </c:pt>
                <c:pt idx="153">
                  <c:v>691.53250463397376</c:v>
                </c:pt>
                <c:pt idx="154">
                  <c:v>794.89857406785791</c:v>
                </c:pt>
                <c:pt idx="155">
                  <c:v>698.76778307145241</c:v>
                </c:pt>
                <c:pt idx="156">
                  <c:v>802.16907058898528</c:v>
                </c:pt>
                <c:pt idx="157">
                  <c:v>706.07366910203154</c:v>
                </c:pt>
                <c:pt idx="158">
                  <c:v>809.51051838924286</c:v>
                </c:pt>
                <c:pt idx="159">
                  <c:v>713.45085177067972</c:v>
                </c:pt>
                <c:pt idx="160">
                  <c:v>816.92360986756057</c:v>
                </c:pt>
                <c:pt idx="161">
                  <c:v>720.9000268466134</c:v>
                </c:pt>
                <c:pt idx="162">
                  <c:v>824.40904417984655</c:v>
                </c:pt>
                <c:pt idx="163">
                  <c:v>728.42189688891813</c:v>
                </c:pt>
                <c:pt idx="164">
                  <c:v>831.9675273049279</c:v>
                </c:pt>
                <c:pt idx="165">
                  <c:v>736.01717131280816</c:v>
                </c:pt>
                <c:pt idx="166">
                  <c:v>839.59977211113392</c:v>
                </c:pt>
                <c:pt idx="167">
                  <c:v>743.68656645653539</c:v>
                </c:pt>
                <c:pt idx="168">
                  <c:v>847.30649842352898</c:v>
                </c:pt>
                <c:pt idx="169">
                  <c:v>751.43080564894922</c:v>
                </c:pt>
                <c:pt idx="170">
                  <c:v>855.08843309180202</c:v>
                </c:pt>
                <c:pt idx="171">
                  <c:v>759.25061927771628</c:v>
                </c:pt>
                <c:pt idx="172">
                  <c:v>862.94631005881865</c:v>
                </c:pt>
                <c:pt idx="173">
                  <c:v>767.14674485820615</c:v>
                </c:pt>
                <c:pt idx="174">
                  <c:v>870.88087042984171</c:v>
                </c:pt>
                <c:pt idx="175">
                  <c:v>775.11992710304901</c:v>
                </c:pt>
                <c:pt idx="176">
                  <c:v>878.89286254242813</c:v>
                </c:pt>
                <c:pt idx="177">
                  <c:v>783.17091799237255</c:v>
                </c:pt>
                <c:pt idx="178">
                  <c:v>886.9830420370065</c:v>
                </c:pt>
                <c:pt idx="179">
                  <c:v>791.30047684472356</c:v>
                </c:pt>
                <c:pt idx="180">
                  <c:v>895.15217192814521</c:v>
                </c:pt>
                <c:pt idx="181">
                  <c:v>799.5093703886821</c:v>
                </c:pt>
                <c:pt idx="182">
                  <c:v>903.40102267651469</c:v>
                </c:pt>
                <c:pt idx="183">
                  <c:v>807.7983728351752</c:v>
                </c:pt>
                <c:pt idx="184">
                  <c:v>911.73037226155225</c:v>
                </c:pt>
                <c:pt idx="185">
                  <c:v>816.16826595049429</c:v>
                </c:pt>
                <c:pt idx="186">
                  <c:v>920.14100625483661</c:v>
                </c:pt>
                <c:pt idx="187">
                  <c:v>824.61983913002769</c:v>
                </c:pt>
                <c:pt idx="188">
                  <c:v>928.63371789417829</c:v>
                </c:pt>
                <c:pt idx="189">
                  <c:v>833.1538894727106</c:v>
                </c:pt>
                <c:pt idx="190">
                  <c:v>937.20930815843121</c:v>
                </c:pt>
                <c:pt idx="191">
                  <c:v>841.7712218562026</c:v>
                </c:pt>
                <c:pt idx="192">
                  <c:v>945.86858584303832</c:v>
                </c:pt>
                <c:pt idx="193">
                  <c:v>850.47264901279891</c:v>
                </c:pt>
                <c:pt idx="194">
                  <c:v>954.61236763630984</c:v>
                </c:pt>
                <c:pt idx="195">
                  <c:v>859.25899160608151</c:v>
                </c:pt>
                <c:pt idx="196">
                  <c:v>963.44147819644968</c:v>
                </c:pt>
                <c:pt idx="197">
                  <c:v>868.13107830831973</c:v>
                </c:pt>
                <c:pt idx="198">
                  <c:v>972.35675022933128</c:v>
                </c:pt>
                <c:pt idx="199">
                  <c:v>877.08974587862519</c:v>
                </c:pt>
                <c:pt idx="200">
                  <c:v>981.35902456703332</c:v>
                </c:pt>
                <c:pt idx="201">
                  <c:v>886.13583924186912</c:v>
                </c:pt>
                <c:pt idx="202">
                  <c:v>990.44915024714157</c:v>
                </c:pt>
                <c:pt idx="203">
                  <c:v>895.27021156837054</c:v>
                </c:pt>
                <c:pt idx="204">
                  <c:v>999.62798459282499</c:v>
                </c:pt>
                <c:pt idx="205">
                  <c:v>904.49372435436248</c:v>
                </c:pt>
                <c:pt idx="206">
                  <c:v>1008.8963932936929</c:v>
                </c:pt>
                <c:pt idx="207">
                  <c:v>913.80724750324214</c:v>
                </c:pt>
                <c:pt idx="208">
                  <c:v>1018.2552504874411</c:v>
                </c:pt>
                <c:pt idx="209">
                  <c:v>923.21165940761477</c:v>
                </c:pt>
                <c:pt idx="210">
                  <c:v>1027.7054388422957</c:v>
                </c:pt>
                <c:pt idx="211">
                  <c:v>932.70784703213849</c:v>
                </c:pt>
                <c:pt idx="212">
                  <c:v>1037.2478496402596</c:v>
                </c:pt>
                <c:pt idx="213">
                  <c:v>942.29670599717701</c:v>
                </c:pt>
                <c:pt idx="214">
                  <c:v>1046.8833828611746</c:v>
                </c:pt>
                <c:pt idx="215">
                  <c:v>951.97914066326859</c:v>
                </c:pt>
                <c:pt idx="216">
                  <c:v>1056.6129472675989</c:v>
                </c:pt>
                <c:pt idx="217">
                  <c:v>961.7560642164201</c:v>
                </c:pt>
                <c:pt idx="218">
                  <c:v>1066.4374604905188</c:v>
                </c:pt>
                <c:pt idx="219">
                  <c:v>971.62839875423242</c:v>
                </c:pt>
                <c:pt idx="220">
                  <c:v>1076.3578491158919</c:v>
                </c:pt>
                <c:pt idx="221">
                  <c:v>981.59707537286749</c:v>
                </c:pt>
                <c:pt idx="222">
                  <c:v>1086.3750487720376</c:v>
                </c:pt>
                <c:pt idx="223">
                  <c:v>991.66303425486262</c:v>
                </c:pt>
                <c:pt idx="224">
                  <c:v>1096.4900042178797</c:v>
                </c:pt>
                <c:pt idx="225">
                  <c:v>1001.8272247578035</c:v>
                </c:pt>
                <c:pt idx="226">
                  <c:v>1106.7036694320493</c:v>
                </c:pt>
                <c:pt idx="227">
                  <c:v>1012.0906055038606</c:v>
                </c:pt>
                <c:pt idx="228">
                  <c:v>1117.0170077028592</c:v>
                </c:pt>
                <c:pt idx="229">
                  <c:v>1022.4541444702011</c:v>
                </c:pt>
                <c:pt idx="230">
                  <c:v>1127.4309917191545</c:v>
                </c:pt>
                <c:pt idx="231">
                  <c:v>1032.9188190802822</c:v>
                </c:pt>
                <c:pt idx="232">
                  <c:v>1137.9466036620499</c:v>
                </c:pt>
                <c:pt idx="233">
                  <c:v>1043.4856162960355</c:v>
                </c:pt>
                <c:pt idx="234">
                  <c:v>1148.5648352975645</c:v>
                </c:pt>
                <c:pt idx="235">
                  <c:v>1054.1555327109502</c:v>
                </c:pt>
                <c:pt idx="236">
                  <c:v>1159.286688070157</c:v>
                </c:pt>
                <c:pt idx="237">
                  <c:v>1064.9295746440675</c:v>
                </c:pt>
                <c:pt idx="238">
                  <c:v>1170.1131731971768</c:v>
                </c:pt>
                <c:pt idx="239">
                  <c:v>1075.808758234888</c:v>
                </c:pt>
                <c:pt idx="240">
                  <c:v>1181.0453117642353</c:v>
                </c:pt>
                <c:pt idx="241">
                  <c:v>1086.7941095392091</c:v>
                </c:pt>
                <c:pt idx="242">
                  <c:v>1192.0841348215081</c:v>
                </c:pt>
                <c:pt idx="243">
                  <c:v>1097.886664625895</c:v>
                </c:pt>
                <c:pt idx="244">
                  <c:v>1203.2306834809774</c:v>
                </c:pt>
                <c:pt idx="245">
                  <c:v>1109.0874696745932</c:v>
                </c:pt>
                <c:pt idx="246">
                  <c:v>1214.4860090146228</c:v>
                </c:pt>
                <c:pt idx="247">
                  <c:v>1120.3975810744032</c:v>
                </c:pt>
                <c:pt idx="248">
                  <c:v>1225.8511729535708</c:v>
                </c:pt>
                <c:pt idx="249">
                  <c:v>1131.8180655235074</c:v>
                </c:pt>
                <c:pt idx="250">
                  <c:v>1237.3272471882119</c:v>
                </c:pt>
                <c:pt idx="251">
                  <c:v>1143.3500001297771</c:v>
                </c:pt>
                <c:pt idx="252">
                  <c:v>1248.9153140692938</c:v>
                </c:pt>
                <c:pt idx="253">
                  <c:v>1154.9944725123573</c:v>
                </c:pt>
                <c:pt idx="254">
                  <c:v>1260.616466510003</c:v>
                </c:pt>
                <c:pt idx="255">
                  <c:v>1166.7525809042445</c:v>
                </c:pt>
                <c:pt idx="256">
                  <c:v>1272.4318080890405</c:v>
                </c:pt>
                <c:pt idx="257">
                  <c:v>23.707966811334927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A7-4D64-8D0A-6D513E1C3D4C}"/>
            </c:ext>
          </c:extLst>
        </c:ser>
        <c:ser>
          <c:idx val="0"/>
          <c:order val="1"/>
          <c:tx>
            <c:v>Interest Paid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'Payoff Calc. (Extra Payment)'!$C$24:$C$1650</c:f>
              <c:strCache>
                <c:ptCount val="258"/>
                <c:pt idx="0">
                  <c:v>01/02/19</c:v>
                </c:pt>
                <c:pt idx="1">
                  <c:v>01/03/19</c:v>
                </c:pt>
                <c:pt idx="2">
                  <c:v>01/04/19</c:v>
                </c:pt>
                <c:pt idx="3">
                  <c:v>01/05/19</c:v>
                </c:pt>
                <c:pt idx="4">
                  <c:v>01/06/19</c:v>
                </c:pt>
                <c:pt idx="5">
                  <c:v>01/07/19</c:v>
                </c:pt>
                <c:pt idx="6">
                  <c:v>01/08/19</c:v>
                </c:pt>
                <c:pt idx="7">
                  <c:v>01/09/19</c:v>
                </c:pt>
                <c:pt idx="8">
                  <c:v>01/10/19</c:v>
                </c:pt>
                <c:pt idx="9">
                  <c:v>01/11/19</c:v>
                </c:pt>
                <c:pt idx="10">
                  <c:v>01/12/19</c:v>
                </c:pt>
                <c:pt idx="11">
                  <c:v>01/01/20</c:v>
                </c:pt>
                <c:pt idx="12">
                  <c:v>01/02/20</c:v>
                </c:pt>
                <c:pt idx="13">
                  <c:v>01/03/20</c:v>
                </c:pt>
                <c:pt idx="14">
                  <c:v>01/04/20</c:v>
                </c:pt>
                <c:pt idx="15">
                  <c:v>01/05/20</c:v>
                </c:pt>
                <c:pt idx="16">
                  <c:v>01/06/20</c:v>
                </c:pt>
                <c:pt idx="17">
                  <c:v>01/07/20</c:v>
                </c:pt>
                <c:pt idx="18">
                  <c:v>01/08/20</c:v>
                </c:pt>
                <c:pt idx="19">
                  <c:v>01/09/20</c:v>
                </c:pt>
                <c:pt idx="20">
                  <c:v>01/10/20</c:v>
                </c:pt>
                <c:pt idx="21">
                  <c:v>01/11/20</c:v>
                </c:pt>
                <c:pt idx="22">
                  <c:v>01/12/20</c:v>
                </c:pt>
                <c:pt idx="23">
                  <c:v>01/01/21</c:v>
                </c:pt>
                <c:pt idx="24">
                  <c:v>01/02/21</c:v>
                </c:pt>
                <c:pt idx="25">
                  <c:v>01/03/21</c:v>
                </c:pt>
                <c:pt idx="26">
                  <c:v>01/04/21</c:v>
                </c:pt>
                <c:pt idx="27">
                  <c:v>01/05/21</c:v>
                </c:pt>
                <c:pt idx="28">
                  <c:v>01/06/21</c:v>
                </c:pt>
                <c:pt idx="29">
                  <c:v>01/07/21</c:v>
                </c:pt>
                <c:pt idx="30">
                  <c:v>01/08/21</c:v>
                </c:pt>
                <c:pt idx="31">
                  <c:v>01/09/21</c:v>
                </c:pt>
                <c:pt idx="32">
                  <c:v>01/10/21</c:v>
                </c:pt>
                <c:pt idx="33">
                  <c:v>01/11/21</c:v>
                </c:pt>
                <c:pt idx="34">
                  <c:v>01/12/21</c:v>
                </c:pt>
                <c:pt idx="35">
                  <c:v>01/01/22</c:v>
                </c:pt>
                <c:pt idx="36">
                  <c:v>01/02/22</c:v>
                </c:pt>
                <c:pt idx="37">
                  <c:v>01/03/22</c:v>
                </c:pt>
                <c:pt idx="38">
                  <c:v>01/04/22</c:v>
                </c:pt>
                <c:pt idx="39">
                  <c:v>01/05/22</c:v>
                </c:pt>
                <c:pt idx="40">
                  <c:v>01/06/22</c:v>
                </c:pt>
                <c:pt idx="41">
                  <c:v>01/07/22</c:v>
                </c:pt>
                <c:pt idx="42">
                  <c:v>01/08/22</c:v>
                </c:pt>
                <c:pt idx="43">
                  <c:v>01/09/22</c:v>
                </c:pt>
                <c:pt idx="44">
                  <c:v>01/10/22</c:v>
                </c:pt>
                <c:pt idx="45">
                  <c:v>01/11/22</c:v>
                </c:pt>
                <c:pt idx="46">
                  <c:v>01/12/22</c:v>
                </c:pt>
                <c:pt idx="47">
                  <c:v>01/01/23</c:v>
                </c:pt>
                <c:pt idx="48">
                  <c:v>01/02/23</c:v>
                </c:pt>
                <c:pt idx="49">
                  <c:v>01/03/23</c:v>
                </c:pt>
                <c:pt idx="50">
                  <c:v>01/04/23</c:v>
                </c:pt>
                <c:pt idx="51">
                  <c:v>01/05/23</c:v>
                </c:pt>
                <c:pt idx="52">
                  <c:v>01/06/23</c:v>
                </c:pt>
                <c:pt idx="53">
                  <c:v>01/07/23</c:v>
                </c:pt>
                <c:pt idx="54">
                  <c:v>01/08/23</c:v>
                </c:pt>
                <c:pt idx="55">
                  <c:v>01/09/23</c:v>
                </c:pt>
                <c:pt idx="56">
                  <c:v>01/10/23</c:v>
                </c:pt>
                <c:pt idx="57">
                  <c:v>01/11/23</c:v>
                </c:pt>
                <c:pt idx="58">
                  <c:v>01/12/23</c:v>
                </c:pt>
                <c:pt idx="59">
                  <c:v>01/01/24</c:v>
                </c:pt>
                <c:pt idx="60">
                  <c:v>01/02/24</c:v>
                </c:pt>
                <c:pt idx="61">
                  <c:v>01/03/24</c:v>
                </c:pt>
                <c:pt idx="62">
                  <c:v>01/04/24</c:v>
                </c:pt>
                <c:pt idx="63">
                  <c:v>01/05/24</c:v>
                </c:pt>
                <c:pt idx="64">
                  <c:v>01/06/24</c:v>
                </c:pt>
                <c:pt idx="65">
                  <c:v>01/07/24</c:v>
                </c:pt>
                <c:pt idx="66">
                  <c:v>01/08/24</c:v>
                </c:pt>
                <c:pt idx="67">
                  <c:v>01/09/24</c:v>
                </c:pt>
                <c:pt idx="68">
                  <c:v>01/10/24</c:v>
                </c:pt>
                <c:pt idx="69">
                  <c:v>01/11/24</c:v>
                </c:pt>
                <c:pt idx="70">
                  <c:v>01/12/24</c:v>
                </c:pt>
                <c:pt idx="71">
                  <c:v>01/01/25</c:v>
                </c:pt>
                <c:pt idx="72">
                  <c:v>01/02/25</c:v>
                </c:pt>
                <c:pt idx="73">
                  <c:v>01/03/25</c:v>
                </c:pt>
                <c:pt idx="74">
                  <c:v>01/04/25</c:v>
                </c:pt>
                <c:pt idx="75">
                  <c:v>01/05/25</c:v>
                </c:pt>
                <c:pt idx="76">
                  <c:v>01/06/25</c:v>
                </c:pt>
                <c:pt idx="77">
                  <c:v>01/07/25</c:v>
                </c:pt>
                <c:pt idx="78">
                  <c:v>01/08/25</c:v>
                </c:pt>
                <c:pt idx="79">
                  <c:v>01/09/25</c:v>
                </c:pt>
                <c:pt idx="80">
                  <c:v>01/10/25</c:v>
                </c:pt>
                <c:pt idx="81">
                  <c:v>01/11/25</c:v>
                </c:pt>
                <c:pt idx="82">
                  <c:v>01/12/25</c:v>
                </c:pt>
                <c:pt idx="83">
                  <c:v>01/01/26</c:v>
                </c:pt>
                <c:pt idx="84">
                  <c:v>01/02/26</c:v>
                </c:pt>
                <c:pt idx="85">
                  <c:v>01/03/26</c:v>
                </c:pt>
                <c:pt idx="86">
                  <c:v>01/04/26</c:v>
                </c:pt>
                <c:pt idx="87">
                  <c:v>01/05/26</c:v>
                </c:pt>
                <c:pt idx="88">
                  <c:v>01/06/26</c:v>
                </c:pt>
                <c:pt idx="89">
                  <c:v>01/07/26</c:v>
                </c:pt>
                <c:pt idx="90">
                  <c:v>01/08/26</c:v>
                </c:pt>
                <c:pt idx="91">
                  <c:v>01/09/26</c:v>
                </c:pt>
                <c:pt idx="92">
                  <c:v>01/10/26</c:v>
                </c:pt>
                <c:pt idx="93">
                  <c:v>01/11/26</c:v>
                </c:pt>
                <c:pt idx="94">
                  <c:v>01/12/26</c:v>
                </c:pt>
                <c:pt idx="95">
                  <c:v>01/01/27</c:v>
                </c:pt>
                <c:pt idx="96">
                  <c:v>01/02/27</c:v>
                </c:pt>
                <c:pt idx="97">
                  <c:v>01/03/27</c:v>
                </c:pt>
                <c:pt idx="98">
                  <c:v>01/04/27</c:v>
                </c:pt>
                <c:pt idx="99">
                  <c:v>01/05/27</c:v>
                </c:pt>
                <c:pt idx="100">
                  <c:v>01/06/27</c:v>
                </c:pt>
                <c:pt idx="101">
                  <c:v>01/07/27</c:v>
                </c:pt>
                <c:pt idx="102">
                  <c:v>01/08/27</c:v>
                </c:pt>
                <c:pt idx="103">
                  <c:v>01/09/27</c:v>
                </c:pt>
                <c:pt idx="104">
                  <c:v>01/10/27</c:v>
                </c:pt>
                <c:pt idx="105">
                  <c:v>01/11/27</c:v>
                </c:pt>
                <c:pt idx="106">
                  <c:v>01/12/27</c:v>
                </c:pt>
                <c:pt idx="107">
                  <c:v>01/01/28</c:v>
                </c:pt>
                <c:pt idx="108">
                  <c:v>01/02/28</c:v>
                </c:pt>
                <c:pt idx="109">
                  <c:v>01/03/28</c:v>
                </c:pt>
                <c:pt idx="110">
                  <c:v>01/04/28</c:v>
                </c:pt>
                <c:pt idx="111">
                  <c:v>01/05/28</c:v>
                </c:pt>
                <c:pt idx="112">
                  <c:v>01/06/28</c:v>
                </c:pt>
                <c:pt idx="113">
                  <c:v>01/07/28</c:v>
                </c:pt>
                <c:pt idx="114">
                  <c:v>01/08/28</c:v>
                </c:pt>
                <c:pt idx="115">
                  <c:v>01/09/28</c:v>
                </c:pt>
                <c:pt idx="116">
                  <c:v>01/10/28</c:v>
                </c:pt>
                <c:pt idx="117">
                  <c:v>01/11/28</c:v>
                </c:pt>
                <c:pt idx="118">
                  <c:v>01/12/28</c:v>
                </c:pt>
                <c:pt idx="119">
                  <c:v>01/01/29</c:v>
                </c:pt>
                <c:pt idx="120">
                  <c:v>01/02/29</c:v>
                </c:pt>
                <c:pt idx="121">
                  <c:v>01/03/29</c:v>
                </c:pt>
                <c:pt idx="122">
                  <c:v>01/04/29</c:v>
                </c:pt>
                <c:pt idx="123">
                  <c:v>01/05/29</c:v>
                </c:pt>
                <c:pt idx="124">
                  <c:v>01/06/29</c:v>
                </c:pt>
                <c:pt idx="125">
                  <c:v>01/07/29</c:v>
                </c:pt>
                <c:pt idx="126">
                  <c:v>01/08/29</c:v>
                </c:pt>
                <c:pt idx="127">
                  <c:v>01/09/29</c:v>
                </c:pt>
                <c:pt idx="128">
                  <c:v>01/10/29</c:v>
                </c:pt>
                <c:pt idx="129">
                  <c:v>01/11/29</c:v>
                </c:pt>
                <c:pt idx="130">
                  <c:v>01/12/29</c:v>
                </c:pt>
                <c:pt idx="131">
                  <c:v>01/01/30</c:v>
                </c:pt>
                <c:pt idx="132">
                  <c:v>01/02/30</c:v>
                </c:pt>
                <c:pt idx="133">
                  <c:v>01/03/30</c:v>
                </c:pt>
                <c:pt idx="134">
                  <c:v>01/04/30</c:v>
                </c:pt>
                <c:pt idx="135">
                  <c:v>01/05/30</c:v>
                </c:pt>
                <c:pt idx="136">
                  <c:v>01/06/30</c:v>
                </c:pt>
                <c:pt idx="137">
                  <c:v>01/07/30</c:v>
                </c:pt>
                <c:pt idx="138">
                  <c:v>01/08/30</c:v>
                </c:pt>
                <c:pt idx="139">
                  <c:v>01/09/30</c:v>
                </c:pt>
                <c:pt idx="140">
                  <c:v>01/10/30</c:v>
                </c:pt>
                <c:pt idx="141">
                  <c:v>01/11/30</c:v>
                </c:pt>
                <c:pt idx="142">
                  <c:v>01/12/30</c:v>
                </c:pt>
                <c:pt idx="143">
                  <c:v>01/01/31</c:v>
                </c:pt>
                <c:pt idx="144">
                  <c:v>01/02/31</c:v>
                </c:pt>
                <c:pt idx="145">
                  <c:v>01/03/31</c:v>
                </c:pt>
                <c:pt idx="146">
                  <c:v>01/04/31</c:v>
                </c:pt>
                <c:pt idx="147">
                  <c:v>01/05/31</c:v>
                </c:pt>
                <c:pt idx="148">
                  <c:v>01/06/31</c:v>
                </c:pt>
                <c:pt idx="149">
                  <c:v>01/07/31</c:v>
                </c:pt>
                <c:pt idx="150">
                  <c:v>01/08/31</c:v>
                </c:pt>
                <c:pt idx="151">
                  <c:v>01/09/31</c:v>
                </c:pt>
                <c:pt idx="152">
                  <c:v>01/10/31</c:v>
                </c:pt>
                <c:pt idx="153">
                  <c:v>01/11/31</c:v>
                </c:pt>
                <c:pt idx="154">
                  <c:v>01/12/31</c:v>
                </c:pt>
                <c:pt idx="155">
                  <c:v>01/01/32</c:v>
                </c:pt>
                <c:pt idx="156">
                  <c:v>01/02/32</c:v>
                </c:pt>
                <c:pt idx="157">
                  <c:v>01/03/32</c:v>
                </c:pt>
                <c:pt idx="158">
                  <c:v>01/04/32</c:v>
                </c:pt>
                <c:pt idx="159">
                  <c:v>01/05/32</c:v>
                </c:pt>
                <c:pt idx="160">
                  <c:v>01/06/32</c:v>
                </c:pt>
                <c:pt idx="161">
                  <c:v>01/07/32</c:v>
                </c:pt>
                <c:pt idx="162">
                  <c:v>01/08/32</c:v>
                </c:pt>
                <c:pt idx="163">
                  <c:v>01/09/32</c:v>
                </c:pt>
                <c:pt idx="164">
                  <c:v>01/10/32</c:v>
                </c:pt>
                <c:pt idx="165">
                  <c:v>01/11/32</c:v>
                </c:pt>
                <c:pt idx="166">
                  <c:v>01/12/32</c:v>
                </c:pt>
                <c:pt idx="167">
                  <c:v>01/01/33</c:v>
                </c:pt>
                <c:pt idx="168">
                  <c:v>01/02/33</c:v>
                </c:pt>
                <c:pt idx="169">
                  <c:v>01/03/33</c:v>
                </c:pt>
                <c:pt idx="170">
                  <c:v>01/04/33</c:v>
                </c:pt>
                <c:pt idx="171">
                  <c:v>01/05/33</c:v>
                </c:pt>
                <c:pt idx="172">
                  <c:v>01/06/33</c:v>
                </c:pt>
                <c:pt idx="173">
                  <c:v>01/07/33</c:v>
                </c:pt>
                <c:pt idx="174">
                  <c:v>01/08/33</c:v>
                </c:pt>
                <c:pt idx="175">
                  <c:v>01/09/33</c:v>
                </c:pt>
                <c:pt idx="176">
                  <c:v>01/10/33</c:v>
                </c:pt>
                <c:pt idx="177">
                  <c:v>01/11/33</c:v>
                </c:pt>
                <c:pt idx="178">
                  <c:v>01/12/33</c:v>
                </c:pt>
                <c:pt idx="179">
                  <c:v>01/01/34</c:v>
                </c:pt>
                <c:pt idx="180">
                  <c:v>01/02/34</c:v>
                </c:pt>
                <c:pt idx="181">
                  <c:v>01/03/34</c:v>
                </c:pt>
                <c:pt idx="182">
                  <c:v>01/04/34</c:v>
                </c:pt>
                <c:pt idx="183">
                  <c:v>01/05/34</c:v>
                </c:pt>
                <c:pt idx="184">
                  <c:v>01/06/34</c:v>
                </c:pt>
                <c:pt idx="185">
                  <c:v>01/07/34</c:v>
                </c:pt>
                <c:pt idx="186">
                  <c:v>01/08/34</c:v>
                </c:pt>
                <c:pt idx="187">
                  <c:v>01/09/34</c:v>
                </c:pt>
                <c:pt idx="188">
                  <c:v>01/10/34</c:v>
                </c:pt>
                <c:pt idx="189">
                  <c:v>01/11/34</c:v>
                </c:pt>
                <c:pt idx="190">
                  <c:v>01/12/34</c:v>
                </c:pt>
                <c:pt idx="191">
                  <c:v>01/01/35</c:v>
                </c:pt>
                <c:pt idx="192">
                  <c:v>01/02/35</c:v>
                </c:pt>
                <c:pt idx="193">
                  <c:v>01/03/35</c:v>
                </c:pt>
                <c:pt idx="194">
                  <c:v>01/04/35</c:v>
                </c:pt>
                <c:pt idx="195">
                  <c:v>01/05/35</c:v>
                </c:pt>
                <c:pt idx="196">
                  <c:v>01/06/35</c:v>
                </c:pt>
                <c:pt idx="197">
                  <c:v>01/07/35</c:v>
                </c:pt>
                <c:pt idx="198">
                  <c:v>01/08/35</c:v>
                </c:pt>
                <c:pt idx="199">
                  <c:v>01/09/35</c:v>
                </c:pt>
                <c:pt idx="200">
                  <c:v>01/10/35</c:v>
                </c:pt>
                <c:pt idx="201">
                  <c:v>01/11/35</c:v>
                </c:pt>
                <c:pt idx="202">
                  <c:v>01/12/35</c:v>
                </c:pt>
                <c:pt idx="203">
                  <c:v>01/01/36</c:v>
                </c:pt>
                <c:pt idx="204">
                  <c:v>01/02/36</c:v>
                </c:pt>
                <c:pt idx="205">
                  <c:v>01/03/36</c:v>
                </c:pt>
                <c:pt idx="206">
                  <c:v>01/04/36</c:v>
                </c:pt>
                <c:pt idx="207">
                  <c:v>01/05/36</c:v>
                </c:pt>
                <c:pt idx="208">
                  <c:v>01/06/36</c:v>
                </c:pt>
                <c:pt idx="209">
                  <c:v>01/07/36</c:v>
                </c:pt>
                <c:pt idx="210">
                  <c:v>01/08/36</c:v>
                </c:pt>
                <c:pt idx="211">
                  <c:v>01/09/36</c:v>
                </c:pt>
                <c:pt idx="212">
                  <c:v>01/10/36</c:v>
                </c:pt>
                <c:pt idx="213">
                  <c:v>01/11/36</c:v>
                </c:pt>
                <c:pt idx="214">
                  <c:v>01/12/36</c:v>
                </c:pt>
                <c:pt idx="215">
                  <c:v>01/01/37</c:v>
                </c:pt>
                <c:pt idx="216">
                  <c:v>01/02/37</c:v>
                </c:pt>
                <c:pt idx="217">
                  <c:v>01/03/37</c:v>
                </c:pt>
                <c:pt idx="218">
                  <c:v>01/04/37</c:v>
                </c:pt>
                <c:pt idx="219">
                  <c:v>01/05/37</c:v>
                </c:pt>
                <c:pt idx="220">
                  <c:v>01/06/37</c:v>
                </c:pt>
                <c:pt idx="221">
                  <c:v>01/07/37</c:v>
                </c:pt>
                <c:pt idx="222">
                  <c:v>01/08/37</c:v>
                </c:pt>
                <c:pt idx="223">
                  <c:v>01/09/37</c:v>
                </c:pt>
                <c:pt idx="224">
                  <c:v>01/10/37</c:v>
                </c:pt>
                <c:pt idx="225">
                  <c:v>01/11/37</c:v>
                </c:pt>
                <c:pt idx="226">
                  <c:v>01/12/37</c:v>
                </c:pt>
                <c:pt idx="227">
                  <c:v>01/01/38</c:v>
                </c:pt>
                <c:pt idx="228">
                  <c:v>01/02/38</c:v>
                </c:pt>
                <c:pt idx="229">
                  <c:v>01/03/38</c:v>
                </c:pt>
                <c:pt idx="230">
                  <c:v>01/04/38</c:v>
                </c:pt>
                <c:pt idx="231">
                  <c:v>01/05/38</c:v>
                </c:pt>
                <c:pt idx="232">
                  <c:v>01/06/38</c:v>
                </c:pt>
                <c:pt idx="233">
                  <c:v>01/07/38</c:v>
                </c:pt>
                <c:pt idx="234">
                  <c:v>01/08/38</c:v>
                </c:pt>
                <c:pt idx="235">
                  <c:v>01/09/38</c:v>
                </c:pt>
                <c:pt idx="236">
                  <c:v>01/10/38</c:v>
                </c:pt>
                <c:pt idx="237">
                  <c:v>01/11/38</c:v>
                </c:pt>
                <c:pt idx="238">
                  <c:v>01/12/38</c:v>
                </c:pt>
                <c:pt idx="239">
                  <c:v>01/01/39</c:v>
                </c:pt>
                <c:pt idx="240">
                  <c:v>01/02/39</c:v>
                </c:pt>
                <c:pt idx="241">
                  <c:v>01/03/39</c:v>
                </c:pt>
                <c:pt idx="242">
                  <c:v>01/04/39</c:v>
                </c:pt>
                <c:pt idx="243">
                  <c:v>01/05/39</c:v>
                </c:pt>
                <c:pt idx="244">
                  <c:v>01/06/39</c:v>
                </c:pt>
                <c:pt idx="245">
                  <c:v>01/07/39</c:v>
                </c:pt>
                <c:pt idx="246">
                  <c:v>01/08/39</c:v>
                </c:pt>
                <c:pt idx="247">
                  <c:v>01/09/39</c:v>
                </c:pt>
                <c:pt idx="248">
                  <c:v>01/10/39</c:v>
                </c:pt>
                <c:pt idx="249">
                  <c:v>01/11/39</c:v>
                </c:pt>
                <c:pt idx="250">
                  <c:v>01/12/39</c:v>
                </c:pt>
                <c:pt idx="251">
                  <c:v>01/01/40</c:v>
                </c:pt>
                <c:pt idx="252">
                  <c:v>01/02/40</c:v>
                </c:pt>
                <c:pt idx="253">
                  <c:v>01/03/40</c:v>
                </c:pt>
                <c:pt idx="254">
                  <c:v>01/04/40</c:v>
                </c:pt>
                <c:pt idx="255">
                  <c:v>01/05/40</c:v>
                </c:pt>
                <c:pt idx="256">
                  <c:v>01/06/40</c:v>
                </c:pt>
                <c:pt idx="257">
                  <c:v>01/07/40</c:v>
                </c:pt>
              </c:strCache>
            </c:strRef>
          </c:cat>
          <c:val>
            <c:numRef>
              <c:f>'Payoff Calc. (Extra Payment)'!$G$24:$G$1650</c:f>
              <c:numCache>
                <c:formatCode>#,##0.00</c:formatCode>
                <c:ptCount val="1627"/>
                <c:pt idx="0">
                  <c:v>876.15910176174873</c:v>
                </c:pt>
                <c:pt idx="1">
                  <c:v>874.19951482347778</c:v>
                </c:pt>
                <c:pt idx="2">
                  <c:v>872.71714455323183</c:v>
                </c:pt>
                <c:pt idx="3">
                  <c:v>870.74080371420473</c:v>
                </c:pt>
                <c:pt idx="4">
                  <c:v>869.24159799274366</c:v>
                </c:pt>
                <c:pt idx="5">
                  <c:v>867.24833975509114</c:v>
                </c:pt>
                <c:pt idx="6">
                  <c:v>865.73213428871134</c:v>
                </c:pt>
                <c:pt idx="7">
                  <c:v>863.72179355902222</c:v>
                </c:pt>
                <c:pt idx="8">
                  <c:v>862.1884224507121</c:v>
                </c:pt>
                <c:pt idx="9">
                  <c:v>860.16083252446253</c:v>
                </c:pt>
                <c:pt idx="10">
                  <c:v>858.61012825825537</c:v>
                </c:pt>
                <c:pt idx="11">
                  <c:v>856.56512080408629</c:v>
                </c:pt>
                <c:pt idx="12">
                  <c:v>854.99691422926196</c:v>
                </c:pt>
                <c:pt idx="13">
                  <c:v>852.93431927310348</c:v>
                </c:pt>
                <c:pt idx="14">
                  <c:v>851.34843958823433</c:v>
                </c:pt>
                <c:pt idx="15">
                  <c:v>849.26808549727423</c:v>
                </c:pt>
                <c:pt idx="16">
                  <c:v>847.66436023411666</c:v>
                </c:pt>
                <c:pt idx="17">
                  <c:v>845.56607370061363</c:v>
                </c:pt>
                <c:pt idx="18">
                  <c:v>843.94432870784249</c:v>
                </c:pt>
                <c:pt idx="19">
                  <c:v>841.8279347327807</c:v>
                </c:pt>
                <c:pt idx="20">
                  <c:v>840.18799415956335</c:v>
                </c:pt>
                <c:pt idx="21">
                  <c:v>838.05331603614729</c:v>
                </c:pt>
                <c:pt idx="22">
                  <c:v>836.39500231555928</c:v>
                </c:pt>
                <c:pt idx="23">
                  <c:v>834.24186161254863</c:v>
                </c:pt>
                <c:pt idx="24">
                  <c:v>832.56499544482608</c:v>
                </c:pt>
                <c:pt idx="25">
                  <c:v>830.39321198970663</c:v>
                </c:pt>
                <c:pt idx="26">
                  <c:v>828.69761232533665</c:v>
                </c:pt>
                <c:pt idx="27">
                  <c:v>826.50700418732754</c:v>
                </c:pt>
                <c:pt idx="28">
                  <c:v>824.79248820997202</c:v>
                </c:pt>
                <c:pt idx="29">
                  <c:v>822.58287168286745</c:v>
                </c:pt>
                <c:pt idx="30">
                  <c:v>820.84925479212131</c:v>
                </c:pt>
                <c:pt idx="31">
                  <c:v>818.62044437696443</c:v>
                </c:pt>
                <c:pt idx="32">
                  <c:v>816.86754017094529</c:v>
                </c:pt>
                <c:pt idx="33">
                  <c:v>814.61934855853303</c:v>
                </c:pt>
                <c:pt idx="34">
                  <c:v>812.846968816301</c:v>
                </c:pt>
                <c:pt idx="35">
                  <c:v>810.57920686951843</c:v>
                </c:pt>
                <c:pt idx="36">
                  <c:v>808.78716153332391</c:v>
                </c:pt>
                <c:pt idx="37">
                  <c:v>806.49963826930593</c:v>
                </c:pt>
                <c:pt idx="38">
                  <c:v>804.6877354266652</c:v>
                </c:pt>
                <c:pt idx="39">
                  <c:v>802.38025799878403</c:v>
                </c:pt>
                <c:pt idx="40">
                  <c:v>800.54830386437857</c:v>
                </c:pt>
                <c:pt idx="41">
                  <c:v>798.22067754405623</c:v>
                </c:pt>
                <c:pt idx="42">
                  <c:v>796.36847644145678</c:v>
                </c:pt>
                <c:pt idx="43">
                  <c:v>794.02050459979898</c:v>
                </c:pt>
                <c:pt idx="44">
                  <c:v>792.14785894301019</c:v>
                </c:pt>
                <c:pt idx="45">
                  <c:v>789.77934303226175</c:v>
                </c:pt>
                <c:pt idx="46">
                  <c:v>787.8860533070872</c:v>
                </c:pt>
                <c:pt idx="47">
                  <c:v>785.4967928419062</c:v>
                </c:pt>
                <c:pt idx="48">
                  <c:v>783.58265758713151</c:v>
                </c:pt>
                <c:pt idx="49">
                  <c:v>781.17245012568094</c:v>
                </c:pt>
                <c:pt idx="50">
                  <c:v>779.23726591407319</c:v>
                </c:pt>
                <c:pt idx="51">
                  <c:v>776.80590703892778</c:v>
                </c:pt>
                <c:pt idx="52">
                  <c:v>774.8494684580495</c:v>
                </c:pt>
                <c:pt idx="53">
                  <c:v>772.39675175691639</c:v>
                </c:pt>
                <c:pt idx="54">
                  <c:v>770.41885138975249</c:v>
                </c:pt>
                <c:pt idx="55">
                  <c:v>767.94456843600381</c:v>
                </c:pt>
                <c:pt idx="56">
                  <c:v>765.94499684139919</c:v>
                </c:pt>
                <c:pt idx="57">
                  <c:v>763.44893717441448</c:v>
                </c:pt>
                <c:pt idx="58">
                  <c:v>761.4274828673208</c:v>
                </c:pt>
                <c:pt idx="59">
                  <c:v>758.90943397263766</c:v>
                </c:pt>
                <c:pt idx="60">
                  <c:v>756.8658834041679</c:v>
                </c:pt>
                <c:pt idx="61">
                  <c:v>754.32563069343894</c:v>
                </c:pt>
                <c:pt idx="62">
                  <c:v>752.25976823072597</c:v>
                </c:pt>
                <c:pt idx="63">
                  <c:v>749.69709502148055</c:v>
                </c:pt>
                <c:pt idx="64">
                  <c:v>747.60870292734103</c:v>
                </c:pt>
                <c:pt idx="65">
                  <c:v>745.02339042254857</c:v>
                </c:pt>
                <c:pt idx="66">
                  <c:v>742.91224883494613</c:v>
                </c:pt>
                <c:pt idx="67">
                  <c:v>740.30407610238115</c:v>
                </c:pt>
                <c:pt idx="68">
                  <c:v>738.1699630136917</c:v>
                </c:pt>
                <c:pt idx="69">
                  <c:v>735.53870696509648</c:v>
                </c:pt>
                <c:pt idx="70">
                  <c:v>733.38139820116874</c:v>
                </c:pt>
                <c:pt idx="71">
                  <c:v>730.72683357121309</c:v>
                </c:pt>
                <c:pt idx="72">
                  <c:v>728.54610277022653</c:v>
                </c:pt>
                <c:pt idx="73">
                  <c:v>725.86800209526245</c:v>
                </c:pt>
                <c:pt idx="74">
                  <c:v>723.66362068637829</c:v>
                </c:pt>
                <c:pt idx="75">
                  <c:v>720.96175428298659</c:v>
                </c:pt>
                <c:pt idx="76">
                  <c:v>718.73349146479006</c:v>
                </c:pt>
                <c:pt idx="77">
                  <c:v>716.00762740811865</c:v>
                </c:pt>
                <c:pt idx="78">
                  <c:v>713.75525012685148</c:v>
                </c:pt>
                <c:pt idx="79">
                  <c:v>711.00515422874128</c:v>
                </c:pt>
                <c:pt idx="80">
                  <c:v>708.72842715632169</c:v>
                </c:pt>
                <c:pt idx="81">
                  <c:v>705.95386294321929</c:v>
                </c:pt>
                <c:pt idx="82">
                  <c:v>703.65254845504728</c:v>
                </c:pt>
                <c:pt idx="83">
                  <c:v>700.85327714570303</c:v>
                </c:pt>
                <c:pt idx="84">
                  <c:v>698.52713529824871</c:v>
                </c:pt>
                <c:pt idx="85">
                  <c:v>695.70291578119532</c:v>
                </c:pt>
                <c:pt idx="86">
                  <c:v>693.35170428936931</c:v>
                </c:pt>
                <c:pt idx="87">
                  <c:v>690.50229310018278</c:v>
                </c:pt>
                <c:pt idx="88">
                  <c:v>688.12576731448576</c:v>
                </c:pt>
                <c:pt idx="89">
                  <c:v>685.25091861282272</c:v>
                </c:pt>
                <c:pt idx="90">
                  <c:v>682.84883149627092</c:v>
                </c:pt>
                <c:pt idx="91">
                  <c:v>679.94829704268261</c:v>
                </c:pt>
                <c:pt idx="92">
                  <c:v>677.52039914750935</c:v>
                </c:pt>
                <c:pt idx="93">
                  <c:v>674.59392828002944</c:v>
                </c:pt>
                <c:pt idx="94">
                  <c:v>672.1399677241584</c:v>
                </c:pt>
                <c:pt idx="95">
                  <c:v>669.18730733466202</c:v>
                </c:pt>
                <c:pt idx="96">
                  <c:v>666.70702977795179</c:v>
                </c:pt>
                <c:pt idx="97">
                  <c:v>663.72792428828382</c:v>
                </c:pt>
                <c:pt idx="98">
                  <c:v>661.22107290853978</c:v>
                </c:pt>
                <c:pt idx="99">
                  <c:v>658.21526424641081</c:v>
                </c:pt>
                <c:pt idx="100">
                  <c:v>655.68157971516337</c:v>
                </c:pt>
                <c:pt idx="101">
                  <c:v>652.64880728980927</c:v>
                </c:pt>
                <c:pt idx="102">
                  <c:v>650.08802774785579</c:v>
                </c:pt>
                <c:pt idx="103">
                  <c:v>647.02802842546077</c:v>
                </c:pt>
                <c:pt idx="104">
                  <c:v>644.43988945816852</c:v>
                </c:pt>
                <c:pt idx="105">
                  <c:v>641.35239753704832</c:v>
                </c:pt>
                <c:pt idx="106">
                  <c:v>638.73663214941644</c:v>
                </c:pt>
                <c:pt idx="107">
                  <c:v>635.62137933495887</c:v>
                </c:pt>
                <c:pt idx="108">
                  <c:v>632.97771792643744</c:v>
                </c:pt>
                <c:pt idx="109">
                  <c:v>629.83443330579803</c:v>
                </c:pt>
                <c:pt idx="110">
                  <c:v>627.16260364486072</c:v>
                </c:pt>
                <c:pt idx="111">
                  <c:v>623.99101366141247</c:v>
                </c:pt>
                <c:pt idx="112">
                  <c:v>621.29074085988157</c:v>
                </c:pt>
                <c:pt idx="113">
                  <c:v>618.09056928741472</c:v>
                </c:pt>
                <c:pt idx="114">
                  <c:v>615.36157577453548</c:v>
                </c:pt>
                <c:pt idx="115">
                  <c:v>612.13254369120534</c:v>
                </c:pt>
                <c:pt idx="116">
                  <c:v>609.37454918746687</c:v>
                </c:pt>
                <c:pt idx="117">
                  <c:v>606.1163749494882</c:v>
                </c:pt>
                <c:pt idx="118">
                  <c:v>603.3290964401898</c:v>
                </c:pt>
                <c:pt idx="119">
                  <c:v>600.04149565527337</c:v>
                </c:pt>
                <c:pt idx="120">
                  <c:v>597.22464736383199</c:v>
                </c:pt>
                <c:pt idx="121">
                  <c:v>593.90733286436284</c:v>
                </c:pt>
                <c:pt idx="122">
                  <c:v>591.06062622536069</c:v>
                </c:pt>
                <c:pt idx="123">
                  <c:v>587.71330804131424</c:v>
                </c:pt>
                <c:pt idx="124">
                  <c:v>584.8364516732828</c:v>
                </c:pt>
                <c:pt idx="125">
                  <c:v>581.45883700487661</c:v>
                </c:pt>
                <c:pt idx="126">
                  <c:v>578.55153668281594</c:v>
                </c:pt>
                <c:pt idx="127">
                  <c:v>575.1433298728947</c:v>
                </c:pt>
                <c:pt idx="128">
                  <c:v>572.20528850052335</c:v>
                </c:pt>
                <c:pt idx="129">
                  <c:v>568.7661910066746</c:v>
                </c:pt>
                <c:pt idx="130">
                  <c:v>565.79710858840963</c:v>
                </c:pt>
                <c:pt idx="131">
                  <c:v>562.32681895480687</c:v>
                </c:pt>
                <c:pt idx="132">
                  <c:v>559.32639256747029</c:v>
                </c:pt>
                <c:pt idx="133">
                  <c:v>555.82460639644171</c:v>
                </c:pt>
                <c:pt idx="134">
                  <c:v>552.79253016069072</c:v>
                </c:pt>
                <c:pt idx="135">
                  <c:v>549.25894008401008</c:v>
                </c:pt>
                <c:pt idx="136">
                  <c:v>546.19490513548828</c:v>
                </c:pt>
                <c:pt idx="137">
                  <c:v>542.62920078538627</c:v>
                </c:pt>
                <c:pt idx="138">
                  <c:v>539.53289524559329</c:v>
                </c:pt>
                <c:pt idx="139">
                  <c:v>535.93476322548531</c:v>
                </c:pt>
                <c:pt idx="140">
                  <c:v>532.80587217236302</c:v>
                </c:pt>
                <c:pt idx="141">
                  <c:v>529.17499602729197</c:v>
                </c:pt>
                <c:pt idx="142">
                  <c:v>526.01320146552257</c:v>
                </c:pt>
                <c:pt idx="143">
                  <c:v>522.34926165231229</c:v>
                </c:pt>
                <c:pt idx="144">
                  <c:v>519.15424248332704</c:v>
                </c:pt>
                <c:pt idx="145">
                  <c:v>515.45691634044522</c:v>
                </c:pt>
                <c:pt idx="146">
                  <c:v>512.22834833214063</c:v>
                </c:pt>
                <c:pt idx="147">
                  <c:v>508.4973100492677</c:v>
                </c:pt>
                <c:pt idx="148">
                  <c:v>505.23486580542595</c:v>
                </c:pt>
                <c:pt idx="149">
                  <c:v>501.46978639272641</c:v>
                </c:pt>
                <c:pt idx="150">
                  <c:v>498.17313532213734</c:v>
                </c:pt>
                <c:pt idx="151">
                  <c:v>494.37368257923157</c:v>
                </c:pt>
                <c:pt idx="152">
                  <c:v>491.04249086451335</c:v>
                </c:pt>
                <c:pt idx="153">
                  <c:v>487.2083293491466</c:v>
                </c:pt>
                <c:pt idx="154">
                  <c:v>483.84225991526245</c:v>
                </c:pt>
                <c:pt idx="155">
                  <c:v>479.973050911668</c:v>
                </c:pt>
                <c:pt idx="156">
                  <c:v>476.57176339413508</c:v>
                </c:pt>
                <c:pt idx="157">
                  <c:v>472.66716488108892</c:v>
                </c:pt>
                <c:pt idx="158">
                  <c:v>469.23031559387749</c:v>
                </c:pt>
                <c:pt idx="159">
                  <c:v>465.28998221244075</c:v>
                </c:pt>
                <c:pt idx="160">
                  <c:v>461.8172241155599</c:v>
                </c:pt>
                <c:pt idx="161">
                  <c:v>457.84080713650695</c:v>
                </c:pt>
                <c:pt idx="162">
                  <c:v>454.33178980327386</c:v>
                </c:pt>
                <c:pt idx="163">
                  <c:v>450.31893709420234</c:v>
                </c:pt>
                <c:pt idx="164">
                  <c:v>446.77330667819245</c:v>
                </c:pt>
                <c:pt idx="165">
                  <c:v>442.72366267031231</c:v>
                </c:pt>
                <c:pt idx="166">
                  <c:v>439.14106187198644</c:v>
                </c:pt>
                <c:pt idx="167">
                  <c:v>435.05426752658502</c:v>
                </c:pt>
                <c:pt idx="168">
                  <c:v>431.43433555959143</c:v>
                </c:pt>
                <c:pt idx="169">
                  <c:v>427.31002833417119</c:v>
                </c:pt>
                <c:pt idx="170">
                  <c:v>423.65240089131845</c:v>
                </c:pt>
                <c:pt idx="171">
                  <c:v>419.49021470540413</c:v>
                </c:pt>
                <c:pt idx="172">
                  <c:v>415.79452392430181</c:v>
                </c:pt>
                <c:pt idx="173">
                  <c:v>411.59408912491426</c:v>
                </c:pt>
                <c:pt idx="174">
                  <c:v>407.85996355327865</c:v>
                </c:pt>
                <c:pt idx="175">
                  <c:v>403.6209068800714</c:v>
                </c:pt>
                <c:pt idx="176">
                  <c:v>399.84797144069228</c:v>
                </c:pt>
                <c:pt idx="177">
                  <c:v>395.56991599074792</c:v>
                </c:pt>
                <c:pt idx="178">
                  <c:v>391.75779194611385</c:v>
                </c:pt>
                <c:pt idx="179">
                  <c:v>387.44035713839691</c:v>
                </c:pt>
                <c:pt idx="180">
                  <c:v>383.58866205497515</c:v>
                </c:pt>
                <c:pt idx="181">
                  <c:v>379.23146359443825</c:v>
                </c:pt>
                <c:pt idx="182">
                  <c:v>375.33981130660572</c:v>
                </c:pt>
                <c:pt idx="183">
                  <c:v>370.94246114794521</c:v>
                </c:pt>
                <c:pt idx="184">
                  <c:v>367.01046172156822</c:v>
                </c:pt>
                <c:pt idx="185">
                  <c:v>362.57256803262607</c:v>
                </c:pt>
                <c:pt idx="186">
                  <c:v>358.59982772828374</c:v>
                </c:pt>
                <c:pt idx="187">
                  <c:v>354.12099485309267</c:v>
                </c:pt>
                <c:pt idx="188">
                  <c:v>350.10711608894218</c:v>
                </c:pt>
                <c:pt idx="189">
                  <c:v>345.58694451040981</c:v>
                </c:pt>
                <c:pt idx="190">
                  <c:v>341.53152582468914</c:v>
                </c:pt>
                <c:pt idx="191">
                  <c:v>336.96961212691781</c:v>
                </c:pt>
                <c:pt idx="192">
                  <c:v>332.87224814008209</c:v>
                </c:pt>
                <c:pt idx="193">
                  <c:v>328.26818497032156</c:v>
                </c:pt>
                <c:pt idx="194">
                  <c:v>324.12846634681057</c:v>
                </c:pt>
                <c:pt idx="195">
                  <c:v>319.48184237703896</c:v>
                </c:pt>
                <c:pt idx="196">
                  <c:v>315.29935578667067</c:v>
                </c:pt>
                <c:pt idx="197">
                  <c:v>310.60975567480062</c:v>
                </c:pt>
                <c:pt idx="198">
                  <c:v>306.38408375378907</c:v>
                </c:pt>
                <c:pt idx="199">
                  <c:v>301.65108810449522</c:v>
                </c:pt>
                <c:pt idx="200">
                  <c:v>297.38180941608709</c:v>
                </c:pt>
                <c:pt idx="201">
                  <c:v>292.60499474125129</c:v>
                </c:pt>
                <c:pt idx="202">
                  <c:v>288.29168373597884</c:v>
                </c:pt>
                <c:pt idx="203">
                  <c:v>283.47062241474981</c:v>
                </c:pt>
                <c:pt idx="204">
                  <c:v>279.11284939029537</c:v>
                </c:pt>
                <c:pt idx="205">
                  <c:v>274.24710962875787</c:v>
                </c:pt>
                <c:pt idx="206">
                  <c:v>269.84444068942753</c:v>
                </c:pt>
                <c:pt idx="207">
                  <c:v>264.93358647987827</c:v>
                </c:pt>
                <c:pt idx="208">
                  <c:v>260.48558349567929</c:v>
                </c:pt>
                <c:pt idx="209">
                  <c:v>255.52917457550566</c:v>
                </c:pt>
                <c:pt idx="210">
                  <c:v>251.03539514082482</c:v>
                </c:pt>
                <c:pt idx="211">
                  <c:v>246.03298695098186</c:v>
                </c:pt>
                <c:pt idx="212">
                  <c:v>241.49298434286069</c:v>
                </c:pt>
                <c:pt idx="213">
                  <c:v>236.4441279859434</c:v>
                </c:pt>
                <c:pt idx="214">
                  <c:v>231.85745112194593</c:v>
                </c:pt>
                <c:pt idx="215">
                  <c:v>226.76169331985179</c:v>
                </c:pt>
                <c:pt idx="216">
                  <c:v>222.12788671552147</c:v>
                </c:pt>
                <c:pt idx="217">
                  <c:v>216.98476976670031</c:v>
                </c:pt>
                <c:pt idx="218">
                  <c:v>212.30337349260157</c:v>
                </c:pt>
                <c:pt idx="219">
                  <c:v>207.11243522888796</c:v>
                </c:pt>
                <c:pt idx="220">
                  <c:v>202.38298486722843</c:v>
                </c:pt>
                <c:pt idx="221">
                  <c:v>197.14375861025295</c:v>
                </c:pt>
                <c:pt idx="222">
                  <c:v>192.36578521108265</c:v>
                </c:pt>
                <c:pt idx="223">
                  <c:v>187.07779972825773</c:v>
                </c:pt>
                <c:pt idx="224">
                  <c:v>182.25082976524067</c:v>
                </c:pt>
                <c:pt idx="225">
                  <c:v>176.91360922531695</c:v>
                </c:pt>
                <c:pt idx="226">
                  <c:v>172.03716455107104</c:v>
                </c:pt>
                <c:pt idx="227">
                  <c:v>166.65022847925982</c:v>
                </c:pt>
                <c:pt idx="228">
                  <c:v>161.72382628026114</c:v>
                </c:pt>
                <c:pt idx="229">
                  <c:v>156.28668951291928</c:v>
                </c:pt>
                <c:pt idx="230">
                  <c:v>151.30984226396603</c:v>
                </c:pt>
                <c:pt idx="231">
                  <c:v>145.82201490283819</c:v>
                </c:pt>
                <c:pt idx="232">
                  <c:v>140.79423032107047</c:v>
                </c:pt>
                <c:pt idx="233">
                  <c:v>135.25521768708506</c:v>
                </c:pt>
                <c:pt idx="234">
                  <c:v>130.17599868555595</c:v>
                </c:pt>
                <c:pt idx="235">
                  <c:v>124.58530127217016</c:v>
                </c:pt>
                <c:pt idx="236">
                  <c:v>119.45414591296347</c:v>
                </c:pt>
                <c:pt idx="237">
                  <c:v>113.8112593390529</c:v>
                </c:pt>
                <c:pt idx="238">
                  <c:v>108.62766078594365</c:v>
                </c:pt>
                <c:pt idx="239">
                  <c:v>102.93207574823238</c:v>
                </c:pt>
                <c:pt idx="240">
                  <c:v>97.695522218885145</c:v>
                </c:pt>
                <c:pt idx="241">
                  <c:v>91.946724443911378</c:v>
                </c:pt>
                <c:pt idx="242">
                  <c:v>86.656699161612309</c:v>
                </c:pt>
                <c:pt idx="243">
                  <c:v>80.854169357225402</c:v>
                </c:pt>
                <c:pt idx="244">
                  <c:v>75.510150502143034</c:v>
                </c:pt>
                <c:pt idx="245">
                  <c:v>69.653364308527102</c:v>
                </c:pt>
                <c:pt idx="246">
                  <c:v>64.254824968497644</c:v>
                </c:pt>
                <c:pt idx="247">
                  <c:v>58.343252908717297</c:v>
                </c:pt>
                <c:pt idx="248">
                  <c:v>52.8896610295496</c:v>
                </c:pt>
                <c:pt idx="249">
                  <c:v>46.92276845961301</c:v>
                </c:pt>
                <c:pt idx="250">
                  <c:v>41.413586794908582</c:v>
                </c:pt>
                <c:pt idx="251">
                  <c:v>35.390833853343239</c:v>
                </c:pt>
                <c:pt idx="252">
                  <c:v>29.825519913826572</c:v>
                </c:pt>
                <c:pt idx="253">
                  <c:v>23.746361470762992</c:v>
                </c:pt>
                <c:pt idx="254">
                  <c:v>18.124367473117371</c:v>
                </c:pt>
                <c:pt idx="255">
                  <c:v>11.98825307887585</c:v>
                </c:pt>
                <c:pt idx="256">
                  <c:v>6.3090258940799337</c:v>
                </c:pt>
                <c:pt idx="257">
                  <c:v>0.11539972725564755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7-4D64-8D0A-6D513E1C3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13388623"/>
        <c:axId val="2113030815"/>
      </c:barChart>
      <c:lineChart>
        <c:grouping val="standard"/>
        <c:varyColors val="0"/>
        <c:ser>
          <c:idx val="2"/>
          <c:order val="2"/>
          <c:tx>
            <c:v>Balance</c:v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'Payoff Calc. (Extra Payment)'!$C$24</c:f>
              <c:numCache>
                <c:formatCode>dd/mm/yy</c:formatCode>
                <c:ptCount val="1"/>
                <c:pt idx="0">
                  <c:v>43497</c:v>
                </c:pt>
              </c:numCache>
            </c:numRef>
          </c:cat>
          <c:val>
            <c:numRef>
              <c:f>'Payoff Calc. (Extra Payment)'!$I$23:$I$1650</c:f>
              <c:numCache>
                <c:formatCode>#,##0.00</c:formatCode>
                <c:ptCount val="1628"/>
                <c:pt idx="0">
                  <c:v>180000</c:v>
                </c:pt>
                <c:pt idx="1">
                  <c:v>179597.41826777862</c:v>
                </c:pt>
                <c:pt idx="2">
                  <c:v>179292.87694861897</c:v>
                </c:pt>
                <c:pt idx="3">
                  <c:v>178886.85325918908</c:v>
                </c:pt>
                <c:pt idx="4">
                  <c:v>178578.85322892017</c:v>
                </c:pt>
                <c:pt idx="5">
                  <c:v>178169.3539929298</c:v>
                </c:pt>
                <c:pt idx="6">
                  <c:v>177857.86149870176</c:v>
                </c:pt>
                <c:pt idx="7">
                  <c:v>177444.85279900735</c:v>
                </c:pt>
                <c:pt idx="8">
                  <c:v>177129.83375858326</c:v>
                </c:pt>
                <c:pt idx="9">
                  <c:v>176713.28134705086</c:v>
                </c:pt>
                <c:pt idx="10">
                  <c:v>176394.70134559218</c:v>
                </c:pt>
                <c:pt idx="11">
                  <c:v>175974.57063986731</c:v>
                </c:pt>
                <c:pt idx="12">
                  <c:v>175652.39492668828</c:v>
                </c:pt>
                <c:pt idx="13">
                  <c:v>175228.65100693444</c:v>
                </c:pt>
                <c:pt idx="14">
                  <c:v>174902.84449222442</c:v>
                </c:pt>
                <c:pt idx="15">
                  <c:v>174475.45209782955</c:v>
                </c:pt>
                <c:pt idx="16">
                  <c:v>174145.97934934369</c:v>
                </c:pt>
                <c:pt idx="17">
                  <c:v>173714.90287559468</c:v>
                </c:pt>
                <c:pt idx="18">
                  <c:v>173381.72811531217</c:v>
                </c:pt>
                <c:pt idx="19">
                  <c:v>172946.9316100369</c:v>
                </c:pt>
                <c:pt idx="20">
                  <c:v>172610.01871078656</c:v>
                </c:pt>
                <c:pt idx="21">
                  <c:v>172171.465870963</c:v>
                </c:pt>
                <c:pt idx="22">
                  <c:v>171830.77835301604</c:v>
                </c:pt>
                <c:pt idx="23">
                  <c:v>171388.43252134847</c:v>
                </c:pt>
                <c:pt idx="24">
                  <c:v>171043.93354897789</c:v>
                </c:pt>
                <c:pt idx="25">
                  <c:v>170597.75771043959</c:v>
                </c:pt>
                <c:pt idx="26">
                  <c:v>170249.41008844617</c:v>
                </c:pt>
                <c:pt idx="27">
                  <c:v>169799.36686678839</c:v>
                </c:pt>
                <c:pt idx="28">
                  <c:v>169447.1330369926</c:v>
                </c:pt>
                <c:pt idx="29">
                  <c:v>168993.18469121945</c:v>
                </c:pt>
                <c:pt idx="30">
                  <c:v>168637.02672891918</c:v>
                </c:pt>
                <c:pt idx="31">
                  <c:v>168179.13514972819</c:v>
                </c:pt>
                <c:pt idx="32">
                  <c:v>167819.01476012202</c:v>
                </c:pt>
                <c:pt idx="33">
                  <c:v>167357.14146630984</c:v>
                </c:pt>
                <c:pt idx="34">
                  <c:v>166993.01998088526</c:v>
                </c:pt>
                <c:pt idx="35">
                  <c:v>166527.12611571845</c:v>
                </c:pt>
                <c:pt idx="36">
                  <c:v>166158.96448860483</c:v>
                </c:pt>
                <c:pt idx="37">
                  <c:v>165689.01081615503</c:v>
                </c:pt>
                <c:pt idx="38">
                  <c:v>165316.76962044122</c:v>
                </c:pt>
                <c:pt idx="39">
                  <c:v>164842.71652188475</c:v>
                </c:pt>
                <c:pt idx="40">
                  <c:v>164466.3559459004</c:v>
                </c:pt>
                <c:pt idx="41">
                  <c:v>163988.16341578166</c:v>
                </c:pt>
                <c:pt idx="42">
                  <c:v>163607.64325934259</c:v>
                </c:pt>
                <c:pt idx="43">
                  <c:v>163125.27090180092</c:v>
                </c:pt>
                <c:pt idx="44">
                  <c:v>162740.55057241759</c:v>
                </c:pt>
                <c:pt idx="45">
                  <c:v>162253.95759737748</c:v>
                </c:pt>
                <c:pt idx="46">
                  <c:v>161864.99610642661</c:v>
                </c:pt>
                <c:pt idx="47">
                  <c:v>161374.14132575056</c:v>
                </c:pt>
                <c:pt idx="48">
                  <c:v>160980.89728460935</c:v>
                </c:pt>
                <c:pt idx="49">
                  <c:v>160485.73910821337</c:v>
                </c:pt>
                <c:pt idx="50">
                  <c:v>160088.17072435594</c:v>
                </c:pt>
                <c:pt idx="51">
                  <c:v>159588.66715628689</c:v>
                </c:pt>
                <c:pt idx="52">
                  <c:v>159186.73222934268</c:v>
                </c:pt>
                <c:pt idx="53">
                  <c:v>158682.8408638176</c:v>
                </c:pt>
                <c:pt idx="54">
                  <c:v>158276.49678159141</c:v>
                </c:pt>
                <c:pt idx="55">
                  <c:v>157768.17479899805</c:v>
                </c:pt>
                <c:pt idx="56">
                  <c:v>157357.37853345094</c:v>
                </c:pt>
                <c:pt idx="57">
                  <c:v>156844.58269630923</c:v>
                </c:pt>
                <c:pt idx="58">
                  <c:v>156429.29079950051</c:v>
                </c:pt>
                <c:pt idx="59">
                  <c:v>155911.97744838471</c:v>
                </c:pt>
                <c:pt idx="60">
                  <c:v>155492.14604837424</c:v>
                </c:pt>
                <c:pt idx="61">
                  <c:v>154970.27109779528</c:v>
                </c:pt>
                <c:pt idx="62">
                  <c:v>154545.8558945056</c:v>
                </c:pt>
                <c:pt idx="63">
                  <c:v>154019.37482875321</c:v>
                </c:pt>
                <c:pt idx="64">
                  <c:v>153590.33108979158</c:v>
                </c:pt>
                <c:pt idx="65">
                  <c:v>153059.1989587358</c:v>
                </c:pt>
                <c:pt idx="66">
                  <c:v>152625.48151517523</c:v>
                </c:pt>
                <c:pt idx="67">
                  <c:v>152089.65293002705</c:v>
                </c:pt>
                <c:pt idx="68">
                  <c:v>151651.21617214632</c:v>
                </c:pt>
                <c:pt idx="69">
                  <c:v>151110.6453011769</c:v>
                </c:pt>
                <c:pt idx="70">
                  <c:v>150667.44317415889</c:v>
                </c:pt>
                <c:pt idx="71">
                  <c:v>150122.08373837694</c:v>
                </c:pt>
                <c:pt idx="72">
                  <c:v>149674.06973796504</c:v>
                </c:pt>
                <c:pt idx="73">
                  <c:v>149123.87500675215</c:v>
                </c:pt>
                <c:pt idx="74">
                  <c:v>148671.00217486429</c:v>
                </c:pt>
                <c:pt idx="75">
                  <c:v>148115.92496156754</c:v>
                </c:pt>
                <c:pt idx="76">
                  <c:v>147658.14588186741</c:v>
                </c:pt>
                <c:pt idx="77">
                  <c:v>147098.13853934908</c:v>
                </c:pt>
                <c:pt idx="78">
                  <c:v>146635.40533277407</c:v>
                </c:pt>
                <c:pt idx="79">
                  <c:v>146070.4197489178</c:v>
                </c:pt>
                <c:pt idx="80">
                  <c:v>145602.68406916343</c:v>
                </c:pt>
                <c:pt idx="81">
                  <c:v>145032.67166233662</c:v>
                </c:pt>
                <c:pt idx="82">
                  <c:v>144559.88469129673</c:v>
                </c:pt>
                <c:pt idx="83">
                  <c:v>143984.79640576866</c:v>
                </c:pt>
                <c:pt idx="84">
                  <c:v>143506.90884893126</c:v>
                </c:pt>
                <c:pt idx="85">
                  <c:v>142926.69515024638</c:v>
                </c:pt>
                <c:pt idx="86">
                  <c:v>142443.65723204444</c:v>
                </c:pt>
                <c:pt idx="87">
                  <c:v>141858.26810235067</c:v>
                </c:pt>
                <c:pt idx="88">
                  <c:v>141370.02956146773</c:v>
                </c:pt>
                <c:pt idx="89">
                  <c:v>140779.4144947991</c:v>
                </c:pt>
                <c:pt idx="90">
                  <c:v>140285.9245794288</c:v>
                </c:pt>
                <c:pt idx="91">
                  <c:v>139690.03257694194</c:v>
                </c:pt>
                <c:pt idx="92">
                  <c:v>139191.24004000152</c:v>
                </c:pt>
                <c:pt idx="93">
                  <c:v>138590.0196051659</c:v>
                </c:pt>
                <c:pt idx="94">
                  <c:v>138085.87269946281</c:v>
                </c:pt>
                <c:pt idx="95">
                  <c:v>137479.27183320385</c:v>
                </c:pt>
                <c:pt idx="96">
                  <c:v>136969.71830655538</c:v>
                </c:pt>
                <c:pt idx="97">
                  <c:v>136357.68450235022</c:v>
                </c:pt>
                <c:pt idx="98">
                  <c:v>135842.67159265539</c:v>
                </c:pt>
                <c:pt idx="99">
                  <c:v>135225.15183158082</c:v>
                </c:pt>
                <c:pt idx="100">
                  <c:v>134704.62626184413</c:v>
                </c:pt>
                <c:pt idx="101">
                  <c:v>134081.56700757617</c:v>
                </c:pt>
                <c:pt idx="102">
                  <c:v>133555.47498088286</c:v>
                </c:pt>
                <c:pt idx="103">
                  <c:v>132926.82217464759</c:v>
                </c:pt>
                <c:pt idx="104">
                  <c:v>132395.10936908994</c:v>
                </c:pt>
                <c:pt idx="105">
                  <c:v>131760.80842456498</c:v>
                </c:pt>
                <c:pt idx="106">
                  <c:v>131223.4199881189</c:v>
                </c:pt>
                <c:pt idx="107">
                  <c:v>130583.4157862852</c:v>
                </c:pt>
                <c:pt idx="108">
                  <c:v>130040.29633163704</c:v>
                </c:pt>
                <c:pt idx="109">
                  <c:v>129394.53321558036</c:v>
                </c:pt>
                <c:pt idx="110">
                  <c:v>128845.62681490304</c:v>
                </c:pt>
                <c:pt idx="111">
                  <c:v>128194.04858456478</c:v>
                </c:pt>
                <c:pt idx="112">
                  <c:v>127639.29876424307</c:v>
                </c:pt>
                <c:pt idx="113">
                  <c:v>126981.84867111983</c:v>
                </c:pt>
                <c:pt idx="114">
                  <c:v>126421.19840642413</c:v>
                </c:pt>
                <c:pt idx="115">
                  <c:v>125757.81914821554</c:v>
                </c:pt>
                <c:pt idx="116">
                  <c:v>125191.21085792362</c:v>
                </c:pt>
                <c:pt idx="117">
                  <c:v>124521.84457312796</c:v>
                </c:pt>
                <c:pt idx="118">
                  <c:v>123949.22011409434</c:v>
                </c:pt>
                <c:pt idx="119">
                  <c:v>123273.8083765514</c:v>
                </c:pt>
                <c:pt idx="120">
                  <c:v>122695.10903822356</c:v>
                </c:pt>
                <c:pt idx="121">
                  <c:v>122013.59285160426</c:v>
                </c:pt>
                <c:pt idx="122">
                  <c:v>121428.7593504855</c:v>
                </c:pt>
                <c:pt idx="123">
                  <c:v>120741.07914272774</c:v>
                </c:pt>
                <c:pt idx="124">
                  <c:v>120150.05161678593</c:v>
                </c:pt>
                <c:pt idx="125">
                  <c:v>119456.1472344761</c:v>
                </c:pt>
                <c:pt idx="126">
                  <c:v>118858.86523749786</c:v>
                </c:pt>
                <c:pt idx="127">
                  <c:v>118158.67594019756</c:v>
                </c:pt>
                <c:pt idx="128">
                  <c:v>117555.07843608734</c:v>
                </c:pt>
                <c:pt idx="129">
                  <c:v>116848.54289060475</c:v>
                </c:pt>
                <c:pt idx="130">
                  <c:v>116238.5682476283</c:v>
                </c:pt>
                <c:pt idx="131">
                  <c:v>115525.62452223359</c:v>
                </c:pt>
                <c:pt idx="132">
                  <c:v>114909.21050720527</c:v>
                </c:pt>
                <c:pt idx="133">
                  <c:v>114189.79606578962</c:v>
                </c:pt>
                <c:pt idx="134">
                  <c:v>113566.87983820293</c:v>
                </c:pt>
                <c:pt idx="135">
                  <c:v>112840.93153438051</c:v>
                </c:pt>
                <c:pt idx="136">
                  <c:v>112211.4496404814</c:v>
                </c:pt>
                <c:pt idx="137">
                  <c:v>111478.90371163377</c:v>
                </c:pt>
                <c:pt idx="138">
                  <c:v>110842.79207843603</c:v>
                </c:pt>
                <c:pt idx="139">
                  <c:v>110103.58413969851</c:v>
                </c:pt>
                <c:pt idx="140">
                  <c:v>109460.77806894087</c:v>
                </c:pt>
                <c:pt idx="141">
                  <c:v>108714.84310713012</c:v>
                </c:pt>
                <c:pt idx="142">
                  <c:v>108065.27726917429</c:v>
                </c:pt>
                <c:pt idx="143">
                  <c:v>107312.54963665669</c:v>
                </c:pt>
                <c:pt idx="144">
                  <c:v>106656.15806432589</c:v>
                </c:pt>
                <c:pt idx="145">
                  <c:v>105896.57147282609</c:v>
                </c:pt>
                <c:pt idx="146">
                  <c:v>105233.28755518341</c:v>
                </c:pt>
                <c:pt idx="147">
                  <c:v>104466.77506953244</c:v>
                </c:pt>
                <c:pt idx="148">
                  <c:v>103796.53154559858</c:v>
                </c:pt>
                <c:pt idx="149">
                  <c:v>103023.02557742089</c:v>
                </c:pt>
                <c:pt idx="150">
                  <c:v>102345.7545298305</c:v>
                </c:pt>
                <c:pt idx="151">
                  <c:v>101565.18683116953</c:v>
                </c:pt>
                <c:pt idx="152">
                  <c:v>100880.81967976564</c:v>
                </c:pt>
                <c:pt idx="153">
                  <c:v>100093.12133664703</c:v>
                </c:pt>
                <c:pt idx="154">
                  <c:v>99401.588832013062</c:v>
                </c:pt>
                <c:pt idx="155">
                  <c:v>98606.6902579452</c:v>
                </c:pt>
                <c:pt idx="156">
                  <c:v>97907.922474873747</c:v>
                </c:pt>
                <c:pt idx="157">
                  <c:v>97105.753404284755</c:v>
                </c:pt>
                <c:pt idx="158">
                  <c:v>96399.679735182726</c:v>
                </c:pt>
                <c:pt idx="159">
                  <c:v>95590.169216793482</c:v>
                </c:pt>
                <c:pt idx="160">
                  <c:v>94876.718365022796</c:v>
                </c:pt>
                <c:pt idx="161">
                  <c:v>94059.794755155235</c:v>
                </c:pt>
                <c:pt idx="162">
                  <c:v>93338.894728308616</c:v>
                </c:pt>
                <c:pt idx="163">
                  <c:v>92514.485684128769</c:v>
                </c:pt>
                <c:pt idx="164">
                  <c:v>91786.063787239851</c:v>
                </c:pt>
                <c:pt idx="165">
                  <c:v>90954.09625993493</c:v>
                </c:pt>
                <c:pt idx="166">
                  <c:v>90218.079088622122</c:v>
                </c:pt>
                <c:pt idx="167">
                  <c:v>89378.479316510988</c:v>
                </c:pt>
                <c:pt idx="168">
                  <c:v>88634.792750054447</c:v>
                </c:pt>
                <c:pt idx="169">
                  <c:v>87787.486251630922</c:v>
                </c:pt>
                <c:pt idx="170">
                  <c:v>87036.055445981969</c:v>
                </c:pt>
                <c:pt idx="171">
                  <c:v>86180.967012890163</c:v>
                </c:pt>
                <c:pt idx="172">
                  <c:v>85421.716393612442</c:v>
                </c:pt>
                <c:pt idx="173">
                  <c:v>84558.770083553623</c:v>
                </c:pt>
                <c:pt idx="174">
                  <c:v>83791.623338695412</c:v>
                </c:pt>
                <c:pt idx="175">
                  <c:v>82920.742468265569</c:v>
                </c:pt>
                <c:pt idx="176">
                  <c:v>82145.62254116252</c:v>
                </c:pt>
                <c:pt idx="177">
                  <c:v>81266.72967862009</c:v>
                </c:pt>
                <c:pt idx="178">
                  <c:v>80483.558760627711</c:v>
                </c:pt>
                <c:pt idx="179">
                  <c:v>79596.575718590699</c:v>
                </c:pt>
                <c:pt idx="180">
                  <c:v>78805.275241745971</c:v>
                </c:pt>
                <c:pt idx="181">
                  <c:v>77910.123069817826</c:v>
                </c:pt>
                <c:pt idx="182">
                  <c:v>77110.613699429145</c:v>
                </c:pt>
                <c:pt idx="183">
                  <c:v>76207.212676752635</c:v>
                </c:pt>
                <c:pt idx="184">
                  <c:v>75399.414303917467</c:v>
                </c:pt>
                <c:pt idx="185">
                  <c:v>74487.68393165592</c:v>
                </c:pt>
                <c:pt idx="186">
                  <c:v>73671.515665705432</c:v>
                </c:pt>
                <c:pt idx="187">
                  <c:v>72751.374659450594</c:v>
                </c:pt>
                <c:pt idx="188">
                  <c:v>71926.754820320566</c:v>
                </c:pt>
                <c:pt idx="189">
                  <c:v>70998.12110242639</c:v>
                </c:pt>
                <c:pt idx="190">
                  <c:v>70164.967212953678</c:v>
                </c:pt>
                <c:pt idx="191">
                  <c:v>69227.757904795246</c:v>
                </c:pt>
                <c:pt idx="192">
                  <c:v>68385.986682939038</c:v>
                </c:pt>
                <c:pt idx="193">
                  <c:v>67440.118097095998</c:v>
                </c:pt>
                <c:pt idx="194">
                  <c:v>66589.645448083204</c:v>
                </c:pt>
                <c:pt idx="195">
                  <c:v>65635.033080446898</c:v>
                </c:pt>
                <c:pt idx="196">
                  <c:v>64775.774088840815</c:v>
                </c:pt>
                <c:pt idx="197">
                  <c:v>63812.332610644364</c:v>
                </c:pt>
                <c:pt idx="198">
                  <c:v>62944.201532336047</c:v>
                </c:pt>
                <c:pt idx="199">
                  <c:v>61971.844782106717</c:v>
                </c:pt>
                <c:pt idx="200">
                  <c:v>61094.755036228089</c:v>
                </c:pt>
                <c:pt idx="201">
                  <c:v>60113.396011661054</c:v>
                </c:pt>
                <c:pt idx="202">
                  <c:v>59227.260172419185</c:v>
                </c:pt>
                <c:pt idx="203">
                  <c:v>58236.811022172042</c:v>
                </c:pt>
                <c:pt idx="204">
                  <c:v>57341.54081060367</c:v>
                </c:pt>
                <c:pt idx="205">
                  <c:v>56341.912826010848</c:v>
                </c:pt>
                <c:pt idx="206">
                  <c:v>55437.419101656487</c:v>
                </c:pt>
                <c:pt idx="207">
                  <c:v>54428.522708362798</c:v>
                </c:pt>
                <c:pt idx="208">
                  <c:v>53514.715460859559</c:v>
                </c:pt>
                <c:pt idx="209">
                  <c:v>52496.460210372119</c:v>
                </c:pt>
                <c:pt idx="210">
                  <c:v>51573.248550964505</c:v>
                </c:pt>
                <c:pt idx="211">
                  <c:v>50545.543112122206</c:v>
                </c:pt>
                <c:pt idx="212">
                  <c:v>49612.835265090071</c:v>
                </c:pt>
                <c:pt idx="213">
                  <c:v>48575.587415449809</c:v>
                </c:pt>
                <c:pt idx="214">
                  <c:v>47633.290709452631</c:v>
                </c:pt>
                <c:pt idx="215">
                  <c:v>46586.407326591456</c:v>
                </c:pt>
                <c:pt idx="216">
                  <c:v>45634.428185928184</c:v>
                </c:pt>
                <c:pt idx="217">
                  <c:v>44577.815238660587</c:v>
                </c:pt>
                <c:pt idx="218">
                  <c:v>43616.05917444417</c:v>
                </c:pt>
                <c:pt idx="219">
                  <c:v>42549.621713953653</c:v>
                </c:pt>
                <c:pt idx="220">
                  <c:v>41577.993315199419</c:v>
                </c:pt>
                <c:pt idx="221">
                  <c:v>40501.635466083528</c:v>
                </c:pt>
                <c:pt idx="222">
                  <c:v>39520.038390710659</c:v>
                </c:pt>
                <c:pt idx="223">
                  <c:v>38433.66334193862</c:v>
                </c:pt>
                <c:pt idx="224">
                  <c:v>37442.00030768376</c:v>
                </c:pt>
                <c:pt idx="225">
                  <c:v>36345.510303465882</c:v>
                </c:pt>
                <c:pt idx="226">
                  <c:v>35343.683078708076</c:v>
                </c:pt>
                <c:pt idx="227">
                  <c:v>34236.979409276028</c:v>
                </c:pt>
                <c:pt idx="228">
                  <c:v>33224.88880377217</c:v>
                </c:pt>
                <c:pt idx="229">
                  <c:v>32107.87179606931</c:v>
                </c:pt>
                <c:pt idx="230">
                  <c:v>31085.417651599109</c:v>
                </c:pt>
                <c:pt idx="231">
                  <c:v>29957.986659879956</c:v>
                </c:pt>
                <c:pt idx="232">
                  <c:v>28925.067840799675</c:v>
                </c:pt>
                <c:pt idx="233">
                  <c:v>27787.121237137624</c:v>
                </c:pt>
                <c:pt idx="234">
                  <c:v>26743.635620841589</c:v>
                </c:pt>
                <c:pt idx="235">
                  <c:v>25595.070785544023</c:v>
                </c:pt>
                <c:pt idx="236">
                  <c:v>24540.915252833074</c:v>
                </c:pt>
                <c:pt idx="237">
                  <c:v>23381.628564762916</c:v>
                </c:pt>
                <c:pt idx="238">
                  <c:v>22316.69899011885</c:v>
                </c:pt>
                <c:pt idx="239">
                  <c:v>21146.585816921674</c:v>
                </c:pt>
                <c:pt idx="240">
                  <c:v>20070.777058686785</c:v>
                </c:pt>
                <c:pt idx="241">
                  <c:v>18889.731746922549</c:v>
                </c:pt>
                <c:pt idx="242">
                  <c:v>17802.93763738334</c:v>
                </c:pt>
                <c:pt idx="243">
                  <c:v>16610.853502561833</c:v>
                </c:pt>
                <c:pt idx="244">
                  <c:v>15512.966837935937</c:v>
                </c:pt>
                <c:pt idx="245">
                  <c:v>14309.73615445496</c:v>
                </c:pt>
                <c:pt idx="246">
                  <c:v>13200.648684780368</c:v>
                </c:pt>
                <c:pt idx="247">
                  <c:v>11986.162675765745</c:v>
                </c:pt>
                <c:pt idx="248">
                  <c:v>10865.765094691342</c:v>
                </c:pt>
                <c:pt idx="249">
                  <c:v>9639.9139217377706</c:v>
                </c:pt>
                <c:pt idx="250">
                  <c:v>8508.0958562142623</c:v>
                </c:pt>
                <c:pt idx="251">
                  <c:v>7270.7686090260504</c:v>
                </c:pt>
                <c:pt idx="252">
                  <c:v>6127.4186088962733</c:v>
                </c:pt>
                <c:pt idx="253">
                  <c:v>4878.50329482698</c:v>
                </c:pt>
                <c:pt idx="254">
                  <c:v>3723.5088223146226</c:v>
                </c:pt>
                <c:pt idx="255">
                  <c:v>2462.8923558046199</c:v>
                </c:pt>
                <c:pt idx="256">
                  <c:v>1296.1397749003754</c:v>
                </c:pt>
                <c:pt idx="257">
                  <c:v>23.707966811334927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A7-4D64-8D0A-6D513E1C3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613119"/>
        <c:axId val="1529100543"/>
      </c:lineChart>
      <c:dateAx>
        <c:axId val="2113388623"/>
        <c:scaling>
          <c:orientation val="minMax"/>
        </c:scaling>
        <c:delete val="0"/>
        <c:axPos val="b"/>
        <c:numFmt formatCode="dd/m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030815"/>
        <c:crosses val="autoZero"/>
        <c:auto val="1"/>
        <c:lblOffset val="100"/>
        <c:baseTimeUnit val="days"/>
      </c:dateAx>
      <c:valAx>
        <c:axId val="2113030815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388623"/>
        <c:crosses val="autoZero"/>
        <c:crossBetween val="between"/>
      </c:valAx>
      <c:valAx>
        <c:axId val="1529100543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613119"/>
        <c:crosses val="max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dateAx>
        <c:axId val="324613119"/>
        <c:scaling>
          <c:orientation val="minMax"/>
        </c:scaling>
        <c:delete val="1"/>
        <c:axPos val="b"/>
        <c:numFmt formatCode="dd/mm/yy" sourceLinked="1"/>
        <c:majorTickMark val="out"/>
        <c:minorTickMark val="none"/>
        <c:tickLblPos val="nextTo"/>
        <c:crossAx val="1529100543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www.exceldemy.com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1009396</xdr:colOff>
      <xdr:row>3</xdr:row>
      <xdr:rowOff>76143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1F99D0-F263-4688-B3D3-C4CA77662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182880"/>
          <a:ext cx="2060956" cy="4419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920115</xdr:colOff>
      <xdr:row>18</xdr:row>
      <xdr:rowOff>70580</xdr:rowOff>
    </xdr:from>
    <xdr:to>
      <xdr:col>6</xdr:col>
      <xdr:colOff>397366</xdr:colOff>
      <xdr:row>20</xdr:row>
      <xdr:rowOff>42333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3795EC-481F-4C0E-9AA0-D6BC0A6DB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9382" y="3651980"/>
          <a:ext cx="1339917" cy="30195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1</xdr:rowOff>
    </xdr:from>
    <xdr:to>
      <xdr:col>15</xdr:col>
      <xdr:colOff>42333</xdr:colOff>
      <xdr:row>1</xdr:row>
      <xdr:rowOff>347135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50B110-59DF-4322-AA93-A41A223D209D}"/>
            </a:ext>
          </a:extLst>
        </xdr:cNvPr>
        <xdr:cNvSpPr txBox="1"/>
      </xdr:nvSpPr>
      <xdr:spPr>
        <a:xfrm>
          <a:off x="169333" y="169334"/>
          <a:ext cx="12065000" cy="347134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2000" b="1" i="0" baseline="0">
              <a:solidFill>
                <a:schemeClr val="bg1"/>
              </a:solidFill>
            </a:rPr>
            <a:t>Mortgage Repayment Calculator with Offset Account and Extra Payments</a:t>
          </a:r>
        </a:p>
      </xdr:txBody>
    </xdr:sp>
    <xdr:clientData/>
  </xdr:twoCellAnchor>
  <xdr:twoCellAnchor>
    <xdr:from>
      <xdr:col>9</xdr:col>
      <xdr:colOff>169335</xdr:colOff>
      <xdr:row>3</xdr:row>
      <xdr:rowOff>33868</xdr:rowOff>
    </xdr:from>
    <xdr:to>
      <xdr:col>15</xdr:col>
      <xdr:colOff>8469</xdr:colOff>
      <xdr:row>21</xdr:row>
      <xdr:rowOff>41487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F136180-E5A5-44FB-A192-2F77CB435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3676650</xdr:colOff>
      <xdr:row>1</xdr:row>
      <xdr:rowOff>40247</xdr:rowOff>
    </xdr:from>
    <xdr:to>
      <xdr:col>1</xdr:col>
      <xdr:colOff>5019421</xdr:colOff>
      <xdr:row>2</xdr:row>
      <xdr:rowOff>199968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33916-A548-493A-A0A8-6FE5C0A45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306947"/>
          <a:ext cx="1342771" cy="350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demy.com/mortgage-repayment-calculator-with-offset-account-and-extra-payments-excel/" TargetMode="External"/><Relationship Id="rId2" Type="http://schemas.openxmlformats.org/officeDocument/2006/relationships/hyperlink" Target="https://www.exceldemy.com/author/exceldemy/" TargetMode="External"/><Relationship Id="rId1" Type="http://schemas.openxmlformats.org/officeDocument/2006/relationships/hyperlink" Target="https://www.exceldemy.com/author/tanim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exceldemy.com/mortgage-calculator-with-extra-payments-and-lump-sum/" TargetMode="External"/><Relationship Id="rId1" Type="http://schemas.openxmlformats.org/officeDocument/2006/relationships/hyperlink" Target="https://www.exceldemy.com/private-use-only-licen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BA034-BC73-4450-9B87-3A042F1946B8}">
  <dimension ref="B2:G10"/>
  <sheetViews>
    <sheetView showGridLines="0" workbookViewId="0">
      <selection activeCell="D8" sqref="D8"/>
    </sheetView>
  </sheetViews>
  <sheetFormatPr defaultRowHeight="14.4" x14ac:dyDescent="0.3"/>
  <cols>
    <col min="1" max="1" width="5.6640625" customWidth="1"/>
    <col min="2" max="2" width="6.44140625" customWidth="1"/>
    <col min="3" max="3" width="64.5546875" customWidth="1"/>
    <col min="4" max="4" width="13.109375" customWidth="1"/>
    <col min="7" max="7" width="0" hidden="1" customWidth="1"/>
  </cols>
  <sheetData>
    <row r="2" spans="2:7" ht="18" x14ac:dyDescent="0.35">
      <c r="B2" s="85" t="s">
        <v>48</v>
      </c>
      <c r="C2" s="85"/>
      <c r="D2" s="85"/>
    </row>
    <row r="3" spans="2:7" ht="18" x14ac:dyDescent="0.35">
      <c r="B3" s="13"/>
      <c r="C3" s="13"/>
    </row>
    <row r="4" spans="2:7" x14ac:dyDescent="0.3">
      <c r="B4" s="17" t="s">
        <v>53</v>
      </c>
      <c r="C4" s="17" t="s">
        <v>54</v>
      </c>
      <c r="D4" s="16" t="s">
        <v>55</v>
      </c>
    </row>
    <row r="5" spans="2:7" x14ac:dyDescent="0.3">
      <c r="B5" s="15">
        <v>1</v>
      </c>
      <c r="C5" s="1" t="s">
        <v>70</v>
      </c>
      <c r="D5" s="18" t="s">
        <v>52</v>
      </c>
      <c r="G5" t="s">
        <v>51</v>
      </c>
    </row>
    <row r="6" spans="2:7" ht="28.8" x14ac:dyDescent="0.3">
      <c r="B6" s="15">
        <v>2</v>
      </c>
      <c r="C6" s="12" t="s">
        <v>49</v>
      </c>
      <c r="D6" s="18" t="s">
        <v>52</v>
      </c>
      <c r="G6" t="s">
        <v>52</v>
      </c>
    </row>
    <row r="7" spans="2:7" x14ac:dyDescent="0.3">
      <c r="B7" s="15">
        <v>3</v>
      </c>
      <c r="C7" s="1" t="s">
        <v>47</v>
      </c>
      <c r="D7" s="18" t="s">
        <v>51</v>
      </c>
    </row>
    <row r="8" spans="2:7" x14ac:dyDescent="0.3">
      <c r="B8" s="15">
        <v>4</v>
      </c>
      <c r="C8" s="1" t="s">
        <v>50</v>
      </c>
      <c r="D8" s="18" t="s">
        <v>51</v>
      </c>
    </row>
    <row r="9" spans="2:7" ht="22.5" customHeight="1" x14ac:dyDescent="0.3"/>
    <row r="10" spans="2:7" ht="15.6" x14ac:dyDescent="0.3">
      <c r="B10" s="14" t="s">
        <v>67</v>
      </c>
    </row>
  </sheetData>
  <sheetProtection sheet="1" objects="1" scenarios="1"/>
  <mergeCells count="1">
    <mergeCell ref="B2:D2"/>
  </mergeCells>
  <conditionalFormatting sqref="C5">
    <cfRule type="expression" dxfId="3" priority="4">
      <formula>$D$5="No"</formula>
    </cfRule>
  </conditionalFormatting>
  <conditionalFormatting sqref="C6">
    <cfRule type="expression" dxfId="2" priority="3">
      <formula>$D$6="No"</formula>
    </cfRule>
  </conditionalFormatting>
  <conditionalFormatting sqref="C7">
    <cfRule type="expression" dxfId="1" priority="2">
      <formula>$D$7="Yes"</formula>
    </cfRule>
  </conditionalFormatting>
  <conditionalFormatting sqref="C8">
    <cfRule type="expression" dxfId="0" priority="1">
      <formula>$D$8="Yes"</formula>
    </cfRule>
  </conditionalFormatting>
  <dataValidations count="1">
    <dataValidation type="list" allowBlank="1" showInputMessage="1" showErrorMessage="1" sqref="D5:D8" xr:uid="{F6AD64A2-1A96-4B1A-8D36-F50AE7E33490}">
      <formula1>$G$5:$G$6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BB56B-08FB-4854-B952-F9084C761A4A}">
  <dimension ref="B6:H27"/>
  <sheetViews>
    <sheetView showGridLines="0" tabSelected="1" workbookViewId="0">
      <selection activeCell="H13" sqref="H13"/>
    </sheetView>
  </sheetViews>
  <sheetFormatPr defaultColWidth="9.109375" defaultRowHeight="14.4" x14ac:dyDescent="0.3"/>
  <cols>
    <col min="1" max="1" width="9.109375" style="56"/>
    <col min="2" max="8" width="15.33203125" style="56" customWidth="1"/>
    <col min="9" max="16384" width="9.109375" style="56"/>
  </cols>
  <sheetData>
    <row r="6" spans="2:8" ht="28.8" x14ac:dyDescent="0.3">
      <c r="B6" s="55" t="s">
        <v>83</v>
      </c>
      <c r="C6" s="55"/>
      <c r="D6" s="55"/>
      <c r="E6" s="55"/>
      <c r="F6" s="55"/>
      <c r="G6" s="55"/>
      <c r="H6" s="55"/>
    </row>
    <row r="8" spans="2:8" ht="16.8" x14ac:dyDescent="0.4">
      <c r="B8" s="57" t="s">
        <v>84</v>
      </c>
    </row>
    <row r="11" spans="2:8" ht="15.6" x14ac:dyDescent="0.3">
      <c r="B11" s="58" t="s">
        <v>76</v>
      </c>
      <c r="C11" s="59" t="s">
        <v>82</v>
      </c>
    </row>
    <row r="12" spans="2:8" ht="15.6" x14ac:dyDescent="0.3">
      <c r="B12" s="60" t="s">
        <v>77</v>
      </c>
      <c r="C12" s="65" t="s">
        <v>81</v>
      </c>
      <c r="D12"/>
    </row>
    <row r="13" spans="2:8" ht="15.6" x14ac:dyDescent="0.3">
      <c r="B13" s="58" t="s">
        <v>78</v>
      </c>
      <c r="C13" s="61">
        <v>45222</v>
      </c>
    </row>
    <row r="14" spans="2:8" ht="15.6" x14ac:dyDescent="0.3">
      <c r="B14" s="58" t="s">
        <v>79</v>
      </c>
      <c r="C14" s="65" t="s">
        <v>83</v>
      </c>
    </row>
    <row r="15" spans="2:8" ht="15.6" x14ac:dyDescent="0.3">
      <c r="B15" s="62"/>
    </row>
    <row r="16" spans="2:8" ht="15.6" x14ac:dyDescent="0.3">
      <c r="B16" s="58"/>
    </row>
    <row r="17" spans="2:2" x14ac:dyDescent="0.3">
      <c r="B17" s="63"/>
    </row>
    <row r="18" spans="2:2" x14ac:dyDescent="0.3">
      <c r="B18" s="59"/>
    </row>
    <row r="19" spans="2:2" x14ac:dyDescent="0.3">
      <c r="B19" s="59"/>
    </row>
    <row r="20" spans="2:2" x14ac:dyDescent="0.3">
      <c r="B20" s="59"/>
    </row>
    <row r="21" spans="2:2" x14ac:dyDescent="0.3">
      <c r="B21" s="59"/>
    </row>
    <row r="22" spans="2:2" x14ac:dyDescent="0.3">
      <c r="B22" s="59"/>
    </row>
    <row r="23" spans="2:2" x14ac:dyDescent="0.3">
      <c r="B23" s="59"/>
    </row>
    <row r="27" spans="2:2" ht="15.6" x14ac:dyDescent="0.3">
      <c r="B27" s="64" t="s">
        <v>80</v>
      </c>
    </row>
  </sheetData>
  <hyperlinks>
    <hyperlink ref="C11" r:id="rId1" xr:uid="{8807F5EA-63C7-40F9-8D09-F9EDE6139716}"/>
    <hyperlink ref="C12" r:id="rId2" xr:uid="{972B7AB1-2093-4C3F-9FF2-17E6800CE734}"/>
    <hyperlink ref="C14" r:id="rId3" xr:uid="{20BA8CE9-E3B3-4A25-AD6A-9D48C01D8591}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6FD77-C258-4E26-89C4-2FF45A8947B4}">
  <dimension ref="B1:Q1651"/>
  <sheetViews>
    <sheetView showGridLines="0" zoomScale="80" zoomScaleNormal="80" workbookViewId="0">
      <pane ySplit="26" topLeftCell="A27" activePane="bottomLeft" state="frozen"/>
      <selection pane="bottomLeft" activeCell="Q19" sqref="Q19"/>
    </sheetView>
  </sheetViews>
  <sheetFormatPr defaultRowHeight="14.4" x14ac:dyDescent="0.3"/>
  <cols>
    <col min="1" max="1" width="2.44140625" style="66" customWidth="1"/>
    <col min="2" max="2" width="13.77734375" style="74" customWidth="1"/>
    <col min="3" max="3" width="12" style="74" customWidth="1"/>
    <col min="4" max="4" width="9.6640625" style="67" customWidth="1"/>
    <col min="5" max="5" width="16.109375" style="67" customWidth="1"/>
    <col min="6" max="6" width="11" style="67" customWidth="1"/>
    <col min="7" max="7" width="9.88671875" style="67" customWidth="1"/>
    <col min="8" max="8" width="13.44140625" style="67" customWidth="1"/>
    <col min="9" max="9" width="25.33203125" style="67" customWidth="1"/>
    <col min="10" max="10" width="9.33203125" style="66" customWidth="1"/>
    <col min="11" max="13" width="8.88671875" style="66"/>
    <col min="14" max="14" width="13.6640625" style="66" customWidth="1"/>
    <col min="15" max="15" width="10.109375" style="66" bestFit="1" customWidth="1"/>
    <col min="16" max="16" width="25.6640625" style="66" customWidth="1"/>
    <col min="17" max="16384" width="8.88671875" style="66"/>
  </cols>
  <sheetData>
    <row r="1" spans="2:12" ht="13.2" customHeight="1" x14ac:dyDescent="0.3">
      <c r="B1" s="66"/>
      <c r="C1" s="66"/>
      <c r="D1" s="66"/>
      <c r="E1" s="66"/>
      <c r="F1" s="66"/>
      <c r="G1" s="66"/>
      <c r="H1" s="66"/>
      <c r="I1" s="66"/>
    </row>
    <row r="2" spans="2:12" ht="31.2" customHeight="1" x14ac:dyDescent="0.3">
      <c r="B2" s="66"/>
      <c r="C2" s="66"/>
      <c r="D2" s="66"/>
      <c r="E2" s="66"/>
      <c r="F2" s="66"/>
      <c r="G2" s="66"/>
      <c r="H2" s="66"/>
      <c r="I2" s="66"/>
    </row>
    <row r="3" spans="2:12" ht="4.8" customHeight="1" thickBot="1" x14ac:dyDescent="0.35">
      <c r="B3" s="66"/>
      <c r="C3" s="66"/>
      <c r="D3" s="66"/>
      <c r="E3" s="66"/>
      <c r="F3" s="66"/>
      <c r="G3" s="66"/>
      <c r="H3" s="66"/>
      <c r="I3" s="66"/>
    </row>
    <row r="4" spans="2:12" ht="46.8" customHeight="1" thickBot="1" x14ac:dyDescent="0.35">
      <c r="B4" s="91" t="s">
        <v>15</v>
      </c>
      <c r="C4" s="92"/>
      <c r="D4" s="93"/>
      <c r="E4" s="30" t="s">
        <v>74</v>
      </c>
      <c r="F4" s="66"/>
      <c r="G4" s="94" t="s">
        <v>16</v>
      </c>
      <c r="H4" s="95"/>
      <c r="I4" s="96"/>
    </row>
    <row r="5" spans="2:12" ht="15" thickBot="1" x14ac:dyDescent="0.35">
      <c r="B5" s="32"/>
      <c r="C5" s="33"/>
      <c r="D5" s="31" t="s">
        <v>57</v>
      </c>
      <c r="E5" s="42">
        <v>30</v>
      </c>
      <c r="F5" s="66"/>
      <c r="G5" s="47"/>
      <c r="H5" s="48" t="s">
        <v>43</v>
      </c>
      <c r="I5" s="75">
        <f>(1+apr/VLOOKUP(interest_compounded,periodic_table,3,0))^(VLOOKUP(interest_compounded,periodic_table,3,0)/VLOOKUP(payment_frequency,periodic_table,3,0))-1</f>
        <v>4.8675505653430484E-3</v>
      </c>
      <c r="J5" s="87"/>
      <c r="K5" s="88"/>
      <c r="L5" s="88"/>
    </row>
    <row r="6" spans="2:12" ht="31.2" customHeight="1" thickBot="1" x14ac:dyDescent="0.35">
      <c r="B6" s="89" t="s">
        <v>68</v>
      </c>
      <c r="C6" s="90"/>
      <c r="D6" s="90"/>
      <c r="E6" s="42">
        <v>30</v>
      </c>
      <c r="F6" s="66"/>
      <c r="G6" s="89" t="s">
        <v>44</v>
      </c>
      <c r="H6" s="90" t="s">
        <v>44</v>
      </c>
      <c r="I6" s="76">
        <f ca="1">SUM(interest_paid,principal_paid)</f>
        <v>315860.21770020045</v>
      </c>
      <c r="J6" s="87"/>
      <c r="K6" s="88"/>
      <c r="L6" s="88"/>
    </row>
    <row r="7" spans="2:12" ht="15" thickBot="1" x14ac:dyDescent="0.35">
      <c r="B7" s="34"/>
      <c r="C7" s="35"/>
      <c r="D7" s="36" t="s">
        <v>58</v>
      </c>
      <c r="E7" s="43">
        <v>200000</v>
      </c>
      <c r="F7" s="66"/>
      <c r="G7" s="49"/>
      <c r="H7" s="50" t="s">
        <v>45</v>
      </c>
      <c r="I7" s="76">
        <f ca="1">SUM(OFFSET($G$24,0,0,I9))</f>
        <v>135860.21770020059</v>
      </c>
      <c r="J7" s="87"/>
      <c r="K7" s="88"/>
      <c r="L7" s="88"/>
    </row>
    <row r="8" spans="2:12" ht="15" thickBot="1" x14ac:dyDescent="0.35">
      <c r="B8" s="37"/>
      <c r="C8" s="35"/>
      <c r="D8" s="38" t="s">
        <v>72</v>
      </c>
      <c r="E8" s="43">
        <v>20000</v>
      </c>
      <c r="F8" s="66"/>
      <c r="G8" s="49"/>
      <c r="H8" s="50" t="s">
        <v>17</v>
      </c>
      <c r="I8" s="76">
        <f ca="1">nper*payment-loan-I7</f>
        <v>88486.482533722738</v>
      </c>
      <c r="J8" s="87"/>
      <c r="K8" s="88"/>
      <c r="L8" s="88"/>
    </row>
    <row r="9" spans="2:12" ht="15" thickBot="1" x14ac:dyDescent="0.35">
      <c r="B9" s="34"/>
      <c r="C9" s="35"/>
      <c r="D9" s="36" t="s">
        <v>59</v>
      </c>
      <c r="E9" s="44">
        <v>0.06</v>
      </c>
      <c r="F9" s="66"/>
      <c r="G9" s="49"/>
      <c r="H9" s="50" t="s">
        <v>42</v>
      </c>
      <c r="I9" s="1">
        <f ca="1">COUNTIF(array,"&gt;0")</f>
        <v>258</v>
      </c>
      <c r="J9" s="87"/>
      <c r="K9" s="88"/>
      <c r="L9" s="88"/>
    </row>
    <row r="10" spans="2:12" ht="15" thickBot="1" x14ac:dyDescent="0.35">
      <c r="B10" s="34"/>
      <c r="C10" s="35"/>
      <c r="D10" s="39" t="s">
        <v>60</v>
      </c>
      <c r="E10" s="45">
        <v>43466</v>
      </c>
      <c r="F10" s="66"/>
      <c r="G10" s="49"/>
      <c r="H10" s="50" t="s">
        <v>46</v>
      </c>
      <c r="I10" s="77" t="str">
        <f ca="1">DATEDIF(first_payment_date,INDEX(dates,I9),"y") &amp; " Years, " &amp; DATEDIF(first_payment_date,INDEX(dates,I9),"ym") &amp; " Months, " &amp; DATEDIF(first_payment_date,INDEX(dates,I9),"md") &amp; " Days"</f>
        <v>21 Years, 6 Months, 0 Days</v>
      </c>
      <c r="J10" s="87"/>
      <c r="K10" s="88"/>
      <c r="L10" s="88"/>
    </row>
    <row r="11" spans="2:12" ht="15" thickBot="1" x14ac:dyDescent="0.35">
      <c r="B11" s="34"/>
      <c r="C11" s="35"/>
      <c r="D11" s="38" t="s">
        <v>61</v>
      </c>
      <c r="E11" s="42" t="s">
        <v>18</v>
      </c>
      <c r="F11" s="66"/>
      <c r="G11" s="51"/>
      <c r="H11" s="52" t="s">
        <v>56</v>
      </c>
      <c r="I11" s="78" t="str">
        <f ca="1">DATEDIF(INDEX(dates,I9),EDATE(first_payment_date,term*12),"y") &amp; " Years, " &amp; DATEDIF(INDEX(dates,I9),EDATE(first_payment_date,term*12),"ym") &amp; " Months, " &amp; DATEDIF(INDEX(dates,I9),EDATE(first_payment_date,term*12),"md") &amp; " Days"</f>
        <v>8 Years, 6 Months, 0 Days</v>
      </c>
      <c r="J11" s="87"/>
      <c r="K11" s="88"/>
      <c r="L11" s="88"/>
    </row>
    <row r="12" spans="2:12" ht="15" thickBot="1" x14ac:dyDescent="0.35">
      <c r="B12" s="34"/>
      <c r="C12" s="35"/>
      <c r="D12" s="39" t="s">
        <v>62</v>
      </c>
      <c r="E12" s="42" t="s">
        <v>8</v>
      </c>
      <c r="F12" s="99" t="str">
        <f>IF(VLOOKUP(interest_compounded,periodic_table,3,0)&lt;=VLOOKUP(payment_frequency,periodic_table,3,0),"","&lt;&lt; Warning! When interest is compounded '"&amp;interest_compounded&amp;"', Payment cannot be '"&amp;payment_frequency&amp;"'")</f>
        <v/>
      </c>
      <c r="G12" s="100"/>
      <c r="H12" s="100"/>
      <c r="I12" s="100"/>
    </row>
    <row r="13" spans="2:12" ht="15" thickBot="1" x14ac:dyDescent="0.35">
      <c r="B13" s="34"/>
      <c r="C13" s="35"/>
      <c r="D13" s="38" t="s">
        <v>63</v>
      </c>
      <c r="E13" s="42" t="s">
        <v>12</v>
      </c>
      <c r="F13" s="99"/>
      <c r="G13" s="100"/>
      <c r="H13" s="100"/>
      <c r="I13" s="100"/>
    </row>
    <row r="14" spans="2:12" ht="15" customHeight="1" thickBot="1" x14ac:dyDescent="0.35">
      <c r="B14" s="34"/>
      <c r="C14" s="35"/>
      <c r="D14" s="36" t="s">
        <v>69</v>
      </c>
      <c r="E14" s="42">
        <v>100</v>
      </c>
      <c r="F14" s="97" t="str">
        <f ca="1">IF($I$18=TRUE,"Warning! Regular Payment Frequency &amp; Extra Payment Frequency don't MATCH. Check out them","")</f>
        <v/>
      </c>
      <c r="G14" s="98"/>
      <c r="H14" s="98"/>
      <c r="I14" s="98"/>
    </row>
    <row r="15" spans="2:12" x14ac:dyDescent="0.3">
      <c r="B15" s="40"/>
      <c r="C15" s="41"/>
      <c r="D15" s="46" t="s">
        <v>64</v>
      </c>
      <c r="E15" s="42" t="s">
        <v>9</v>
      </c>
      <c r="F15" s="97"/>
      <c r="G15" s="98"/>
      <c r="H15" s="98"/>
      <c r="I15" s="98"/>
    </row>
    <row r="16" spans="2:12" hidden="1" x14ac:dyDescent="0.3">
      <c r="B16" s="68"/>
      <c r="C16" s="68"/>
      <c r="D16" s="69" t="s">
        <v>14</v>
      </c>
      <c r="E16" s="68">
        <f>IF(E11="Beginning of the Period", 1,0)</f>
        <v>0</v>
      </c>
      <c r="F16" s="68"/>
      <c r="G16" s="68" t="s">
        <v>41</v>
      </c>
      <c r="H16" s="68"/>
      <c r="I16" s="68" t="b">
        <f>IF(AND(payment_frequency="Weekly",OR(recurring_payment_frequency="Weekly",recurring_payment_frequency="Bi-Weekly")),TRUE,IF(AND(payment_frequency="Monthly",OR(recurring_payment_frequency="Monthly",recurring_payment_frequency="Bi-monthly",recurring_payment_frequency="Quarterly",recurring_payment_frequency="Semi-annually",recurring_payment_frequency="Yearly")),TRUE,0))</f>
        <v>1</v>
      </c>
    </row>
    <row r="17" spans="2:17" hidden="1" x14ac:dyDescent="0.3">
      <c r="B17" s="68"/>
      <c r="C17" s="68"/>
      <c r="D17" s="69" t="s">
        <v>24</v>
      </c>
      <c r="E17" s="68">
        <f>term*VLOOKUP(payment_frequency,periodic_table,3,FALSE)</f>
        <v>360</v>
      </c>
      <c r="F17" s="68"/>
      <c r="G17" s="68" t="s">
        <v>13</v>
      </c>
      <c r="H17" s="68"/>
      <c r="I17" s="68">
        <f>VLOOKUP(payment_frequency,periodic_table,3,0)*(term-$E$6)+1</f>
        <v>1</v>
      </c>
    </row>
    <row r="18" spans="2:17" hidden="1" x14ac:dyDescent="0.3">
      <c r="B18" s="68"/>
      <c r="C18" s="68"/>
      <c r="D18" s="69" t="s">
        <v>30</v>
      </c>
      <c r="E18" s="68">
        <f ca="1">VLOOKUP(recurring_payment_frequency,INDIRECT(SUBSTITUTE(payment_frequency,"-","_")&amp;"_table"),2,FALSE)</f>
        <v>2</v>
      </c>
      <c r="F18" s="68"/>
      <c r="G18" s="68" t="s">
        <v>73</v>
      </c>
      <c r="H18" s="68"/>
      <c r="I18" s="68" t="b">
        <f ca="1">ISNA(E18)</f>
        <v>0</v>
      </c>
    </row>
    <row r="19" spans="2:17" ht="11.25" customHeight="1" x14ac:dyDescent="0.3">
      <c r="B19" s="66"/>
      <c r="C19" s="66"/>
      <c r="D19" s="66"/>
      <c r="E19" s="66"/>
      <c r="F19" s="66"/>
      <c r="G19" s="66"/>
      <c r="H19" s="66"/>
      <c r="I19" s="66"/>
    </row>
    <row r="20" spans="2:17" ht="15.6" x14ac:dyDescent="0.3">
      <c r="B20" s="86" t="str">
        <f>E12&amp;" Payment Amount"</f>
        <v>Monthly Payment Amount</v>
      </c>
      <c r="C20" s="86"/>
      <c r="D20" s="79">
        <f>-IF(payment_type=1,PMT(rate,nper,loan,,1),PMT(rate,nper,loan,,0))</f>
        <v>1178.7408339831204</v>
      </c>
      <c r="E20" s="66"/>
      <c r="F20" s="66"/>
      <c r="G20" s="66"/>
      <c r="H20" s="66"/>
      <c r="I20" s="66"/>
    </row>
    <row r="21" spans="2:17" ht="6.6" customHeight="1" thickBot="1" x14ac:dyDescent="0.35">
      <c r="B21" s="66"/>
      <c r="C21" s="66"/>
      <c r="D21" s="66"/>
      <c r="E21" s="66"/>
      <c r="F21" s="66"/>
      <c r="G21" s="66"/>
      <c r="H21" s="66"/>
      <c r="I21" s="66"/>
    </row>
    <row r="22" spans="2:17" ht="48" customHeight="1" thickBot="1" x14ac:dyDescent="0.35">
      <c r="B22" s="53" t="s">
        <v>1</v>
      </c>
      <c r="C22" s="54" t="s">
        <v>0</v>
      </c>
      <c r="D22" s="54" t="s">
        <v>2</v>
      </c>
      <c r="E22" s="54" t="s">
        <v>33</v>
      </c>
      <c r="F22" s="54" t="s">
        <v>75</v>
      </c>
      <c r="G22" s="54" t="s">
        <v>22</v>
      </c>
      <c r="H22" s="54" t="s">
        <v>23</v>
      </c>
      <c r="I22" s="30" t="s">
        <v>3</v>
      </c>
    </row>
    <row r="23" spans="2:17" ht="15" thickBot="1" x14ac:dyDescent="0.35">
      <c r="B23" s="80"/>
      <c r="C23" s="81"/>
      <c r="D23" s="80"/>
      <c r="E23" s="82"/>
      <c r="F23" s="80"/>
      <c r="G23" s="80"/>
      <c r="H23" s="80"/>
      <c r="I23" s="83">
        <f>loan-Offset_Balance</f>
        <v>180000</v>
      </c>
    </row>
    <row r="24" spans="2:17" ht="15" thickBot="1" x14ac:dyDescent="0.35">
      <c r="B24" s="80">
        <f t="shared" ref="B24:B45" si="0">IFERROR(IF(I23&lt;=0,"",B23+1),"")</f>
        <v>1</v>
      </c>
      <c r="C24" s="81">
        <f t="shared" ref="C24:C87" si="1">IF($E$11="End of the Period",IF(B24="","",IF(OR(payment_frequency="Weekly",payment_frequency="Bi-weekly",payment_frequency="Semi-monthly"),first_payment_date+B24*VLOOKUP(payment_frequency,periodic_table,2,0),EDATE(first_payment_date,B24*VLOOKUP(payment_frequency,periodic_table,2,0)))),IF(B24="","",IF(OR(payment_frequency="Weekly",payment_frequency="Bi-weekly",payment_frequency="Semi-monthly"),first_payment_date+(B24-1)*VLOOKUP(payment_frequency,periodic_table,2,0),EDATE(first_payment_date,(B24-1)*VLOOKUP(payment_frequency,periodic_table,2,0)))))</f>
        <v>43497</v>
      </c>
      <c r="D24" s="84">
        <f t="shared" ref="D24:D87" si="2">IF(B24="","",IF(I23&lt;payment,I23*(1+rate),payment))</f>
        <v>1178.7408339831204</v>
      </c>
      <c r="E24" s="82">
        <f t="shared" ref="E24:E55" si="3">IFERROR(IF(I23*(1+rate)-D24&lt;$E$14,I23*(1+rate)-D24,IF(B24=$I$17,$E$14,IF(B24&lt;$I$17,0,IF(MOD(B24-$I$17,$E$18)=0,$E$14,0)))),0)</f>
        <v>100</v>
      </c>
      <c r="F24" s="84"/>
      <c r="G24" s="83">
        <f t="shared" ref="G24:G87" si="4">IF(AND(payment_type=1,B24=1),0,IF(B24="","",I23*rate))</f>
        <v>876.15910176174873</v>
      </c>
      <c r="H24" s="83">
        <f>IF(B24="","",D24-G24+E24+F24)</f>
        <v>402.58173222137168</v>
      </c>
      <c r="I24" s="83">
        <f>IFERROR(IF(H24&lt;=0,"",I23-H24),"")</f>
        <v>179597.41826777862</v>
      </c>
    </row>
    <row r="25" spans="2:17" ht="15" thickBot="1" x14ac:dyDescent="0.35">
      <c r="B25" s="80">
        <f t="shared" si="0"/>
        <v>2</v>
      </c>
      <c r="C25" s="81">
        <f t="shared" si="1"/>
        <v>43525</v>
      </c>
      <c r="D25" s="84">
        <f t="shared" si="2"/>
        <v>1178.7408339831204</v>
      </c>
      <c r="E25" s="82">
        <f t="shared" ca="1" si="3"/>
        <v>0</v>
      </c>
      <c r="F25" s="84"/>
      <c r="G25" s="83">
        <f t="shared" si="4"/>
        <v>874.19951482347778</v>
      </c>
      <c r="H25" s="83">
        <f t="shared" ref="H25:H88" ca="1" si="5">IF(B25="","",D25-G25+E25+F25)</f>
        <v>304.54131915964263</v>
      </c>
      <c r="I25" s="83">
        <f t="shared" ref="I25:I88" ca="1" si="6">IFERROR(IF(H25&lt;=0,"",I24-H25),"")</f>
        <v>179292.87694861897</v>
      </c>
      <c r="M25" s="70"/>
      <c r="Q25" s="71"/>
    </row>
    <row r="26" spans="2:17" ht="15" thickBot="1" x14ac:dyDescent="0.35">
      <c r="B26" s="80">
        <f t="shared" ca="1" si="0"/>
        <v>3</v>
      </c>
      <c r="C26" s="81">
        <f t="shared" ca="1" si="1"/>
        <v>43556</v>
      </c>
      <c r="D26" s="84">
        <f t="shared" ca="1" si="2"/>
        <v>1178.7408339831204</v>
      </c>
      <c r="E26" s="82">
        <f t="shared" ca="1" si="3"/>
        <v>100</v>
      </c>
      <c r="F26" s="84"/>
      <c r="G26" s="83">
        <f t="shared" ca="1" si="4"/>
        <v>872.71714455323183</v>
      </c>
      <c r="H26" s="83">
        <f t="shared" ca="1" si="5"/>
        <v>406.02368942988858</v>
      </c>
      <c r="I26" s="83">
        <f t="shared" ca="1" si="6"/>
        <v>178886.85325918908</v>
      </c>
    </row>
    <row r="27" spans="2:17" ht="15" thickBot="1" x14ac:dyDescent="0.35">
      <c r="B27" s="80">
        <f t="shared" ca="1" si="0"/>
        <v>4</v>
      </c>
      <c r="C27" s="81">
        <f t="shared" ca="1" si="1"/>
        <v>43586</v>
      </c>
      <c r="D27" s="84">
        <f t="shared" ca="1" si="2"/>
        <v>1178.7408339831204</v>
      </c>
      <c r="E27" s="82">
        <f t="shared" ca="1" si="3"/>
        <v>0</v>
      </c>
      <c r="F27" s="84"/>
      <c r="G27" s="83">
        <f t="shared" ca="1" si="4"/>
        <v>870.74080371420473</v>
      </c>
      <c r="H27" s="83">
        <f t="shared" ca="1" si="5"/>
        <v>308.00003026891568</v>
      </c>
      <c r="I27" s="83">
        <f t="shared" ca="1" si="6"/>
        <v>178578.85322892017</v>
      </c>
      <c r="O27" s="70"/>
    </row>
    <row r="28" spans="2:17" ht="15" thickBot="1" x14ac:dyDescent="0.35">
      <c r="B28" s="80">
        <f t="shared" ca="1" si="0"/>
        <v>5</v>
      </c>
      <c r="C28" s="81">
        <f t="shared" ca="1" si="1"/>
        <v>43617</v>
      </c>
      <c r="D28" s="84">
        <f t="shared" ca="1" si="2"/>
        <v>1178.7408339831204</v>
      </c>
      <c r="E28" s="82">
        <f t="shared" ca="1" si="3"/>
        <v>100</v>
      </c>
      <c r="F28" s="84"/>
      <c r="G28" s="83">
        <f t="shared" ca="1" si="4"/>
        <v>869.24159799274366</v>
      </c>
      <c r="H28" s="83">
        <f t="shared" ca="1" si="5"/>
        <v>409.49923599037675</v>
      </c>
      <c r="I28" s="83">
        <f t="shared" ca="1" si="6"/>
        <v>178169.3539929298</v>
      </c>
    </row>
    <row r="29" spans="2:17" ht="15" thickBot="1" x14ac:dyDescent="0.35">
      <c r="B29" s="80">
        <f t="shared" ca="1" si="0"/>
        <v>6</v>
      </c>
      <c r="C29" s="81">
        <f t="shared" ca="1" si="1"/>
        <v>43647</v>
      </c>
      <c r="D29" s="84">
        <f t="shared" ca="1" si="2"/>
        <v>1178.7408339831204</v>
      </c>
      <c r="E29" s="82">
        <f t="shared" ca="1" si="3"/>
        <v>0</v>
      </c>
      <c r="F29" s="84"/>
      <c r="G29" s="83">
        <f t="shared" ca="1" si="4"/>
        <v>867.24833975509114</v>
      </c>
      <c r="H29" s="83">
        <f t="shared" ca="1" si="5"/>
        <v>311.49249422802927</v>
      </c>
      <c r="I29" s="83">
        <f t="shared" ca="1" si="6"/>
        <v>177857.86149870176</v>
      </c>
    </row>
    <row r="30" spans="2:17" ht="15" thickBot="1" x14ac:dyDescent="0.35">
      <c r="B30" s="80">
        <f t="shared" ca="1" si="0"/>
        <v>7</v>
      </c>
      <c r="C30" s="81">
        <f t="shared" ca="1" si="1"/>
        <v>43678</v>
      </c>
      <c r="D30" s="84">
        <f t="shared" ca="1" si="2"/>
        <v>1178.7408339831204</v>
      </c>
      <c r="E30" s="82">
        <f t="shared" ca="1" si="3"/>
        <v>100</v>
      </c>
      <c r="F30" s="84"/>
      <c r="G30" s="83">
        <f t="shared" ca="1" si="4"/>
        <v>865.73213428871134</v>
      </c>
      <c r="H30" s="83">
        <f t="shared" ca="1" si="5"/>
        <v>413.00869969440907</v>
      </c>
      <c r="I30" s="83">
        <f t="shared" ca="1" si="6"/>
        <v>177444.85279900735</v>
      </c>
    </row>
    <row r="31" spans="2:17" ht="15" thickBot="1" x14ac:dyDescent="0.35">
      <c r="B31" s="80">
        <f t="shared" ca="1" si="0"/>
        <v>8</v>
      </c>
      <c r="C31" s="81">
        <f t="shared" ca="1" si="1"/>
        <v>43709</v>
      </c>
      <c r="D31" s="84">
        <f t="shared" ca="1" si="2"/>
        <v>1178.7408339831204</v>
      </c>
      <c r="E31" s="82">
        <f t="shared" ca="1" si="3"/>
        <v>0</v>
      </c>
      <c r="F31" s="84"/>
      <c r="G31" s="83">
        <f t="shared" ca="1" si="4"/>
        <v>863.72179355902222</v>
      </c>
      <c r="H31" s="83">
        <f t="shared" ca="1" si="5"/>
        <v>315.01904042409819</v>
      </c>
      <c r="I31" s="83">
        <f t="shared" ca="1" si="6"/>
        <v>177129.83375858326</v>
      </c>
    </row>
    <row r="32" spans="2:17" ht="15" thickBot="1" x14ac:dyDescent="0.35">
      <c r="B32" s="80">
        <f t="shared" ca="1" si="0"/>
        <v>9</v>
      </c>
      <c r="C32" s="81">
        <f t="shared" ca="1" si="1"/>
        <v>43739</v>
      </c>
      <c r="D32" s="84">
        <f t="shared" ca="1" si="2"/>
        <v>1178.7408339831204</v>
      </c>
      <c r="E32" s="82">
        <f t="shared" ca="1" si="3"/>
        <v>100</v>
      </c>
      <c r="F32" s="84"/>
      <c r="G32" s="83">
        <f t="shared" ca="1" si="4"/>
        <v>862.1884224507121</v>
      </c>
      <c r="H32" s="83">
        <f t="shared" ca="1" si="5"/>
        <v>416.55241153240831</v>
      </c>
      <c r="I32" s="83">
        <f t="shared" ca="1" si="6"/>
        <v>176713.28134705086</v>
      </c>
    </row>
    <row r="33" spans="2:9" ht="15" thickBot="1" x14ac:dyDescent="0.35">
      <c r="B33" s="80">
        <f t="shared" ca="1" si="0"/>
        <v>10</v>
      </c>
      <c r="C33" s="81">
        <f t="shared" ca="1" si="1"/>
        <v>43770</v>
      </c>
      <c r="D33" s="84">
        <f t="shared" ca="1" si="2"/>
        <v>1178.7408339831204</v>
      </c>
      <c r="E33" s="82">
        <f t="shared" ca="1" si="3"/>
        <v>0</v>
      </c>
      <c r="F33" s="84"/>
      <c r="G33" s="83">
        <f t="shared" ca="1" si="4"/>
        <v>860.16083252446253</v>
      </c>
      <c r="H33" s="83">
        <f t="shared" ca="1" si="5"/>
        <v>318.58000145865788</v>
      </c>
      <c r="I33" s="83">
        <f t="shared" ca="1" si="6"/>
        <v>176394.70134559218</v>
      </c>
    </row>
    <row r="34" spans="2:9" ht="15" thickBot="1" x14ac:dyDescent="0.35">
      <c r="B34" s="80">
        <f t="shared" ca="1" si="0"/>
        <v>11</v>
      </c>
      <c r="C34" s="81">
        <f t="shared" ca="1" si="1"/>
        <v>43800</v>
      </c>
      <c r="D34" s="84">
        <f t="shared" ca="1" si="2"/>
        <v>1178.7408339831204</v>
      </c>
      <c r="E34" s="82">
        <f t="shared" ca="1" si="3"/>
        <v>100</v>
      </c>
      <c r="F34" s="84"/>
      <c r="G34" s="83">
        <f t="shared" ca="1" si="4"/>
        <v>858.61012825825537</v>
      </c>
      <c r="H34" s="83">
        <f t="shared" ca="1" si="5"/>
        <v>420.13070572486504</v>
      </c>
      <c r="I34" s="83">
        <f t="shared" ca="1" si="6"/>
        <v>175974.57063986731</v>
      </c>
    </row>
    <row r="35" spans="2:9" ht="15" thickBot="1" x14ac:dyDescent="0.35">
      <c r="B35" s="80">
        <f t="shared" ca="1" si="0"/>
        <v>12</v>
      </c>
      <c r="C35" s="81">
        <f t="shared" ca="1" si="1"/>
        <v>43831</v>
      </c>
      <c r="D35" s="84">
        <f t="shared" ca="1" si="2"/>
        <v>1178.7408339831204</v>
      </c>
      <c r="E35" s="82">
        <f t="shared" ca="1" si="3"/>
        <v>0</v>
      </c>
      <c r="F35" s="84"/>
      <c r="G35" s="83">
        <f t="shared" ca="1" si="4"/>
        <v>856.56512080408629</v>
      </c>
      <c r="H35" s="83">
        <f t="shared" ca="1" si="5"/>
        <v>322.17571317903412</v>
      </c>
      <c r="I35" s="83">
        <f t="shared" ca="1" si="6"/>
        <v>175652.39492668828</v>
      </c>
    </row>
    <row r="36" spans="2:9" ht="15" thickBot="1" x14ac:dyDescent="0.35">
      <c r="B36" s="80">
        <f t="shared" ca="1" si="0"/>
        <v>13</v>
      </c>
      <c r="C36" s="81">
        <f t="shared" ca="1" si="1"/>
        <v>43862</v>
      </c>
      <c r="D36" s="84">
        <f t="shared" ca="1" si="2"/>
        <v>1178.7408339831204</v>
      </c>
      <c r="E36" s="82">
        <f t="shared" ca="1" si="3"/>
        <v>100</v>
      </c>
      <c r="F36" s="84"/>
      <c r="G36" s="83">
        <f t="shared" ca="1" si="4"/>
        <v>854.99691422926196</v>
      </c>
      <c r="H36" s="83">
        <f t="shared" ca="1" si="5"/>
        <v>423.74391975385845</v>
      </c>
      <c r="I36" s="83">
        <f t="shared" ca="1" si="6"/>
        <v>175228.65100693444</v>
      </c>
    </row>
    <row r="37" spans="2:9" ht="15" thickBot="1" x14ac:dyDescent="0.35">
      <c r="B37" s="80">
        <f t="shared" ca="1" si="0"/>
        <v>14</v>
      </c>
      <c r="C37" s="81">
        <f t="shared" ca="1" si="1"/>
        <v>43891</v>
      </c>
      <c r="D37" s="84">
        <f t="shared" ca="1" si="2"/>
        <v>1178.7408339831204</v>
      </c>
      <c r="E37" s="82">
        <f t="shared" ca="1" si="3"/>
        <v>0</v>
      </c>
      <c r="F37" s="84"/>
      <c r="G37" s="83">
        <f t="shared" ca="1" si="4"/>
        <v>852.93431927310348</v>
      </c>
      <c r="H37" s="83">
        <f t="shared" ca="1" si="5"/>
        <v>325.80651471001693</v>
      </c>
      <c r="I37" s="83">
        <f t="shared" ca="1" si="6"/>
        <v>174902.84449222442</v>
      </c>
    </row>
    <row r="38" spans="2:9" ht="15" thickBot="1" x14ac:dyDescent="0.35">
      <c r="B38" s="80">
        <f t="shared" ca="1" si="0"/>
        <v>15</v>
      </c>
      <c r="C38" s="81">
        <f t="shared" ca="1" si="1"/>
        <v>43922</v>
      </c>
      <c r="D38" s="84">
        <f t="shared" ca="1" si="2"/>
        <v>1178.7408339831204</v>
      </c>
      <c r="E38" s="82">
        <f t="shared" ca="1" si="3"/>
        <v>100</v>
      </c>
      <c r="F38" s="84"/>
      <c r="G38" s="83">
        <f t="shared" ca="1" si="4"/>
        <v>851.34843958823433</v>
      </c>
      <c r="H38" s="83">
        <f t="shared" ca="1" si="5"/>
        <v>427.39239439488608</v>
      </c>
      <c r="I38" s="83">
        <f t="shared" ca="1" si="6"/>
        <v>174475.45209782955</v>
      </c>
    </row>
    <row r="39" spans="2:9" ht="15" thickBot="1" x14ac:dyDescent="0.35">
      <c r="B39" s="80">
        <f t="shared" ca="1" si="0"/>
        <v>16</v>
      </c>
      <c r="C39" s="81">
        <f t="shared" ca="1" si="1"/>
        <v>43952</v>
      </c>
      <c r="D39" s="84">
        <f t="shared" ca="1" si="2"/>
        <v>1178.7408339831204</v>
      </c>
      <c r="E39" s="82">
        <f t="shared" ca="1" si="3"/>
        <v>0</v>
      </c>
      <c r="F39" s="84"/>
      <c r="G39" s="83">
        <f t="shared" ca="1" si="4"/>
        <v>849.26808549727423</v>
      </c>
      <c r="H39" s="83">
        <f t="shared" ca="1" si="5"/>
        <v>329.47274848584618</v>
      </c>
      <c r="I39" s="83">
        <f t="shared" ca="1" si="6"/>
        <v>174145.97934934369</v>
      </c>
    </row>
    <row r="40" spans="2:9" ht="15" thickBot="1" x14ac:dyDescent="0.35">
      <c r="B40" s="80">
        <f t="shared" ca="1" si="0"/>
        <v>17</v>
      </c>
      <c r="C40" s="81">
        <f t="shared" ca="1" si="1"/>
        <v>43983</v>
      </c>
      <c r="D40" s="84">
        <f t="shared" ca="1" si="2"/>
        <v>1178.7408339831204</v>
      </c>
      <c r="E40" s="82">
        <f t="shared" ca="1" si="3"/>
        <v>100</v>
      </c>
      <c r="F40" s="84"/>
      <c r="G40" s="83">
        <f t="shared" ca="1" si="4"/>
        <v>847.66436023411666</v>
      </c>
      <c r="H40" s="83">
        <f t="shared" ca="1" si="5"/>
        <v>431.07647374900375</v>
      </c>
      <c r="I40" s="83">
        <f t="shared" ca="1" si="6"/>
        <v>173714.90287559468</v>
      </c>
    </row>
    <row r="41" spans="2:9" ht="15" thickBot="1" x14ac:dyDescent="0.35">
      <c r="B41" s="80">
        <f t="shared" ca="1" si="0"/>
        <v>18</v>
      </c>
      <c r="C41" s="81">
        <f t="shared" ca="1" si="1"/>
        <v>44013</v>
      </c>
      <c r="D41" s="84">
        <f t="shared" ca="1" si="2"/>
        <v>1178.7408339831204</v>
      </c>
      <c r="E41" s="82">
        <f t="shared" ca="1" si="3"/>
        <v>0</v>
      </c>
      <c r="F41" s="84"/>
      <c r="G41" s="83">
        <f t="shared" ca="1" si="4"/>
        <v>845.56607370061363</v>
      </c>
      <c r="H41" s="83">
        <f t="shared" ca="1" si="5"/>
        <v>333.17476028250678</v>
      </c>
      <c r="I41" s="83">
        <f t="shared" ca="1" si="6"/>
        <v>173381.72811531217</v>
      </c>
    </row>
    <row r="42" spans="2:9" ht="15" thickBot="1" x14ac:dyDescent="0.35">
      <c r="B42" s="80">
        <f t="shared" ca="1" si="0"/>
        <v>19</v>
      </c>
      <c r="C42" s="81">
        <f t="shared" ca="1" si="1"/>
        <v>44044</v>
      </c>
      <c r="D42" s="84">
        <f t="shared" ca="1" si="2"/>
        <v>1178.7408339831204</v>
      </c>
      <c r="E42" s="82">
        <f t="shared" ca="1" si="3"/>
        <v>100</v>
      </c>
      <c r="F42" s="84"/>
      <c r="G42" s="83">
        <f t="shared" ca="1" si="4"/>
        <v>843.94432870784249</v>
      </c>
      <c r="H42" s="83">
        <f t="shared" ca="1" si="5"/>
        <v>434.79650527527792</v>
      </c>
      <c r="I42" s="83">
        <f t="shared" ca="1" si="6"/>
        <v>172946.9316100369</v>
      </c>
    </row>
    <row r="43" spans="2:9" ht="15" thickBot="1" x14ac:dyDescent="0.35">
      <c r="B43" s="80">
        <f t="shared" ca="1" si="0"/>
        <v>20</v>
      </c>
      <c r="C43" s="81">
        <f t="shared" ca="1" si="1"/>
        <v>44075</v>
      </c>
      <c r="D43" s="84">
        <f t="shared" ca="1" si="2"/>
        <v>1178.7408339831204</v>
      </c>
      <c r="E43" s="82">
        <f t="shared" ca="1" si="3"/>
        <v>0</v>
      </c>
      <c r="F43" s="84"/>
      <c r="G43" s="83">
        <f t="shared" ca="1" si="4"/>
        <v>841.8279347327807</v>
      </c>
      <c r="H43" s="83">
        <f t="shared" ca="1" si="5"/>
        <v>336.91289925033971</v>
      </c>
      <c r="I43" s="83">
        <f t="shared" ca="1" si="6"/>
        <v>172610.01871078656</v>
      </c>
    </row>
    <row r="44" spans="2:9" ht="15" thickBot="1" x14ac:dyDescent="0.35">
      <c r="B44" s="80">
        <f t="shared" ca="1" si="0"/>
        <v>21</v>
      </c>
      <c r="C44" s="81">
        <f t="shared" ca="1" si="1"/>
        <v>44105</v>
      </c>
      <c r="D44" s="84">
        <f t="shared" ca="1" si="2"/>
        <v>1178.7408339831204</v>
      </c>
      <c r="E44" s="82">
        <f t="shared" ca="1" si="3"/>
        <v>100</v>
      </c>
      <c r="F44" s="84"/>
      <c r="G44" s="83">
        <f t="shared" ca="1" si="4"/>
        <v>840.18799415956335</v>
      </c>
      <c r="H44" s="83">
        <f t="shared" ca="1" si="5"/>
        <v>438.55283982355706</v>
      </c>
      <c r="I44" s="83">
        <f t="shared" ca="1" si="6"/>
        <v>172171.465870963</v>
      </c>
    </row>
    <row r="45" spans="2:9" ht="15" thickBot="1" x14ac:dyDescent="0.35">
      <c r="B45" s="80">
        <f t="shared" ca="1" si="0"/>
        <v>22</v>
      </c>
      <c r="C45" s="81">
        <f t="shared" ca="1" si="1"/>
        <v>44136</v>
      </c>
      <c r="D45" s="84">
        <f t="shared" ca="1" si="2"/>
        <v>1178.7408339831204</v>
      </c>
      <c r="E45" s="82">
        <f t="shared" ca="1" si="3"/>
        <v>0</v>
      </c>
      <c r="F45" s="84"/>
      <c r="G45" s="83">
        <f t="shared" ca="1" si="4"/>
        <v>838.05331603614729</v>
      </c>
      <c r="H45" s="83">
        <f t="shared" ca="1" si="5"/>
        <v>340.68751794697312</v>
      </c>
      <c r="I45" s="83">
        <f t="shared" ca="1" si="6"/>
        <v>171830.77835301604</v>
      </c>
    </row>
    <row r="46" spans="2:9" ht="15" thickBot="1" x14ac:dyDescent="0.35">
      <c r="B46" s="80">
        <f ca="1">IFERROR(IF(I45&lt;=0,"",B45+1),"")</f>
        <v>23</v>
      </c>
      <c r="C46" s="81">
        <f t="shared" ca="1" si="1"/>
        <v>44166</v>
      </c>
      <c r="D46" s="84">
        <f t="shared" ca="1" si="2"/>
        <v>1178.7408339831204</v>
      </c>
      <c r="E46" s="82">
        <f t="shared" ca="1" si="3"/>
        <v>100</v>
      </c>
      <c r="F46" s="84"/>
      <c r="G46" s="83">
        <f t="shared" ca="1" si="4"/>
        <v>836.39500231555928</v>
      </c>
      <c r="H46" s="83">
        <f t="shared" ca="1" si="5"/>
        <v>442.34583166756113</v>
      </c>
      <c r="I46" s="83">
        <f t="shared" ca="1" si="6"/>
        <v>171388.43252134847</v>
      </c>
    </row>
    <row r="47" spans="2:9" ht="15" thickBot="1" x14ac:dyDescent="0.35">
      <c r="B47" s="80">
        <f t="shared" ref="B47:B110" ca="1" si="7">IFERROR(IF(I46&lt;=0,"",B46+1),"")</f>
        <v>24</v>
      </c>
      <c r="C47" s="81">
        <f t="shared" ca="1" si="1"/>
        <v>44197</v>
      </c>
      <c r="D47" s="84">
        <f t="shared" ca="1" si="2"/>
        <v>1178.7408339831204</v>
      </c>
      <c r="E47" s="82">
        <f t="shared" ca="1" si="3"/>
        <v>0</v>
      </c>
      <c r="F47" s="84"/>
      <c r="G47" s="83">
        <f t="shared" ca="1" si="4"/>
        <v>834.24186161254863</v>
      </c>
      <c r="H47" s="83">
        <f t="shared" ca="1" si="5"/>
        <v>344.49897237057178</v>
      </c>
      <c r="I47" s="83">
        <f t="shared" ca="1" si="6"/>
        <v>171043.93354897789</v>
      </c>
    </row>
    <row r="48" spans="2:9" ht="15" thickBot="1" x14ac:dyDescent="0.35">
      <c r="B48" s="80">
        <f t="shared" ca="1" si="7"/>
        <v>25</v>
      </c>
      <c r="C48" s="81">
        <f t="shared" ca="1" si="1"/>
        <v>44228</v>
      </c>
      <c r="D48" s="84">
        <f t="shared" ca="1" si="2"/>
        <v>1178.7408339831204</v>
      </c>
      <c r="E48" s="82">
        <f t="shared" ca="1" si="3"/>
        <v>100</v>
      </c>
      <c r="F48" s="84"/>
      <c r="G48" s="83">
        <f t="shared" ca="1" si="4"/>
        <v>832.56499544482608</v>
      </c>
      <c r="H48" s="83">
        <f t="shared" ca="1" si="5"/>
        <v>446.17583853829433</v>
      </c>
      <c r="I48" s="83">
        <f t="shared" ca="1" si="6"/>
        <v>170597.75771043959</v>
      </c>
    </row>
    <row r="49" spans="2:9" ht="15" thickBot="1" x14ac:dyDescent="0.35">
      <c r="B49" s="80">
        <f t="shared" ca="1" si="7"/>
        <v>26</v>
      </c>
      <c r="C49" s="81">
        <f t="shared" ca="1" si="1"/>
        <v>44256</v>
      </c>
      <c r="D49" s="84">
        <f t="shared" ca="1" si="2"/>
        <v>1178.7408339831204</v>
      </c>
      <c r="E49" s="82">
        <f t="shared" ca="1" si="3"/>
        <v>0</v>
      </c>
      <c r="F49" s="84"/>
      <c r="G49" s="83">
        <f t="shared" ca="1" si="4"/>
        <v>830.39321198970663</v>
      </c>
      <c r="H49" s="83">
        <f t="shared" ca="1" si="5"/>
        <v>348.34762199341378</v>
      </c>
      <c r="I49" s="83">
        <f t="shared" ca="1" si="6"/>
        <v>170249.41008844617</v>
      </c>
    </row>
    <row r="50" spans="2:9" ht="15" thickBot="1" x14ac:dyDescent="0.35">
      <c r="B50" s="80">
        <f t="shared" ca="1" si="7"/>
        <v>27</v>
      </c>
      <c r="C50" s="81">
        <f t="shared" ca="1" si="1"/>
        <v>44287</v>
      </c>
      <c r="D50" s="84">
        <f t="shared" ca="1" si="2"/>
        <v>1178.7408339831204</v>
      </c>
      <c r="E50" s="82">
        <f t="shared" ca="1" si="3"/>
        <v>100</v>
      </c>
      <c r="F50" s="84"/>
      <c r="G50" s="83">
        <f t="shared" ca="1" si="4"/>
        <v>828.69761232533665</v>
      </c>
      <c r="H50" s="83">
        <f t="shared" ca="1" si="5"/>
        <v>450.04322165778376</v>
      </c>
      <c r="I50" s="83">
        <f t="shared" ca="1" si="6"/>
        <v>169799.36686678839</v>
      </c>
    </row>
    <row r="51" spans="2:9" ht="15" thickBot="1" x14ac:dyDescent="0.35">
      <c r="B51" s="80">
        <f t="shared" ca="1" si="7"/>
        <v>28</v>
      </c>
      <c r="C51" s="81">
        <f t="shared" ca="1" si="1"/>
        <v>44317</v>
      </c>
      <c r="D51" s="84">
        <f t="shared" ca="1" si="2"/>
        <v>1178.7408339831204</v>
      </c>
      <c r="E51" s="82">
        <f t="shared" ca="1" si="3"/>
        <v>0</v>
      </c>
      <c r="F51" s="84"/>
      <c r="G51" s="83">
        <f t="shared" ca="1" si="4"/>
        <v>826.50700418732754</v>
      </c>
      <c r="H51" s="83">
        <f t="shared" ca="1" si="5"/>
        <v>352.23382979579287</v>
      </c>
      <c r="I51" s="83">
        <f t="shared" ca="1" si="6"/>
        <v>169447.1330369926</v>
      </c>
    </row>
    <row r="52" spans="2:9" ht="15" thickBot="1" x14ac:dyDescent="0.35">
      <c r="B52" s="80">
        <f t="shared" ca="1" si="7"/>
        <v>29</v>
      </c>
      <c r="C52" s="81">
        <f t="shared" ca="1" si="1"/>
        <v>44348</v>
      </c>
      <c r="D52" s="84">
        <f t="shared" ca="1" si="2"/>
        <v>1178.7408339831204</v>
      </c>
      <c r="E52" s="82">
        <f t="shared" ca="1" si="3"/>
        <v>100</v>
      </c>
      <c r="F52" s="84"/>
      <c r="G52" s="83">
        <f t="shared" ca="1" si="4"/>
        <v>824.79248820997202</v>
      </c>
      <c r="H52" s="83">
        <f t="shared" ca="1" si="5"/>
        <v>453.94834577314839</v>
      </c>
      <c r="I52" s="83">
        <f t="shared" ca="1" si="6"/>
        <v>168993.18469121945</v>
      </c>
    </row>
    <row r="53" spans="2:9" ht="15" thickBot="1" x14ac:dyDescent="0.35">
      <c r="B53" s="80">
        <f t="shared" ca="1" si="7"/>
        <v>30</v>
      </c>
      <c r="C53" s="81">
        <f t="shared" ca="1" si="1"/>
        <v>44378</v>
      </c>
      <c r="D53" s="84">
        <f t="shared" ca="1" si="2"/>
        <v>1178.7408339831204</v>
      </c>
      <c r="E53" s="82">
        <f t="shared" ca="1" si="3"/>
        <v>0</v>
      </c>
      <c r="F53" s="84"/>
      <c r="G53" s="83">
        <f t="shared" ca="1" si="4"/>
        <v>822.58287168286745</v>
      </c>
      <c r="H53" s="83">
        <f t="shared" ca="1" si="5"/>
        <v>356.15796230025296</v>
      </c>
      <c r="I53" s="83">
        <f t="shared" ca="1" si="6"/>
        <v>168637.02672891918</v>
      </c>
    </row>
    <row r="54" spans="2:9" ht="15" thickBot="1" x14ac:dyDescent="0.35">
      <c r="B54" s="80">
        <f t="shared" ca="1" si="7"/>
        <v>31</v>
      </c>
      <c r="C54" s="81">
        <f t="shared" ca="1" si="1"/>
        <v>44409</v>
      </c>
      <c r="D54" s="84">
        <f t="shared" ca="1" si="2"/>
        <v>1178.7408339831204</v>
      </c>
      <c r="E54" s="82">
        <f t="shared" ca="1" si="3"/>
        <v>100</v>
      </c>
      <c r="F54" s="84"/>
      <c r="G54" s="83">
        <f t="shared" ca="1" si="4"/>
        <v>820.84925479212131</v>
      </c>
      <c r="H54" s="83">
        <f t="shared" ca="1" si="5"/>
        <v>457.8915791909991</v>
      </c>
      <c r="I54" s="83">
        <f t="shared" ca="1" si="6"/>
        <v>168179.13514972819</v>
      </c>
    </row>
    <row r="55" spans="2:9" ht="15" thickBot="1" x14ac:dyDescent="0.35">
      <c r="B55" s="80">
        <f t="shared" ca="1" si="7"/>
        <v>32</v>
      </c>
      <c r="C55" s="81">
        <f t="shared" ca="1" si="1"/>
        <v>44440</v>
      </c>
      <c r="D55" s="84">
        <f t="shared" ca="1" si="2"/>
        <v>1178.7408339831204</v>
      </c>
      <c r="E55" s="82">
        <f t="shared" ca="1" si="3"/>
        <v>0</v>
      </c>
      <c r="F55" s="84"/>
      <c r="G55" s="83">
        <f t="shared" ca="1" si="4"/>
        <v>818.62044437696443</v>
      </c>
      <c r="H55" s="83">
        <f t="shared" ca="1" si="5"/>
        <v>360.12038960615598</v>
      </c>
      <c r="I55" s="83">
        <f t="shared" ca="1" si="6"/>
        <v>167819.01476012202</v>
      </c>
    </row>
    <row r="56" spans="2:9" ht="15" thickBot="1" x14ac:dyDescent="0.35">
      <c r="B56" s="80">
        <f t="shared" ca="1" si="7"/>
        <v>33</v>
      </c>
      <c r="C56" s="81">
        <f t="shared" ca="1" si="1"/>
        <v>44470</v>
      </c>
      <c r="D56" s="84">
        <f t="shared" ca="1" si="2"/>
        <v>1178.7408339831204</v>
      </c>
      <c r="E56" s="82">
        <f t="shared" ref="E56:E87" ca="1" si="8">IFERROR(IF(I55*(1+rate)-D56&lt;$E$14,I55*(1+rate)-D56,IF(B56=$I$17,$E$14,IF(B56&lt;$I$17,0,IF(MOD(B56-$I$17,$E$18)=0,$E$14,0)))),0)</f>
        <v>100</v>
      </c>
      <c r="F56" s="84"/>
      <c r="G56" s="83">
        <f t="shared" ca="1" si="4"/>
        <v>816.86754017094529</v>
      </c>
      <c r="H56" s="83">
        <f t="shared" ca="1" si="5"/>
        <v>461.87329381217512</v>
      </c>
      <c r="I56" s="83">
        <f t="shared" ca="1" si="6"/>
        <v>167357.14146630984</v>
      </c>
    </row>
    <row r="57" spans="2:9" ht="15" thickBot="1" x14ac:dyDescent="0.35">
      <c r="B57" s="80">
        <f t="shared" ca="1" si="7"/>
        <v>34</v>
      </c>
      <c r="C57" s="81">
        <f t="shared" ca="1" si="1"/>
        <v>44501</v>
      </c>
      <c r="D57" s="84">
        <f t="shared" ca="1" si="2"/>
        <v>1178.7408339831204</v>
      </c>
      <c r="E57" s="82">
        <f t="shared" ca="1" si="8"/>
        <v>0</v>
      </c>
      <c r="F57" s="84"/>
      <c r="G57" s="83">
        <f t="shared" ca="1" si="4"/>
        <v>814.61934855853303</v>
      </c>
      <c r="H57" s="83">
        <f t="shared" ca="1" si="5"/>
        <v>364.12148542458738</v>
      </c>
      <c r="I57" s="83">
        <f t="shared" ca="1" si="6"/>
        <v>166993.01998088526</v>
      </c>
    </row>
    <row r="58" spans="2:9" ht="15" thickBot="1" x14ac:dyDescent="0.35">
      <c r="B58" s="80">
        <f t="shared" ca="1" si="7"/>
        <v>35</v>
      </c>
      <c r="C58" s="81">
        <f t="shared" ca="1" si="1"/>
        <v>44531</v>
      </c>
      <c r="D58" s="84">
        <f t="shared" ca="1" si="2"/>
        <v>1178.7408339831204</v>
      </c>
      <c r="E58" s="82">
        <f t="shared" ca="1" si="8"/>
        <v>100</v>
      </c>
      <c r="F58" s="84"/>
      <c r="G58" s="83">
        <f t="shared" ca="1" si="4"/>
        <v>812.846968816301</v>
      </c>
      <c r="H58" s="83">
        <f t="shared" ca="1" si="5"/>
        <v>465.89386516681941</v>
      </c>
      <c r="I58" s="83">
        <f t="shared" ca="1" si="6"/>
        <v>166527.12611571845</v>
      </c>
    </row>
    <row r="59" spans="2:9" ht="15" thickBot="1" x14ac:dyDescent="0.35">
      <c r="B59" s="80">
        <f t="shared" ca="1" si="7"/>
        <v>36</v>
      </c>
      <c r="C59" s="81">
        <f t="shared" ca="1" si="1"/>
        <v>44562</v>
      </c>
      <c r="D59" s="84">
        <f t="shared" ca="1" si="2"/>
        <v>1178.7408339831204</v>
      </c>
      <c r="E59" s="82">
        <f t="shared" ca="1" si="8"/>
        <v>0</v>
      </c>
      <c r="F59" s="84"/>
      <c r="G59" s="83">
        <f t="shared" ca="1" si="4"/>
        <v>810.57920686951843</v>
      </c>
      <c r="H59" s="83">
        <f t="shared" ca="1" si="5"/>
        <v>368.16162711360198</v>
      </c>
      <c r="I59" s="83">
        <f t="shared" ca="1" si="6"/>
        <v>166158.96448860483</v>
      </c>
    </row>
    <row r="60" spans="2:9" ht="15" thickBot="1" x14ac:dyDescent="0.35">
      <c r="B60" s="80">
        <f t="shared" ca="1" si="7"/>
        <v>37</v>
      </c>
      <c r="C60" s="81">
        <f t="shared" ca="1" si="1"/>
        <v>44593</v>
      </c>
      <c r="D60" s="84">
        <f t="shared" ca="1" si="2"/>
        <v>1178.7408339831204</v>
      </c>
      <c r="E60" s="82">
        <f t="shared" ca="1" si="8"/>
        <v>100</v>
      </c>
      <c r="F60" s="84"/>
      <c r="G60" s="83">
        <f t="shared" ca="1" si="4"/>
        <v>808.78716153332391</v>
      </c>
      <c r="H60" s="83">
        <f t="shared" ca="1" si="5"/>
        <v>469.9536724497965</v>
      </c>
      <c r="I60" s="83">
        <f t="shared" ca="1" si="6"/>
        <v>165689.01081615503</v>
      </c>
    </row>
    <row r="61" spans="2:9" ht="15" thickBot="1" x14ac:dyDescent="0.35">
      <c r="B61" s="80">
        <f t="shared" ca="1" si="7"/>
        <v>38</v>
      </c>
      <c r="C61" s="81">
        <f t="shared" ca="1" si="1"/>
        <v>44621</v>
      </c>
      <c r="D61" s="84">
        <f t="shared" ca="1" si="2"/>
        <v>1178.7408339831204</v>
      </c>
      <c r="E61" s="82">
        <f t="shared" ca="1" si="8"/>
        <v>0</v>
      </c>
      <c r="F61" s="84"/>
      <c r="G61" s="83">
        <f t="shared" ca="1" si="4"/>
        <v>806.49963826930593</v>
      </c>
      <c r="H61" s="83">
        <f t="shared" ca="1" si="5"/>
        <v>372.24119571381448</v>
      </c>
      <c r="I61" s="83">
        <f t="shared" ca="1" si="6"/>
        <v>165316.76962044122</v>
      </c>
    </row>
    <row r="62" spans="2:9" ht="15" thickBot="1" x14ac:dyDescent="0.35">
      <c r="B62" s="80">
        <f t="shared" ca="1" si="7"/>
        <v>39</v>
      </c>
      <c r="C62" s="81">
        <f t="shared" ca="1" si="1"/>
        <v>44652</v>
      </c>
      <c r="D62" s="84">
        <f t="shared" ca="1" si="2"/>
        <v>1178.7408339831204</v>
      </c>
      <c r="E62" s="82">
        <f t="shared" ca="1" si="8"/>
        <v>100</v>
      </c>
      <c r="F62" s="84"/>
      <c r="G62" s="83">
        <f t="shared" ca="1" si="4"/>
        <v>804.6877354266652</v>
      </c>
      <c r="H62" s="83">
        <f t="shared" ca="1" si="5"/>
        <v>474.05309855645521</v>
      </c>
      <c r="I62" s="83">
        <f t="shared" ca="1" si="6"/>
        <v>164842.71652188475</v>
      </c>
    </row>
    <row r="63" spans="2:9" ht="15" thickBot="1" x14ac:dyDescent="0.35">
      <c r="B63" s="80">
        <f t="shared" ca="1" si="7"/>
        <v>40</v>
      </c>
      <c r="C63" s="81">
        <f t="shared" ca="1" si="1"/>
        <v>44682</v>
      </c>
      <c r="D63" s="84">
        <f t="shared" ca="1" si="2"/>
        <v>1178.7408339831204</v>
      </c>
      <c r="E63" s="82">
        <f t="shared" ca="1" si="8"/>
        <v>0</v>
      </c>
      <c r="F63" s="84"/>
      <c r="G63" s="83">
        <f t="shared" ca="1" si="4"/>
        <v>802.38025799878403</v>
      </c>
      <c r="H63" s="83">
        <f t="shared" ca="1" si="5"/>
        <v>376.36057598433638</v>
      </c>
      <c r="I63" s="83">
        <f t="shared" ca="1" si="6"/>
        <v>164466.3559459004</v>
      </c>
    </row>
    <row r="64" spans="2:9" ht="15" thickBot="1" x14ac:dyDescent="0.35">
      <c r="B64" s="80">
        <f t="shared" ca="1" si="7"/>
        <v>41</v>
      </c>
      <c r="C64" s="81">
        <f t="shared" ca="1" si="1"/>
        <v>44713</v>
      </c>
      <c r="D64" s="84">
        <f t="shared" ca="1" si="2"/>
        <v>1178.7408339831204</v>
      </c>
      <c r="E64" s="82">
        <f t="shared" ca="1" si="8"/>
        <v>100</v>
      </c>
      <c r="F64" s="84"/>
      <c r="G64" s="83">
        <f t="shared" ca="1" si="4"/>
        <v>800.54830386437857</v>
      </c>
      <c r="H64" s="83">
        <f t="shared" ca="1" si="5"/>
        <v>478.19253011874184</v>
      </c>
      <c r="I64" s="83">
        <f t="shared" ca="1" si="6"/>
        <v>163988.16341578166</v>
      </c>
    </row>
    <row r="65" spans="2:9" ht="15" thickBot="1" x14ac:dyDescent="0.35">
      <c r="B65" s="80">
        <f t="shared" ca="1" si="7"/>
        <v>42</v>
      </c>
      <c r="C65" s="81">
        <f t="shared" ca="1" si="1"/>
        <v>44743</v>
      </c>
      <c r="D65" s="84">
        <f t="shared" ca="1" si="2"/>
        <v>1178.7408339831204</v>
      </c>
      <c r="E65" s="82">
        <f t="shared" ca="1" si="8"/>
        <v>0</v>
      </c>
      <c r="F65" s="84"/>
      <c r="G65" s="83">
        <f t="shared" ca="1" si="4"/>
        <v>798.22067754405623</v>
      </c>
      <c r="H65" s="83">
        <f t="shared" ca="1" si="5"/>
        <v>380.52015643906418</v>
      </c>
      <c r="I65" s="83">
        <f t="shared" ca="1" si="6"/>
        <v>163607.64325934259</v>
      </c>
    </row>
    <row r="66" spans="2:9" ht="15" thickBot="1" x14ac:dyDescent="0.35">
      <c r="B66" s="80">
        <f t="shared" ca="1" si="7"/>
        <v>43</v>
      </c>
      <c r="C66" s="81">
        <f t="shared" ca="1" si="1"/>
        <v>44774</v>
      </c>
      <c r="D66" s="84">
        <f t="shared" ca="1" si="2"/>
        <v>1178.7408339831204</v>
      </c>
      <c r="E66" s="82">
        <f t="shared" ca="1" si="8"/>
        <v>100</v>
      </c>
      <c r="F66" s="84"/>
      <c r="G66" s="83">
        <f t="shared" ca="1" si="4"/>
        <v>796.36847644145678</v>
      </c>
      <c r="H66" s="83">
        <f t="shared" ca="1" si="5"/>
        <v>482.37235754166363</v>
      </c>
      <c r="I66" s="83">
        <f t="shared" ca="1" si="6"/>
        <v>163125.27090180092</v>
      </c>
    </row>
    <row r="67" spans="2:9" ht="15" thickBot="1" x14ac:dyDescent="0.35">
      <c r="B67" s="80">
        <f t="shared" ca="1" si="7"/>
        <v>44</v>
      </c>
      <c r="C67" s="81">
        <f t="shared" ca="1" si="1"/>
        <v>44805</v>
      </c>
      <c r="D67" s="84">
        <f t="shared" ca="1" si="2"/>
        <v>1178.7408339831204</v>
      </c>
      <c r="E67" s="82">
        <f t="shared" ca="1" si="8"/>
        <v>0</v>
      </c>
      <c r="F67" s="84"/>
      <c r="G67" s="83">
        <f t="shared" ca="1" si="4"/>
        <v>794.02050459979898</v>
      </c>
      <c r="H67" s="83">
        <f t="shared" ca="1" si="5"/>
        <v>384.72032938332143</v>
      </c>
      <c r="I67" s="83">
        <f t="shared" ca="1" si="6"/>
        <v>162740.55057241759</v>
      </c>
    </row>
    <row r="68" spans="2:9" ht="15" thickBot="1" x14ac:dyDescent="0.35">
      <c r="B68" s="80">
        <f t="shared" ca="1" si="7"/>
        <v>45</v>
      </c>
      <c r="C68" s="81">
        <f t="shared" ca="1" si="1"/>
        <v>44835</v>
      </c>
      <c r="D68" s="84">
        <f t="shared" ca="1" si="2"/>
        <v>1178.7408339831204</v>
      </c>
      <c r="E68" s="82">
        <f t="shared" ca="1" si="8"/>
        <v>100</v>
      </c>
      <c r="F68" s="84"/>
      <c r="G68" s="83">
        <f t="shared" ca="1" si="4"/>
        <v>792.14785894301019</v>
      </c>
      <c r="H68" s="83">
        <f t="shared" ca="1" si="5"/>
        <v>486.59297504011022</v>
      </c>
      <c r="I68" s="83">
        <f t="shared" ca="1" si="6"/>
        <v>162253.95759737748</v>
      </c>
    </row>
    <row r="69" spans="2:9" ht="15" thickBot="1" x14ac:dyDescent="0.35">
      <c r="B69" s="80">
        <f t="shared" ca="1" si="7"/>
        <v>46</v>
      </c>
      <c r="C69" s="81">
        <f t="shared" ca="1" si="1"/>
        <v>44866</v>
      </c>
      <c r="D69" s="84">
        <f t="shared" ca="1" si="2"/>
        <v>1178.7408339831204</v>
      </c>
      <c r="E69" s="82">
        <f t="shared" ca="1" si="8"/>
        <v>0</v>
      </c>
      <c r="F69" s="84"/>
      <c r="G69" s="83">
        <f t="shared" ca="1" si="4"/>
        <v>789.77934303226175</v>
      </c>
      <c r="H69" s="83">
        <f t="shared" ca="1" si="5"/>
        <v>388.96149095085866</v>
      </c>
      <c r="I69" s="83">
        <f t="shared" ca="1" si="6"/>
        <v>161864.99610642661</v>
      </c>
    </row>
    <row r="70" spans="2:9" ht="15" thickBot="1" x14ac:dyDescent="0.35">
      <c r="B70" s="80">
        <f t="shared" ca="1" si="7"/>
        <v>47</v>
      </c>
      <c r="C70" s="81">
        <f t="shared" ca="1" si="1"/>
        <v>44896</v>
      </c>
      <c r="D70" s="84">
        <f t="shared" ca="1" si="2"/>
        <v>1178.7408339831204</v>
      </c>
      <c r="E70" s="82">
        <f t="shared" ca="1" si="8"/>
        <v>100</v>
      </c>
      <c r="F70" s="84"/>
      <c r="G70" s="83">
        <f t="shared" ca="1" si="4"/>
        <v>787.8860533070872</v>
      </c>
      <c r="H70" s="83">
        <f t="shared" ca="1" si="5"/>
        <v>490.85478067603322</v>
      </c>
      <c r="I70" s="83">
        <f t="shared" ca="1" si="6"/>
        <v>161374.14132575056</v>
      </c>
    </row>
    <row r="71" spans="2:9" ht="15" thickBot="1" x14ac:dyDescent="0.35">
      <c r="B71" s="80">
        <f t="shared" ca="1" si="7"/>
        <v>48</v>
      </c>
      <c r="C71" s="81">
        <f t="shared" ca="1" si="1"/>
        <v>44927</v>
      </c>
      <c r="D71" s="84">
        <f t="shared" ca="1" si="2"/>
        <v>1178.7408339831204</v>
      </c>
      <c r="E71" s="82">
        <f t="shared" ca="1" si="8"/>
        <v>0</v>
      </c>
      <c r="F71" s="84"/>
      <c r="G71" s="83">
        <f t="shared" ca="1" si="4"/>
        <v>785.4967928419062</v>
      </c>
      <c r="H71" s="83">
        <f t="shared" ca="1" si="5"/>
        <v>393.24404114121421</v>
      </c>
      <c r="I71" s="83">
        <f t="shared" ca="1" si="6"/>
        <v>160980.89728460935</v>
      </c>
    </row>
    <row r="72" spans="2:9" ht="15" thickBot="1" x14ac:dyDescent="0.35">
      <c r="B72" s="80">
        <f t="shared" ca="1" si="7"/>
        <v>49</v>
      </c>
      <c r="C72" s="81">
        <f t="shared" ca="1" si="1"/>
        <v>44958</v>
      </c>
      <c r="D72" s="84">
        <f t="shared" ca="1" si="2"/>
        <v>1178.7408339831204</v>
      </c>
      <c r="E72" s="82">
        <f t="shared" ca="1" si="8"/>
        <v>100</v>
      </c>
      <c r="F72" s="84"/>
      <c r="G72" s="83">
        <f t="shared" ca="1" si="4"/>
        <v>783.58265758713151</v>
      </c>
      <c r="H72" s="83">
        <f t="shared" ca="1" si="5"/>
        <v>495.1581763959889</v>
      </c>
      <c r="I72" s="83">
        <f t="shared" ca="1" si="6"/>
        <v>160485.73910821337</v>
      </c>
    </row>
    <row r="73" spans="2:9" ht="15" thickBot="1" x14ac:dyDescent="0.35">
      <c r="B73" s="80">
        <f t="shared" ca="1" si="7"/>
        <v>50</v>
      </c>
      <c r="C73" s="81">
        <f t="shared" ca="1" si="1"/>
        <v>44986</v>
      </c>
      <c r="D73" s="84">
        <f t="shared" ca="1" si="2"/>
        <v>1178.7408339831204</v>
      </c>
      <c r="E73" s="82">
        <f t="shared" ca="1" si="8"/>
        <v>0</v>
      </c>
      <c r="F73" s="84"/>
      <c r="G73" s="83">
        <f t="shared" ca="1" si="4"/>
        <v>781.17245012568094</v>
      </c>
      <c r="H73" s="83">
        <f t="shared" ca="1" si="5"/>
        <v>397.56838385743947</v>
      </c>
      <c r="I73" s="83">
        <f t="shared" ca="1" si="6"/>
        <v>160088.17072435594</v>
      </c>
    </row>
    <row r="74" spans="2:9" ht="15" thickBot="1" x14ac:dyDescent="0.35">
      <c r="B74" s="80">
        <f t="shared" ca="1" si="7"/>
        <v>51</v>
      </c>
      <c r="C74" s="81">
        <f t="shared" ca="1" si="1"/>
        <v>45017</v>
      </c>
      <c r="D74" s="84">
        <f t="shared" ca="1" si="2"/>
        <v>1178.7408339831204</v>
      </c>
      <c r="E74" s="82">
        <f t="shared" ca="1" si="8"/>
        <v>100</v>
      </c>
      <c r="F74" s="84"/>
      <c r="G74" s="83">
        <f t="shared" ca="1" si="4"/>
        <v>779.23726591407319</v>
      </c>
      <c r="H74" s="83">
        <f t="shared" ca="1" si="5"/>
        <v>499.50356806904722</v>
      </c>
      <c r="I74" s="83">
        <f t="shared" ca="1" si="6"/>
        <v>159588.66715628689</v>
      </c>
    </row>
    <row r="75" spans="2:9" ht="15" thickBot="1" x14ac:dyDescent="0.35">
      <c r="B75" s="80">
        <f t="shared" ca="1" si="7"/>
        <v>52</v>
      </c>
      <c r="C75" s="81">
        <f t="shared" ca="1" si="1"/>
        <v>45047</v>
      </c>
      <c r="D75" s="84">
        <f t="shared" ca="1" si="2"/>
        <v>1178.7408339831204</v>
      </c>
      <c r="E75" s="82">
        <f t="shared" ca="1" si="8"/>
        <v>0</v>
      </c>
      <c r="F75" s="84"/>
      <c r="G75" s="83">
        <f t="shared" ca="1" si="4"/>
        <v>776.80590703892778</v>
      </c>
      <c r="H75" s="83">
        <f t="shared" ca="1" si="5"/>
        <v>401.93492694419263</v>
      </c>
      <c r="I75" s="83">
        <f t="shared" ca="1" si="6"/>
        <v>159186.73222934268</v>
      </c>
    </row>
    <row r="76" spans="2:9" ht="15" thickBot="1" x14ac:dyDescent="0.35">
      <c r="B76" s="80">
        <f t="shared" ca="1" si="7"/>
        <v>53</v>
      </c>
      <c r="C76" s="81">
        <f t="shared" ca="1" si="1"/>
        <v>45078</v>
      </c>
      <c r="D76" s="84">
        <f t="shared" ca="1" si="2"/>
        <v>1178.7408339831204</v>
      </c>
      <c r="E76" s="82">
        <f t="shared" ca="1" si="8"/>
        <v>100</v>
      </c>
      <c r="F76" s="84"/>
      <c r="G76" s="83">
        <f t="shared" ca="1" si="4"/>
        <v>774.8494684580495</v>
      </c>
      <c r="H76" s="83">
        <f t="shared" ca="1" si="5"/>
        <v>503.89136552507091</v>
      </c>
      <c r="I76" s="83">
        <f t="shared" ca="1" si="6"/>
        <v>158682.8408638176</v>
      </c>
    </row>
    <row r="77" spans="2:9" ht="15" thickBot="1" x14ac:dyDescent="0.35">
      <c r="B77" s="80">
        <f t="shared" ca="1" si="7"/>
        <v>54</v>
      </c>
      <c r="C77" s="81">
        <f t="shared" ca="1" si="1"/>
        <v>45108</v>
      </c>
      <c r="D77" s="84">
        <f t="shared" ca="1" si="2"/>
        <v>1178.7408339831204</v>
      </c>
      <c r="E77" s="82">
        <f t="shared" ca="1" si="8"/>
        <v>0</v>
      </c>
      <c r="F77" s="84"/>
      <c r="G77" s="83">
        <f t="shared" ca="1" si="4"/>
        <v>772.39675175691639</v>
      </c>
      <c r="H77" s="83">
        <f t="shared" ca="1" si="5"/>
        <v>406.34408222620402</v>
      </c>
      <c r="I77" s="83">
        <f t="shared" ca="1" si="6"/>
        <v>158276.49678159141</v>
      </c>
    </row>
    <row r="78" spans="2:9" ht="15" thickBot="1" x14ac:dyDescent="0.35">
      <c r="B78" s="80">
        <f t="shared" ca="1" si="7"/>
        <v>55</v>
      </c>
      <c r="C78" s="81">
        <f t="shared" ca="1" si="1"/>
        <v>45139</v>
      </c>
      <c r="D78" s="84">
        <f t="shared" ca="1" si="2"/>
        <v>1178.7408339831204</v>
      </c>
      <c r="E78" s="82">
        <f t="shared" ca="1" si="8"/>
        <v>100</v>
      </c>
      <c r="F78" s="84"/>
      <c r="G78" s="83">
        <f t="shared" ca="1" si="4"/>
        <v>770.41885138975249</v>
      </c>
      <c r="H78" s="83">
        <f t="shared" ca="1" si="5"/>
        <v>508.32198259336792</v>
      </c>
      <c r="I78" s="83">
        <f t="shared" ca="1" si="6"/>
        <v>157768.17479899805</v>
      </c>
    </row>
    <row r="79" spans="2:9" ht="15" thickBot="1" x14ac:dyDescent="0.35">
      <c r="B79" s="80">
        <f t="shared" ca="1" si="7"/>
        <v>56</v>
      </c>
      <c r="C79" s="81">
        <f t="shared" ca="1" si="1"/>
        <v>45170</v>
      </c>
      <c r="D79" s="84">
        <f t="shared" ca="1" si="2"/>
        <v>1178.7408339831204</v>
      </c>
      <c r="E79" s="82">
        <f t="shared" ca="1" si="8"/>
        <v>0</v>
      </c>
      <c r="F79" s="84"/>
      <c r="G79" s="83">
        <f t="shared" ca="1" si="4"/>
        <v>767.94456843600381</v>
      </c>
      <c r="H79" s="83">
        <f t="shared" ca="1" si="5"/>
        <v>410.7962655471166</v>
      </c>
      <c r="I79" s="83">
        <f t="shared" ca="1" si="6"/>
        <v>157357.37853345094</v>
      </c>
    </row>
    <row r="80" spans="2:9" ht="15" thickBot="1" x14ac:dyDescent="0.35">
      <c r="B80" s="80">
        <f t="shared" ca="1" si="7"/>
        <v>57</v>
      </c>
      <c r="C80" s="81">
        <f t="shared" ca="1" si="1"/>
        <v>45200</v>
      </c>
      <c r="D80" s="84">
        <f t="shared" ca="1" si="2"/>
        <v>1178.7408339831204</v>
      </c>
      <c r="E80" s="82">
        <f t="shared" ca="1" si="8"/>
        <v>100</v>
      </c>
      <c r="F80" s="84"/>
      <c r="G80" s="83">
        <f t="shared" ca="1" si="4"/>
        <v>765.94499684139919</v>
      </c>
      <c r="H80" s="83">
        <f t="shared" ca="1" si="5"/>
        <v>512.79583714172122</v>
      </c>
      <c r="I80" s="83">
        <f t="shared" ca="1" si="6"/>
        <v>156844.58269630923</v>
      </c>
    </row>
    <row r="81" spans="2:9" ht="15" thickBot="1" x14ac:dyDescent="0.35">
      <c r="B81" s="80">
        <f t="shared" ca="1" si="7"/>
        <v>58</v>
      </c>
      <c r="C81" s="81">
        <f t="shared" ca="1" si="1"/>
        <v>45231</v>
      </c>
      <c r="D81" s="84">
        <f t="shared" ca="1" si="2"/>
        <v>1178.7408339831204</v>
      </c>
      <c r="E81" s="82">
        <f t="shared" ca="1" si="8"/>
        <v>0</v>
      </c>
      <c r="F81" s="84"/>
      <c r="G81" s="83">
        <f t="shared" ca="1" si="4"/>
        <v>763.44893717441448</v>
      </c>
      <c r="H81" s="83">
        <f t="shared" ca="1" si="5"/>
        <v>415.29189680870593</v>
      </c>
      <c r="I81" s="83">
        <f t="shared" ca="1" si="6"/>
        <v>156429.29079950051</v>
      </c>
    </row>
    <row r="82" spans="2:9" ht="15" thickBot="1" x14ac:dyDescent="0.35">
      <c r="B82" s="80">
        <f t="shared" ca="1" si="7"/>
        <v>59</v>
      </c>
      <c r="C82" s="81">
        <f t="shared" ca="1" si="1"/>
        <v>45261</v>
      </c>
      <c r="D82" s="84">
        <f t="shared" ca="1" si="2"/>
        <v>1178.7408339831204</v>
      </c>
      <c r="E82" s="82">
        <f t="shared" ca="1" si="8"/>
        <v>100</v>
      </c>
      <c r="F82" s="84"/>
      <c r="G82" s="83">
        <f t="shared" ca="1" si="4"/>
        <v>761.4274828673208</v>
      </c>
      <c r="H82" s="83">
        <f t="shared" ca="1" si="5"/>
        <v>517.31335111579961</v>
      </c>
      <c r="I82" s="83">
        <f t="shared" ca="1" si="6"/>
        <v>155911.97744838471</v>
      </c>
    </row>
    <row r="83" spans="2:9" ht="15" thickBot="1" x14ac:dyDescent="0.35">
      <c r="B83" s="80">
        <f t="shared" ca="1" si="7"/>
        <v>60</v>
      </c>
      <c r="C83" s="81">
        <f t="shared" ca="1" si="1"/>
        <v>45292</v>
      </c>
      <c r="D83" s="84">
        <f t="shared" ca="1" si="2"/>
        <v>1178.7408339831204</v>
      </c>
      <c r="E83" s="82">
        <f t="shared" ca="1" si="8"/>
        <v>0</v>
      </c>
      <c r="F83" s="84"/>
      <c r="G83" s="83">
        <f t="shared" ca="1" si="4"/>
        <v>758.90943397263766</v>
      </c>
      <c r="H83" s="83">
        <f t="shared" ca="1" si="5"/>
        <v>419.83140001048275</v>
      </c>
      <c r="I83" s="83">
        <f t="shared" ca="1" si="6"/>
        <v>155492.14604837424</v>
      </c>
    </row>
    <row r="84" spans="2:9" ht="15" thickBot="1" x14ac:dyDescent="0.35">
      <c r="B84" s="80">
        <f t="shared" ca="1" si="7"/>
        <v>61</v>
      </c>
      <c r="C84" s="81">
        <f t="shared" ca="1" si="1"/>
        <v>45323</v>
      </c>
      <c r="D84" s="84">
        <f t="shared" ca="1" si="2"/>
        <v>1178.7408339831204</v>
      </c>
      <c r="E84" s="82">
        <f t="shared" ca="1" si="8"/>
        <v>100</v>
      </c>
      <c r="F84" s="84"/>
      <c r="G84" s="83">
        <f t="shared" ca="1" si="4"/>
        <v>756.8658834041679</v>
      </c>
      <c r="H84" s="83">
        <f t="shared" ca="1" si="5"/>
        <v>521.87495057895251</v>
      </c>
      <c r="I84" s="83">
        <f t="shared" ca="1" si="6"/>
        <v>154970.27109779528</v>
      </c>
    </row>
    <row r="85" spans="2:9" ht="15" thickBot="1" x14ac:dyDescent="0.35">
      <c r="B85" s="80">
        <f t="shared" ca="1" si="7"/>
        <v>62</v>
      </c>
      <c r="C85" s="81">
        <f t="shared" ca="1" si="1"/>
        <v>45352</v>
      </c>
      <c r="D85" s="84">
        <f t="shared" ca="1" si="2"/>
        <v>1178.7408339831204</v>
      </c>
      <c r="E85" s="82">
        <f t="shared" ca="1" si="8"/>
        <v>0</v>
      </c>
      <c r="F85" s="84"/>
      <c r="G85" s="83">
        <f t="shared" ca="1" si="4"/>
        <v>754.32563069343894</v>
      </c>
      <c r="H85" s="83">
        <f t="shared" ca="1" si="5"/>
        <v>424.41520328968147</v>
      </c>
      <c r="I85" s="83">
        <f t="shared" ca="1" si="6"/>
        <v>154545.8558945056</v>
      </c>
    </row>
    <row r="86" spans="2:9" ht="15" thickBot="1" x14ac:dyDescent="0.35">
      <c r="B86" s="80">
        <f t="shared" ca="1" si="7"/>
        <v>63</v>
      </c>
      <c r="C86" s="81">
        <f t="shared" ca="1" si="1"/>
        <v>45383</v>
      </c>
      <c r="D86" s="84">
        <f t="shared" ca="1" si="2"/>
        <v>1178.7408339831204</v>
      </c>
      <c r="E86" s="82">
        <f t="shared" ca="1" si="8"/>
        <v>100</v>
      </c>
      <c r="F86" s="84"/>
      <c r="G86" s="83">
        <f t="shared" ca="1" si="4"/>
        <v>752.25976823072597</v>
      </c>
      <c r="H86" s="83">
        <f t="shared" ca="1" si="5"/>
        <v>526.48106575239444</v>
      </c>
      <c r="I86" s="83">
        <f t="shared" ca="1" si="6"/>
        <v>154019.37482875321</v>
      </c>
    </row>
    <row r="87" spans="2:9" ht="15" thickBot="1" x14ac:dyDescent="0.35">
      <c r="B87" s="80">
        <f t="shared" ca="1" si="7"/>
        <v>64</v>
      </c>
      <c r="C87" s="81">
        <f t="shared" ca="1" si="1"/>
        <v>45413</v>
      </c>
      <c r="D87" s="84">
        <f t="shared" ca="1" si="2"/>
        <v>1178.7408339831204</v>
      </c>
      <c r="E87" s="82">
        <f t="shared" ca="1" si="8"/>
        <v>0</v>
      </c>
      <c r="F87" s="84"/>
      <c r="G87" s="83">
        <f t="shared" ca="1" si="4"/>
        <v>749.69709502148055</v>
      </c>
      <c r="H87" s="83">
        <f t="shared" ca="1" si="5"/>
        <v>429.04373896163986</v>
      </c>
      <c r="I87" s="83">
        <f t="shared" ca="1" si="6"/>
        <v>153590.33108979158</v>
      </c>
    </row>
    <row r="88" spans="2:9" ht="15" thickBot="1" x14ac:dyDescent="0.35">
      <c r="B88" s="80">
        <f t="shared" ca="1" si="7"/>
        <v>65</v>
      </c>
      <c r="C88" s="81">
        <f t="shared" ref="C88:C151" ca="1" si="9">IF($E$11="End of the Period",IF(B88="","",IF(OR(payment_frequency="Weekly",payment_frequency="Bi-weekly",payment_frequency="Semi-monthly"),first_payment_date+B88*VLOOKUP(payment_frequency,periodic_table,2,0),EDATE(first_payment_date,B88*VLOOKUP(payment_frequency,periodic_table,2,0)))),IF(B88="","",IF(OR(payment_frequency="Weekly",payment_frequency="Bi-weekly",payment_frequency="Semi-monthly"),first_payment_date+(B88-1)*VLOOKUP(payment_frequency,periodic_table,2,0),EDATE(first_payment_date,(B88-1)*VLOOKUP(payment_frequency,periodic_table,2,0)))))</f>
        <v>45444</v>
      </c>
      <c r="D88" s="84">
        <f t="shared" ref="D88:D151" ca="1" si="10">IF(B88="","",IF(I87&lt;payment,I87*(1+rate),payment))</f>
        <v>1178.7408339831204</v>
      </c>
      <c r="E88" s="82">
        <f t="shared" ref="E88:E119" ca="1" si="11">IFERROR(IF(I87*(1+rate)-D88&lt;$E$14,I87*(1+rate)-D88,IF(B88=$I$17,$E$14,IF(B88&lt;$I$17,0,IF(MOD(B88-$I$17,$E$18)=0,$E$14,0)))),0)</f>
        <v>100</v>
      </c>
      <c r="F88" s="84"/>
      <c r="G88" s="83">
        <f t="shared" ref="G88:G151" ca="1" si="12">IF(AND(payment_type=1,B88=1),0,IF(B88="","",I87*rate))</f>
        <v>747.60870292734103</v>
      </c>
      <c r="H88" s="83">
        <f t="shared" ca="1" si="5"/>
        <v>531.13213105577938</v>
      </c>
      <c r="I88" s="83">
        <f t="shared" ca="1" si="6"/>
        <v>153059.1989587358</v>
      </c>
    </row>
    <row r="89" spans="2:9" ht="15" thickBot="1" x14ac:dyDescent="0.35">
      <c r="B89" s="80">
        <f t="shared" ca="1" si="7"/>
        <v>66</v>
      </c>
      <c r="C89" s="81">
        <f t="shared" ca="1" si="9"/>
        <v>45474</v>
      </c>
      <c r="D89" s="84">
        <f t="shared" ca="1" si="10"/>
        <v>1178.7408339831204</v>
      </c>
      <c r="E89" s="82">
        <f t="shared" ca="1" si="11"/>
        <v>0</v>
      </c>
      <c r="F89" s="84"/>
      <c r="G89" s="83">
        <f t="shared" ca="1" si="12"/>
        <v>745.02339042254857</v>
      </c>
      <c r="H89" s="83">
        <f t="shared" ref="H89:H152" ca="1" si="13">IF(B89="","",D89-G89+E89+F89)</f>
        <v>433.71744356057184</v>
      </c>
      <c r="I89" s="83">
        <f t="shared" ref="I89:I152" ca="1" si="14">IFERROR(IF(H89&lt;=0,"",I88-H89),"")</f>
        <v>152625.48151517523</v>
      </c>
    </row>
    <row r="90" spans="2:9" ht="15" thickBot="1" x14ac:dyDescent="0.35">
      <c r="B90" s="80">
        <f t="shared" ca="1" si="7"/>
        <v>67</v>
      </c>
      <c r="C90" s="81">
        <f t="shared" ca="1" si="9"/>
        <v>45505</v>
      </c>
      <c r="D90" s="84">
        <f t="shared" ca="1" si="10"/>
        <v>1178.7408339831204</v>
      </c>
      <c r="E90" s="82">
        <f t="shared" ca="1" si="11"/>
        <v>100</v>
      </c>
      <c r="F90" s="84"/>
      <c r="G90" s="83">
        <f t="shared" ca="1" si="12"/>
        <v>742.91224883494613</v>
      </c>
      <c r="H90" s="83">
        <f t="shared" ca="1" si="13"/>
        <v>535.82858514817428</v>
      </c>
      <c r="I90" s="83">
        <f t="shared" ca="1" si="14"/>
        <v>152089.65293002705</v>
      </c>
    </row>
    <row r="91" spans="2:9" ht="15" thickBot="1" x14ac:dyDescent="0.35">
      <c r="B91" s="80">
        <f t="shared" ca="1" si="7"/>
        <v>68</v>
      </c>
      <c r="C91" s="81">
        <f t="shared" ca="1" si="9"/>
        <v>45536</v>
      </c>
      <c r="D91" s="84">
        <f t="shared" ca="1" si="10"/>
        <v>1178.7408339831204</v>
      </c>
      <c r="E91" s="82">
        <f t="shared" ca="1" si="11"/>
        <v>0</v>
      </c>
      <c r="F91" s="84"/>
      <c r="G91" s="83">
        <f t="shared" ca="1" si="12"/>
        <v>740.30407610238115</v>
      </c>
      <c r="H91" s="83">
        <f t="shared" ca="1" si="13"/>
        <v>438.43675788073926</v>
      </c>
      <c r="I91" s="83">
        <f t="shared" ca="1" si="14"/>
        <v>151651.21617214632</v>
      </c>
    </row>
    <row r="92" spans="2:9" ht="15" thickBot="1" x14ac:dyDescent="0.35">
      <c r="B92" s="80">
        <f t="shared" ca="1" si="7"/>
        <v>69</v>
      </c>
      <c r="C92" s="81">
        <f t="shared" ca="1" si="9"/>
        <v>45566</v>
      </c>
      <c r="D92" s="84">
        <f t="shared" ca="1" si="10"/>
        <v>1178.7408339831204</v>
      </c>
      <c r="E92" s="82">
        <f t="shared" ca="1" si="11"/>
        <v>100</v>
      </c>
      <c r="F92" s="84"/>
      <c r="G92" s="83">
        <f t="shared" ca="1" si="12"/>
        <v>738.1699630136917</v>
      </c>
      <c r="H92" s="83">
        <f t="shared" ca="1" si="13"/>
        <v>540.57087096942871</v>
      </c>
      <c r="I92" s="83">
        <f t="shared" ca="1" si="14"/>
        <v>151110.6453011769</v>
      </c>
    </row>
    <row r="93" spans="2:9" ht="15" thickBot="1" x14ac:dyDescent="0.35">
      <c r="B93" s="80">
        <f t="shared" ca="1" si="7"/>
        <v>70</v>
      </c>
      <c r="C93" s="81">
        <f t="shared" ca="1" si="9"/>
        <v>45597</v>
      </c>
      <c r="D93" s="84">
        <f t="shared" ca="1" si="10"/>
        <v>1178.7408339831204</v>
      </c>
      <c r="E93" s="82">
        <f t="shared" ca="1" si="11"/>
        <v>0</v>
      </c>
      <c r="F93" s="84"/>
      <c r="G93" s="83">
        <f t="shared" ca="1" si="12"/>
        <v>735.53870696509648</v>
      </c>
      <c r="H93" s="83">
        <f t="shared" ca="1" si="13"/>
        <v>443.20212701802393</v>
      </c>
      <c r="I93" s="83">
        <f t="shared" ca="1" si="14"/>
        <v>150667.44317415889</v>
      </c>
    </row>
    <row r="94" spans="2:9" ht="15" thickBot="1" x14ac:dyDescent="0.35">
      <c r="B94" s="80">
        <f t="shared" ca="1" si="7"/>
        <v>71</v>
      </c>
      <c r="C94" s="81">
        <f t="shared" ca="1" si="9"/>
        <v>45627</v>
      </c>
      <c r="D94" s="84">
        <f t="shared" ca="1" si="10"/>
        <v>1178.7408339831204</v>
      </c>
      <c r="E94" s="82">
        <f t="shared" ca="1" si="11"/>
        <v>100</v>
      </c>
      <c r="F94" s="84"/>
      <c r="G94" s="83">
        <f t="shared" ca="1" si="12"/>
        <v>733.38139820116874</v>
      </c>
      <c r="H94" s="83">
        <f t="shared" ca="1" si="13"/>
        <v>545.35943578195167</v>
      </c>
      <c r="I94" s="83">
        <f t="shared" ca="1" si="14"/>
        <v>150122.08373837694</v>
      </c>
    </row>
    <row r="95" spans="2:9" ht="15" thickBot="1" x14ac:dyDescent="0.35">
      <c r="B95" s="80">
        <f t="shared" ca="1" si="7"/>
        <v>72</v>
      </c>
      <c r="C95" s="81">
        <f t="shared" ca="1" si="9"/>
        <v>45658</v>
      </c>
      <c r="D95" s="84">
        <f t="shared" ca="1" si="10"/>
        <v>1178.7408339831204</v>
      </c>
      <c r="E95" s="82">
        <f t="shared" ca="1" si="11"/>
        <v>0</v>
      </c>
      <c r="F95" s="84"/>
      <c r="G95" s="83">
        <f t="shared" ca="1" si="12"/>
        <v>730.72683357121309</v>
      </c>
      <c r="H95" s="83">
        <f t="shared" ca="1" si="13"/>
        <v>448.01400041190732</v>
      </c>
      <c r="I95" s="83">
        <f t="shared" ca="1" si="14"/>
        <v>149674.06973796504</v>
      </c>
    </row>
    <row r="96" spans="2:9" ht="15" thickBot="1" x14ac:dyDescent="0.35">
      <c r="B96" s="80">
        <f t="shared" ca="1" si="7"/>
        <v>73</v>
      </c>
      <c r="C96" s="81">
        <f t="shared" ca="1" si="9"/>
        <v>45689</v>
      </c>
      <c r="D96" s="84">
        <f t="shared" ca="1" si="10"/>
        <v>1178.7408339831204</v>
      </c>
      <c r="E96" s="82">
        <f t="shared" ca="1" si="11"/>
        <v>100</v>
      </c>
      <c r="F96" s="84"/>
      <c r="G96" s="83">
        <f t="shared" ca="1" si="12"/>
        <v>728.54610277022653</v>
      </c>
      <c r="H96" s="83">
        <f t="shared" ca="1" si="13"/>
        <v>550.19473121289388</v>
      </c>
      <c r="I96" s="83">
        <f t="shared" ca="1" si="14"/>
        <v>149123.87500675215</v>
      </c>
    </row>
    <row r="97" spans="2:9" ht="15" thickBot="1" x14ac:dyDescent="0.35">
      <c r="B97" s="80">
        <f t="shared" ca="1" si="7"/>
        <v>74</v>
      </c>
      <c r="C97" s="81">
        <f t="shared" ca="1" si="9"/>
        <v>45717</v>
      </c>
      <c r="D97" s="84">
        <f t="shared" ca="1" si="10"/>
        <v>1178.7408339831204</v>
      </c>
      <c r="E97" s="82">
        <f t="shared" ca="1" si="11"/>
        <v>0</v>
      </c>
      <c r="F97" s="84"/>
      <c r="G97" s="83">
        <f t="shared" ca="1" si="12"/>
        <v>725.86800209526245</v>
      </c>
      <c r="H97" s="83">
        <f t="shared" ca="1" si="13"/>
        <v>452.87283188785796</v>
      </c>
      <c r="I97" s="83">
        <f t="shared" ca="1" si="14"/>
        <v>148671.00217486429</v>
      </c>
    </row>
    <row r="98" spans="2:9" ht="15" thickBot="1" x14ac:dyDescent="0.35">
      <c r="B98" s="80">
        <f t="shared" ca="1" si="7"/>
        <v>75</v>
      </c>
      <c r="C98" s="81">
        <f t="shared" ca="1" si="9"/>
        <v>45748</v>
      </c>
      <c r="D98" s="84">
        <f t="shared" ca="1" si="10"/>
        <v>1178.7408339831204</v>
      </c>
      <c r="E98" s="82">
        <f t="shared" ca="1" si="11"/>
        <v>100</v>
      </c>
      <c r="F98" s="84"/>
      <c r="G98" s="83">
        <f t="shared" ca="1" si="12"/>
        <v>723.66362068637829</v>
      </c>
      <c r="H98" s="83">
        <f t="shared" ca="1" si="13"/>
        <v>555.07721329674212</v>
      </c>
      <c r="I98" s="83">
        <f t="shared" ca="1" si="14"/>
        <v>148115.92496156754</v>
      </c>
    </row>
    <row r="99" spans="2:9" ht="15" thickBot="1" x14ac:dyDescent="0.35">
      <c r="B99" s="80">
        <f t="shared" ca="1" si="7"/>
        <v>76</v>
      </c>
      <c r="C99" s="81">
        <f t="shared" ca="1" si="9"/>
        <v>45778</v>
      </c>
      <c r="D99" s="84">
        <f t="shared" ca="1" si="10"/>
        <v>1178.7408339831204</v>
      </c>
      <c r="E99" s="82">
        <f t="shared" ca="1" si="11"/>
        <v>0</v>
      </c>
      <c r="F99" s="84"/>
      <c r="G99" s="83">
        <f t="shared" ca="1" si="12"/>
        <v>720.96175428298659</v>
      </c>
      <c r="H99" s="83">
        <f t="shared" ca="1" si="13"/>
        <v>457.77907970013382</v>
      </c>
      <c r="I99" s="83">
        <f t="shared" ca="1" si="14"/>
        <v>147658.14588186741</v>
      </c>
    </row>
    <row r="100" spans="2:9" ht="15" thickBot="1" x14ac:dyDescent="0.35">
      <c r="B100" s="80">
        <f t="shared" ca="1" si="7"/>
        <v>77</v>
      </c>
      <c r="C100" s="81">
        <f t="shared" ca="1" si="9"/>
        <v>45809</v>
      </c>
      <c r="D100" s="84">
        <f t="shared" ca="1" si="10"/>
        <v>1178.7408339831204</v>
      </c>
      <c r="E100" s="82">
        <f t="shared" ca="1" si="11"/>
        <v>100</v>
      </c>
      <c r="F100" s="84"/>
      <c r="G100" s="83">
        <f t="shared" ca="1" si="12"/>
        <v>718.73349146479006</v>
      </c>
      <c r="H100" s="83">
        <f t="shared" ca="1" si="13"/>
        <v>560.00734251833035</v>
      </c>
      <c r="I100" s="83">
        <f t="shared" ca="1" si="14"/>
        <v>147098.13853934908</v>
      </c>
    </row>
    <row r="101" spans="2:9" ht="15" thickBot="1" x14ac:dyDescent="0.35">
      <c r="B101" s="80">
        <f t="shared" ca="1" si="7"/>
        <v>78</v>
      </c>
      <c r="C101" s="81">
        <f t="shared" ca="1" si="9"/>
        <v>45839</v>
      </c>
      <c r="D101" s="84">
        <f t="shared" ca="1" si="10"/>
        <v>1178.7408339831204</v>
      </c>
      <c r="E101" s="82">
        <f t="shared" ca="1" si="11"/>
        <v>0</v>
      </c>
      <c r="F101" s="84"/>
      <c r="G101" s="83">
        <f t="shared" ca="1" si="12"/>
        <v>716.00762740811865</v>
      </c>
      <c r="H101" s="83">
        <f t="shared" ca="1" si="13"/>
        <v>462.73320657500176</v>
      </c>
      <c r="I101" s="83">
        <f t="shared" ca="1" si="14"/>
        <v>146635.40533277407</v>
      </c>
    </row>
    <row r="102" spans="2:9" ht="15" thickBot="1" x14ac:dyDescent="0.35">
      <c r="B102" s="80">
        <f t="shared" ca="1" si="7"/>
        <v>79</v>
      </c>
      <c r="C102" s="81">
        <f t="shared" ca="1" si="9"/>
        <v>45870</v>
      </c>
      <c r="D102" s="84">
        <f t="shared" ca="1" si="10"/>
        <v>1178.7408339831204</v>
      </c>
      <c r="E102" s="82">
        <f t="shared" ca="1" si="11"/>
        <v>100</v>
      </c>
      <c r="F102" s="84"/>
      <c r="G102" s="83">
        <f t="shared" ca="1" si="12"/>
        <v>713.75525012685148</v>
      </c>
      <c r="H102" s="83">
        <f t="shared" ca="1" si="13"/>
        <v>564.98558385626893</v>
      </c>
      <c r="I102" s="83">
        <f t="shared" ca="1" si="14"/>
        <v>146070.4197489178</v>
      </c>
    </row>
    <row r="103" spans="2:9" ht="15" thickBot="1" x14ac:dyDescent="0.35">
      <c r="B103" s="80">
        <f t="shared" ca="1" si="7"/>
        <v>80</v>
      </c>
      <c r="C103" s="81">
        <f t="shared" ca="1" si="9"/>
        <v>45901</v>
      </c>
      <c r="D103" s="84">
        <f t="shared" ca="1" si="10"/>
        <v>1178.7408339831204</v>
      </c>
      <c r="E103" s="82">
        <f t="shared" ca="1" si="11"/>
        <v>0</v>
      </c>
      <c r="F103" s="84"/>
      <c r="G103" s="83">
        <f t="shared" ca="1" si="12"/>
        <v>711.00515422874128</v>
      </c>
      <c r="H103" s="83">
        <f t="shared" ca="1" si="13"/>
        <v>467.73567975437913</v>
      </c>
      <c r="I103" s="83">
        <f t="shared" ca="1" si="14"/>
        <v>145602.68406916343</v>
      </c>
    </row>
    <row r="104" spans="2:9" ht="15" thickBot="1" x14ac:dyDescent="0.35">
      <c r="B104" s="80">
        <f t="shared" ca="1" si="7"/>
        <v>81</v>
      </c>
      <c r="C104" s="81">
        <f t="shared" ca="1" si="9"/>
        <v>45931</v>
      </c>
      <c r="D104" s="84">
        <f t="shared" ca="1" si="10"/>
        <v>1178.7408339831204</v>
      </c>
      <c r="E104" s="82">
        <f t="shared" ca="1" si="11"/>
        <v>100</v>
      </c>
      <c r="F104" s="84"/>
      <c r="G104" s="83">
        <f t="shared" ca="1" si="12"/>
        <v>708.72842715632169</v>
      </c>
      <c r="H104" s="83">
        <f t="shared" ca="1" si="13"/>
        <v>570.01240682679872</v>
      </c>
      <c r="I104" s="83">
        <f t="shared" ca="1" si="14"/>
        <v>145032.67166233662</v>
      </c>
    </row>
    <row r="105" spans="2:9" ht="15" thickBot="1" x14ac:dyDescent="0.35">
      <c r="B105" s="80">
        <f t="shared" ca="1" si="7"/>
        <v>82</v>
      </c>
      <c r="C105" s="81">
        <f t="shared" ca="1" si="9"/>
        <v>45962</v>
      </c>
      <c r="D105" s="84">
        <f t="shared" ca="1" si="10"/>
        <v>1178.7408339831204</v>
      </c>
      <c r="E105" s="82">
        <f t="shared" ca="1" si="11"/>
        <v>0</v>
      </c>
      <c r="F105" s="84"/>
      <c r="G105" s="83">
        <f t="shared" ca="1" si="12"/>
        <v>705.95386294321929</v>
      </c>
      <c r="H105" s="83">
        <f t="shared" ca="1" si="13"/>
        <v>472.78697103990112</v>
      </c>
      <c r="I105" s="83">
        <f t="shared" ca="1" si="14"/>
        <v>144559.88469129673</v>
      </c>
    </row>
    <row r="106" spans="2:9" ht="15" thickBot="1" x14ac:dyDescent="0.35">
      <c r="B106" s="80">
        <f t="shared" ca="1" si="7"/>
        <v>83</v>
      </c>
      <c r="C106" s="81">
        <f t="shared" ca="1" si="9"/>
        <v>45992</v>
      </c>
      <c r="D106" s="84">
        <f t="shared" ca="1" si="10"/>
        <v>1178.7408339831204</v>
      </c>
      <c r="E106" s="82">
        <f t="shared" ca="1" si="11"/>
        <v>100</v>
      </c>
      <c r="F106" s="84"/>
      <c r="G106" s="83">
        <f t="shared" ca="1" si="12"/>
        <v>703.65254845504728</v>
      </c>
      <c r="H106" s="83">
        <f t="shared" ca="1" si="13"/>
        <v>575.08828552807313</v>
      </c>
      <c r="I106" s="83">
        <f t="shared" ca="1" si="14"/>
        <v>143984.79640576866</v>
      </c>
    </row>
    <row r="107" spans="2:9" ht="15" thickBot="1" x14ac:dyDescent="0.35">
      <c r="B107" s="80">
        <f t="shared" ca="1" si="7"/>
        <v>84</v>
      </c>
      <c r="C107" s="81">
        <f t="shared" ca="1" si="9"/>
        <v>46023</v>
      </c>
      <c r="D107" s="84">
        <f t="shared" ca="1" si="10"/>
        <v>1178.7408339831204</v>
      </c>
      <c r="E107" s="82">
        <f t="shared" ca="1" si="11"/>
        <v>0</v>
      </c>
      <c r="F107" s="84"/>
      <c r="G107" s="83">
        <f t="shared" ca="1" si="12"/>
        <v>700.85327714570303</v>
      </c>
      <c r="H107" s="83">
        <f t="shared" ca="1" si="13"/>
        <v>477.88755683741738</v>
      </c>
      <c r="I107" s="83">
        <f t="shared" ca="1" si="14"/>
        <v>143506.90884893126</v>
      </c>
    </row>
    <row r="108" spans="2:9" ht="15" thickBot="1" x14ac:dyDescent="0.35">
      <c r="B108" s="80">
        <f t="shared" ca="1" si="7"/>
        <v>85</v>
      </c>
      <c r="C108" s="81">
        <f t="shared" ca="1" si="9"/>
        <v>46054</v>
      </c>
      <c r="D108" s="84">
        <f t="shared" ca="1" si="10"/>
        <v>1178.7408339831204</v>
      </c>
      <c r="E108" s="82">
        <f t="shared" ca="1" si="11"/>
        <v>100</v>
      </c>
      <c r="F108" s="84"/>
      <c r="G108" s="83">
        <f t="shared" ca="1" si="12"/>
        <v>698.52713529824871</v>
      </c>
      <c r="H108" s="83">
        <f t="shared" ca="1" si="13"/>
        <v>580.2136986848717</v>
      </c>
      <c r="I108" s="83">
        <f t="shared" ca="1" si="14"/>
        <v>142926.69515024638</v>
      </c>
    </row>
    <row r="109" spans="2:9" ht="15" thickBot="1" x14ac:dyDescent="0.35">
      <c r="B109" s="80">
        <f t="shared" ca="1" si="7"/>
        <v>86</v>
      </c>
      <c r="C109" s="81">
        <f t="shared" ca="1" si="9"/>
        <v>46082</v>
      </c>
      <c r="D109" s="84">
        <f t="shared" ca="1" si="10"/>
        <v>1178.7408339831204</v>
      </c>
      <c r="E109" s="82">
        <f t="shared" ca="1" si="11"/>
        <v>0</v>
      </c>
      <c r="F109" s="84"/>
      <c r="G109" s="83">
        <f t="shared" ca="1" si="12"/>
        <v>695.70291578119532</v>
      </c>
      <c r="H109" s="83">
        <f t="shared" ca="1" si="13"/>
        <v>483.03791820192509</v>
      </c>
      <c r="I109" s="83">
        <f t="shared" ca="1" si="14"/>
        <v>142443.65723204444</v>
      </c>
    </row>
    <row r="110" spans="2:9" ht="15" thickBot="1" x14ac:dyDescent="0.35">
      <c r="B110" s="80">
        <f t="shared" ca="1" si="7"/>
        <v>87</v>
      </c>
      <c r="C110" s="81">
        <f t="shared" ca="1" si="9"/>
        <v>46113</v>
      </c>
      <c r="D110" s="84">
        <f t="shared" ca="1" si="10"/>
        <v>1178.7408339831204</v>
      </c>
      <c r="E110" s="82">
        <f t="shared" ca="1" si="11"/>
        <v>100</v>
      </c>
      <c r="F110" s="84"/>
      <c r="G110" s="83">
        <f t="shared" ca="1" si="12"/>
        <v>693.35170428936931</v>
      </c>
      <c r="H110" s="83">
        <f t="shared" ca="1" si="13"/>
        <v>585.3891296937511</v>
      </c>
      <c r="I110" s="83">
        <f t="shared" ca="1" si="14"/>
        <v>141858.26810235067</v>
      </c>
    </row>
    <row r="111" spans="2:9" ht="15" thickBot="1" x14ac:dyDescent="0.35">
      <c r="B111" s="80">
        <f t="shared" ref="B111:B174" ca="1" si="15">IFERROR(IF(I110&lt;=0,"",B110+1),"")</f>
        <v>88</v>
      </c>
      <c r="C111" s="81">
        <f t="shared" ca="1" si="9"/>
        <v>46143</v>
      </c>
      <c r="D111" s="84">
        <f t="shared" ca="1" si="10"/>
        <v>1178.7408339831204</v>
      </c>
      <c r="E111" s="82">
        <f t="shared" ca="1" si="11"/>
        <v>0</v>
      </c>
      <c r="F111" s="84"/>
      <c r="G111" s="83">
        <f t="shared" ca="1" si="12"/>
        <v>690.50229310018278</v>
      </c>
      <c r="H111" s="83">
        <f t="shared" ca="1" si="13"/>
        <v>488.23854088293763</v>
      </c>
      <c r="I111" s="83">
        <f t="shared" ca="1" si="14"/>
        <v>141370.02956146773</v>
      </c>
    </row>
    <row r="112" spans="2:9" ht="15" thickBot="1" x14ac:dyDescent="0.35">
      <c r="B112" s="80">
        <f t="shared" ca="1" si="15"/>
        <v>89</v>
      </c>
      <c r="C112" s="81">
        <f t="shared" ca="1" si="9"/>
        <v>46174</v>
      </c>
      <c r="D112" s="84">
        <f t="shared" ca="1" si="10"/>
        <v>1178.7408339831204</v>
      </c>
      <c r="E112" s="82">
        <f t="shared" ca="1" si="11"/>
        <v>100</v>
      </c>
      <c r="F112" s="84"/>
      <c r="G112" s="83">
        <f t="shared" ca="1" si="12"/>
        <v>688.12576731448576</v>
      </c>
      <c r="H112" s="83">
        <f t="shared" ca="1" si="13"/>
        <v>590.61506666863465</v>
      </c>
      <c r="I112" s="83">
        <f t="shared" ca="1" si="14"/>
        <v>140779.4144947991</v>
      </c>
    </row>
    <row r="113" spans="2:9" ht="15" thickBot="1" x14ac:dyDescent="0.35">
      <c r="B113" s="80">
        <f t="shared" ca="1" si="15"/>
        <v>90</v>
      </c>
      <c r="C113" s="81">
        <f t="shared" ca="1" si="9"/>
        <v>46204</v>
      </c>
      <c r="D113" s="84">
        <f t="shared" ca="1" si="10"/>
        <v>1178.7408339831204</v>
      </c>
      <c r="E113" s="82">
        <f t="shared" ca="1" si="11"/>
        <v>0</v>
      </c>
      <c r="F113" s="84"/>
      <c r="G113" s="83">
        <f t="shared" ca="1" si="12"/>
        <v>685.25091861282272</v>
      </c>
      <c r="H113" s="83">
        <f t="shared" ca="1" si="13"/>
        <v>493.48991537029769</v>
      </c>
      <c r="I113" s="83">
        <f t="shared" ca="1" si="14"/>
        <v>140285.9245794288</v>
      </c>
    </row>
    <row r="114" spans="2:9" ht="15" thickBot="1" x14ac:dyDescent="0.35">
      <c r="B114" s="80">
        <f t="shared" ca="1" si="15"/>
        <v>91</v>
      </c>
      <c r="C114" s="81">
        <f t="shared" ca="1" si="9"/>
        <v>46235</v>
      </c>
      <c r="D114" s="84">
        <f t="shared" ca="1" si="10"/>
        <v>1178.7408339831204</v>
      </c>
      <c r="E114" s="82">
        <f t="shared" ca="1" si="11"/>
        <v>100</v>
      </c>
      <c r="F114" s="84"/>
      <c r="G114" s="83">
        <f t="shared" ca="1" si="12"/>
        <v>682.84883149627092</v>
      </c>
      <c r="H114" s="83">
        <f t="shared" ca="1" si="13"/>
        <v>595.89200248684949</v>
      </c>
      <c r="I114" s="83">
        <f t="shared" ca="1" si="14"/>
        <v>139690.03257694194</v>
      </c>
    </row>
    <row r="115" spans="2:9" ht="15" thickBot="1" x14ac:dyDescent="0.35">
      <c r="B115" s="80">
        <f t="shared" ca="1" si="15"/>
        <v>92</v>
      </c>
      <c r="C115" s="81">
        <f t="shared" ca="1" si="9"/>
        <v>46266</v>
      </c>
      <c r="D115" s="84">
        <f t="shared" ca="1" si="10"/>
        <v>1178.7408339831204</v>
      </c>
      <c r="E115" s="82">
        <f t="shared" ca="1" si="11"/>
        <v>0</v>
      </c>
      <c r="F115" s="84"/>
      <c r="G115" s="83">
        <f t="shared" ca="1" si="12"/>
        <v>679.94829704268261</v>
      </c>
      <c r="H115" s="83">
        <f t="shared" ca="1" si="13"/>
        <v>498.7925369404378</v>
      </c>
      <c r="I115" s="83">
        <f t="shared" ca="1" si="14"/>
        <v>139191.24004000152</v>
      </c>
    </row>
    <row r="116" spans="2:9" ht="15" thickBot="1" x14ac:dyDescent="0.35">
      <c r="B116" s="80">
        <f t="shared" ca="1" si="15"/>
        <v>93</v>
      </c>
      <c r="C116" s="81">
        <f t="shared" ca="1" si="9"/>
        <v>46296</v>
      </c>
      <c r="D116" s="84">
        <f t="shared" ca="1" si="10"/>
        <v>1178.7408339831204</v>
      </c>
      <c r="E116" s="82">
        <f t="shared" ca="1" si="11"/>
        <v>100</v>
      </c>
      <c r="F116" s="84"/>
      <c r="G116" s="83">
        <f t="shared" ca="1" si="12"/>
        <v>677.52039914750935</v>
      </c>
      <c r="H116" s="83">
        <f t="shared" ca="1" si="13"/>
        <v>601.22043483561106</v>
      </c>
      <c r="I116" s="83">
        <f t="shared" ca="1" si="14"/>
        <v>138590.0196051659</v>
      </c>
    </row>
    <row r="117" spans="2:9" ht="15" thickBot="1" x14ac:dyDescent="0.35">
      <c r="B117" s="80">
        <f t="shared" ca="1" si="15"/>
        <v>94</v>
      </c>
      <c r="C117" s="81">
        <f t="shared" ca="1" si="9"/>
        <v>46327</v>
      </c>
      <c r="D117" s="84">
        <f t="shared" ca="1" si="10"/>
        <v>1178.7408339831204</v>
      </c>
      <c r="E117" s="82">
        <f t="shared" ca="1" si="11"/>
        <v>0</v>
      </c>
      <c r="F117" s="84"/>
      <c r="G117" s="83">
        <f t="shared" ca="1" si="12"/>
        <v>674.59392828002944</v>
      </c>
      <c r="H117" s="83">
        <f t="shared" ca="1" si="13"/>
        <v>504.14690570309097</v>
      </c>
      <c r="I117" s="83">
        <f t="shared" ca="1" si="14"/>
        <v>138085.87269946281</v>
      </c>
    </row>
    <row r="118" spans="2:9" ht="15" thickBot="1" x14ac:dyDescent="0.35">
      <c r="B118" s="80">
        <f t="shared" ca="1" si="15"/>
        <v>95</v>
      </c>
      <c r="C118" s="81">
        <f t="shared" ca="1" si="9"/>
        <v>46357</v>
      </c>
      <c r="D118" s="84">
        <f t="shared" ca="1" si="10"/>
        <v>1178.7408339831204</v>
      </c>
      <c r="E118" s="82">
        <f t="shared" ca="1" si="11"/>
        <v>100</v>
      </c>
      <c r="F118" s="84"/>
      <c r="G118" s="83">
        <f t="shared" ca="1" si="12"/>
        <v>672.1399677241584</v>
      </c>
      <c r="H118" s="83">
        <f t="shared" ca="1" si="13"/>
        <v>606.60086625896201</v>
      </c>
      <c r="I118" s="83">
        <f t="shared" ca="1" si="14"/>
        <v>137479.27183320385</v>
      </c>
    </row>
    <row r="119" spans="2:9" ht="15" thickBot="1" x14ac:dyDescent="0.35">
      <c r="B119" s="80">
        <f t="shared" ca="1" si="15"/>
        <v>96</v>
      </c>
      <c r="C119" s="81">
        <f t="shared" ca="1" si="9"/>
        <v>46388</v>
      </c>
      <c r="D119" s="84">
        <f t="shared" ca="1" si="10"/>
        <v>1178.7408339831204</v>
      </c>
      <c r="E119" s="82">
        <f t="shared" ca="1" si="11"/>
        <v>0</v>
      </c>
      <c r="F119" s="84"/>
      <c r="G119" s="83">
        <f t="shared" ca="1" si="12"/>
        <v>669.18730733466202</v>
      </c>
      <c r="H119" s="83">
        <f t="shared" ca="1" si="13"/>
        <v>509.55352664845839</v>
      </c>
      <c r="I119" s="83">
        <f t="shared" ca="1" si="14"/>
        <v>136969.71830655538</v>
      </c>
    </row>
    <row r="120" spans="2:9" ht="15" thickBot="1" x14ac:dyDescent="0.35">
      <c r="B120" s="80">
        <f t="shared" ca="1" si="15"/>
        <v>97</v>
      </c>
      <c r="C120" s="81">
        <f t="shared" ca="1" si="9"/>
        <v>46419</v>
      </c>
      <c r="D120" s="84">
        <f t="shared" ca="1" si="10"/>
        <v>1178.7408339831204</v>
      </c>
      <c r="E120" s="82">
        <f t="shared" ref="E120:E151" ca="1" si="16">IFERROR(IF(I119*(1+rate)-D120&lt;$E$14,I119*(1+rate)-D120,IF(B120=$I$17,$E$14,IF(B120&lt;$I$17,0,IF(MOD(B120-$I$17,$E$18)=0,$E$14,0)))),0)</f>
        <v>100</v>
      </c>
      <c r="F120" s="84"/>
      <c r="G120" s="83">
        <f t="shared" ca="1" si="12"/>
        <v>666.70702977795179</v>
      </c>
      <c r="H120" s="83">
        <f t="shared" ca="1" si="13"/>
        <v>612.03380420516862</v>
      </c>
      <c r="I120" s="83">
        <f t="shared" ca="1" si="14"/>
        <v>136357.68450235022</v>
      </c>
    </row>
    <row r="121" spans="2:9" ht="15" thickBot="1" x14ac:dyDescent="0.35">
      <c r="B121" s="80">
        <f t="shared" ca="1" si="15"/>
        <v>98</v>
      </c>
      <c r="C121" s="81">
        <f t="shared" ca="1" si="9"/>
        <v>46447</v>
      </c>
      <c r="D121" s="84">
        <f t="shared" ca="1" si="10"/>
        <v>1178.7408339831204</v>
      </c>
      <c r="E121" s="82">
        <f t="shared" ca="1" si="16"/>
        <v>0</v>
      </c>
      <c r="F121" s="84"/>
      <c r="G121" s="83">
        <f t="shared" ca="1" si="12"/>
        <v>663.72792428828382</v>
      </c>
      <c r="H121" s="83">
        <f t="shared" ca="1" si="13"/>
        <v>515.01290969483659</v>
      </c>
      <c r="I121" s="83">
        <f t="shared" ca="1" si="14"/>
        <v>135842.67159265539</v>
      </c>
    </row>
    <row r="122" spans="2:9" ht="15" thickBot="1" x14ac:dyDescent="0.35">
      <c r="B122" s="80">
        <f t="shared" ca="1" si="15"/>
        <v>99</v>
      </c>
      <c r="C122" s="81">
        <f t="shared" ca="1" si="9"/>
        <v>46478</v>
      </c>
      <c r="D122" s="84">
        <f t="shared" ca="1" si="10"/>
        <v>1178.7408339831204</v>
      </c>
      <c r="E122" s="82">
        <f t="shared" ca="1" si="16"/>
        <v>100</v>
      </c>
      <c r="F122" s="84"/>
      <c r="G122" s="83">
        <f t="shared" ca="1" si="12"/>
        <v>661.22107290853978</v>
      </c>
      <c r="H122" s="83">
        <f t="shared" ca="1" si="13"/>
        <v>617.51976107458063</v>
      </c>
      <c r="I122" s="83">
        <f t="shared" ca="1" si="14"/>
        <v>135225.15183158082</v>
      </c>
    </row>
    <row r="123" spans="2:9" ht="15" thickBot="1" x14ac:dyDescent="0.35">
      <c r="B123" s="80">
        <f t="shared" ca="1" si="15"/>
        <v>100</v>
      </c>
      <c r="C123" s="81">
        <f t="shared" ca="1" si="9"/>
        <v>46508</v>
      </c>
      <c r="D123" s="84">
        <f t="shared" ca="1" si="10"/>
        <v>1178.7408339831204</v>
      </c>
      <c r="E123" s="82">
        <f t="shared" ca="1" si="16"/>
        <v>0</v>
      </c>
      <c r="F123" s="84"/>
      <c r="G123" s="83">
        <f t="shared" ca="1" si="12"/>
        <v>658.21526424641081</v>
      </c>
      <c r="H123" s="83">
        <f t="shared" ca="1" si="13"/>
        <v>520.5255697367096</v>
      </c>
      <c r="I123" s="83">
        <f t="shared" ca="1" si="14"/>
        <v>134704.62626184413</v>
      </c>
    </row>
    <row r="124" spans="2:9" ht="15" thickBot="1" x14ac:dyDescent="0.35">
      <c r="B124" s="80">
        <f t="shared" ca="1" si="15"/>
        <v>101</v>
      </c>
      <c r="C124" s="81">
        <f t="shared" ca="1" si="9"/>
        <v>46539</v>
      </c>
      <c r="D124" s="84">
        <f t="shared" ca="1" si="10"/>
        <v>1178.7408339831204</v>
      </c>
      <c r="E124" s="82">
        <f t="shared" ca="1" si="16"/>
        <v>100</v>
      </c>
      <c r="F124" s="84"/>
      <c r="G124" s="83">
        <f t="shared" ca="1" si="12"/>
        <v>655.68157971516337</v>
      </c>
      <c r="H124" s="83">
        <f t="shared" ca="1" si="13"/>
        <v>623.05925426795704</v>
      </c>
      <c r="I124" s="83">
        <f t="shared" ca="1" si="14"/>
        <v>134081.56700757617</v>
      </c>
    </row>
    <row r="125" spans="2:9" ht="15" thickBot="1" x14ac:dyDescent="0.35">
      <c r="B125" s="80">
        <f t="shared" ca="1" si="15"/>
        <v>102</v>
      </c>
      <c r="C125" s="81">
        <f t="shared" ca="1" si="9"/>
        <v>46569</v>
      </c>
      <c r="D125" s="84">
        <f t="shared" ca="1" si="10"/>
        <v>1178.7408339831204</v>
      </c>
      <c r="E125" s="82">
        <f t="shared" ca="1" si="16"/>
        <v>0</v>
      </c>
      <c r="F125" s="84"/>
      <c r="G125" s="83">
        <f t="shared" ca="1" si="12"/>
        <v>652.64880728980927</v>
      </c>
      <c r="H125" s="83">
        <f t="shared" ca="1" si="13"/>
        <v>526.09202669331114</v>
      </c>
      <c r="I125" s="83">
        <f t="shared" ca="1" si="14"/>
        <v>133555.47498088286</v>
      </c>
    </row>
    <row r="126" spans="2:9" ht="15" thickBot="1" x14ac:dyDescent="0.35">
      <c r="B126" s="80">
        <f t="shared" ca="1" si="15"/>
        <v>103</v>
      </c>
      <c r="C126" s="81">
        <f t="shared" ca="1" si="9"/>
        <v>46600</v>
      </c>
      <c r="D126" s="84">
        <f t="shared" ca="1" si="10"/>
        <v>1178.7408339831204</v>
      </c>
      <c r="E126" s="82">
        <f t="shared" ca="1" si="16"/>
        <v>100</v>
      </c>
      <c r="F126" s="84"/>
      <c r="G126" s="83">
        <f t="shared" ca="1" si="12"/>
        <v>650.08802774785579</v>
      </c>
      <c r="H126" s="83">
        <f t="shared" ca="1" si="13"/>
        <v>628.65280623526462</v>
      </c>
      <c r="I126" s="83">
        <f t="shared" ca="1" si="14"/>
        <v>132926.82217464759</v>
      </c>
    </row>
    <row r="127" spans="2:9" ht="15" thickBot="1" x14ac:dyDescent="0.35">
      <c r="B127" s="80">
        <f t="shared" ca="1" si="15"/>
        <v>104</v>
      </c>
      <c r="C127" s="81">
        <f t="shared" ca="1" si="9"/>
        <v>46631</v>
      </c>
      <c r="D127" s="84">
        <f t="shared" ca="1" si="10"/>
        <v>1178.7408339831204</v>
      </c>
      <c r="E127" s="82">
        <f t="shared" ca="1" si="16"/>
        <v>0</v>
      </c>
      <c r="F127" s="84"/>
      <c r="G127" s="83">
        <f t="shared" ca="1" si="12"/>
        <v>647.02802842546077</v>
      </c>
      <c r="H127" s="83">
        <f t="shared" ca="1" si="13"/>
        <v>531.71280555765964</v>
      </c>
      <c r="I127" s="83">
        <f t="shared" ca="1" si="14"/>
        <v>132395.10936908994</v>
      </c>
    </row>
    <row r="128" spans="2:9" ht="15" thickBot="1" x14ac:dyDescent="0.35">
      <c r="B128" s="80">
        <f t="shared" ca="1" si="15"/>
        <v>105</v>
      </c>
      <c r="C128" s="81">
        <f t="shared" ca="1" si="9"/>
        <v>46661</v>
      </c>
      <c r="D128" s="84">
        <f t="shared" ca="1" si="10"/>
        <v>1178.7408339831204</v>
      </c>
      <c r="E128" s="82">
        <f t="shared" ca="1" si="16"/>
        <v>100</v>
      </c>
      <c r="F128" s="84"/>
      <c r="G128" s="83">
        <f t="shared" ca="1" si="12"/>
        <v>644.43988945816852</v>
      </c>
      <c r="H128" s="83">
        <f t="shared" ca="1" si="13"/>
        <v>634.30094452495189</v>
      </c>
      <c r="I128" s="83">
        <f t="shared" ca="1" si="14"/>
        <v>131760.80842456498</v>
      </c>
    </row>
    <row r="129" spans="2:9" ht="15" thickBot="1" x14ac:dyDescent="0.35">
      <c r="B129" s="80">
        <f t="shared" ca="1" si="15"/>
        <v>106</v>
      </c>
      <c r="C129" s="81">
        <f t="shared" ca="1" si="9"/>
        <v>46692</v>
      </c>
      <c r="D129" s="84">
        <f t="shared" ca="1" si="10"/>
        <v>1178.7408339831204</v>
      </c>
      <c r="E129" s="82">
        <f t="shared" ca="1" si="16"/>
        <v>0</v>
      </c>
      <c r="F129" s="84"/>
      <c r="G129" s="83">
        <f t="shared" ca="1" si="12"/>
        <v>641.35239753704832</v>
      </c>
      <c r="H129" s="83">
        <f t="shared" ca="1" si="13"/>
        <v>537.38843644607209</v>
      </c>
      <c r="I129" s="83">
        <f t="shared" ca="1" si="14"/>
        <v>131223.4199881189</v>
      </c>
    </row>
    <row r="130" spans="2:9" ht="15" thickBot="1" x14ac:dyDescent="0.35">
      <c r="B130" s="80">
        <f t="shared" ca="1" si="15"/>
        <v>107</v>
      </c>
      <c r="C130" s="81">
        <f t="shared" ca="1" si="9"/>
        <v>46722</v>
      </c>
      <c r="D130" s="84">
        <f t="shared" ca="1" si="10"/>
        <v>1178.7408339831204</v>
      </c>
      <c r="E130" s="82">
        <f t="shared" ca="1" si="16"/>
        <v>100</v>
      </c>
      <c r="F130" s="84"/>
      <c r="G130" s="83">
        <f t="shared" ca="1" si="12"/>
        <v>638.73663214941644</v>
      </c>
      <c r="H130" s="83">
        <f t="shared" ca="1" si="13"/>
        <v>640.00420183370397</v>
      </c>
      <c r="I130" s="83">
        <f t="shared" ca="1" si="14"/>
        <v>130583.4157862852</v>
      </c>
    </row>
    <row r="131" spans="2:9" ht="15" thickBot="1" x14ac:dyDescent="0.35">
      <c r="B131" s="80">
        <f t="shared" ca="1" si="15"/>
        <v>108</v>
      </c>
      <c r="C131" s="81">
        <f t="shared" ca="1" si="9"/>
        <v>46753</v>
      </c>
      <c r="D131" s="84">
        <f t="shared" ca="1" si="10"/>
        <v>1178.7408339831204</v>
      </c>
      <c r="E131" s="82">
        <f t="shared" ca="1" si="16"/>
        <v>0</v>
      </c>
      <c r="F131" s="84"/>
      <c r="G131" s="83">
        <f t="shared" ca="1" si="12"/>
        <v>635.62137933495887</v>
      </c>
      <c r="H131" s="83">
        <f t="shared" ca="1" si="13"/>
        <v>543.11945464816154</v>
      </c>
      <c r="I131" s="83">
        <f t="shared" ca="1" si="14"/>
        <v>130040.29633163704</v>
      </c>
    </row>
    <row r="132" spans="2:9" ht="15" thickBot="1" x14ac:dyDescent="0.35">
      <c r="B132" s="80">
        <f t="shared" ca="1" si="15"/>
        <v>109</v>
      </c>
      <c r="C132" s="81">
        <f t="shared" ca="1" si="9"/>
        <v>46784</v>
      </c>
      <c r="D132" s="84">
        <f t="shared" ca="1" si="10"/>
        <v>1178.7408339831204</v>
      </c>
      <c r="E132" s="82">
        <f t="shared" ca="1" si="16"/>
        <v>100</v>
      </c>
      <c r="F132" s="84"/>
      <c r="G132" s="83">
        <f t="shared" ca="1" si="12"/>
        <v>632.97771792643744</v>
      </c>
      <c r="H132" s="83">
        <f t="shared" ca="1" si="13"/>
        <v>645.76311605668297</v>
      </c>
      <c r="I132" s="83">
        <f t="shared" ca="1" si="14"/>
        <v>129394.53321558036</v>
      </c>
    </row>
    <row r="133" spans="2:9" ht="15" thickBot="1" x14ac:dyDescent="0.35">
      <c r="B133" s="80">
        <f t="shared" ca="1" si="15"/>
        <v>110</v>
      </c>
      <c r="C133" s="81">
        <f t="shared" ca="1" si="9"/>
        <v>46813</v>
      </c>
      <c r="D133" s="84">
        <f t="shared" ca="1" si="10"/>
        <v>1178.7408339831204</v>
      </c>
      <c r="E133" s="82">
        <f t="shared" ca="1" si="16"/>
        <v>0</v>
      </c>
      <c r="F133" s="84"/>
      <c r="G133" s="83">
        <f t="shared" ca="1" si="12"/>
        <v>629.83443330579803</v>
      </c>
      <c r="H133" s="83">
        <f t="shared" ca="1" si="13"/>
        <v>548.90640067732238</v>
      </c>
      <c r="I133" s="83">
        <f t="shared" ca="1" si="14"/>
        <v>128845.62681490304</v>
      </c>
    </row>
    <row r="134" spans="2:9" ht="15" thickBot="1" x14ac:dyDescent="0.35">
      <c r="B134" s="80">
        <f t="shared" ca="1" si="15"/>
        <v>111</v>
      </c>
      <c r="C134" s="81">
        <f t="shared" ca="1" si="9"/>
        <v>46844</v>
      </c>
      <c r="D134" s="84">
        <f t="shared" ca="1" si="10"/>
        <v>1178.7408339831204</v>
      </c>
      <c r="E134" s="82">
        <f t="shared" ca="1" si="16"/>
        <v>100</v>
      </c>
      <c r="F134" s="84"/>
      <c r="G134" s="83">
        <f t="shared" ca="1" si="12"/>
        <v>627.16260364486072</v>
      </c>
      <c r="H134" s="83">
        <f t="shared" ca="1" si="13"/>
        <v>651.57823033825969</v>
      </c>
      <c r="I134" s="83">
        <f t="shared" ca="1" si="14"/>
        <v>128194.04858456478</v>
      </c>
    </row>
    <row r="135" spans="2:9" ht="15" thickBot="1" x14ac:dyDescent="0.35">
      <c r="B135" s="80">
        <f t="shared" ca="1" si="15"/>
        <v>112</v>
      </c>
      <c r="C135" s="81">
        <f t="shared" ca="1" si="9"/>
        <v>46874</v>
      </c>
      <c r="D135" s="84">
        <f t="shared" ca="1" si="10"/>
        <v>1178.7408339831204</v>
      </c>
      <c r="E135" s="82">
        <f t="shared" ca="1" si="16"/>
        <v>0</v>
      </c>
      <c r="F135" s="84"/>
      <c r="G135" s="83">
        <f t="shared" ca="1" si="12"/>
        <v>623.99101366141247</v>
      </c>
      <c r="H135" s="83">
        <f t="shared" ca="1" si="13"/>
        <v>554.74982032170794</v>
      </c>
      <c r="I135" s="83">
        <f t="shared" ca="1" si="14"/>
        <v>127639.29876424307</v>
      </c>
    </row>
    <row r="136" spans="2:9" ht="15" thickBot="1" x14ac:dyDescent="0.35">
      <c r="B136" s="80">
        <f t="shared" ca="1" si="15"/>
        <v>113</v>
      </c>
      <c r="C136" s="81">
        <f t="shared" ca="1" si="9"/>
        <v>46905</v>
      </c>
      <c r="D136" s="84">
        <f t="shared" ca="1" si="10"/>
        <v>1178.7408339831204</v>
      </c>
      <c r="E136" s="82">
        <f t="shared" ca="1" si="16"/>
        <v>100</v>
      </c>
      <c r="F136" s="84"/>
      <c r="G136" s="83">
        <f t="shared" ca="1" si="12"/>
        <v>621.29074085988157</v>
      </c>
      <c r="H136" s="83">
        <f t="shared" ca="1" si="13"/>
        <v>657.45009312323884</v>
      </c>
      <c r="I136" s="83">
        <f t="shared" ca="1" si="14"/>
        <v>126981.84867111983</v>
      </c>
    </row>
    <row r="137" spans="2:9" ht="15" thickBot="1" x14ac:dyDescent="0.35">
      <c r="B137" s="80">
        <f t="shared" ca="1" si="15"/>
        <v>114</v>
      </c>
      <c r="C137" s="81">
        <f t="shared" ca="1" si="9"/>
        <v>46935</v>
      </c>
      <c r="D137" s="84">
        <f t="shared" ca="1" si="10"/>
        <v>1178.7408339831204</v>
      </c>
      <c r="E137" s="82">
        <f t="shared" ca="1" si="16"/>
        <v>0</v>
      </c>
      <c r="F137" s="84"/>
      <c r="G137" s="83">
        <f t="shared" ca="1" si="12"/>
        <v>618.09056928741472</v>
      </c>
      <c r="H137" s="83">
        <f t="shared" ca="1" si="13"/>
        <v>560.65026469570569</v>
      </c>
      <c r="I137" s="83">
        <f t="shared" ca="1" si="14"/>
        <v>126421.19840642413</v>
      </c>
    </row>
    <row r="138" spans="2:9" ht="15" thickBot="1" x14ac:dyDescent="0.35">
      <c r="B138" s="80">
        <f t="shared" ca="1" si="15"/>
        <v>115</v>
      </c>
      <c r="C138" s="81">
        <f t="shared" ca="1" si="9"/>
        <v>46966</v>
      </c>
      <c r="D138" s="84">
        <f t="shared" ca="1" si="10"/>
        <v>1178.7408339831204</v>
      </c>
      <c r="E138" s="82">
        <f t="shared" ca="1" si="16"/>
        <v>100</v>
      </c>
      <c r="F138" s="84"/>
      <c r="G138" s="83">
        <f t="shared" ca="1" si="12"/>
        <v>615.36157577453548</v>
      </c>
      <c r="H138" s="83">
        <f t="shared" ca="1" si="13"/>
        <v>663.37925820858493</v>
      </c>
      <c r="I138" s="83">
        <f t="shared" ca="1" si="14"/>
        <v>125757.81914821554</v>
      </c>
    </row>
    <row r="139" spans="2:9" ht="15" thickBot="1" x14ac:dyDescent="0.35">
      <c r="B139" s="80">
        <f t="shared" ca="1" si="15"/>
        <v>116</v>
      </c>
      <c r="C139" s="81">
        <f t="shared" ca="1" si="9"/>
        <v>46997</v>
      </c>
      <c r="D139" s="84">
        <f t="shared" ca="1" si="10"/>
        <v>1178.7408339831204</v>
      </c>
      <c r="E139" s="82">
        <f t="shared" ca="1" si="16"/>
        <v>0</v>
      </c>
      <c r="F139" s="84"/>
      <c r="G139" s="83">
        <f t="shared" ca="1" si="12"/>
        <v>612.13254369120534</v>
      </c>
      <c r="H139" s="83">
        <f t="shared" ca="1" si="13"/>
        <v>566.60829029191507</v>
      </c>
      <c r="I139" s="83">
        <f t="shared" ca="1" si="14"/>
        <v>125191.21085792362</v>
      </c>
    </row>
    <row r="140" spans="2:9" ht="15" thickBot="1" x14ac:dyDescent="0.35">
      <c r="B140" s="80">
        <f t="shared" ca="1" si="15"/>
        <v>117</v>
      </c>
      <c r="C140" s="81">
        <f t="shared" ca="1" si="9"/>
        <v>47027</v>
      </c>
      <c r="D140" s="84">
        <f t="shared" ca="1" si="10"/>
        <v>1178.7408339831204</v>
      </c>
      <c r="E140" s="82">
        <f t="shared" ca="1" si="16"/>
        <v>100</v>
      </c>
      <c r="F140" s="84"/>
      <c r="G140" s="83">
        <f t="shared" ca="1" si="12"/>
        <v>609.37454918746687</v>
      </c>
      <c r="H140" s="83">
        <f t="shared" ca="1" si="13"/>
        <v>669.36628479565354</v>
      </c>
      <c r="I140" s="83">
        <f t="shared" ca="1" si="14"/>
        <v>124521.84457312796</v>
      </c>
    </row>
    <row r="141" spans="2:9" ht="15" thickBot="1" x14ac:dyDescent="0.35">
      <c r="B141" s="80">
        <f t="shared" ca="1" si="15"/>
        <v>118</v>
      </c>
      <c r="C141" s="81">
        <f t="shared" ca="1" si="9"/>
        <v>47058</v>
      </c>
      <c r="D141" s="84">
        <f t="shared" ca="1" si="10"/>
        <v>1178.7408339831204</v>
      </c>
      <c r="E141" s="82">
        <f t="shared" ca="1" si="16"/>
        <v>0</v>
      </c>
      <c r="F141" s="84"/>
      <c r="G141" s="83">
        <f t="shared" ca="1" si="12"/>
        <v>606.1163749494882</v>
      </c>
      <c r="H141" s="83">
        <f t="shared" ca="1" si="13"/>
        <v>572.62445903363221</v>
      </c>
      <c r="I141" s="83">
        <f t="shared" ca="1" si="14"/>
        <v>123949.22011409434</v>
      </c>
    </row>
    <row r="142" spans="2:9" ht="15" thickBot="1" x14ac:dyDescent="0.35">
      <c r="B142" s="80">
        <f t="shared" ca="1" si="15"/>
        <v>119</v>
      </c>
      <c r="C142" s="81">
        <f t="shared" ca="1" si="9"/>
        <v>47088</v>
      </c>
      <c r="D142" s="84">
        <f t="shared" ca="1" si="10"/>
        <v>1178.7408339831204</v>
      </c>
      <c r="E142" s="82">
        <f t="shared" ca="1" si="16"/>
        <v>100</v>
      </c>
      <c r="F142" s="84"/>
      <c r="G142" s="83">
        <f t="shared" ca="1" si="12"/>
        <v>603.3290964401898</v>
      </c>
      <c r="H142" s="83">
        <f t="shared" ca="1" si="13"/>
        <v>675.41173754293061</v>
      </c>
      <c r="I142" s="83">
        <f t="shared" ca="1" si="14"/>
        <v>123273.8083765514</v>
      </c>
    </row>
    <row r="143" spans="2:9" ht="15" thickBot="1" x14ac:dyDescent="0.35">
      <c r="B143" s="80">
        <f t="shared" ca="1" si="15"/>
        <v>120</v>
      </c>
      <c r="C143" s="81">
        <f t="shared" ca="1" si="9"/>
        <v>47119</v>
      </c>
      <c r="D143" s="84">
        <f t="shared" ca="1" si="10"/>
        <v>1178.7408339831204</v>
      </c>
      <c r="E143" s="82">
        <f t="shared" ca="1" si="16"/>
        <v>0</v>
      </c>
      <c r="F143" s="84"/>
      <c r="G143" s="83">
        <f t="shared" ca="1" si="12"/>
        <v>600.04149565527337</v>
      </c>
      <c r="H143" s="83">
        <f t="shared" ca="1" si="13"/>
        <v>578.69933832784704</v>
      </c>
      <c r="I143" s="83">
        <f t="shared" ca="1" si="14"/>
        <v>122695.10903822356</v>
      </c>
    </row>
    <row r="144" spans="2:9" ht="15" thickBot="1" x14ac:dyDescent="0.35">
      <c r="B144" s="80">
        <f t="shared" ca="1" si="15"/>
        <v>121</v>
      </c>
      <c r="C144" s="81">
        <f t="shared" ca="1" si="9"/>
        <v>47150</v>
      </c>
      <c r="D144" s="84">
        <f t="shared" ca="1" si="10"/>
        <v>1178.7408339831204</v>
      </c>
      <c r="E144" s="82">
        <f t="shared" ca="1" si="16"/>
        <v>100</v>
      </c>
      <c r="F144" s="84"/>
      <c r="G144" s="83">
        <f t="shared" ca="1" si="12"/>
        <v>597.22464736383199</v>
      </c>
      <c r="H144" s="83">
        <f t="shared" ca="1" si="13"/>
        <v>681.51618661928842</v>
      </c>
      <c r="I144" s="83">
        <f t="shared" ca="1" si="14"/>
        <v>122013.59285160426</v>
      </c>
    </row>
    <row r="145" spans="2:9" ht="15" thickBot="1" x14ac:dyDescent="0.35">
      <c r="B145" s="80">
        <f t="shared" ca="1" si="15"/>
        <v>122</v>
      </c>
      <c r="C145" s="81">
        <f t="shared" ca="1" si="9"/>
        <v>47178</v>
      </c>
      <c r="D145" s="84">
        <f t="shared" ca="1" si="10"/>
        <v>1178.7408339831204</v>
      </c>
      <c r="E145" s="82">
        <f t="shared" ca="1" si="16"/>
        <v>0</v>
      </c>
      <c r="F145" s="84"/>
      <c r="G145" s="83">
        <f t="shared" ca="1" si="12"/>
        <v>593.90733286436284</v>
      </c>
      <c r="H145" s="83">
        <f t="shared" ca="1" si="13"/>
        <v>584.83350111875757</v>
      </c>
      <c r="I145" s="83">
        <f t="shared" ca="1" si="14"/>
        <v>121428.7593504855</v>
      </c>
    </row>
    <row r="146" spans="2:9" ht="15" thickBot="1" x14ac:dyDescent="0.35">
      <c r="B146" s="80">
        <f t="shared" ca="1" si="15"/>
        <v>123</v>
      </c>
      <c r="C146" s="81">
        <f t="shared" ca="1" si="9"/>
        <v>47209</v>
      </c>
      <c r="D146" s="84">
        <f t="shared" ca="1" si="10"/>
        <v>1178.7408339831204</v>
      </c>
      <c r="E146" s="82">
        <f t="shared" ca="1" si="16"/>
        <v>100</v>
      </c>
      <c r="F146" s="84"/>
      <c r="G146" s="83">
        <f t="shared" ca="1" si="12"/>
        <v>591.06062622536069</v>
      </c>
      <c r="H146" s="83">
        <f t="shared" ca="1" si="13"/>
        <v>687.68020775775972</v>
      </c>
      <c r="I146" s="83">
        <f t="shared" ca="1" si="14"/>
        <v>120741.07914272774</v>
      </c>
    </row>
    <row r="147" spans="2:9" ht="15" thickBot="1" x14ac:dyDescent="0.35">
      <c r="B147" s="80">
        <f t="shared" ca="1" si="15"/>
        <v>124</v>
      </c>
      <c r="C147" s="81">
        <f t="shared" ca="1" si="9"/>
        <v>47239</v>
      </c>
      <c r="D147" s="84">
        <f t="shared" ca="1" si="10"/>
        <v>1178.7408339831204</v>
      </c>
      <c r="E147" s="82">
        <f t="shared" ca="1" si="16"/>
        <v>0</v>
      </c>
      <c r="F147" s="84"/>
      <c r="G147" s="83">
        <f t="shared" ca="1" si="12"/>
        <v>587.71330804131424</v>
      </c>
      <c r="H147" s="83">
        <f t="shared" ca="1" si="13"/>
        <v>591.02752594180618</v>
      </c>
      <c r="I147" s="83">
        <f t="shared" ca="1" si="14"/>
        <v>120150.05161678593</v>
      </c>
    </row>
    <row r="148" spans="2:9" ht="15" thickBot="1" x14ac:dyDescent="0.35">
      <c r="B148" s="80">
        <f t="shared" ca="1" si="15"/>
        <v>125</v>
      </c>
      <c r="C148" s="81">
        <f t="shared" ca="1" si="9"/>
        <v>47270</v>
      </c>
      <c r="D148" s="84">
        <f t="shared" ca="1" si="10"/>
        <v>1178.7408339831204</v>
      </c>
      <c r="E148" s="82">
        <f t="shared" ca="1" si="16"/>
        <v>100</v>
      </c>
      <c r="F148" s="84"/>
      <c r="G148" s="83">
        <f t="shared" ca="1" si="12"/>
        <v>584.8364516732828</v>
      </c>
      <c r="H148" s="83">
        <f t="shared" ca="1" si="13"/>
        <v>693.90438230983762</v>
      </c>
      <c r="I148" s="83">
        <f t="shared" ca="1" si="14"/>
        <v>119456.1472344761</v>
      </c>
    </row>
    <row r="149" spans="2:9" ht="15" thickBot="1" x14ac:dyDescent="0.35">
      <c r="B149" s="80">
        <f t="shared" ca="1" si="15"/>
        <v>126</v>
      </c>
      <c r="C149" s="81">
        <f t="shared" ca="1" si="9"/>
        <v>47300</v>
      </c>
      <c r="D149" s="84">
        <f t="shared" ca="1" si="10"/>
        <v>1178.7408339831204</v>
      </c>
      <c r="E149" s="82">
        <f t="shared" ca="1" si="16"/>
        <v>0</v>
      </c>
      <c r="F149" s="84"/>
      <c r="G149" s="83">
        <f t="shared" ca="1" si="12"/>
        <v>581.45883700487661</v>
      </c>
      <c r="H149" s="83">
        <f t="shared" ca="1" si="13"/>
        <v>597.2819969782438</v>
      </c>
      <c r="I149" s="83">
        <f t="shared" ca="1" si="14"/>
        <v>118858.86523749786</v>
      </c>
    </row>
    <row r="150" spans="2:9" ht="15" thickBot="1" x14ac:dyDescent="0.35">
      <c r="B150" s="80">
        <f t="shared" ca="1" si="15"/>
        <v>127</v>
      </c>
      <c r="C150" s="81">
        <f t="shared" ca="1" si="9"/>
        <v>47331</v>
      </c>
      <c r="D150" s="84">
        <f t="shared" ca="1" si="10"/>
        <v>1178.7408339831204</v>
      </c>
      <c r="E150" s="82">
        <f t="shared" ca="1" si="16"/>
        <v>100</v>
      </c>
      <c r="F150" s="84"/>
      <c r="G150" s="83">
        <f t="shared" ca="1" si="12"/>
        <v>578.55153668281594</v>
      </c>
      <c r="H150" s="83">
        <f t="shared" ca="1" si="13"/>
        <v>700.18929730030447</v>
      </c>
      <c r="I150" s="83">
        <f t="shared" ca="1" si="14"/>
        <v>118158.67594019756</v>
      </c>
    </row>
    <row r="151" spans="2:9" ht="15" thickBot="1" x14ac:dyDescent="0.35">
      <c r="B151" s="80">
        <f t="shared" ca="1" si="15"/>
        <v>128</v>
      </c>
      <c r="C151" s="81">
        <f t="shared" ca="1" si="9"/>
        <v>47362</v>
      </c>
      <c r="D151" s="84">
        <f t="shared" ca="1" si="10"/>
        <v>1178.7408339831204</v>
      </c>
      <c r="E151" s="82">
        <f t="shared" ca="1" si="16"/>
        <v>0</v>
      </c>
      <c r="F151" s="84"/>
      <c r="G151" s="83">
        <f t="shared" ca="1" si="12"/>
        <v>575.1433298728947</v>
      </c>
      <c r="H151" s="83">
        <f t="shared" ca="1" si="13"/>
        <v>603.59750411022571</v>
      </c>
      <c r="I151" s="83">
        <f t="shared" ca="1" si="14"/>
        <v>117555.07843608734</v>
      </c>
    </row>
    <row r="152" spans="2:9" ht="15" thickBot="1" x14ac:dyDescent="0.35">
      <c r="B152" s="80">
        <f t="shared" ca="1" si="15"/>
        <v>129</v>
      </c>
      <c r="C152" s="81">
        <f t="shared" ref="C152:C215" ca="1" si="17">IF($E$11="End of the Period",IF(B152="","",IF(OR(payment_frequency="Weekly",payment_frequency="Bi-weekly",payment_frequency="Semi-monthly"),first_payment_date+B152*VLOOKUP(payment_frequency,periodic_table,2,0),EDATE(first_payment_date,B152*VLOOKUP(payment_frequency,periodic_table,2,0)))),IF(B152="","",IF(OR(payment_frequency="Weekly",payment_frequency="Bi-weekly",payment_frequency="Semi-monthly"),first_payment_date+(B152-1)*VLOOKUP(payment_frequency,periodic_table,2,0),EDATE(first_payment_date,(B152-1)*VLOOKUP(payment_frequency,periodic_table,2,0)))))</f>
        <v>47392</v>
      </c>
      <c r="D152" s="84">
        <f t="shared" ref="D152:D215" ca="1" si="18">IF(B152="","",IF(I151&lt;payment,I151*(1+rate),payment))</f>
        <v>1178.7408339831204</v>
      </c>
      <c r="E152" s="82">
        <f t="shared" ref="E152:E163" ca="1" si="19">IFERROR(IF(I151*(1+rate)-D152&lt;$E$14,I151*(1+rate)-D152,IF(B152=$I$17,$E$14,IF(B152&lt;$I$17,0,IF(MOD(B152-$I$17,$E$18)=0,$E$14,0)))),0)</f>
        <v>100</v>
      </c>
      <c r="F152" s="84"/>
      <c r="G152" s="83">
        <f t="shared" ref="G152:G215" ca="1" si="20">IF(AND(payment_type=1,B152=1),0,IF(B152="","",I151*rate))</f>
        <v>572.20528850052335</v>
      </c>
      <c r="H152" s="83">
        <f t="shared" ca="1" si="13"/>
        <v>706.53554548259706</v>
      </c>
      <c r="I152" s="83">
        <f t="shared" ca="1" si="14"/>
        <v>116848.54289060475</v>
      </c>
    </row>
    <row r="153" spans="2:9" ht="15" thickBot="1" x14ac:dyDescent="0.35">
      <c r="B153" s="80">
        <f t="shared" ca="1" si="15"/>
        <v>130</v>
      </c>
      <c r="C153" s="81">
        <f t="shared" ca="1" si="17"/>
        <v>47423</v>
      </c>
      <c r="D153" s="84">
        <f t="shared" ca="1" si="18"/>
        <v>1178.7408339831204</v>
      </c>
      <c r="E153" s="82">
        <f t="shared" ca="1" si="19"/>
        <v>0</v>
      </c>
      <c r="F153" s="84"/>
      <c r="G153" s="83">
        <f t="shared" ca="1" si="20"/>
        <v>568.7661910066746</v>
      </c>
      <c r="H153" s="83">
        <f t="shared" ref="H153:H216" ca="1" si="21">IF(B153="","",D153-G153+E153+F153)</f>
        <v>609.97464297644581</v>
      </c>
      <c r="I153" s="83">
        <f t="shared" ref="I153:I216" ca="1" si="22">IFERROR(IF(H153&lt;=0,"",I152-H153),"")</f>
        <v>116238.5682476283</v>
      </c>
    </row>
    <row r="154" spans="2:9" ht="15" thickBot="1" x14ac:dyDescent="0.35">
      <c r="B154" s="80">
        <f t="shared" ca="1" si="15"/>
        <v>131</v>
      </c>
      <c r="C154" s="81">
        <f t="shared" ca="1" si="17"/>
        <v>47453</v>
      </c>
      <c r="D154" s="84">
        <f t="shared" ca="1" si="18"/>
        <v>1178.7408339831204</v>
      </c>
      <c r="E154" s="82">
        <f t="shared" ca="1" si="19"/>
        <v>100</v>
      </c>
      <c r="F154" s="84"/>
      <c r="G154" s="83">
        <f t="shared" ca="1" si="20"/>
        <v>565.79710858840963</v>
      </c>
      <c r="H154" s="83">
        <f t="shared" ca="1" si="21"/>
        <v>712.94372539471078</v>
      </c>
      <c r="I154" s="83">
        <f t="shared" ca="1" si="22"/>
        <v>115525.62452223359</v>
      </c>
    </row>
    <row r="155" spans="2:9" ht="15" thickBot="1" x14ac:dyDescent="0.35">
      <c r="B155" s="80">
        <f t="shared" ca="1" si="15"/>
        <v>132</v>
      </c>
      <c r="C155" s="81">
        <f t="shared" ca="1" si="17"/>
        <v>47484</v>
      </c>
      <c r="D155" s="84">
        <f t="shared" ca="1" si="18"/>
        <v>1178.7408339831204</v>
      </c>
      <c r="E155" s="82">
        <f t="shared" ca="1" si="19"/>
        <v>0</v>
      </c>
      <c r="F155" s="84"/>
      <c r="G155" s="83">
        <f t="shared" ca="1" si="20"/>
        <v>562.32681895480687</v>
      </c>
      <c r="H155" s="83">
        <f t="shared" ca="1" si="21"/>
        <v>616.41401502831354</v>
      </c>
      <c r="I155" s="83">
        <f t="shared" ca="1" si="22"/>
        <v>114909.21050720527</v>
      </c>
    </row>
    <row r="156" spans="2:9" ht="15" thickBot="1" x14ac:dyDescent="0.35">
      <c r="B156" s="80">
        <f t="shared" ca="1" si="15"/>
        <v>133</v>
      </c>
      <c r="C156" s="81">
        <f t="shared" ca="1" si="17"/>
        <v>47515</v>
      </c>
      <c r="D156" s="84">
        <f t="shared" ca="1" si="18"/>
        <v>1178.7408339831204</v>
      </c>
      <c r="E156" s="82">
        <f t="shared" ca="1" si="19"/>
        <v>100</v>
      </c>
      <c r="F156" s="84"/>
      <c r="G156" s="83">
        <f t="shared" ca="1" si="20"/>
        <v>559.32639256747029</v>
      </c>
      <c r="H156" s="83">
        <f t="shared" ca="1" si="21"/>
        <v>719.41444141565012</v>
      </c>
      <c r="I156" s="83">
        <f t="shared" ca="1" si="22"/>
        <v>114189.79606578962</v>
      </c>
    </row>
    <row r="157" spans="2:9" ht="15" thickBot="1" x14ac:dyDescent="0.35">
      <c r="B157" s="80">
        <f t="shared" ca="1" si="15"/>
        <v>134</v>
      </c>
      <c r="C157" s="81">
        <f t="shared" ca="1" si="17"/>
        <v>47543</v>
      </c>
      <c r="D157" s="84">
        <f t="shared" ca="1" si="18"/>
        <v>1178.7408339831204</v>
      </c>
      <c r="E157" s="82">
        <f t="shared" ca="1" si="19"/>
        <v>0</v>
      </c>
      <c r="F157" s="84"/>
      <c r="G157" s="83">
        <f t="shared" ca="1" si="20"/>
        <v>555.82460639644171</v>
      </c>
      <c r="H157" s="83">
        <f t="shared" ca="1" si="21"/>
        <v>622.9162275866787</v>
      </c>
      <c r="I157" s="83">
        <f t="shared" ca="1" si="22"/>
        <v>113566.87983820293</v>
      </c>
    </row>
    <row r="158" spans="2:9" ht="15" thickBot="1" x14ac:dyDescent="0.35">
      <c r="B158" s="80">
        <f t="shared" ca="1" si="15"/>
        <v>135</v>
      </c>
      <c r="C158" s="81">
        <f t="shared" ca="1" si="17"/>
        <v>47574</v>
      </c>
      <c r="D158" s="84">
        <f t="shared" ca="1" si="18"/>
        <v>1178.7408339831204</v>
      </c>
      <c r="E158" s="82">
        <f t="shared" ca="1" si="19"/>
        <v>100</v>
      </c>
      <c r="F158" s="84"/>
      <c r="G158" s="83">
        <f t="shared" ca="1" si="20"/>
        <v>552.79253016069072</v>
      </c>
      <c r="H158" s="83">
        <f t="shared" ca="1" si="21"/>
        <v>725.94830382242969</v>
      </c>
      <c r="I158" s="83">
        <f t="shared" ca="1" si="22"/>
        <v>112840.93153438051</v>
      </c>
    </row>
    <row r="159" spans="2:9" ht="15" thickBot="1" x14ac:dyDescent="0.35">
      <c r="B159" s="80">
        <f t="shared" ca="1" si="15"/>
        <v>136</v>
      </c>
      <c r="C159" s="81">
        <f t="shared" ca="1" si="17"/>
        <v>47604</v>
      </c>
      <c r="D159" s="84">
        <f t="shared" ca="1" si="18"/>
        <v>1178.7408339831204</v>
      </c>
      <c r="E159" s="82">
        <f t="shared" ca="1" si="19"/>
        <v>0</v>
      </c>
      <c r="F159" s="84"/>
      <c r="G159" s="83">
        <f t="shared" ca="1" si="20"/>
        <v>549.25894008401008</v>
      </c>
      <c r="H159" s="83">
        <f t="shared" ca="1" si="21"/>
        <v>629.48189389911033</v>
      </c>
      <c r="I159" s="83">
        <f t="shared" ca="1" si="22"/>
        <v>112211.4496404814</v>
      </c>
    </row>
    <row r="160" spans="2:9" ht="15" thickBot="1" x14ac:dyDescent="0.35">
      <c r="B160" s="80">
        <f t="shared" ca="1" si="15"/>
        <v>137</v>
      </c>
      <c r="C160" s="81">
        <f t="shared" ca="1" si="17"/>
        <v>47635</v>
      </c>
      <c r="D160" s="84">
        <f t="shared" ca="1" si="18"/>
        <v>1178.7408339831204</v>
      </c>
      <c r="E160" s="82">
        <f t="shared" ca="1" si="19"/>
        <v>100</v>
      </c>
      <c r="F160" s="84"/>
      <c r="G160" s="83">
        <f t="shared" ca="1" si="20"/>
        <v>546.19490513548828</v>
      </c>
      <c r="H160" s="83">
        <f t="shared" ca="1" si="21"/>
        <v>732.54592884763213</v>
      </c>
      <c r="I160" s="83">
        <f t="shared" ca="1" si="22"/>
        <v>111478.90371163377</v>
      </c>
    </row>
    <row r="161" spans="2:9" ht="15" thickBot="1" x14ac:dyDescent="0.35">
      <c r="B161" s="80">
        <f t="shared" ca="1" si="15"/>
        <v>138</v>
      </c>
      <c r="C161" s="81">
        <f t="shared" ca="1" si="17"/>
        <v>47665</v>
      </c>
      <c r="D161" s="84">
        <f t="shared" ca="1" si="18"/>
        <v>1178.7408339831204</v>
      </c>
      <c r="E161" s="82">
        <f t="shared" ca="1" si="19"/>
        <v>0</v>
      </c>
      <c r="F161" s="84"/>
      <c r="G161" s="83">
        <f t="shared" ca="1" si="20"/>
        <v>542.62920078538627</v>
      </c>
      <c r="H161" s="83">
        <f t="shared" ca="1" si="21"/>
        <v>636.11163319773414</v>
      </c>
      <c r="I161" s="83">
        <f t="shared" ca="1" si="22"/>
        <v>110842.79207843603</v>
      </c>
    </row>
    <row r="162" spans="2:9" ht="15" thickBot="1" x14ac:dyDescent="0.35">
      <c r="B162" s="80">
        <f t="shared" ca="1" si="15"/>
        <v>139</v>
      </c>
      <c r="C162" s="81">
        <f t="shared" ca="1" si="17"/>
        <v>47696</v>
      </c>
      <c r="D162" s="84">
        <f t="shared" ca="1" si="18"/>
        <v>1178.7408339831204</v>
      </c>
      <c r="E162" s="82">
        <f t="shared" ca="1" si="19"/>
        <v>100</v>
      </c>
      <c r="F162" s="84"/>
      <c r="G162" s="83">
        <f t="shared" ca="1" si="20"/>
        <v>539.53289524559329</v>
      </c>
      <c r="H162" s="83">
        <f t="shared" ca="1" si="21"/>
        <v>739.20793873752712</v>
      </c>
      <c r="I162" s="83">
        <f t="shared" ca="1" si="22"/>
        <v>110103.58413969851</v>
      </c>
    </row>
    <row r="163" spans="2:9" ht="15" thickBot="1" x14ac:dyDescent="0.35">
      <c r="B163" s="80">
        <f t="shared" ca="1" si="15"/>
        <v>140</v>
      </c>
      <c r="C163" s="81">
        <f t="shared" ca="1" si="17"/>
        <v>47727</v>
      </c>
      <c r="D163" s="84">
        <f t="shared" ca="1" si="18"/>
        <v>1178.7408339831204</v>
      </c>
      <c r="E163" s="82">
        <f t="shared" ca="1" si="19"/>
        <v>0</v>
      </c>
      <c r="F163" s="84"/>
      <c r="G163" s="83">
        <f t="shared" ca="1" si="20"/>
        <v>535.93476322548531</v>
      </c>
      <c r="H163" s="83">
        <f t="shared" ca="1" si="21"/>
        <v>642.8060707576351</v>
      </c>
      <c r="I163" s="83">
        <f t="shared" ca="1" si="22"/>
        <v>109460.77806894087</v>
      </c>
    </row>
    <row r="164" spans="2:9" ht="15" thickBot="1" x14ac:dyDescent="0.35">
      <c r="B164" s="80">
        <f t="shared" ca="1" si="15"/>
        <v>141</v>
      </c>
      <c r="C164" s="81">
        <f t="shared" ca="1" si="17"/>
        <v>47757</v>
      </c>
      <c r="D164" s="84">
        <f t="shared" ca="1" si="18"/>
        <v>1178.7408339831204</v>
      </c>
      <c r="E164" s="82">
        <f t="shared" ref="E164:E227" ca="1" si="23">IFERROR(IF(I163-D164&lt;$E$14,0,IF(B164=$I$17,$E$14,IF(B164&lt;$I$17,0,IF(MOD(B164-$I$17,$E$18)=0,$E$14,0)))),0)</f>
        <v>100</v>
      </c>
      <c r="F164" s="84"/>
      <c r="G164" s="83">
        <f t="shared" ca="1" si="20"/>
        <v>532.80587217236302</v>
      </c>
      <c r="H164" s="83">
        <f t="shared" ca="1" si="21"/>
        <v>745.93496181075739</v>
      </c>
      <c r="I164" s="83">
        <f t="shared" ca="1" si="22"/>
        <v>108714.84310713012</v>
      </c>
    </row>
    <row r="165" spans="2:9" ht="15" thickBot="1" x14ac:dyDescent="0.35">
      <c r="B165" s="80">
        <f t="shared" ca="1" si="15"/>
        <v>142</v>
      </c>
      <c r="C165" s="81">
        <f t="shared" ca="1" si="17"/>
        <v>47788</v>
      </c>
      <c r="D165" s="84">
        <f t="shared" ca="1" si="18"/>
        <v>1178.7408339831204</v>
      </c>
      <c r="E165" s="82">
        <f t="shared" ca="1" si="23"/>
        <v>0</v>
      </c>
      <c r="F165" s="84"/>
      <c r="G165" s="83">
        <f t="shared" ca="1" si="20"/>
        <v>529.17499602729197</v>
      </c>
      <c r="H165" s="83">
        <f t="shared" ca="1" si="21"/>
        <v>649.56583795582844</v>
      </c>
      <c r="I165" s="83">
        <f t="shared" ca="1" si="22"/>
        <v>108065.27726917429</v>
      </c>
    </row>
    <row r="166" spans="2:9" ht="15" thickBot="1" x14ac:dyDescent="0.35">
      <c r="B166" s="80">
        <f t="shared" ca="1" si="15"/>
        <v>143</v>
      </c>
      <c r="C166" s="81">
        <f t="shared" ca="1" si="17"/>
        <v>47818</v>
      </c>
      <c r="D166" s="84">
        <f t="shared" ca="1" si="18"/>
        <v>1178.7408339831204</v>
      </c>
      <c r="E166" s="82">
        <f t="shared" ca="1" si="23"/>
        <v>100</v>
      </c>
      <c r="F166" s="84"/>
      <c r="G166" s="83">
        <f t="shared" ca="1" si="20"/>
        <v>526.01320146552257</v>
      </c>
      <c r="H166" s="83">
        <f t="shared" ca="1" si="21"/>
        <v>752.72763251759784</v>
      </c>
      <c r="I166" s="83">
        <f t="shared" ca="1" si="22"/>
        <v>107312.54963665669</v>
      </c>
    </row>
    <row r="167" spans="2:9" ht="15" thickBot="1" x14ac:dyDescent="0.35">
      <c r="B167" s="80">
        <f t="shared" ca="1" si="15"/>
        <v>144</v>
      </c>
      <c r="C167" s="81">
        <f t="shared" ca="1" si="17"/>
        <v>47849</v>
      </c>
      <c r="D167" s="84">
        <f t="shared" ca="1" si="18"/>
        <v>1178.7408339831204</v>
      </c>
      <c r="E167" s="82">
        <f t="shared" ca="1" si="23"/>
        <v>0</v>
      </c>
      <c r="F167" s="84"/>
      <c r="G167" s="83">
        <f t="shared" ca="1" si="20"/>
        <v>522.34926165231229</v>
      </c>
      <c r="H167" s="83">
        <f t="shared" ca="1" si="21"/>
        <v>656.39157233080812</v>
      </c>
      <c r="I167" s="83">
        <f t="shared" ca="1" si="22"/>
        <v>106656.15806432589</v>
      </c>
    </row>
    <row r="168" spans="2:9" ht="15" thickBot="1" x14ac:dyDescent="0.35">
      <c r="B168" s="80">
        <f t="shared" ca="1" si="15"/>
        <v>145</v>
      </c>
      <c r="C168" s="81">
        <f t="shared" ca="1" si="17"/>
        <v>47880</v>
      </c>
      <c r="D168" s="84">
        <f t="shared" ca="1" si="18"/>
        <v>1178.7408339831204</v>
      </c>
      <c r="E168" s="82">
        <f t="shared" ca="1" si="23"/>
        <v>100</v>
      </c>
      <c r="F168" s="84"/>
      <c r="G168" s="83">
        <f t="shared" ca="1" si="20"/>
        <v>519.15424248332704</v>
      </c>
      <c r="H168" s="83">
        <f t="shared" ca="1" si="21"/>
        <v>759.58659149979337</v>
      </c>
      <c r="I168" s="83">
        <f t="shared" ca="1" si="22"/>
        <v>105896.57147282609</v>
      </c>
    </row>
    <row r="169" spans="2:9" ht="15" thickBot="1" x14ac:dyDescent="0.35">
      <c r="B169" s="80">
        <f t="shared" ca="1" si="15"/>
        <v>146</v>
      </c>
      <c r="C169" s="81">
        <f t="shared" ca="1" si="17"/>
        <v>47908</v>
      </c>
      <c r="D169" s="84">
        <f t="shared" ca="1" si="18"/>
        <v>1178.7408339831204</v>
      </c>
      <c r="E169" s="82">
        <f t="shared" ca="1" si="23"/>
        <v>0</v>
      </c>
      <c r="F169" s="84"/>
      <c r="G169" s="83">
        <f t="shared" ca="1" si="20"/>
        <v>515.45691634044522</v>
      </c>
      <c r="H169" s="83">
        <f t="shared" ca="1" si="21"/>
        <v>663.28391764267519</v>
      </c>
      <c r="I169" s="83">
        <f t="shared" ca="1" si="22"/>
        <v>105233.28755518341</v>
      </c>
    </row>
    <row r="170" spans="2:9" ht="15" thickBot="1" x14ac:dyDescent="0.35">
      <c r="B170" s="80">
        <f t="shared" ca="1" si="15"/>
        <v>147</v>
      </c>
      <c r="C170" s="81">
        <f t="shared" ca="1" si="17"/>
        <v>47939</v>
      </c>
      <c r="D170" s="84">
        <f t="shared" ca="1" si="18"/>
        <v>1178.7408339831204</v>
      </c>
      <c r="E170" s="82">
        <f t="shared" ca="1" si="23"/>
        <v>100</v>
      </c>
      <c r="F170" s="84"/>
      <c r="G170" s="83">
        <f t="shared" ca="1" si="20"/>
        <v>512.22834833214063</v>
      </c>
      <c r="H170" s="83">
        <f t="shared" ca="1" si="21"/>
        <v>766.51248565097978</v>
      </c>
      <c r="I170" s="83">
        <f t="shared" ca="1" si="22"/>
        <v>104466.77506953244</v>
      </c>
    </row>
    <row r="171" spans="2:9" ht="15" thickBot="1" x14ac:dyDescent="0.35">
      <c r="B171" s="80">
        <f t="shared" ca="1" si="15"/>
        <v>148</v>
      </c>
      <c r="C171" s="81">
        <f t="shared" ca="1" si="17"/>
        <v>47969</v>
      </c>
      <c r="D171" s="84">
        <f t="shared" ca="1" si="18"/>
        <v>1178.7408339831204</v>
      </c>
      <c r="E171" s="82">
        <f t="shared" ca="1" si="23"/>
        <v>0</v>
      </c>
      <c r="F171" s="84"/>
      <c r="G171" s="83">
        <f t="shared" ca="1" si="20"/>
        <v>508.4973100492677</v>
      </c>
      <c r="H171" s="83">
        <f t="shared" ca="1" si="21"/>
        <v>670.24352393385266</v>
      </c>
      <c r="I171" s="83">
        <f t="shared" ca="1" si="22"/>
        <v>103796.53154559858</v>
      </c>
    </row>
    <row r="172" spans="2:9" ht="15" thickBot="1" x14ac:dyDescent="0.35">
      <c r="B172" s="80">
        <f t="shared" ca="1" si="15"/>
        <v>149</v>
      </c>
      <c r="C172" s="81">
        <f t="shared" ca="1" si="17"/>
        <v>48000</v>
      </c>
      <c r="D172" s="84">
        <f t="shared" ca="1" si="18"/>
        <v>1178.7408339831204</v>
      </c>
      <c r="E172" s="82">
        <f t="shared" ca="1" si="23"/>
        <v>100</v>
      </c>
      <c r="F172" s="84"/>
      <c r="G172" s="83">
        <f t="shared" ca="1" si="20"/>
        <v>505.23486580542595</v>
      </c>
      <c r="H172" s="83">
        <f t="shared" ca="1" si="21"/>
        <v>773.50596817769451</v>
      </c>
      <c r="I172" s="83">
        <f t="shared" ca="1" si="22"/>
        <v>103023.02557742089</v>
      </c>
    </row>
    <row r="173" spans="2:9" ht="15" thickBot="1" x14ac:dyDescent="0.35">
      <c r="B173" s="80">
        <f t="shared" ca="1" si="15"/>
        <v>150</v>
      </c>
      <c r="C173" s="81">
        <f t="shared" ca="1" si="17"/>
        <v>48030</v>
      </c>
      <c r="D173" s="84">
        <f t="shared" ca="1" si="18"/>
        <v>1178.7408339831204</v>
      </c>
      <c r="E173" s="82">
        <f t="shared" ca="1" si="23"/>
        <v>0</v>
      </c>
      <c r="F173" s="84"/>
      <c r="G173" s="83">
        <f t="shared" ca="1" si="20"/>
        <v>501.46978639272641</v>
      </c>
      <c r="H173" s="83">
        <f t="shared" ca="1" si="21"/>
        <v>677.27104759039401</v>
      </c>
      <c r="I173" s="83">
        <f t="shared" ca="1" si="22"/>
        <v>102345.7545298305</v>
      </c>
    </row>
    <row r="174" spans="2:9" ht="15" thickBot="1" x14ac:dyDescent="0.35">
      <c r="B174" s="80">
        <f t="shared" ca="1" si="15"/>
        <v>151</v>
      </c>
      <c r="C174" s="81">
        <f t="shared" ca="1" si="17"/>
        <v>48061</v>
      </c>
      <c r="D174" s="84">
        <f t="shared" ca="1" si="18"/>
        <v>1178.7408339831204</v>
      </c>
      <c r="E174" s="82">
        <f t="shared" ca="1" si="23"/>
        <v>100</v>
      </c>
      <c r="F174" s="84"/>
      <c r="G174" s="83">
        <f t="shared" ca="1" si="20"/>
        <v>498.17313532213734</v>
      </c>
      <c r="H174" s="83">
        <f t="shared" ca="1" si="21"/>
        <v>780.56769866098307</v>
      </c>
      <c r="I174" s="83">
        <f t="shared" ca="1" si="22"/>
        <v>101565.18683116953</v>
      </c>
    </row>
    <row r="175" spans="2:9" ht="15" thickBot="1" x14ac:dyDescent="0.35">
      <c r="B175" s="80">
        <f t="shared" ref="B175:B238" ca="1" si="24">IFERROR(IF(I174&lt;=0,"",B174+1),"")</f>
        <v>152</v>
      </c>
      <c r="C175" s="81">
        <f t="shared" ca="1" si="17"/>
        <v>48092</v>
      </c>
      <c r="D175" s="84">
        <f t="shared" ca="1" si="18"/>
        <v>1178.7408339831204</v>
      </c>
      <c r="E175" s="82">
        <f t="shared" ca="1" si="23"/>
        <v>0</v>
      </c>
      <c r="F175" s="84"/>
      <c r="G175" s="83">
        <f t="shared" ca="1" si="20"/>
        <v>494.37368257923157</v>
      </c>
      <c r="H175" s="83">
        <f t="shared" ca="1" si="21"/>
        <v>684.36715140388878</v>
      </c>
      <c r="I175" s="83">
        <f t="shared" ca="1" si="22"/>
        <v>100880.81967976564</v>
      </c>
    </row>
    <row r="176" spans="2:9" ht="15" thickBot="1" x14ac:dyDescent="0.35">
      <c r="B176" s="80">
        <f t="shared" ca="1" si="24"/>
        <v>153</v>
      </c>
      <c r="C176" s="81">
        <f t="shared" ca="1" si="17"/>
        <v>48122</v>
      </c>
      <c r="D176" s="84">
        <f t="shared" ca="1" si="18"/>
        <v>1178.7408339831204</v>
      </c>
      <c r="E176" s="82">
        <f t="shared" ca="1" si="23"/>
        <v>100</v>
      </c>
      <c r="F176" s="84"/>
      <c r="G176" s="83">
        <f t="shared" ca="1" si="20"/>
        <v>491.04249086451335</v>
      </c>
      <c r="H176" s="83">
        <f t="shared" ca="1" si="21"/>
        <v>787.698343118607</v>
      </c>
      <c r="I176" s="83">
        <f t="shared" ca="1" si="22"/>
        <v>100093.12133664703</v>
      </c>
    </row>
    <row r="177" spans="2:9" ht="15" thickBot="1" x14ac:dyDescent="0.35">
      <c r="B177" s="80">
        <f t="shared" ca="1" si="24"/>
        <v>154</v>
      </c>
      <c r="C177" s="81">
        <f t="shared" ca="1" si="17"/>
        <v>48153</v>
      </c>
      <c r="D177" s="84">
        <f t="shared" ca="1" si="18"/>
        <v>1178.7408339831204</v>
      </c>
      <c r="E177" s="82">
        <f t="shared" ca="1" si="23"/>
        <v>0</v>
      </c>
      <c r="F177" s="84"/>
      <c r="G177" s="83">
        <f t="shared" ca="1" si="20"/>
        <v>487.2083293491466</v>
      </c>
      <c r="H177" s="83">
        <f t="shared" ca="1" si="21"/>
        <v>691.53250463397376</v>
      </c>
      <c r="I177" s="83">
        <f t="shared" ca="1" si="22"/>
        <v>99401.588832013062</v>
      </c>
    </row>
    <row r="178" spans="2:9" ht="15" thickBot="1" x14ac:dyDescent="0.35">
      <c r="B178" s="80">
        <f t="shared" ca="1" si="24"/>
        <v>155</v>
      </c>
      <c r="C178" s="81">
        <f t="shared" ca="1" si="17"/>
        <v>48183</v>
      </c>
      <c r="D178" s="84">
        <f t="shared" ca="1" si="18"/>
        <v>1178.7408339831204</v>
      </c>
      <c r="E178" s="82">
        <f t="shared" ca="1" si="23"/>
        <v>100</v>
      </c>
      <c r="F178" s="84"/>
      <c r="G178" s="83">
        <f t="shared" ca="1" si="20"/>
        <v>483.84225991526245</v>
      </c>
      <c r="H178" s="83">
        <f t="shared" ca="1" si="21"/>
        <v>794.89857406785791</v>
      </c>
      <c r="I178" s="83">
        <f t="shared" ca="1" si="22"/>
        <v>98606.6902579452</v>
      </c>
    </row>
    <row r="179" spans="2:9" ht="15" thickBot="1" x14ac:dyDescent="0.35">
      <c r="B179" s="80">
        <f t="shared" ca="1" si="24"/>
        <v>156</v>
      </c>
      <c r="C179" s="81">
        <f t="shared" ca="1" si="17"/>
        <v>48214</v>
      </c>
      <c r="D179" s="84">
        <f t="shared" ca="1" si="18"/>
        <v>1178.7408339831204</v>
      </c>
      <c r="E179" s="82">
        <f t="shared" ca="1" si="23"/>
        <v>0</v>
      </c>
      <c r="F179" s="84"/>
      <c r="G179" s="83">
        <f t="shared" ca="1" si="20"/>
        <v>479.973050911668</v>
      </c>
      <c r="H179" s="83">
        <f t="shared" ca="1" si="21"/>
        <v>698.76778307145241</v>
      </c>
      <c r="I179" s="83">
        <f t="shared" ca="1" si="22"/>
        <v>97907.922474873747</v>
      </c>
    </row>
    <row r="180" spans="2:9" ht="15" thickBot="1" x14ac:dyDescent="0.35">
      <c r="B180" s="80">
        <f t="shared" ca="1" si="24"/>
        <v>157</v>
      </c>
      <c r="C180" s="81">
        <f t="shared" ca="1" si="17"/>
        <v>48245</v>
      </c>
      <c r="D180" s="84">
        <f t="shared" ca="1" si="18"/>
        <v>1178.7408339831204</v>
      </c>
      <c r="E180" s="82">
        <f t="shared" ca="1" si="23"/>
        <v>100</v>
      </c>
      <c r="F180" s="84"/>
      <c r="G180" s="83">
        <f t="shared" ca="1" si="20"/>
        <v>476.57176339413508</v>
      </c>
      <c r="H180" s="83">
        <f t="shared" ca="1" si="21"/>
        <v>802.16907058898528</v>
      </c>
      <c r="I180" s="83">
        <f t="shared" ca="1" si="22"/>
        <v>97105.753404284755</v>
      </c>
    </row>
    <row r="181" spans="2:9" ht="15" thickBot="1" x14ac:dyDescent="0.35">
      <c r="B181" s="80">
        <f t="shared" ca="1" si="24"/>
        <v>158</v>
      </c>
      <c r="C181" s="81">
        <f t="shared" ca="1" si="17"/>
        <v>48274</v>
      </c>
      <c r="D181" s="84">
        <f t="shared" ca="1" si="18"/>
        <v>1178.7408339831204</v>
      </c>
      <c r="E181" s="82">
        <f t="shared" ca="1" si="23"/>
        <v>0</v>
      </c>
      <c r="F181" s="84"/>
      <c r="G181" s="83">
        <f t="shared" ca="1" si="20"/>
        <v>472.66716488108892</v>
      </c>
      <c r="H181" s="83">
        <f t="shared" ca="1" si="21"/>
        <v>706.07366910203154</v>
      </c>
      <c r="I181" s="83">
        <f t="shared" ca="1" si="22"/>
        <v>96399.679735182726</v>
      </c>
    </row>
    <row r="182" spans="2:9" ht="15" thickBot="1" x14ac:dyDescent="0.35">
      <c r="B182" s="80">
        <f t="shared" ca="1" si="24"/>
        <v>159</v>
      </c>
      <c r="C182" s="81">
        <f t="shared" ca="1" si="17"/>
        <v>48305</v>
      </c>
      <c r="D182" s="84">
        <f t="shared" ca="1" si="18"/>
        <v>1178.7408339831204</v>
      </c>
      <c r="E182" s="82">
        <f t="shared" ca="1" si="23"/>
        <v>100</v>
      </c>
      <c r="F182" s="84"/>
      <c r="G182" s="83">
        <f t="shared" ca="1" si="20"/>
        <v>469.23031559387749</v>
      </c>
      <c r="H182" s="83">
        <f t="shared" ca="1" si="21"/>
        <v>809.51051838924286</v>
      </c>
      <c r="I182" s="83">
        <f t="shared" ca="1" si="22"/>
        <v>95590.169216793482</v>
      </c>
    </row>
    <row r="183" spans="2:9" ht="15" thickBot="1" x14ac:dyDescent="0.35">
      <c r="B183" s="80">
        <f t="shared" ca="1" si="24"/>
        <v>160</v>
      </c>
      <c r="C183" s="81">
        <f t="shared" ca="1" si="17"/>
        <v>48335</v>
      </c>
      <c r="D183" s="84">
        <f t="shared" ca="1" si="18"/>
        <v>1178.7408339831204</v>
      </c>
      <c r="E183" s="82">
        <f t="shared" ca="1" si="23"/>
        <v>0</v>
      </c>
      <c r="F183" s="84"/>
      <c r="G183" s="83">
        <f t="shared" ca="1" si="20"/>
        <v>465.28998221244075</v>
      </c>
      <c r="H183" s="83">
        <f t="shared" ca="1" si="21"/>
        <v>713.45085177067972</v>
      </c>
      <c r="I183" s="83">
        <f t="shared" ca="1" si="22"/>
        <v>94876.718365022796</v>
      </c>
    </row>
    <row r="184" spans="2:9" ht="15" thickBot="1" x14ac:dyDescent="0.35">
      <c r="B184" s="80">
        <f t="shared" ca="1" si="24"/>
        <v>161</v>
      </c>
      <c r="C184" s="81">
        <f t="shared" ca="1" si="17"/>
        <v>48366</v>
      </c>
      <c r="D184" s="84">
        <f t="shared" ca="1" si="18"/>
        <v>1178.7408339831204</v>
      </c>
      <c r="E184" s="82">
        <f t="shared" ca="1" si="23"/>
        <v>100</v>
      </c>
      <c r="F184" s="84"/>
      <c r="G184" s="83">
        <f t="shared" ca="1" si="20"/>
        <v>461.8172241155599</v>
      </c>
      <c r="H184" s="83">
        <f t="shared" ca="1" si="21"/>
        <v>816.92360986756057</v>
      </c>
      <c r="I184" s="83">
        <f t="shared" ca="1" si="22"/>
        <v>94059.794755155235</v>
      </c>
    </row>
    <row r="185" spans="2:9" ht="15" thickBot="1" x14ac:dyDescent="0.35">
      <c r="B185" s="80">
        <f t="shared" ca="1" si="24"/>
        <v>162</v>
      </c>
      <c r="C185" s="81">
        <f t="shared" ca="1" si="17"/>
        <v>48396</v>
      </c>
      <c r="D185" s="84">
        <f t="shared" ca="1" si="18"/>
        <v>1178.7408339831204</v>
      </c>
      <c r="E185" s="82">
        <f t="shared" ca="1" si="23"/>
        <v>0</v>
      </c>
      <c r="F185" s="84"/>
      <c r="G185" s="83">
        <f t="shared" ca="1" si="20"/>
        <v>457.84080713650695</v>
      </c>
      <c r="H185" s="83">
        <f t="shared" ca="1" si="21"/>
        <v>720.9000268466134</v>
      </c>
      <c r="I185" s="83">
        <f t="shared" ca="1" si="22"/>
        <v>93338.894728308616</v>
      </c>
    </row>
    <row r="186" spans="2:9" ht="15" thickBot="1" x14ac:dyDescent="0.35">
      <c r="B186" s="80">
        <f t="shared" ca="1" si="24"/>
        <v>163</v>
      </c>
      <c r="C186" s="81">
        <f t="shared" ca="1" si="17"/>
        <v>48427</v>
      </c>
      <c r="D186" s="84">
        <f t="shared" ca="1" si="18"/>
        <v>1178.7408339831204</v>
      </c>
      <c r="E186" s="82">
        <f t="shared" ca="1" si="23"/>
        <v>100</v>
      </c>
      <c r="F186" s="84"/>
      <c r="G186" s="83">
        <f t="shared" ca="1" si="20"/>
        <v>454.33178980327386</v>
      </c>
      <c r="H186" s="83">
        <f t="shared" ca="1" si="21"/>
        <v>824.40904417984655</v>
      </c>
      <c r="I186" s="83">
        <f t="shared" ca="1" si="22"/>
        <v>92514.485684128769</v>
      </c>
    </row>
    <row r="187" spans="2:9" ht="15" thickBot="1" x14ac:dyDescent="0.35">
      <c r="B187" s="80">
        <f t="shared" ca="1" si="24"/>
        <v>164</v>
      </c>
      <c r="C187" s="81">
        <f t="shared" ca="1" si="17"/>
        <v>48458</v>
      </c>
      <c r="D187" s="84">
        <f t="shared" ca="1" si="18"/>
        <v>1178.7408339831204</v>
      </c>
      <c r="E187" s="82">
        <f t="shared" ca="1" si="23"/>
        <v>0</v>
      </c>
      <c r="F187" s="84"/>
      <c r="G187" s="83">
        <f t="shared" ca="1" si="20"/>
        <v>450.31893709420234</v>
      </c>
      <c r="H187" s="83">
        <f t="shared" ca="1" si="21"/>
        <v>728.42189688891813</v>
      </c>
      <c r="I187" s="83">
        <f t="shared" ca="1" si="22"/>
        <v>91786.063787239851</v>
      </c>
    </row>
    <row r="188" spans="2:9" ht="15" thickBot="1" x14ac:dyDescent="0.35">
      <c r="B188" s="80">
        <f t="shared" ca="1" si="24"/>
        <v>165</v>
      </c>
      <c r="C188" s="81">
        <f t="shared" ca="1" si="17"/>
        <v>48488</v>
      </c>
      <c r="D188" s="84">
        <f t="shared" ca="1" si="18"/>
        <v>1178.7408339831204</v>
      </c>
      <c r="E188" s="82">
        <f t="shared" ca="1" si="23"/>
        <v>100</v>
      </c>
      <c r="F188" s="84"/>
      <c r="G188" s="83">
        <f t="shared" ca="1" si="20"/>
        <v>446.77330667819245</v>
      </c>
      <c r="H188" s="83">
        <f t="shared" ca="1" si="21"/>
        <v>831.9675273049279</v>
      </c>
      <c r="I188" s="83">
        <f t="shared" ca="1" si="22"/>
        <v>90954.09625993493</v>
      </c>
    </row>
    <row r="189" spans="2:9" ht="15" thickBot="1" x14ac:dyDescent="0.35">
      <c r="B189" s="80">
        <f t="shared" ca="1" si="24"/>
        <v>166</v>
      </c>
      <c r="C189" s="81">
        <f t="shared" ca="1" si="17"/>
        <v>48519</v>
      </c>
      <c r="D189" s="84">
        <f t="shared" ca="1" si="18"/>
        <v>1178.7408339831204</v>
      </c>
      <c r="E189" s="82">
        <f t="shared" ca="1" si="23"/>
        <v>0</v>
      </c>
      <c r="F189" s="84"/>
      <c r="G189" s="83">
        <f t="shared" ca="1" si="20"/>
        <v>442.72366267031231</v>
      </c>
      <c r="H189" s="83">
        <f t="shared" ca="1" si="21"/>
        <v>736.01717131280816</v>
      </c>
      <c r="I189" s="83">
        <f t="shared" ca="1" si="22"/>
        <v>90218.079088622122</v>
      </c>
    </row>
    <row r="190" spans="2:9" ht="15" thickBot="1" x14ac:dyDescent="0.35">
      <c r="B190" s="80">
        <f t="shared" ca="1" si="24"/>
        <v>167</v>
      </c>
      <c r="C190" s="81">
        <f t="shared" ca="1" si="17"/>
        <v>48549</v>
      </c>
      <c r="D190" s="84">
        <f t="shared" ca="1" si="18"/>
        <v>1178.7408339831204</v>
      </c>
      <c r="E190" s="82">
        <f t="shared" ca="1" si="23"/>
        <v>100</v>
      </c>
      <c r="F190" s="84"/>
      <c r="G190" s="83">
        <f t="shared" ca="1" si="20"/>
        <v>439.14106187198644</v>
      </c>
      <c r="H190" s="83">
        <f t="shared" ca="1" si="21"/>
        <v>839.59977211113392</v>
      </c>
      <c r="I190" s="83">
        <f t="shared" ca="1" si="22"/>
        <v>89378.479316510988</v>
      </c>
    </row>
    <row r="191" spans="2:9" ht="15" thickBot="1" x14ac:dyDescent="0.35">
      <c r="B191" s="80">
        <f t="shared" ca="1" si="24"/>
        <v>168</v>
      </c>
      <c r="C191" s="81">
        <f t="shared" ca="1" si="17"/>
        <v>48580</v>
      </c>
      <c r="D191" s="84">
        <f t="shared" ca="1" si="18"/>
        <v>1178.7408339831204</v>
      </c>
      <c r="E191" s="82">
        <f t="shared" ca="1" si="23"/>
        <v>0</v>
      </c>
      <c r="F191" s="84"/>
      <c r="G191" s="83">
        <f t="shared" ca="1" si="20"/>
        <v>435.05426752658502</v>
      </c>
      <c r="H191" s="83">
        <f t="shared" ca="1" si="21"/>
        <v>743.68656645653539</v>
      </c>
      <c r="I191" s="83">
        <f t="shared" ca="1" si="22"/>
        <v>88634.792750054447</v>
      </c>
    </row>
    <row r="192" spans="2:9" ht="15" thickBot="1" x14ac:dyDescent="0.35">
      <c r="B192" s="80">
        <f t="shared" ca="1" si="24"/>
        <v>169</v>
      </c>
      <c r="C192" s="81">
        <f t="shared" ca="1" si="17"/>
        <v>48611</v>
      </c>
      <c r="D192" s="84">
        <f t="shared" ca="1" si="18"/>
        <v>1178.7408339831204</v>
      </c>
      <c r="E192" s="82">
        <f t="shared" ca="1" si="23"/>
        <v>100</v>
      </c>
      <c r="F192" s="84"/>
      <c r="G192" s="83">
        <f t="shared" ca="1" si="20"/>
        <v>431.43433555959143</v>
      </c>
      <c r="H192" s="83">
        <f t="shared" ca="1" si="21"/>
        <v>847.30649842352898</v>
      </c>
      <c r="I192" s="83">
        <f t="shared" ca="1" si="22"/>
        <v>87787.486251630922</v>
      </c>
    </row>
    <row r="193" spans="2:9" ht="15" thickBot="1" x14ac:dyDescent="0.35">
      <c r="B193" s="80">
        <f t="shared" ca="1" si="24"/>
        <v>170</v>
      </c>
      <c r="C193" s="81">
        <f t="shared" ca="1" si="17"/>
        <v>48639</v>
      </c>
      <c r="D193" s="84">
        <f t="shared" ca="1" si="18"/>
        <v>1178.7408339831204</v>
      </c>
      <c r="E193" s="82">
        <f t="shared" ca="1" si="23"/>
        <v>0</v>
      </c>
      <c r="F193" s="84"/>
      <c r="G193" s="83">
        <f t="shared" ca="1" si="20"/>
        <v>427.31002833417119</v>
      </c>
      <c r="H193" s="83">
        <f t="shared" ca="1" si="21"/>
        <v>751.43080564894922</v>
      </c>
      <c r="I193" s="83">
        <f t="shared" ca="1" si="22"/>
        <v>87036.055445981969</v>
      </c>
    </row>
    <row r="194" spans="2:9" ht="15" thickBot="1" x14ac:dyDescent="0.35">
      <c r="B194" s="80">
        <f t="shared" ca="1" si="24"/>
        <v>171</v>
      </c>
      <c r="C194" s="81">
        <f t="shared" ca="1" si="17"/>
        <v>48670</v>
      </c>
      <c r="D194" s="84">
        <f t="shared" ca="1" si="18"/>
        <v>1178.7408339831204</v>
      </c>
      <c r="E194" s="82">
        <f t="shared" ca="1" si="23"/>
        <v>100</v>
      </c>
      <c r="F194" s="84"/>
      <c r="G194" s="83">
        <f t="shared" ca="1" si="20"/>
        <v>423.65240089131845</v>
      </c>
      <c r="H194" s="83">
        <f t="shared" ca="1" si="21"/>
        <v>855.08843309180202</v>
      </c>
      <c r="I194" s="83">
        <f t="shared" ca="1" si="22"/>
        <v>86180.967012890163</v>
      </c>
    </row>
    <row r="195" spans="2:9" ht="15" thickBot="1" x14ac:dyDescent="0.35">
      <c r="B195" s="80">
        <f t="shared" ca="1" si="24"/>
        <v>172</v>
      </c>
      <c r="C195" s="81">
        <f t="shared" ca="1" si="17"/>
        <v>48700</v>
      </c>
      <c r="D195" s="84">
        <f t="shared" ca="1" si="18"/>
        <v>1178.7408339831204</v>
      </c>
      <c r="E195" s="82">
        <f t="shared" ca="1" si="23"/>
        <v>0</v>
      </c>
      <c r="F195" s="84"/>
      <c r="G195" s="83">
        <f t="shared" ca="1" si="20"/>
        <v>419.49021470540413</v>
      </c>
      <c r="H195" s="83">
        <f t="shared" ca="1" si="21"/>
        <v>759.25061927771628</v>
      </c>
      <c r="I195" s="83">
        <f t="shared" ca="1" si="22"/>
        <v>85421.716393612442</v>
      </c>
    </row>
    <row r="196" spans="2:9" ht="15" thickBot="1" x14ac:dyDescent="0.35">
      <c r="B196" s="80">
        <f t="shared" ca="1" si="24"/>
        <v>173</v>
      </c>
      <c r="C196" s="81">
        <f t="shared" ca="1" si="17"/>
        <v>48731</v>
      </c>
      <c r="D196" s="84">
        <f t="shared" ca="1" si="18"/>
        <v>1178.7408339831204</v>
      </c>
      <c r="E196" s="82">
        <f t="shared" ca="1" si="23"/>
        <v>100</v>
      </c>
      <c r="F196" s="84"/>
      <c r="G196" s="83">
        <f t="shared" ca="1" si="20"/>
        <v>415.79452392430181</v>
      </c>
      <c r="H196" s="83">
        <f t="shared" ca="1" si="21"/>
        <v>862.94631005881865</v>
      </c>
      <c r="I196" s="83">
        <f t="shared" ca="1" si="22"/>
        <v>84558.770083553623</v>
      </c>
    </row>
    <row r="197" spans="2:9" ht="15" thickBot="1" x14ac:dyDescent="0.35">
      <c r="B197" s="80">
        <f t="shared" ca="1" si="24"/>
        <v>174</v>
      </c>
      <c r="C197" s="81">
        <f t="shared" ca="1" si="17"/>
        <v>48761</v>
      </c>
      <c r="D197" s="84">
        <f t="shared" ca="1" si="18"/>
        <v>1178.7408339831204</v>
      </c>
      <c r="E197" s="82">
        <f t="shared" ca="1" si="23"/>
        <v>0</v>
      </c>
      <c r="F197" s="84"/>
      <c r="G197" s="83">
        <f t="shared" ca="1" si="20"/>
        <v>411.59408912491426</v>
      </c>
      <c r="H197" s="83">
        <f t="shared" ca="1" si="21"/>
        <v>767.14674485820615</v>
      </c>
      <c r="I197" s="83">
        <f t="shared" ca="1" si="22"/>
        <v>83791.623338695412</v>
      </c>
    </row>
    <row r="198" spans="2:9" ht="15" thickBot="1" x14ac:dyDescent="0.35">
      <c r="B198" s="80">
        <f t="shared" ca="1" si="24"/>
        <v>175</v>
      </c>
      <c r="C198" s="81">
        <f t="shared" ca="1" si="17"/>
        <v>48792</v>
      </c>
      <c r="D198" s="84">
        <f t="shared" ca="1" si="18"/>
        <v>1178.7408339831204</v>
      </c>
      <c r="E198" s="82">
        <f t="shared" ca="1" si="23"/>
        <v>100</v>
      </c>
      <c r="F198" s="84"/>
      <c r="G198" s="83">
        <f t="shared" ca="1" si="20"/>
        <v>407.85996355327865</v>
      </c>
      <c r="H198" s="83">
        <f t="shared" ca="1" si="21"/>
        <v>870.88087042984171</v>
      </c>
      <c r="I198" s="83">
        <f t="shared" ca="1" si="22"/>
        <v>82920.742468265569</v>
      </c>
    </row>
    <row r="199" spans="2:9" ht="15" thickBot="1" x14ac:dyDescent="0.35">
      <c r="B199" s="80">
        <f t="shared" ca="1" si="24"/>
        <v>176</v>
      </c>
      <c r="C199" s="81">
        <f t="shared" ca="1" si="17"/>
        <v>48823</v>
      </c>
      <c r="D199" s="84">
        <f t="shared" ca="1" si="18"/>
        <v>1178.7408339831204</v>
      </c>
      <c r="E199" s="82">
        <f t="shared" ca="1" si="23"/>
        <v>0</v>
      </c>
      <c r="F199" s="84"/>
      <c r="G199" s="83">
        <f t="shared" ca="1" si="20"/>
        <v>403.6209068800714</v>
      </c>
      <c r="H199" s="83">
        <f t="shared" ca="1" si="21"/>
        <v>775.11992710304901</v>
      </c>
      <c r="I199" s="83">
        <f t="shared" ca="1" si="22"/>
        <v>82145.62254116252</v>
      </c>
    </row>
    <row r="200" spans="2:9" ht="15" thickBot="1" x14ac:dyDescent="0.35">
      <c r="B200" s="80">
        <f t="shared" ca="1" si="24"/>
        <v>177</v>
      </c>
      <c r="C200" s="81">
        <f t="shared" ca="1" si="17"/>
        <v>48853</v>
      </c>
      <c r="D200" s="84">
        <f t="shared" ca="1" si="18"/>
        <v>1178.7408339831204</v>
      </c>
      <c r="E200" s="82">
        <f t="shared" ca="1" si="23"/>
        <v>100</v>
      </c>
      <c r="F200" s="84"/>
      <c r="G200" s="83">
        <f t="shared" ca="1" si="20"/>
        <v>399.84797144069228</v>
      </c>
      <c r="H200" s="83">
        <f t="shared" ca="1" si="21"/>
        <v>878.89286254242813</v>
      </c>
      <c r="I200" s="83">
        <f t="shared" ca="1" si="22"/>
        <v>81266.72967862009</v>
      </c>
    </row>
    <row r="201" spans="2:9" ht="15" thickBot="1" x14ac:dyDescent="0.35">
      <c r="B201" s="80">
        <f t="shared" ca="1" si="24"/>
        <v>178</v>
      </c>
      <c r="C201" s="81">
        <f t="shared" ca="1" si="17"/>
        <v>48884</v>
      </c>
      <c r="D201" s="84">
        <f t="shared" ca="1" si="18"/>
        <v>1178.7408339831204</v>
      </c>
      <c r="E201" s="82">
        <f t="shared" ca="1" si="23"/>
        <v>0</v>
      </c>
      <c r="F201" s="84"/>
      <c r="G201" s="83">
        <f t="shared" ca="1" si="20"/>
        <v>395.56991599074792</v>
      </c>
      <c r="H201" s="83">
        <f t="shared" ca="1" si="21"/>
        <v>783.17091799237255</v>
      </c>
      <c r="I201" s="83">
        <f t="shared" ca="1" si="22"/>
        <v>80483.558760627711</v>
      </c>
    </row>
    <row r="202" spans="2:9" ht="15" thickBot="1" x14ac:dyDescent="0.35">
      <c r="B202" s="80">
        <f t="shared" ca="1" si="24"/>
        <v>179</v>
      </c>
      <c r="C202" s="81">
        <f t="shared" ca="1" si="17"/>
        <v>48914</v>
      </c>
      <c r="D202" s="84">
        <f t="shared" ca="1" si="18"/>
        <v>1178.7408339831204</v>
      </c>
      <c r="E202" s="82">
        <f t="shared" ca="1" si="23"/>
        <v>100</v>
      </c>
      <c r="F202" s="84"/>
      <c r="G202" s="83">
        <f t="shared" ca="1" si="20"/>
        <v>391.75779194611385</v>
      </c>
      <c r="H202" s="83">
        <f t="shared" ca="1" si="21"/>
        <v>886.9830420370065</v>
      </c>
      <c r="I202" s="83">
        <f t="shared" ca="1" si="22"/>
        <v>79596.575718590699</v>
      </c>
    </row>
    <row r="203" spans="2:9" ht="15" thickBot="1" x14ac:dyDescent="0.35">
      <c r="B203" s="80">
        <f t="shared" ca="1" si="24"/>
        <v>180</v>
      </c>
      <c r="C203" s="81">
        <f t="shared" ca="1" si="17"/>
        <v>48945</v>
      </c>
      <c r="D203" s="84">
        <f t="shared" ca="1" si="18"/>
        <v>1178.7408339831204</v>
      </c>
      <c r="E203" s="82">
        <f t="shared" ca="1" si="23"/>
        <v>0</v>
      </c>
      <c r="F203" s="84"/>
      <c r="G203" s="83">
        <f t="shared" ca="1" si="20"/>
        <v>387.44035713839691</v>
      </c>
      <c r="H203" s="83">
        <f t="shared" ca="1" si="21"/>
        <v>791.30047684472356</v>
      </c>
      <c r="I203" s="83">
        <f t="shared" ca="1" si="22"/>
        <v>78805.275241745971</v>
      </c>
    </row>
    <row r="204" spans="2:9" ht="15" thickBot="1" x14ac:dyDescent="0.35">
      <c r="B204" s="80">
        <f t="shared" ca="1" si="24"/>
        <v>181</v>
      </c>
      <c r="C204" s="81">
        <f t="shared" ca="1" si="17"/>
        <v>48976</v>
      </c>
      <c r="D204" s="84">
        <f t="shared" ca="1" si="18"/>
        <v>1178.7408339831204</v>
      </c>
      <c r="E204" s="82">
        <f t="shared" ca="1" si="23"/>
        <v>100</v>
      </c>
      <c r="F204" s="84"/>
      <c r="G204" s="83">
        <f t="shared" ca="1" si="20"/>
        <v>383.58866205497515</v>
      </c>
      <c r="H204" s="83">
        <f t="shared" ca="1" si="21"/>
        <v>895.15217192814521</v>
      </c>
      <c r="I204" s="83">
        <f t="shared" ca="1" si="22"/>
        <v>77910.123069817826</v>
      </c>
    </row>
    <row r="205" spans="2:9" ht="15" thickBot="1" x14ac:dyDescent="0.35">
      <c r="B205" s="80">
        <f t="shared" ca="1" si="24"/>
        <v>182</v>
      </c>
      <c r="C205" s="81">
        <f t="shared" ca="1" si="17"/>
        <v>49004</v>
      </c>
      <c r="D205" s="84">
        <f t="shared" ca="1" si="18"/>
        <v>1178.7408339831204</v>
      </c>
      <c r="E205" s="82">
        <f t="shared" ca="1" si="23"/>
        <v>0</v>
      </c>
      <c r="F205" s="84"/>
      <c r="G205" s="83">
        <f t="shared" ca="1" si="20"/>
        <v>379.23146359443825</v>
      </c>
      <c r="H205" s="83">
        <f t="shared" ca="1" si="21"/>
        <v>799.5093703886821</v>
      </c>
      <c r="I205" s="83">
        <f t="shared" ca="1" si="22"/>
        <v>77110.613699429145</v>
      </c>
    </row>
    <row r="206" spans="2:9" ht="15" thickBot="1" x14ac:dyDescent="0.35">
      <c r="B206" s="80">
        <f t="shared" ca="1" si="24"/>
        <v>183</v>
      </c>
      <c r="C206" s="81">
        <f t="shared" ca="1" si="17"/>
        <v>49035</v>
      </c>
      <c r="D206" s="84">
        <f t="shared" ca="1" si="18"/>
        <v>1178.7408339831204</v>
      </c>
      <c r="E206" s="82">
        <f t="shared" ca="1" si="23"/>
        <v>100</v>
      </c>
      <c r="F206" s="84"/>
      <c r="G206" s="83">
        <f t="shared" ca="1" si="20"/>
        <v>375.33981130660572</v>
      </c>
      <c r="H206" s="83">
        <f t="shared" ca="1" si="21"/>
        <v>903.40102267651469</v>
      </c>
      <c r="I206" s="83">
        <f t="shared" ca="1" si="22"/>
        <v>76207.212676752635</v>
      </c>
    </row>
    <row r="207" spans="2:9" ht="15" thickBot="1" x14ac:dyDescent="0.35">
      <c r="B207" s="80">
        <f t="shared" ca="1" si="24"/>
        <v>184</v>
      </c>
      <c r="C207" s="81">
        <f t="shared" ca="1" si="17"/>
        <v>49065</v>
      </c>
      <c r="D207" s="84">
        <f t="shared" ca="1" si="18"/>
        <v>1178.7408339831204</v>
      </c>
      <c r="E207" s="82">
        <f t="shared" ca="1" si="23"/>
        <v>0</v>
      </c>
      <c r="F207" s="84"/>
      <c r="G207" s="83">
        <f t="shared" ca="1" si="20"/>
        <v>370.94246114794521</v>
      </c>
      <c r="H207" s="83">
        <f t="shared" ca="1" si="21"/>
        <v>807.7983728351752</v>
      </c>
      <c r="I207" s="83">
        <f t="shared" ca="1" si="22"/>
        <v>75399.414303917467</v>
      </c>
    </row>
    <row r="208" spans="2:9" ht="15" thickBot="1" x14ac:dyDescent="0.35">
      <c r="B208" s="80">
        <f t="shared" ca="1" si="24"/>
        <v>185</v>
      </c>
      <c r="C208" s="81">
        <f t="shared" ca="1" si="17"/>
        <v>49096</v>
      </c>
      <c r="D208" s="84">
        <f t="shared" ca="1" si="18"/>
        <v>1178.7408339831204</v>
      </c>
      <c r="E208" s="82">
        <f t="shared" ca="1" si="23"/>
        <v>100</v>
      </c>
      <c r="F208" s="84"/>
      <c r="G208" s="83">
        <f t="shared" ca="1" si="20"/>
        <v>367.01046172156822</v>
      </c>
      <c r="H208" s="83">
        <f t="shared" ca="1" si="21"/>
        <v>911.73037226155225</v>
      </c>
      <c r="I208" s="83">
        <f t="shared" ca="1" si="22"/>
        <v>74487.68393165592</v>
      </c>
    </row>
    <row r="209" spans="2:9" ht="15" thickBot="1" x14ac:dyDescent="0.35">
      <c r="B209" s="80">
        <f t="shared" ca="1" si="24"/>
        <v>186</v>
      </c>
      <c r="C209" s="81">
        <f t="shared" ca="1" si="17"/>
        <v>49126</v>
      </c>
      <c r="D209" s="84">
        <f t="shared" ca="1" si="18"/>
        <v>1178.7408339831204</v>
      </c>
      <c r="E209" s="82">
        <f t="shared" ca="1" si="23"/>
        <v>0</v>
      </c>
      <c r="F209" s="84"/>
      <c r="G209" s="83">
        <f t="shared" ca="1" si="20"/>
        <v>362.57256803262607</v>
      </c>
      <c r="H209" s="83">
        <f t="shared" ca="1" si="21"/>
        <v>816.16826595049429</v>
      </c>
      <c r="I209" s="83">
        <f t="shared" ca="1" si="22"/>
        <v>73671.515665705432</v>
      </c>
    </row>
    <row r="210" spans="2:9" ht="15" thickBot="1" x14ac:dyDescent="0.35">
      <c r="B210" s="80">
        <f t="shared" ca="1" si="24"/>
        <v>187</v>
      </c>
      <c r="C210" s="81">
        <f t="shared" ca="1" si="17"/>
        <v>49157</v>
      </c>
      <c r="D210" s="84">
        <f t="shared" ca="1" si="18"/>
        <v>1178.7408339831204</v>
      </c>
      <c r="E210" s="82">
        <f t="shared" ca="1" si="23"/>
        <v>100</v>
      </c>
      <c r="F210" s="84"/>
      <c r="G210" s="83">
        <f t="shared" ca="1" si="20"/>
        <v>358.59982772828374</v>
      </c>
      <c r="H210" s="83">
        <f t="shared" ca="1" si="21"/>
        <v>920.14100625483661</v>
      </c>
      <c r="I210" s="83">
        <f t="shared" ca="1" si="22"/>
        <v>72751.374659450594</v>
      </c>
    </row>
    <row r="211" spans="2:9" ht="15" thickBot="1" x14ac:dyDescent="0.35">
      <c r="B211" s="80">
        <f t="shared" ca="1" si="24"/>
        <v>188</v>
      </c>
      <c r="C211" s="81">
        <f t="shared" ca="1" si="17"/>
        <v>49188</v>
      </c>
      <c r="D211" s="84">
        <f t="shared" ca="1" si="18"/>
        <v>1178.7408339831204</v>
      </c>
      <c r="E211" s="82">
        <f t="shared" ca="1" si="23"/>
        <v>0</v>
      </c>
      <c r="F211" s="84"/>
      <c r="G211" s="83">
        <f t="shared" ca="1" si="20"/>
        <v>354.12099485309267</v>
      </c>
      <c r="H211" s="83">
        <f t="shared" ca="1" si="21"/>
        <v>824.61983913002769</v>
      </c>
      <c r="I211" s="83">
        <f t="shared" ca="1" si="22"/>
        <v>71926.754820320566</v>
      </c>
    </row>
    <row r="212" spans="2:9" ht="15" thickBot="1" x14ac:dyDescent="0.35">
      <c r="B212" s="80">
        <f t="shared" ca="1" si="24"/>
        <v>189</v>
      </c>
      <c r="C212" s="81">
        <f t="shared" ca="1" si="17"/>
        <v>49218</v>
      </c>
      <c r="D212" s="84">
        <f t="shared" ca="1" si="18"/>
        <v>1178.7408339831204</v>
      </c>
      <c r="E212" s="82">
        <f t="shared" ca="1" si="23"/>
        <v>100</v>
      </c>
      <c r="F212" s="84"/>
      <c r="G212" s="83">
        <f t="shared" ca="1" si="20"/>
        <v>350.10711608894218</v>
      </c>
      <c r="H212" s="83">
        <f t="shared" ca="1" si="21"/>
        <v>928.63371789417829</v>
      </c>
      <c r="I212" s="83">
        <f t="shared" ca="1" si="22"/>
        <v>70998.12110242639</v>
      </c>
    </row>
    <row r="213" spans="2:9" ht="15" thickBot="1" x14ac:dyDescent="0.35">
      <c r="B213" s="80">
        <f t="shared" ca="1" si="24"/>
        <v>190</v>
      </c>
      <c r="C213" s="81">
        <f t="shared" ca="1" si="17"/>
        <v>49249</v>
      </c>
      <c r="D213" s="84">
        <f t="shared" ca="1" si="18"/>
        <v>1178.7408339831204</v>
      </c>
      <c r="E213" s="82">
        <f t="shared" ca="1" si="23"/>
        <v>0</v>
      </c>
      <c r="F213" s="84"/>
      <c r="G213" s="83">
        <f t="shared" ca="1" si="20"/>
        <v>345.58694451040981</v>
      </c>
      <c r="H213" s="83">
        <f t="shared" ca="1" si="21"/>
        <v>833.1538894727106</v>
      </c>
      <c r="I213" s="83">
        <f t="shared" ca="1" si="22"/>
        <v>70164.967212953678</v>
      </c>
    </row>
    <row r="214" spans="2:9" ht="15" thickBot="1" x14ac:dyDescent="0.35">
      <c r="B214" s="80">
        <f t="shared" ca="1" si="24"/>
        <v>191</v>
      </c>
      <c r="C214" s="81">
        <f t="shared" ca="1" si="17"/>
        <v>49279</v>
      </c>
      <c r="D214" s="84">
        <f t="shared" ca="1" si="18"/>
        <v>1178.7408339831204</v>
      </c>
      <c r="E214" s="82">
        <f t="shared" ca="1" si="23"/>
        <v>100</v>
      </c>
      <c r="F214" s="84"/>
      <c r="G214" s="83">
        <f t="shared" ca="1" si="20"/>
        <v>341.53152582468914</v>
      </c>
      <c r="H214" s="83">
        <f t="shared" ca="1" si="21"/>
        <v>937.20930815843121</v>
      </c>
      <c r="I214" s="83">
        <f t="shared" ca="1" si="22"/>
        <v>69227.757904795246</v>
      </c>
    </row>
    <row r="215" spans="2:9" ht="15" thickBot="1" x14ac:dyDescent="0.35">
      <c r="B215" s="80">
        <f t="shared" ca="1" si="24"/>
        <v>192</v>
      </c>
      <c r="C215" s="81">
        <f t="shared" ca="1" si="17"/>
        <v>49310</v>
      </c>
      <c r="D215" s="84">
        <f t="shared" ca="1" si="18"/>
        <v>1178.7408339831204</v>
      </c>
      <c r="E215" s="82">
        <f t="shared" ca="1" si="23"/>
        <v>0</v>
      </c>
      <c r="F215" s="84"/>
      <c r="G215" s="83">
        <f t="shared" ca="1" si="20"/>
        <v>336.96961212691781</v>
      </c>
      <c r="H215" s="83">
        <f t="shared" ca="1" si="21"/>
        <v>841.7712218562026</v>
      </c>
      <c r="I215" s="83">
        <f t="shared" ca="1" si="22"/>
        <v>68385.986682939038</v>
      </c>
    </row>
    <row r="216" spans="2:9" ht="15" thickBot="1" x14ac:dyDescent="0.35">
      <c r="B216" s="80">
        <f t="shared" ca="1" si="24"/>
        <v>193</v>
      </c>
      <c r="C216" s="81">
        <f t="shared" ref="C216:C279" ca="1" si="25">IF($E$11="End of the Period",IF(B216="","",IF(OR(payment_frequency="Weekly",payment_frequency="Bi-weekly",payment_frequency="Semi-monthly"),first_payment_date+B216*VLOOKUP(payment_frequency,periodic_table,2,0),EDATE(first_payment_date,B216*VLOOKUP(payment_frequency,periodic_table,2,0)))),IF(B216="","",IF(OR(payment_frequency="Weekly",payment_frequency="Bi-weekly",payment_frequency="Semi-monthly"),first_payment_date+(B216-1)*VLOOKUP(payment_frequency,periodic_table,2,0),EDATE(first_payment_date,(B216-1)*VLOOKUP(payment_frequency,periodic_table,2,0)))))</f>
        <v>49341</v>
      </c>
      <c r="D216" s="84">
        <f t="shared" ref="D216:D279" ca="1" si="26">IF(B216="","",IF(I215&lt;payment,I215*(1+rate),payment))</f>
        <v>1178.7408339831204</v>
      </c>
      <c r="E216" s="82">
        <f t="shared" ca="1" si="23"/>
        <v>100</v>
      </c>
      <c r="F216" s="84"/>
      <c r="G216" s="83">
        <f t="shared" ref="G216:G279" ca="1" si="27">IF(AND(payment_type=1,B216=1),0,IF(B216="","",I215*rate))</f>
        <v>332.87224814008209</v>
      </c>
      <c r="H216" s="83">
        <f t="shared" ca="1" si="21"/>
        <v>945.86858584303832</v>
      </c>
      <c r="I216" s="83">
        <f t="shared" ca="1" si="22"/>
        <v>67440.118097095998</v>
      </c>
    </row>
    <row r="217" spans="2:9" ht="15" thickBot="1" x14ac:dyDescent="0.35">
      <c r="B217" s="80">
        <f t="shared" ca="1" si="24"/>
        <v>194</v>
      </c>
      <c r="C217" s="81">
        <f t="shared" ca="1" si="25"/>
        <v>49369</v>
      </c>
      <c r="D217" s="84">
        <f t="shared" ca="1" si="26"/>
        <v>1178.7408339831204</v>
      </c>
      <c r="E217" s="82">
        <f t="shared" ca="1" si="23"/>
        <v>0</v>
      </c>
      <c r="F217" s="84"/>
      <c r="G217" s="83">
        <f t="shared" ca="1" si="27"/>
        <v>328.26818497032156</v>
      </c>
      <c r="H217" s="83">
        <f t="shared" ref="H217:H280" ca="1" si="28">IF(B217="","",D217-G217+E217+F217)</f>
        <v>850.47264901279891</v>
      </c>
      <c r="I217" s="83">
        <f t="shared" ref="I217:I280" ca="1" si="29">IFERROR(IF(H217&lt;=0,"",I216-H217),"")</f>
        <v>66589.645448083204</v>
      </c>
    </row>
    <row r="218" spans="2:9" ht="15" thickBot="1" x14ac:dyDescent="0.35">
      <c r="B218" s="80">
        <f t="shared" ca="1" si="24"/>
        <v>195</v>
      </c>
      <c r="C218" s="81">
        <f t="shared" ca="1" si="25"/>
        <v>49400</v>
      </c>
      <c r="D218" s="84">
        <f t="shared" ca="1" si="26"/>
        <v>1178.7408339831204</v>
      </c>
      <c r="E218" s="82">
        <f t="shared" ca="1" si="23"/>
        <v>100</v>
      </c>
      <c r="F218" s="84"/>
      <c r="G218" s="83">
        <f t="shared" ca="1" si="27"/>
        <v>324.12846634681057</v>
      </c>
      <c r="H218" s="83">
        <f t="shared" ca="1" si="28"/>
        <v>954.61236763630984</v>
      </c>
      <c r="I218" s="83">
        <f t="shared" ca="1" si="29"/>
        <v>65635.033080446898</v>
      </c>
    </row>
    <row r="219" spans="2:9" ht="15" thickBot="1" x14ac:dyDescent="0.35">
      <c r="B219" s="80">
        <f t="shared" ca="1" si="24"/>
        <v>196</v>
      </c>
      <c r="C219" s="81">
        <f t="shared" ca="1" si="25"/>
        <v>49430</v>
      </c>
      <c r="D219" s="84">
        <f t="shared" ca="1" si="26"/>
        <v>1178.7408339831204</v>
      </c>
      <c r="E219" s="82">
        <f t="shared" ca="1" si="23"/>
        <v>0</v>
      </c>
      <c r="F219" s="84"/>
      <c r="G219" s="83">
        <f t="shared" ca="1" si="27"/>
        <v>319.48184237703896</v>
      </c>
      <c r="H219" s="83">
        <f t="shared" ca="1" si="28"/>
        <v>859.25899160608151</v>
      </c>
      <c r="I219" s="83">
        <f t="shared" ca="1" si="29"/>
        <v>64775.774088840815</v>
      </c>
    </row>
    <row r="220" spans="2:9" ht="15" thickBot="1" x14ac:dyDescent="0.35">
      <c r="B220" s="80">
        <f t="shared" ca="1" si="24"/>
        <v>197</v>
      </c>
      <c r="C220" s="81">
        <f t="shared" ca="1" si="25"/>
        <v>49461</v>
      </c>
      <c r="D220" s="84">
        <f t="shared" ca="1" si="26"/>
        <v>1178.7408339831204</v>
      </c>
      <c r="E220" s="82">
        <f t="shared" ca="1" si="23"/>
        <v>100</v>
      </c>
      <c r="F220" s="84"/>
      <c r="G220" s="83">
        <f t="shared" ca="1" si="27"/>
        <v>315.29935578667067</v>
      </c>
      <c r="H220" s="83">
        <f t="shared" ca="1" si="28"/>
        <v>963.44147819644968</v>
      </c>
      <c r="I220" s="83">
        <f t="shared" ca="1" si="29"/>
        <v>63812.332610644364</v>
      </c>
    </row>
    <row r="221" spans="2:9" ht="15" thickBot="1" x14ac:dyDescent="0.35">
      <c r="B221" s="80">
        <f t="shared" ca="1" si="24"/>
        <v>198</v>
      </c>
      <c r="C221" s="81">
        <f t="shared" ca="1" si="25"/>
        <v>49491</v>
      </c>
      <c r="D221" s="84">
        <f t="shared" ca="1" si="26"/>
        <v>1178.7408339831204</v>
      </c>
      <c r="E221" s="82">
        <f t="shared" ca="1" si="23"/>
        <v>0</v>
      </c>
      <c r="F221" s="84"/>
      <c r="G221" s="83">
        <f t="shared" ca="1" si="27"/>
        <v>310.60975567480062</v>
      </c>
      <c r="H221" s="83">
        <f t="shared" ca="1" si="28"/>
        <v>868.13107830831973</v>
      </c>
      <c r="I221" s="83">
        <f t="shared" ca="1" si="29"/>
        <v>62944.201532336047</v>
      </c>
    </row>
    <row r="222" spans="2:9" ht="15" thickBot="1" x14ac:dyDescent="0.35">
      <c r="B222" s="80">
        <f t="shared" ca="1" si="24"/>
        <v>199</v>
      </c>
      <c r="C222" s="81">
        <f t="shared" ca="1" si="25"/>
        <v>49522</v>
      </c>
      <c r="D222" s="84">
        <f t="shared" ca="1" si="26"/>
        <v>1178.7408339831204</v>
      </c>
      <c r="E222" s="82">
        <f t="shared" ca="1" si="23"/>
        <v>100</v>
      </c>
      <c r="F222" s="84"/>
      <c r="G222" s="83">
        <f t="shared" ca="1" si="27"/>
        <v>306.38408375378907</v>
      </c>
      <c r="H222" s="83">
        <f t="shared" ca="1" si="28"/>
        <v>972.35675022933128</v>
      </c>
      <c r="I222" s="83">
        <f t="shared" ca="1" si="29"/>
        <v>61971.844782106717</v>
      </c>
    </row>
    <row r="223" spans="2:9" ht="15" thickBot="1" x14ac:dyDescent="0.35">
      <c r="B223" s="80">
        <f t="shared" ca="1" si="24"/>
        <v>200</v>
      </c>
      <c r="C223" s="81">
        <f t="shared" ca="1" si="25"/>
        <v>49553</v>
      </c>
      <c r="D223" s="84">
        <f t="shared" ca="1" si="26"/>
        <v>1178.7408339831204</v>
      </c>
      <c r="E223" s="82">
        <f t="shared" ca="1" si="23"/>
        <v>0</v>
      </c>
      <c r="F223" s="84"/>
      <c r="G223" s="83">
        <f t="shared" ca="1" si="27"/>
        <v>301.65108810449522</v>
      </c>
      <c r="H223" s="83">
        <f t="shared" ca="1" si="28"/>
        <v>877.08974587862519</v>
      </c>
      <c r="I223" s="83">
        <f t="shared" ca="1" si="29"/>
        <v>61094.755036228089</v>
      </c>
    </row>
    <row r="224" spans="2:9" ht="15" thickBot="1" x14ac:dyDescent="0.35">
      <c r="B224" s="80">
        <f t="shared" ca="1" si="24"/>
        <v>201</v>
      </c>
      <c r="C224" s="81">
        <f t="shared" ca="1" si="25"/>
        <v>49583</v>
      </c>
      <c r="D224" s="84">
        <f t="shared" ca="1" si="26"/>
        <v>1178.7408339831204</v>
      </c>
      <c r="E224" s="82">
        <f t="shared" ca="1" si="23"/>
        <v>100</v>
      </c>
      <c r="F224" s="84"/>
      <c r="G224" s="83">
        <f t="shared" ca="1" si="27"/>
        <v>297.38180941608709</v>
      </c>
      <c r="H224" s="83">
        <f t="shared" ca="1" si="28"/>
        <v>981.35902456703332</v>
      </c>
      <c r="I224" s="83">
        <f t="shared" ca="1" si="29"/>
        <v>60113.396011661054</v>
      </c>
    </row>
    <row r="225" spans="2:9" ht="15" thickBot="1" x14ac:dyDescent="0.35">
      <c r="B225" s="80">
        <f t="shared" ca="1" si="24"/>
        <v>202</v>
      </c>
      <c r="C225" s="81">
        <f t="shared" ca="1" si="25"/>
        <v>49614</v>
      </c>
      <c r="D225" s="84">
        <f t="shared" ca="1" si="26"/>
        <v>1178.7408339831204</v>
      </c>
      <c r="E225" s="82">
        <f t="shared" ca="1" si="23"/>
        <v>0</v>
      </c>
      <c r="F225" s="84"/>
      <c r="G225" s="83">
        <f t="shared" ca="1" si="27"/>
        <v>292.60499474125129</v>
      </c>
      <c r="H225" s="83">
        <f t="shared" ca="1" si="28"/>
        <v>886.13583924186912</v>
      </c>
      <c r="I225" s="83">
        <f t="shared" ca="1" si="29"/>
        <v>59227.260172419185</v>
      </c>
    </row>
    <row r="226" spans="2:9" ht="15" thickBot="1" x14ac:dyDescent="0.35">
      <c r="B226" s="80">
        <f t="shared" ca="1" si="24"/>
        <v>203</v>
      </c>
      <c r="C226" s="81">
        <f t="shared" ca="1" si="25"/>
        <v>49644</v>
      </c>
      <c r="D226" s="84">
        <f t="shared" ca="1" si="26"/>
        <v>1178.7408339831204</v>
      </c>
      <c r="E226" s="82">
        <f t="shared" ca="1" si="23"/>
        <v>100</v>
      </c>
      <c r="F226" s="84"/>
      <c r="G226" s="83">
        <f t="shared" ca="1" si="27"/>
        <v>288.29168373597884</v>
      </c>
      <c r="H226" s="83">
        <f t="shared" ca="1" si="28"/>
        <v>990.44915024714157</v>
      </c>
      <c r="I226" s="83">
        <f t="shared" ca="1" si="29"/>
        <v>58236.811022172042</v>
      </c>
    </row>
    <row r="227" spans="2:9" ht="15" thickBot="1" x14ac:dyDescent="0.35">
      <c r="B227" s="80">
        <f t="shared" ca="1" si="24"/>
        <v>204</v>
      </c>
      <c r="C227" s="81">
        <f t="shared" ca="1" si="25"/>
        <v>49675</v>
      </c>
      <c r="D227" s="84">
        <f t="shared" ca="1" si="26"/>
        <v>1178.7408339831204</v>
      </c>
      <c r="E227" s="82">
        <f t="shared" ca="1" si="23"/>
        <v>0</v>
      </c>
      <c r="F227" s="84"/>
      <c r="G227" s="83">
        <f t="shared" ca="1" si="27"/>
        <v>283.47062241474981</v>
      </c>
      <c r="H227" s="83">
        <f t="shared" ca="1" si="28"/>
        <v>895.27021156837054</v>
      </c>
      <c r="I227" s="83">
        <f t="shared" ca="1" si="29"/>
        <v>57341.54081060367</v>
      </c>
    </row>
    <row r="228" spans="2:9" ht="15" thickBot="1" x14ac:dyDescent="0.35">
      <c r="B228" s="80">
        <f t="shared" ca="1" si="24"/>
        <v>205</v>
      </c>
      <c r="C228" s="81">
        <f t="shared" ca="1" si="25"/>
        <v>49706</v>
      </c>
      <c r="D228" s="84">
        <f t="shared" ca="1" si="26"/>
        <v>1178.7408339831204</v>
      </c>
      <c r="E228" s="82">
        <f t="shared" ref="E228:E291" ca="1" si="30">IFERROR(IF(I227-D228&lt;$E$14,0,IF(B228=$I$17,$E$14,IF(B228&lt;$I$17,0,IF(MOD(B228-$I$17,$E$18)=0,$E$14,0)))),0)</f>
        <v>100</v>
      </c>
      <c r="F228" s="84"/>
      <c r="G228" s="83">
        <f t="shared" ca="1" si="27"/>
        <v>279.11284939029537</v>
      </c>
      <c r="H228" s="83">
        <f t="shared" ca="1" si="28"/>
        <v>999.62798459282499</v>
      </c>
      <c r="I228" s="83">
        <f t="shared" ca="1" si="29"/>
        <v>56341.912826010848</v>
      </c>
    </row>
    <row r="229" spans="2:9" ht="15" thickBot="1" x14ac:dyDescent="0.35">
      <c r="B229" s="80">
        <f t="shared" ca="1" si="24"/>
        <v>206</v>
      </c>
      <c r="C229" s="81">
        <f t="shared" ca="1" si="25"/>
        <v>49735</v>
      </c>
      <c r="D229" s="84">
        <f t="shared" ca="1" si="26"/>
        <v>1178.7408339831204</v>
      </c>
      <c r="E229" s="82">
        <f t="shared" ca="1" si="30"/>
        <v>0</v>
      </c>
      <c r="F229" s="84"/>
      <c r="G229" s="83">
        <f t="shared" ca="1" si="27"/>
        <v>274.24710962875787</v>
      </c>
      <c r="H229" s="83">
        <f t="shared" ca="1" si="28"/>
        <v>904.49372435436248</v>
      </c>
      <c r="I229" s="83">
        <f t="shared" ca="1" si="29"/>
        <v>55437.419101656487</v>
      </c>
    </row>
    <row r="230" spans="2:9" ht="15" thickBot="1" x14ac:dyDescent="0.35">
      <c r="B230" s="80">
        <f t="shared" ca="1" si="24"/>
        <v>207</v>
      </c>
      <c r="C230" s="81">
        <f t="shared" ca="1" si="25"/>
        <v>49766</v>
      </c>
      <c r="D230" s="84">
        <f t="shared" ca="1" si="26"/>
        <v>1178.7408339831204</v>
      </c>
      <c r="E230" s="82">
        <f t="shared" ca="1" si="30"/>
        <v>100</v>
      </c>
      <c r="F230" s="84"/>
      <c r="G230" s="83">
        <f t="shared" ca="1" si="27"/>
        <v>269.84444068942753</v>
      </c>
      <c r="H230" s="83">
        <f t="shared" ca="1" si="28"/>
        <v>1008.8963932936929</v>
      </c>
      <c r="I230" s="83">
        <f t="shared" ca="1" si="29"/>
        <v>54428.522708362798</v>
      </c>
    </row>
    <row r="231" spans="2:9" ht="15" thickBot="1" x14ac:dyDescent="0.35">
      <c r="B231" s="80">
        <f t="shared" ca="1" si="24"/>
        <v>208</v>
      </c>
      <c r="C231" s="81">
        <f t="shared" ca="1" si="25"/>
        <v>49796</v>
      </c>
      <c r="D231" s="84">
        <f t="shared" ca="1" si="26"/>
        <v>1178.7408339831204</v>
      </c>
      <c r="E231" s="82">
        <f t="shared" ca="1" si="30"/>
        <v>0</v>
      </c>
      <c r="F231" s="84"/>
      <c r="G231" s="83">
        <f t="shared" ca="1" si="27"/>
        <v>264.93358647987827</v>
      </c>
      <c r="H231" s="83">
        <f t="shared" ca="1" si="28"/>
        <v>913.80724750324214</v>
      </c>
      <c r="I231" s="83">
        <f t="shared" ca="1" si="29"/>
        <v>53514.715460859559</v>
      </c>
    </row>
    <row r="232" spans="2:9" ht="15" thickBot="1" x14ac:dyDescent="0.35">
      <c r="B232" s="80">
        <f t="shared" ca="1" si="24"/>
        <v>209</v>
      </c>
      <c r="C232" s="81">
        <f t="shared" ca="1" si="25"/>
        <v>49827</v>
      </c>
      <c r="D232" s="84">
        <f t="shared" ca="1" si="26"/>
        <v>1178.7408339831204</v>
      </c>
      <c r="E232" s="82">
        <f t="shared" ca="1" si="30"/>
        <v>100</v>
      </c>
      <c r="F232" s="84"/>
      <c r="G232" s="83">
        <f t="shared" ca="1" si="27"/>
        <v>260.48558349567929</v>
      </c>
      <c r="H232" s="83">
        <f t="shared" ca="1" si="28"/>
        <v>1018.2552504874411</v>
      </c>
      <c r="I232" s="83">
        <f t="shared" ca="1" si="29"/>
        <v>52496.460210372119</v>
      </c>
    </row>
    <row r="233" spans="2:9" ht="15" thickBot="1" x14ac:dyDescent="0.35">
      <c r="B233" s="80">
        <f t="shared" ca="1" si="24"/>
        <v>210</v>
      </c>
      <c r="C233" s="81">
        <f t="shared" ca="1" si="25"/>
        <v>49857</v>
      </c>
      <c r="D233" s="84">
        <f t="shared" ca="1" si="26"/>
        <v>1178.7408339831204</v>
      </c>
      <c r="E233" s="82">
        <f t="shared" ca="1" si="30"/>
        <v>0</v>
      </c>
      <c r="F233" s="84"/>
      <c r="G233" s="83">
        <f t="shared" ca="1" si="27"/>
        <v>255.52917457550566</v>
      </c>
      <c r="H233" s="83">
        <f t="shared" ca="1" si="28"/>
        <v>923.21165940761477</v>
      </c>
      <c r="I233" s="83">
        <f t="shared" ca="1" si="29"/>
        <v>51573.248550964505</v>
      </c>
    </row>
    <row r="234" spans="2:9" ht="15" thickBot="1" x14ac:dyDescent="0.35">
      <c r="B234" s="80">
        <f t="shared" ca="1" si="24"/>
        <v>211</v>
      </c>
      <c r="C234" s="81">
        <f t="shared" ca="1" si="25"/>
        <v>49888</v>
      </c>
      <c r="D234" s="84">
        <f t="shared" ca="1" si="26"/>
        <v>1178.7408339831204</v>
      </c>
      <c r="E234" s="82">
        <f t="shared" ca="1" si="30"/>
        <v>100</v>
      </c>
      <c r="F234" s="84"/>
      <c r="G234" s="83">
        <f t="shared" ca="1" si="27"/>
        <v>251.03539514082482</v>
      </c>
      <c r="H234" s="83">
        <f t="shared" ca="1" si="28"/>
        <v>1027.7054388422957</v>
      </c>
      <c r="I234" s="83">
        <f t="shared" ca="1" si="29"/>
        <v>50545.543112122206</v>
      </c>
    </row>
    <row r="235" spans="2:9" ht="15" thickBot="1" x14ac:dyDescent="0.35">
      <c r="B235" s="80">
        <f t="shared" ca="1" si="24"/>
        <v>212</v>
      </c>
      <c r="C235" s="81">
        <f t="shared" ca="1" si="25"/>
        <v>49919</v>
      </c>
      <c r="D235" s="84">
        <f t="shared" ca="1" si="26"/>
        <v>1178.7408339831204</v>
      </c>
      <c r="E235" s="82">
        <f t="shared" ca="1" si="30"/>
        <v>0</v>
      </c>
      <c r="F235" s="84"/>
      <c r="G235" s="83">
        <f t="shared" ca="1" si="27"/>
        <v>246.03298695098186</v>
      </c>
      <c r="H235" s="83">
        <f t="shared" ca="1" si="28"/>
        <v>932.70784703213849</v>
      </c>
      <c r="I235" s="83">
        <f t="shared" ca="1" si="29"/>
        <v>49612.835265090071</v>
      </c>
    </row>
    <row r="236" spans="2:9" ht="15" thickBot="1" x14ac:dyDescent="0.35">
      <c r="B236" s="80">
        <f t="shared" ca="1" si="24"/>
        <v>213</v>
      </c>
      <c r="C236" s="81">
        <f t="shared" ca="1" si="25"/>
        <v>49949</v>
      </c>
      <c r="D236" s="84">
        <f t="shared" ca="1" si="26"/>
        <v>1178.7408339831204</v>
      </c>
      <c r="E236" s="82">
        <f t="shared" ca="1" si="30"/>
        <v>100</v>
      </c>
      <c r="F236" s="84"/>
      <c r="G236" s="83">
        <f t="shared" ca="1" si="27"/>
        <v>241.49298434286069</v>
      </c>
      <c r="H236" s="83">
        <f t="shared" ca="1" si="28"/>
        <v>1037.2478496402596</v>
      </c>
      <c r="I236" s="83">
        <f t="shared" ca="1" si="29"/>
        <v>48575.587415449809</v>
      </c>
    </row>
    <row r="237" spans="2:9" ht="15" thickBot="1" x14ac:dyDescent="0.35">
      <c r="B237" s="80">
        <f t="shared" ca="1" si="24"/>
        <v>214</v>
      </c>
      <c r="C237" s="81">
        <f t="shared" ca="1" si="25"/>
        <v>49980</v>
      </c>
      <c r="D237" s="84">
        <f t="shared" ca="1" si="26"/>
        <v>1178.7408339831204</v>
      </c>
      <c r="E237" s="82">
        <f t="shared" ca="1" si="30"/>
        <v>0</v>
      </c>
      <c r="F237" s="84"/>
      <c r="G237" s="83">
        <f t="shared" ca="1" si="27"/>
        <v>236.4441279859434</v>
      </c>
      <c r="H237" s="83">
        <f t="shared" ca="1" si="28"/>
        <v>942.29670599717701</v>
      </c>
      <c r="I237" s="83">
        <f t="shared" ca="1" si="29"/>
        <v>47633.290709452631</v>
      </c>
    </row>
    <row r="238" spans="2:9" ht="15" thickBot="1" x14ac:dyDescent="0.35">
      <c r="B238" s="80">
        <f t="shared" ca="1" si="24"/>
        <v>215</v>
      </c>
      <c r="C238" s="81">
        <f t="shared" ca="1" si="25"/>
        <v>50010</v>
      </c>
      <c r="D238" s="84">
        <f t="shared" ca="1" si="26"/>
        <v>1178.7408339831204</v>
      </c>
      <c r="E238" s="82">
        <f t="shared" ca="1" si="30"/>
        <v>100</v>
      </c>
      <c r="F238" s="84"/>
      <c r="G238" s="83">
        <f t="shared" ca="1" si="27"/>
        <v>231.85745112194593</v>
      </c>
      <c r="H238" s="83">
        <f t="shared" ca="1" si="28"/>
        <v>1046.8833828611746</v>
      </c>
      <c r="I238" s="83">
        <f t="shared" ca="1" si="29"/>
        <v>46586.407326591456</v>
      </c>
    </row>
    <row r="239" spans="2:9" ht="15" thickBot="1" x14ac:dyDescent="0.35">
      <c r="B239" s="80">
        <f t="shared" ref="B239:B302" ca="1" si="31">IFERROR(IF(I238&lt;=0,"",B238+1),"")</f>
        <v>216</v>
      </c>
      <c r="C239" s="81">
        <f t="shared" ca="1" si="25"/>
        <v>50041</v>
      </c>
      <c r="D239" s="84">
        <f t="shared" ca="1" si="26"/>
        <v>1178.7408339831204</v>
      </c>
      <c r="E239" s="82">
        <f t="shared" ca="1" si="30"/>
        <v>0</v>
      </c>
      <c r="F239" s="84"/>
      <c r="G239" s="83">
        <f t="shared" ca="1" si="27"/>
        <v>226.76169331985179</v>
      </c>
      <c r="H239" s="83">
        <f t="shared" ca="1" si="28"/>
        <v>951.97914066326859</v>
      </c>
      <c r="I239" s="83">
        <f t="shared" ca="1" si="29"/>
        <v>45634.428185928184</v>
      </c>
    </row>
    <row r="240" spans="2:9" ht="15" thickBot="1" x14ac:dyDescent="0.35">
      <c r="B240" s="80">
        <f t="shared" ca="1" si="31"/>
        <v>217</v>
      </c>
      <c r="C240" s="81">
        <f t="shared" ca="1" si="25"/>
        <v>50072</v>
      </c>
      <c r="D240" s="84">
        <f t="shared" ca="1" si="26"/>
        <v>1178.7408339831204</v>
      </c>
      <c r="E240" s="82">
        <f t="shared" ca="1" si="30"/>
        <v>100</v>
      </c>
      <c r="F240" s="84"/>
      <c r="G240" s="83">
        <f t="shared" ca="1" si="27"/>
        <v>222.12788671552147</v>
      </c>
      <c r="H240" s="83">
        <f t="shared" ca="1" si="28"/>
        <v>1056.6129472675989</v>
      </c>
      <c r="I240" s="83">
        <f t="shared" ca="1" si="29"/>
        <v>44577.815238660587</v>
      </c>
    </row>
    <row r="241" spans="2:9" ht="15" thickBot="1" x14ac:dyDescent="0.35">
      <c r="B241" s="80">
        <f t="shared" ca="1" si="31"/>
        <v>218</v>
      </c>
      <c r="C241" s="81">
        <f t="shared" ca="1" si="25"/>
        <v>50100</v>
      </c>
      <c r="D241" s="84">
        <f t="shared" ca="1" si="26"/>
        <v>1178.7408339831204</v>
      </c>
      <c r="E241" s="82">
        <f t="shared" ca="1" si="30"/>
        <v>0</v>
      </c>
      <c r="F241" s="84"/>
      <c r="G241" s="83">
        <f t="shared" ca="1" si="27"/>
        <v>216.98476976670031</v>
      </c>
      <c r="H241" s="83">
        <f t="shared" ca="1" si="28"/>
        <v>961.7560642164201</v>
      </c>
      <c r="I241" s="83">
        <f t="shared" ca="1" si="29"/>
        <v>43616.05917444417</v>
      </c>
    </row>
    <row r="242" spans="2:9" ht="15" thickBot="1" x14ac:dyDescent="0.35">
      <c r="B242" s="80">
        <f t="shared" ca="1" si="31"/>
        <v>219</v>
      </c>
      <c r="C242" s="81">
        <f t="shared" ca="1" si="25"/>
        <v>50131</v>
      </c>
      <c r="D242" s="84">
        <f t="shared" ca="1" si="26"/>
        <v>1178.7408339831204</v>
      </c>
      <c r="E242" s="82">
        <f t="shared" ca="1" si="30"/>
        <v>100</v>
      </c>
      <c r="F242" s="84"/>
      <c r="G242" s="83">
        <f t="shared" ca="1" si="27"/>
        <v>212.30337349260157</v>
      </c>
      <c r="H242" s="83">
        <f t="shared" ca="1" si="28"/>
        <v>1066.4374604905188</v>
      </c>
      <c r="I242" s="83">
        <f t="shared" ca="1" si="29"/>
        <v>42549.621713953653</v>
      </c>
    </row>
    <row r="243" spans="2:9" ht="15" thickBot="1" x14ac:dyDescent="0.35">
      <c r="B243" s="80">
        <f t="shared" ca="1" si="31"/>
        <v>220</v>
      </c>
      <c r="C243" s="81">
        <f t="shared" ca="1" si="25"/>
        <v>50161</v>
      </c>
      <c r="D243" s="84">
        <f t="shared" ca="1" si="26"/>
        <v>1178.7408339831204</v>
      </c>
      <c r="E243" s="82">
        <f t="shared" ca="1" si="30"/>
        <v>0</v>
      </c>
      <c r="F243" s="84"/>
      <c r="G243" s="83">
        <f t="shared" ca="1" si="27"/>
        <v>207.11243522888796</v>
      </c>
      <c r="H243" s="83">
        <f t="shared" ca="1" si="28"/>
        <v>971.62839875423242</v>
      </c>
      <c r="I243" s="83">
        <f t="shared" ca="1" si="29"/>
        <v>41577.993315199419</v>
      </c>
    </row>
    <row r="244" spans="2:9" ht="15" thickBot="1" x14ac:dyDescent="0.35">
      <c r="B244" s="80">
        <f t="shared" ca="1" si="31"/>
        <v>221</v>
      </c>
      <c r="C244" s="81">
        <f t="shared" ca="1" si="25"/>
        <v>50192</v>
      </c>
      <c r="D244" s="84">
        <f t="shared" ca="1" si="26"/>
        <v>1178.7408339831204</v>
      </c>
      <c r="E244" s="82">
        <f t="shared" ca="1" si="30"/>
        <v>100</v>
      </c>
      <c r="F244" s="84"/>
      <c r="G244" s="83">
        <f t="shared" ca="1" si="27"/>
        <v>202.38298486722843</v>
      </c>
      <c r="H244" s="83">
        <f t="shared" ca="1" si="28"/>
        <v>1076.3578491158919</v>
      </c>
      <c r="I244" s="83">
        <f t="shared" ca="1" si="29"/>
        <v>40501.635466083528</v>
      </c>
    </row>
    <row r="245" spans="2:9" ht="15" thickBot="1" x14ac:dyDescent="0.35">
      <c r="B245" s="80">
        <f t="shared" ca="1" si="31"/>
        <v>222</v>
      </c>
      <c r="C245" s="81">
        <f t="shared" ca="1" si="25"/>
        <v>50222</v>
      </c>
      <c r="D245" s="84">
        <f t="shared" ca="1" si="26"/>
        <v>1178.7408339831204</v>
      </c>
      <c r="E245" s="82">
        <f t="shared" ca="1" si="30"/>
        <v>0</v>
      </c>
      <c r="F245" s="84"/>
      <c r="G245" s="83">
        <f t="shared" ca="1" si="27"/>
        <v>197.14375861025295</v>
      </c>
      <c r="H245" s="83">
        <f t="shared" ca="1" si="28"/>
        <v>981.59707537286749</v>
      </c>
      <c r="I245" s="83">
        <f t="shared" ca="1" si="29"/>
        <v>39520.038390710659</v>
      </c>
    </row>
    <row r="246" spans="2:9" ht="15" thickBot="1" x14ac:dyDescent="0.35">
      <c r="B246" s="80">
        <f t="shared" ca="1" si="31"/>
        <v>223</v>
      </c>
      <c r="C246" s="81">
        <f t="shared" ca="1" si="25"/>
        <v>50253</v>
      </c>
      <c r="D246" s="84">
        <f t="shared" ca="1" si="26"/>
        <v>1178.7408339831204</v>
      </c>
      <c r="E246" s="82">
        <f t="shared" ca="1" si="30"/>
        <v>100</v>
      </c>
      <c r="F246" s="84"/>
      <c r="G246" s="83">
        <f t="shared" ca="1" si="27"/>
        <v>192.36578521108265</v>
      </c>
      <c r="H246" s="83">
        <f t="shared" ca="1" si="28"/>
        <v>1086.3750487720376</v>
      </c>
      <c r="I246" s="83">
        <f t="shared" ca="1" si="29"/>
        <v>38433.66334193862</v>
      </c>
    </row>
    <row r="247" spans="2:9" ht="15" thickBot="1" x14ac:dyDescent="0.35">
      <c r="B247" s="80">
        <f t="shared" ca="1" si="31"/>
        <v>224</v>
      </c>
      <c r="C247" s="81">
        <f t="shared" ca="1" si="25"/>
        <v>50284</v>
      </c>
      <c r="D247" s="84">
        <f t="shared" ca="1" si="26"/>
        <v>1178.7408339831204</v>
      </c>
      <c r="E247" s="82">
        <f t="shared" ca="1" si="30"/>
        <v>0</v>
      </c>
      <c r="F247" s="84"/>
      <c r="G247" s="83">
        <f t="shared" ca="1" si="27"/>
        <v>187.07779972825773</v>
      </c>
      <c r="H247" s="83">
        <f t="shared" ca="1" si="28"/>
        <v>991.66303425486262</v>
      </c>
      <c r="I247" s="83">
        <f t="shared" ca="1" si="29"/>
        <v>37442.00030768376</v>
      </c>
    </row>
    <row r="248" spans="2:9" ht="15" thickBot="1" x14ac:dyDescent="0.35">
      <c r="B248" s="80">
        <f t="shared" ca="1" si="31"/>
        <v>225</v>
      </c>
      <c r="C248" s="81">
        <f t="shared" ca="1" si="25"/>
        <v>50314</v>
      </c>
      <c r="D248" s="84">
        <f t="shared" ca="1" si="26"/>
        <v>1178.7408339831204</v>
      </c>
      <c r="E248" s="82">
        <f t="shared" ca="1" si="30"/>
        <v>100</v>
      </c>
      <c r="F248" s="84"/>
      <c r="G248" s="83">
        <f t="shared" ca="1" si="27"/>
        <v>182.25082976524067</v>
      </c>
      <c r="H248" s="83">
        <f t="shared" ca="1" si="28"/>
        <v>1096.4900042178797</v>
      </c>
      <c r="I248" s="83">
        <f t="shared" ca="1" si="29"/>
        <v>36345.510303465882</v>
      </c>
    </row>
    <row r="249" spans="2:9" ht="15" thickBot="1" x14ac:dyDescent="0.35">
      <c r="B249" s="80">
        <f t="shared" ca="1" si="31"/>
        <v>226</v>
      </c>
      <c r="C249" s="81">
        <f t="shared" ca="1" si="25"/>
        <v>50345</v>
      </c>
      <c r="D249" s="84">
        <f t="shared" ca="1" si="26"/>
        <v>1178.7408339831204</v>
      </c>
      <c r="E249" s="82">
        <f t="shared" ca="1" si="30"/>
        <v>0</v>
      </c>
      <c r="F249" s="84"/>
      <c r="G249" s="83">
        <f t="shared" ca="1" si="27"/>
        <v>176.91360922531695</v>
      </c>
      <c r="H249" s="83">
        <f t="shared" ca="1" si="28"/>
        <v>1001.8272247578035</v>
      </c>
      <c r="I249" s="83">
        <f t="shared" ca="1" si="29"/>
        <v>35343.683078708076</v>
      </c>
    </row>
    <row r="250" spans="2:9" ht="15" thickBot="1" x14ac:dyDescent="0.35">
      <c r="B250" s="80">
        <f t="shared" ca="1" si="31"/>
        <v>227</v>
      </c>
      <c r="C250" s="81">
        <f t="shared" ca="1" si="25"/>
        <v>50375</v>
      </c>
      <c r="D250" s="84">
        <f t="shared" ca="1" si="26"/>
        <v>1178.7408339831204</v>
      </c>
      <c r="E250" s="82">
        <f t="shared" ca="1" si="30"/>
        <v>100</v>
      </c>
      <c r="F250" s="84"/>
      <c r="G250" s="83">
        <f t="shared" ca="1" si="27"/>
        <v>172.03716455107104</v>
      </c>
      <c r="H250" s="83">
        <f t="shared" ca="1" si="28"/>
        <v>1106.7036694320493</v>
      </c>
      <c r="I250" s="83">
        <f t="shared" ca="1" si="29"/>
        <v>34236.979409276028</v>
      </c>
    </row>
    <row r="251" spans="2:9" ht="15" thickBot="1" x14ac:dyDescent="0.35">
      <c r="B251" s="80">
        <f t="shared" ca="1" si="31"/>
        <v>228</v>
      </c>
      <c r="C251" s="81">
        <f t="shared" ca="1" si="25"/>
        <v>50406</v>
      </c>
      <c r="D251" s="84">
        <f t="shared" ca="1" si="26"/>
        <v>1178.7408339831204</v>
      </c>
      <c r="E251" s="82">
        <f t="shared" ca="1" si="30"/>
        <v>0</v>
      </c>
      <c r="F251" s="84"/>
      <c r="G251" s="83">
        <f t="shared" ca="1" si="27"/>
        <v>166.65022847925982</v>
      </c>
      <c r="H251" s="83">
        <f t="shared" ca="1" si="28"/>
        <v>1012.0906055038606</v>
      </c>
      <c r="I251" s="83">
        <f t="shared" ca="1" si="29"/>
        <v>33224.88880377217</v>
      </c>
    </row>
    <row r="252" spans="2:9" ht="15" thickBot="1" x14ac:dyDescent="0.35">
      <c r="B252" s="80">
        <f t="shared" ca="1" si="31"/>
        <v>229</v>
      </c>
      <c r="C252" s="81">
        <f t="shared" ca="1" si="25"/>
        <v>50437</v>
      </c>
      <c r="D252" s="84">
        <f t="shared" ca="1" si="26"/>
        <v>1178.7408339831204</v>
      </c>
      <c r="E252" s="82">
        <f t="shared" ca="1" si="30"/>
        <v>100</v>
      </c>
      <c r="F252" s="84"/>
      <c r="G252" s="83">
        <f t="shared" ca="1" si="27"/>
        <v>161.72382628026114</v>
      </c>
      <c r="H252" s="83">
        <f t="shared" ca="1" si="28"/>
        <v>1117.0170077028592</v>
      </c>
      <c r="I252" s="83">
        <f t="shared" ca="1" si="29"/>
        <v>32107.87179606931</v>
      </c>
    </row>
    <row r="253" spans="2:9" ht="15" thickBot="1" x14ac:dyDescent="0.35">
      <c r="B253" s="80">
        <f t="shared" ca="1" si="31"/>
        <v>230</v>
      </c>
      <c r="C253" s="81">
        <f t="shared" ca="1" si="25"/>
        <v>50465</v>
      </c>
      <c r="D253" s="84">
        <f t="shared" ca="1" si="26"/>
        <v>1178.7408339831204</v>
      </c>
      <c r="E253" s="82">
        <f t="shared" ca="1" si="30"/>
        <v>0</v>
      </c>
      <c r="F253" s="84"/>
      <c r="G253" s="83">
        <f t="shared" ca="1" si="27"/>
        <v>156.28668951291928</v>
      </c>
      <c r="H253" s="83">
        <f t="shared" ca="1" si="28"/>
        <v>1022.4541444702011</v>
      </c>
      <c r="I253" s="83">
        <f t="shared" ca="1" si="29"/>
        <v>31085.417651599109</v>
      </c>
    </row>
    <row r="254" spans="2:9" ht="15" thickBot="1" x14ac:dyDescent="0.35">
      <c r="B254" s="80">
        <f t="shared" ca="1" si="31"/>
        <v>231</v>
      </c>
      <c r="C254" s="81">
        <f t="shared" ca="1" si="25"/>
        <v>50496</v>
      </c>
      <c r="D254" s="84">
        <f t="shared" ca="1" si="26"/>
        <v>1178.7408339831204</v>
      </c>
      <c r="E254" s="82">
        <f t="shared" ca="1" si="30"/>
        <v>100</v>
      </c>
      <c r="F254" s="84"/>
      <c r="G254" s="83">
        <f t="shared" ca="1" si="27"/>
        <v>151.30984226396603</v>
      </c>
      <c r="H254" s="83">
        <f t="shared" ca="1" si="28"/>
        <v>1127.4309917191545</v>
      </c>
      <c r="I254" s="83">
        <f t="shared" ca="1" si="29"/>
        <v>29957.986659879956</v>
      </c>
    </row>
    <row r="255" spans="2:9" ht="15" thickBot="1" x14ac:dyDescent="0.35">
      <c r="B255" s="80">
        <f t="shared" ca="1" si="31"/>
        <v>232</v>
      </c>
      <c r="C255" s="81">
        <f t="shared" ca="1" si="25"/>
        <v>50526</v>
      </c>
      <c r="D255" s="84">
        <f t="shared" ca="1" si="26"/>
        <v>1178.7408339831204</v>
      </c>
      <c r="E255" s="82">
        <f t="shared" ca="1" si="30"/>
        <v>0</v>
      </c>
      <c r="F255" s="84"/>
      <c r="G255" s="83">
        <f t="shared" ca="1" si="27"/>
        <v>145.82201490283819</v>
      </c>
      <c r="H255" s="83">
        <f t="shared" ca="1" si="28"/>
        <v>1032.9188190802822</v>
      </c>
      <c r="I255" s="83">
        <f t="shared" ca="1" si="29"/>
        <v>28925.067840799675</v>
      </c>
    </row>
    <row r="256" spans="2:9" ht="15" thickBot="1" x14ac:dyDescent="0.35">
      <c r="B256" s="80">
        <f t="shared" ca="1" si="31"/>
        <v>233</v>
      </c>
      <c r="C256" s="81">
        <f t="shared" ca="1" si="25"/>
        <v>50557</v>
      </c>
      <c r="D256" s="84">
        <f t="shared" ca="1" si="26"/>
        <v>1178.7408339831204</v>
      </c>
      <c r="E256" s="82">
        <f t="shared" ca="1" si="30"/>
        <v>100</v>
      </c>
      <c r="F256" s="84"/>
      <c r="G256" s="83">
        <f t="shared" ca="1" si="27"/>
        <v>140.79423032107047</v>
      </c>
      <c r="H256" s="83">
        <f t="shared" ca="1" si="28"/>
        <v>1137.9466036620499</v>
      </c>
      <c r="I256" s="83">
        <f t="shared" ca="1" si="29"/>
        <v>27787.121237137624</v>
      </c>
    </row>
    <row r="257" spans="2:9" ht="15" thickBot="1" x14ac:dyDescent="0.35">
      <c r="B257" s="80">
        <f t="shared" ca="1" si="31"/>
        <v>234</v>
      </c>
      <c r="C257" s="81">
        <f t="shared" ca="1" si="25"/>
        <v>50587</v>
      </c>
      <c r="D257" s="84">
        <f t="shared" ca="1" si="26"/>
        <v>1178.7408339831204</v>
      </c>
      <c r="E257" s="82">
        <f t="shared" ca="1" si="30"/>
        <v>0</v>
      </c>
      <c r="F257" s="84"/>
      <c r="G257" s="83">
        <f t="shared" ca="1" si="27"/>
        <v>135.25521768708506</v>
      </c>
      <c r="H257" s="83">
        <f t="shared" ca="1" si="28"/>
        <v>1043.4856162960355</v>
      </c>
      <c r="I257" s="83">
        <f t="shared" ca="1" si="29"/>
        <v>26743.635620841589</v>
      </c>
    </row>
    <row r="258" spans="2:9" ht="15" thickBot="1" x14ac:dyDescent="0.35">
      <c r="B258" s="80">
        <f t="shared" ca="1" si="31"/>
        <v>235</v>
      </c>
      <c r="C258" s="81">
        <f t="shared" ca="1" si="25"/>
        <v>50618</v>
      </c>
      <c r="D258" s="84">
        <f t="shared" ca="1" si="26"/>
        <v>1178.7408339831204</v>
      </c>
      <c r="E258" s="82">
        <f t="shared" ca="1" si="30"/>
        <v>100</v>
      </c>
      <c r="F258" s="84"/>
      <c r="G258" s="83">
        <f t="shared" ca="1" si="27"/>
        <v>130.17599868555595</v>
      </c>
      <c r="H258" s="83">
        <f t="shared" ca="1" si="28"/>
        <v>1148.5648352975645</v>
      </c>
      <c r="I258" s="83">
        <f t="shared" ca="1" si="29"/>
        <v>25595.070785544023</v>
      </c>
    </row>
    <row r="259" spans="2:9" ht="15" thickBot="1" x14ac:dyDescent="0.35">
      <c r="B259" s="80">
        <f t="shared" ca="1" si="31"/>
        <v>236</v>
      </c>
      <c r="C259" s="81">
        <f t="shared" ca="1" si="25"/>
        <v>50649</v>
      </c>
      <c r="D259" s="84">
        <f t="shared" ca="1" si="26"/>
        <v>1178.7408339831204</v>
      </c>
      <c r="E259" s="82">
        <f t="shared" ca="1" si="30"/>
        <v>0</v>
      </c>
      <c r="F259" s="84"/>
      <c r="G259" s="83">
        <f t="shared" ca="1" si="27"/>
        <v>124.58530127217016</v>
      </c>
      <c r="H259" s="83">
        <f t="shared" ca="1" si="28"/>
        <v>1054.1555327109502</v>
      </c>
      <c r="I259" s="83">
        <f t="shared" ca="1" si="29"/>
        <v>24540.915252833074</v>
      </c>
    </row>
    <row r="260" spans="2:9" ht="15" thickBot="1" x14ac:dyDescent="0.35">
      <c r="B260" s="80">
        <f t="shared" ca="1" si="31"/>
        <v>237</v>
      </c>
      <c r="C260" s="81">
        <f t="shared" ca="1" si="25"/>
        <v>50679</v>
      </c>
      <c r="D260" s="84">
        <f t="shared" ca="1" si="26"/>
        <v>1178.7408339831204</v>
      </c>
      <c r="E260" s="82">
        <f t="shared" ca="1" si="30"/>
        <v>100</v>
      </c>
      <c r="F260" s="84"/>
      <c r="G260" s="83">
        <f t="shared" ca="1" si="27"/>
        <v>119.45414591296347</v>
      </c>
      <c r="H260" s="83">
        <f t="shared" ca="1" si="28"/>
        <v>1159.286688070157</v>
      </c>
      <c r="I260" s="83">
        <f t="shared" ca="1" si="29"/>
        <v>23381.628564762916</v>
      </c>
    </row>
    <row r="261" spans="2:9" ht="15" thickBot="1" x14ac:dyDescent="0.35">
      <c r="B261" s="80">
        <f t="shared" ca="1" si="31"/>
        <v>238</v>
      </c>
      <c r="C261" s="81">
        <f t="shared" ca="1" si="25"/>
        <v>50710</v>
      </c>
      <c r="D261" s="84">
        <f t="shared" ca="1" si="26"/>
        <v>1178.7408339831204</v>
      </c>
      <c r="E261" s="82">
        <f t="shared" ca="1" si="30"/>
        <v>0</v>
      </c>
      <c r="F261" s="84"/>
      <c r="G261" s="83">
        <f t="shared" ca="1" si="27"/>
        <v>113.8112593390529</v>
      </c>
      <c r="H261" s="83">
        <f t="shared" ca="1" si="28"/>
        <v>1064.9295746440675</v>
      </c>
      <c r="I261" s="83">
        <f t="shared" ca="1" si="29"/>
        <v>22316.69899011885</v>
      </c>
    </row>
    <row r="262" spans="2:9" ht="15" thickBot="1" x14ac:dyDescent="0.35">
      <c r="B262" s="80">
        <f t="shared" ca="1" si="31"/>
        <v>239</v>
      </c>
      <c r="C262" s="81">
        <f t="shared" ca="1" si="25"/>
        <v>50740</v>
      </c>
      <c r="D262" s="84">
        <f t="shared" ca="1" si="26"/>
        <v>1178.7408339831204</v>
      </c>
      <c r="E262" s="82">
        <f t="shared" ca="1" si="30"/>
        <v>100</v>
      </c>
      <c r="F262" s="84"/>
      <c r="G262" s="83">
        <f t="shared" ca="1" si="27"/>
        <v>108.62766078594365</v>
      </c>
      <c r="H262" s="83">
        <f t="shared" ca="1" si="28"/>
        <v>1170.1131731971768</v>
      </c>
      <c r="I262" s="83">
        <f t="shared" ca="1" si="29"/>
        <v>21146.585816921674</v>
      </c>
    </row>
    <row r="263" spans="2:9" ht="15" thickBot="1" x14ac:dyDescent="0.35">
      <c r="B263" s="80">
        <f t="shared" ca="1" si="31"/>
        <v>240</v>
      </c>
      <c r="C263" s="81">
        <f t="shared" ca="1" si="25"/>
        <v>50771</v>
      </c>
      <c r="D263" s="84">
        <f t="shared" ca="1" si="26"/>
        <v>1178.7408339831204</v>
      </c>
      <c r="E263" s="82">
        <f t="shared" ca="1" si="30"/>
        <v>0</v>
      </c>
      <c r="F263" s="84"/>
      <c r="G263" s="83">
        <f t="shared" ca="1" si="27"/>
        <v>102.93207574823238</v>
      </c>
      <c r="H263" s="83">
        <f t="shared" ca="1" si="28"/>
        <v>1075.808758234888</v>
      </c>
      <c r="I263" s="83">
        <f t="shared" ca="1" si="29"/>
        <v>20070.777058686785</v>
      </c>
    </row>
    <row r="264" spans="2:9" ht="15" thickBot="1" x14ac:dyDescent="0.35">
      <c r="B264" s="80">
        <f t="shared" ca="1" si="31"/>
        <v>241</v>
      </c>
      <c r="C264" s="81">
        <f t="shared" ca="1" si="25"/>
        <v>50802</v>
      </c>
      <c r="D264" s="84">
        <f t="shared" ca="1" si="26"/>
        <v>1178.7408339831204</v>
      </c>
      <c r="E264" s="82">
        <f t="shared" ca="1" si="30"/>
        <v>100</v>
      </c>
      <c r="F264" s="84"/>
      <c r="G264" s="83">
        <f t="shared" ca="1" si="27"/>
        <v>97.695522218885145</v>
      </c>
      <c r="H264" s="83">
        <f t="shared" ca="1" si="28"/>
        <v>1181.0453117642353</v>
      </c>
      <c r="I264" s="83">
        <f t="shared" ca="1" si="29"/>
        <v>18889.731746922549</v>
      </c>
    </row>
    <row r="265" spans="2:9" ht="15" thickBot="1" x14ac:dyDescent="0.35">
      <c r="B265" s="80">
        <f t="shared" ca="1" si="31"/>
        <v>242</v>
      </c>
      <c r="C265" s="81">
        <f t="shared" ca="1" si="25"/>
        <v>50830</v>
      </c>
      <c r="D265" s="84">
        <f t="shared" ca="1" si="26"/>
        <v>1178.7408339831204</v>
      </c>
      <c r="E265" s="82">
        <f t="shared" ca="1" si="30"/>
        <v>0</v>
      </c>
      <c r="F265" s="84"/>
      <c r="G265" s="83">
        <f t="shared" ca="1" si="27"/>
        <v>91.946724443911378</v>
      </c>
      <c r="H265" s="83">
        <f t="shared" ca="1" si="28"/>
        <v>1086.7941095392091</v>
      </c>
      <c r="I265" s="83">
        <f t="shared" ca="1" si="29"/>
        <v>17802.93763738334</v>
      </c>
    </row>
    <row r="266" spans="2:9" ht="15" thickBot="1" x14ac:dyDescent="0.35">
      <c r="B266" s="80">
        <f t="shared" ca="1" si="31"/>
        <v>243</v>
      </c>
      <c r="C266" s="81">
        <f t="shared" ca="1" si="25"/>
        <v>50861</v>
      </c>
      <c r="D266" s="84">
        <f t="shared" ca="1" si="26"/>
        <v>1178.7408339831204</v>
      </c>
      <c r="E266" s="82">
        <f t="shared" ca="1" si="30"/>
        <v>100</v>
      </c>
      <c r="F266" s="84"/>
      <c r="G266" s="83">
        <f t="shared" ca="1" si="27"/>
        <v>86.656699161612309</v>
      </c>
      <c r="H266" s="83">
        <f t="shared" ca="1" si="28"/>
        <v>1192.0841348215081</v>
      </c>
      <c r="I266" s="83">
        <f t="shared" ca="1" si="29"/>
        <v>16610.853502561833</v>
      </c>
    </row>
    <row r="267" spans="2:9" ht="15" thickBot="1" x14ac:dyDescent="0.35">
      <c r="B267" s="80">
        <f t="shared" ca="1" si="31"/>
        <v>244</v>
      </c>
      <c r="C267" s="81">
        <f t="shared" ca="1" si="25"/>
        <v>50891</v>
      </c>
      <c r="D267" s="84">
        <f t="shared" ca="1" si="26"/>
        <v>1178.7408339831204</v>
      </c>
      <c r="E267" s="82">
        <f t="shared" ca="1" si="30"/>
        <v>0</v>
      </c>
      <c r="F267" s="84"/>
      <c r="G267" s="83">
        <f t="shared" ca="1" si="27"/>
        <v>80.854169357225402</v>
      </c>
      <c r="H267" s="83">
        <f t="shared" ca="1" si="28"/>
        <v>1097.886664625895</v>
      </c>
      <c r="I267" s="83">
        <f t="shared" ca="1" si="29"/>
        <v>15512.966837935937</v>
      </c>
    </row>
    <row r="268" spans="2:9" ht="15" thickBot="1" x14ac:dyDescent="0.35">
      <c r="B268" s="80">
        <f t="shared" ca="1" si="31"/>
        <v>245</v>
      </c>
      <c r="C268" s="81">
        <f t="shared" ca="1" si="25"/>
        <v>50922</v>
      </c>
      <c r="D268" s="84">
        <f t="shared" ca="1" si="26"/>
        <v>1178.7408339831204</v>
      </c>
      <c r="E268" s="82">
        <f t="shared" ca="1" si="30"/>
        <v>100</v>
      </c>
      <c r="F268" s="84"/>
      <c r="G268" s="83">
        <f t="shared" ca="1" si="27"/>
        <v>75.510150502143034</v>
      </c>
      <c r="H268" s="83">
        <f t="shared" ca="1" si="28"/>
        <v>1203.2306834809774</v>
      </c>
      <c r="I268" s="83">
        <f t="shared" ca="1" si="29"/>
        <v>14309.73615445496</v>
      </c>
    </row>
    <row r="269" spans="2:9" ht="15" thickBot="1" x14ac:dyDescent="0.35">
      <c r="B269" s="80">
        <f t="shared" ca="1" si="31"/>
        <v>246</v>
      </c>
      <c r="C269" s="81">
        <f t="shared" ca="1" si="25"/>
        <v>50952</v>
      </c>
      <c r="D269" s="84">
        <f t="shared" ca="1" si="26"/>
        <v>1178.7408339831204</v>
      </c>
      <c r="E269" s="82">
        <f t="shared" ca="1" si="30"/>
        <v>0</v>
      </c>
      <c r="F269" s="84"/>
      <c r="G269" s="83">
        <f t="shared" ca="1" si="27"/>
        <v>69.653364308527102</v>
      </c>
      <c r="H269" s="83">
        <f t="shared" ca="1" si="28"/>
        <v>1109.0874696745932</v>
      </c>
      <c r="I269" s="83">
        <f t="shared" ca="1" si="29"/>
        <v>13200.648684780368</v>
      </c>
    </row>
    <row r="270" spans="2:9" ht="15" thickBot="1" x14ac:dyDescent="0.35">
      <c r="B270" s="80">
        <f t="shared" ca="1" si="31"/>
        <v>247</v>
      </c>
      <c r="C270" s="81">
        <f t="shared" ca="1" si="25"/>
        <v>50983</v>
      </c>
      <c r="D270" s="84">
        <f t="shared" ca="1" si="26"/>
        <v>1178.7408339831204</v>
      </c>
      <c r="E270" s="82">
        <f t="shared" ca="1" si="30"/>
        <v>100</v>
      </c>
      <c r="F270" s="84"/>
      <c r="G270" s="83">
        <f t="shared" ca="1" si="27"/>
        <v>64.254824968497644</v>
      </c>
      <c r="H270" s="83">
        <f t="shared" ca="1" si="28"/>
        <v>1214.4860090146228</v>
      </c>
      <c r="I270" s="83">
        <f t="shared" ca="1" si="29"/>
        <v>11986.162675765745</v>
      </c>
    </row>
    <row r="271" spans="2:9" ht="15" thickBot="1" x14ac:dyDescent="0.35">
      <c r="B271" s="80">
        <f t="shared" ca="1" si="31"/>
        <v>248</v>
      </c>
      <c r="C271" s="81">
        <f t="shared" ca="1" si="25"/>
        <v>51014</v>
      </c>
      <c r="D271" s="84">
        <f t="shared" ca="1" si="26"/>
        <v>1178.7408339831204</v>
      </c>
      <c r="E271" s="82">
        <f t="shared" ca="1" si="30"/>
        <v>0</v>
      </c>
      <c r="F271" s="84"/>
      <c r="G271" s="83">
        <f t="shared" ca="1" si="27"/>
        <v>58.343252908717297</v>
      </c>
      <c r="H271" s="83">
        <f t="shared" ca="1" si="28"/>
        <v>1120.3975810744032</v>
      </c>
      <c r="I271" s="83">
        <f t="shared" ca="1" si="29"/>
        <v>10865.765094691342</v>
      </c>
    </row>
    <row r="272" spans="2:9" ht="15" thickBot="1" x14ac:dyDescent="0.35">
      <c r="B272" s="80">
        <f t="shared" ca="1" si="31"/>
        <v>249</v>
      </c>
      <c r="C272" s="81">
        <f t="shared" ca="1" si="25"/>
        <v>51044</v>
      </c>
      <c r="D272" s="84">
        <f t="shared" ca="1" si="26"/>
        <v>1178.7408339831204</v>
      </c>
      <c r="E272" s="82">
        <f t="shared" ca="1" si="30"/>
        <v>100</v>
      </c>
      <c r="F272" s="84"/>
      <c r="G272" s="83">
        <f t="shared" ca="1" si="27"/>
        <v>52.8896610295496</v>
      </c>
      <c r="H272" s="83">
        <f t="shared" ca="1" si="28"/>
        <v>1225.8511729535708</v>
      </c>
      <c r="I272" s="83">
        <f t="shared" ca="1" si="29"/>
        <v>9639.9139217377706</v>
      </c>
    </row>
    <row r="273" spans="2:9" ht="15" thickBot="1" x14ac:dyDescent="0.35">
      <c r="B273" s="80">
        <f t="shared" ca="1" si="31"/>
        <v>250</v>
      </c>
      <c r="C273" s="81">
        <f t="shared" ca="1" si="25"/>
        <v>51075</v>
      </c>
      <c r="D273" s="84">
        <f t="shared" ca="1" si="26"/>
        <v>1178.7408339831204</v>
      </c>
      <c r="E273" s="82">
        <f t="shared" ca="1" si="30"/>
        <v>0</v>
      </c>
      <c r="F273" s="84"/>
      <c r="G273" s="83">
        <f t="shared" ca="1" si="27"/>
        <v>46.92276845961301</v>
      </c>
      <c r="H273" s="83">
        <f t="shared" ca="1" si="28"/>
        <v>1131.8180655235074</v>
      </c>
      <c r="I273" s="83">
        <f t="shared" ca="1" si="29"/>
        <v>8508.0958562142623</v>
      </c>
    </row>
    <row r="274" spans="2:9" ht="15" thickBot="1" x14ac:dyDescent="0.35">
      <c r="B274" s="80">
        <f t="shared" ca="1" si="31"/>
        <v>251</v>
      </c>
      <c r="C274" s="81">
        <f t="shared" ca="1" si="25"/>
        <v>51105</v>
      </c>
      <c r="D274" s="84">
        <f t="shared" ca="1" si="26"/>
        <v>1178.7408339831204</v>
      </c>
      <c r="E274" s="82">
        <f t="shared" ca="1" si="30"/>
        <v>100</v>
      </c>
      <c r="F274" s="84"/>
      <c r="G274" s="83">
        <f t="shared" ca="1" si="27"/>
        <v>41.413586794908582</v>
      </c>
      <c r="H274" s="83">
        <f t="shared" ca="1" si="28"/>
        <v>1237.3272471882119</v>
      </c>
      <c r="I274" s="83">
        <f t="shared" ca="1" si="29"/>
        <v>7270.7686090260504</v>
      </c>
    </row>
    <row r="275" spans="2:9" ht="15" thickBot="1" x14ac:dyDescent="0.35">
      <c r="B275" s="80">
        <f t="shared" ca="1" si="31"/>
        <v>252</v>
      </c>
      <c r="C275" s="81">
        <f t="shared" ca="1" si="25"/>
        <v>51136</v>
      </c>
      <c r="D275" s="84">
        <f t="shared" ca="1" si="26"/>
        <v>1178.7408339831204</v>
      </c>
      <c r="E275" s="82">
        <f t="shared" ca="1" si="30"/>
        <v>0</v>
      </c>
      <c r="F275" s="84"/>
      <c r="G275" s="83">
        <f t="shared" ca="1" si="27"/>
        <v>35.390833853343239</v>
      </c>
      <c r="H275" s="83">
        <f t="shared" ca="1" si="28"/>
        <v>1143.3500001297771</v>
      </c>
      <c r="I275" s="83">
        <f t="shared" ca="1" si="29"/>
        <v>6127.4186088962733</v>
      </c>
    </row>
    <row r="276" spans="2:9" ht="15" thickBot="1" x14ac:dyDescent="0.35">
      <c r="B276" s="80">
        <f t="shared" ca="1" si="31"/>
        <v>253</v>
      </c>
      <c r="C276" s="81">
        <f t="shared" ca="1" si="25"/>
        <v>51167</v>
      </c>
      <c r="D276" s="84">
        <f t="shared" ca="1" si="26"/>
        <v>1178.7408339831204</v>
      </c>
      <c r="E276" s="82">
        <f t="shared" ca="1" si="30"/>
        <v>100</v>
      </c>
      <c r="F276" s="84"/>
      <c r="G276" s="83">
        <f t="shared" ca="1" si="27"/>
        <v>29.825519913826572</v>
      </c>
      <c r="H276" s="83">
        <f t="shared" ca="1" si="28"/>
        <v>1248.9153140692938</v>
      </c>
      <c r="I276" s="83">
        <f t="shared" ca="1" si="29"/>
        <v>4878.50329482698</v>
      </c>
    </row>
    <row r="277" spans="2:9" ht="15" thickBot="1" x14ac:dyDescent="0.35">
      <c r="B277" s="80">
        <f t="shared" ca="1" si="31"/>
        <v>254</v>
      </c>
      <c r="C277" s="81">
        <f t="shared" ca="1" si="25"/>
        <v>51196</v>
      </c>
      <c r="D277" s="84">
        <f t="shared" ca="1" si="26"/>
        <v>1178.7408339831204</v>
      </c>
      <c r="E277" s="82">
        <f t="shared" ca="1" si="30"/>
        <v>0</v>
      </c>
      <c r="F277" s="84"/>
      <c r="G277" s="83">
        <f t="shared" ca="1" si="27"/>
        <v>23.746361470762992</v>
      </c>
      <c r="H277" s="83">
        <f t="shared" ca="1" si="28"/>
        <v>1154.9944725123573</v>
      </c>
      <c r="I277" s="83">
        <f t="shared" ca="1" si="29"/>
        <v>3723.5088223146226</v>
      </c>
    </row>
    <row r="278" spans="2:9" ht="15" thickBot="1" x14ac:dyDescent="0.35">
      <c r="B278" s="80">
        <f t="shared" ca="1" si="31"/>
        <v>255</v>
      </c>
      <c r="C278" s="81">
        <f t="shared" ca="1" si="25"/>
        <v>51227</v>
      </c>
      <c r="D278" s="84">
        <f t="shared" ca="1" si="26"/>
        <v>1178.7408339831204</v>
      </c>
      <c r="E278" s="82">
        <f t="shared" ca="1" si="30"/>
        <v>100</v>
      </c>
      <c r="F278" s="84"/>
      <c r="G278" s="83">
        <f t="shared" ca="1" si="27"/>
        <v>18.124367473117371</v>
      </c>
      <c r="H278" s="83">
        <f t="shared" ca="1" si="28"/>
        <v>1260.616466510003</v>
      </c>
      <c r="I278" s="83">
        <f t="shared" ca="1" si="29"/>
        <v>2462.8923558046199</v>
      </c>
    </row>
    <row r="279" spans="2:9" ht="15" thickBot="1" x14ac:dyDescent="0.35">
      <c r="B279" s="80">
        <f t="shared" ca="1" si="31"/>
        <v>256</v>
      </c>
      <c r="C279" s="81">
        <f t="shared" ca="1" si="25"/>
        <v>51257</v>
      </c>
      <c r="D279" s="84">
        <f t="shared" ca="1" si="26"/>
        <v>1178.7408339831204</v>
      </c>
      <c r="E279" s="82">
        <f t="shared" ca="1" si="30"/>
        <v>0</v>
      </c>
      <c r="F279" s="84"/>
      <c r="G279" s="83">
        <f t="shared" ca="1" si="27"/>
        <v>11.98825307887585</v>
      </c>
      <c r="H279" s="83">
        <f t="shared" ca="1" si="28"/>
        <v>1166.7525809042445</v>
      </c>
      <c r="I279" s="83">
        <f t="shared" ca="1" si="29"/>
        <v>1296.1397749003754</v>
      </c>
    </row>
    <row r="280" spans="2:9" ht="15" thickBot="1" x14ac:dyDescent="0.35">
      <c r="B280" s="80">
        <f t="shared" ca="1" si="31"/>
        <v>257</v>
      </c>
      <c r="C280" s="81">
        <f t="shared" ref="C280:C343" ca="1" si="32">IF($E$11="End of the Period",IF(B280="","",IF(OR(payment_frequency="Weekly",payment_frequency="Bi-weekly",payment_frequency="Semi-monthly"),first_payment_date+B280*VLOOKUP(payment_frequency,periodic_table,2,0),EDATE(first_payment_date,B280*VLOOKUP(payment_frequency,periodic_table,2,0)))),IF(B280="","",IF(OR(payment_frequency="Weekly",payment_frequency="Bi-weekly",payment_frequency="Semi-monthly"),first_payment_date+(B280-1)*VLOOKUP(payment_frequency,periodic_table,2,0),EDATE(first_payment_date,(B280-1)*VLOOKUP(payment_frequency,periodic_table,2,0)))))</f>
        <v>51288</v>
      </c>
      <c r="D280" s="84">
        <f t="shared" ref="D280:D343" ca="1" si="33">IF(B280="","",IF(I279&lt;payment,I279*(1+rate),payment))</f>
        <v>1178.7408339831204</v>
      </c>
      <c r="E280" s="82">
        <f t="shared" ca="1" si="30"/>
        <v>100</v>
      </c>
      <c r="F280" s="84"/>
      <c r="G280" s="83">
        <f t="shared" ref="G280:G343" ca="1" si="34">IF(AND(payment_type=1,B280=1),0,IF(B280="","",I279*rate))</f>
        <v>6.3090258940799337</v>
      </c>
      <c r="H280" s="83">
        <f t="shared" ca="1" si="28"/>
        <v>1272.4318080890405</v>
      </c>
      <c r="I280" s="83">
        <f t="shared" ca="1" si="29"/>
        <v>23.707966811334927</v>
      </c>
    </row>
    <row r="281" spans="2:9" ht="15" thickBot="1" x14ac:dyDescent="0.35">
      <c r="B281" s="80">
        <f t="shared" ca="1" si="31"/>
        <v>258</v>
      </c>
      <c r="C281" s="81">
        <f t="shared" ca="1" si="32"/>
        <v>51318</v>
      </c>
      <c r="D281" s="84">
        <f t="shared" ca="1" si="33"/>
        <v>23.823366538590573</v>
      </c>
      <c r="E281" s="82">
        <f t="shared" ca="1" si="30"/>
        <v>0</v>
      </c>
      <c r="F281" s="84"/>
      <c r="G281" s="83">
        <f t="shared" ca="1" si="34"/>
        <v>0.11539972725564755</v>
      </c>
      <c r="H281" s="83">
        <f t="shared" ref="H281:H344" ca="1" si="35">IF(B281="","",D281-G281+E281+F281)</f>
        <v>23.707966811334927</v>
      </c>
      <c r="I281" s="83">
        <f t="shared" ref="I281:I344" ca="1" si="36">IFERROR(IF(H281&lt;=0,"",I280-H281),"")</f>
        <v>0</v>
      </c>
    </row>
    <row r="282" spans="2:9" ht="15" thickBot="1" x14ac:dyDescent="0.35">
      <c r="B282" s="80" t="str">
        <f t="shared" ca="1" si="31"/>
        <v/>
      </c>
      <c r="C282" s="81" t="str">
        <f t="shared" ca="1" si="32"/>
        <v/>
      </c>
      <c r="D282" s="84" t="str">
        <f t="shared" ca="1" si="33"/>
        <v/>
      </c>
      <c r="E282" s="82">
        <f t="shared" ca="1" si="30"/>
        <v>0</v>
      </c>
      <c r="F282" s="84"/>
      <c r="G282" s="83" t="str">
        <f t="shared" ca="1" si="34"/>
        <v/>
      </c>
      <c r="H282" s="83" t="str">
        <f t="shared" ca="1" si="35"/>
        <v/>
      </c>
      <c r="I282" s="83" t="str">
        <f t="shared" ca="1" si="36"/>
        <v/>
      </c>
    </row>
    <row r="283" spans="2:9" ht="15" thickBot="1" x14ac:dyDescent="0.35">
      <c r="B283" s="80" t="str">
        <f t="shared" ca="1" si="31"/>
        <v/>
      </c>
      <c r="C283" s="81" t="str">
        <f t="shared" ca="1" si="32"/>
        <v/>
      </c>
      <c r="D283" s="84" t="str">
        <f t="shared" ca="1" si="33"/>
        <v/>
      </c>
      <c r="E283" s="82">
        <f t="shared" ca="1" si="30"/>
        <v>0</v>
      </c>
      <c r="F283" s="84"/>
      <c r="G283" s="83" t="str">
        <f t="shared" ca="1" si="34"/>
        <v/>
      </c>
      <c r="H283" s="83" t="str">
        <f t="shared" ca="1" si="35"/>
        <v/>
      </c>
      <c r="I283" s="83" t="str">
        <f t="shared" ca="1" si="36"/>
        <v/>
      </c>
    </row>
    <row r="284" spans="2:9" ht="15" thickBot="1" x14ac:dyDescent="0.35">
      <c r="B284" s="80" t="str">
        <f t="shared" ca="1" si="31"/>
        <v/>
      </c>
      <c r="C284" s="81" t="str">
        <f t="shared" ca="1" si="32"/>
        <v/>
      </c>
      <c r="D284" s="84" t="str">
        <f t="shared" ca="1" si="33"/>
        <v/>
      </c>
      <c r="E284" s="82">
        <f t="shared" ca="1" si="30"/>
        <v>0</v>
      </c>
      <c r="F284" s="84"/>
      <c r="G284" s="83" t="str">
        <f t="shared" ca="1" si="34"/>
        <v/>
      </c>
      <c r="H284" s="83" t="str">
        <f t="shared" ca="1" si="35"/>
        <v/>
      </c>
      <c r="I284" s="83" t="str">
        <f t="shared" ca="1" si="36"/>
        <v/>
      </c>
    </row>
    <row r="285" spans="2:9" ht="15" thickBot="1" x14ac:dyDescent="0.35">
      <c r="B285" s="80" t="str">
        <f t="shared" ca="1" si="31"/>
        <v/>
      </c>
      <c r="C285" s="81" t="str">
        <f t="shared" ca="1" si="32"/>
        <v/>
      </c>
      <c r="D285" s="84" t="str">
        <f t="shared" ca="1" si="33"/>
        <v/>
      </c>
      <c r="E285" s="82">
        <f t="shared" ca="1" si="30"/>
        <v>0</v>
      </c>
      <c r="F285" s="84"/>
      <c r="G285" s="83" t="str">
        <f t="shared" ca="1" si="34"/>
        <v/>
      </c>
      <c r="H285" s="83" t="str">
        <f t="shared" ca="1" si="35"/>
        <v/>
      </c>
      <c r="I285" s="83" t="str">
        <f t="shared" ca="1" si="36"/>
        <v/>
      </c>
    </row>
    <row r="286" spans="2:9" ht="15" thickBot="1" x14ac:dyDescent="0.35">
      <c r="B286" s="80" t="str">
        <f t="shared" ca="1" si="31"/>
        <v/>
      </c>
      <c r="C286" s="81" t="str">
        <f t="shared" ca="1" si="32"/>
        <v/>
      </c>
      <c r="D286" s="84" t="str">
        <f t="shared" ca="1" si="33"/>
        <v/>
      </c>
      <c r="E286" s="82">
        <f t="shared" ca="1" si="30"/>
        <v>0</v>
      </c>
      <c r="F286" s="84"/>
      <c r="G286" s="83" t="str">
        <f t="shared" ca="1" si="34"/>
        <v/>
      </c>
      <c r="H286" s="83" t="str">
        <f t="shared" ca="1" si="35"/>
        <v/>
      </c>
      <c r="I286" s="83" t="str">
        <f t="shared" ca="1" si="36"/>
        <v/>
      </c>
    </row>
    <row r="287" spans="2:9" ht="15" thickBot="1" x14ac:dyDescent="0.35">
      <c r="B287" s="80" t="str">
        <f t="shared" ca="1" si="31"/>
        <v/>
      </c>
      <c r="C287" s="81" t="str">
        <f t="shared" ca="1" si="32"/>
        <v/>
      </c>
      <c r="D287" s="84" t="str">
        <f t="shared" ca="1" si="33"/>
        <v/>
      </c>
      <c r="E287" s="82">
        <f t="shared" ca="1" si="30"/>
        <v>0</v>
      </c>
      <c r="F287" s="84"/>
      <c r="G287" s="83" t="str">
        <f t="shared" ca="1" si="34"/>
        <v/>
      </c>
      <c r="H287" s="83" t="str">
        <f t="shared" ca="1" si="35"/>
        <v/>
      </c>
      <c r="I287" s="83" t="str">
        <f t="shared" ca="1" si="36"/>
        <v/>
      </c>
    </row>
    <row r="288" spans="2:9" ht="15" thickBot="1" x14ac:dyDescent="0.35">
      <c r="B288" s="80" t="str">
        <f t="shared" ca="1" si="31"/>
        <v/>
      </c>
      <c r="C288" s="81" t="str">
        <f t="shared" ca="1" si="32"/>
        <v/>
      </c>
      <c r="D288" s="84" t="str">
        <f t="shared" ca="1" si="33"/>
        <v/>
      </c>
      <c r="E288" s="82">
        <f t="shared" ca="1" si="30"/>
        <v>0</v>
      </c>
      <c r="F288" s="84"/>
      <c r="G288" s="83" t="str">
        <f t="shared" ca="1" si="34"/>
        <v/>
      </c>
      <c r="H288" s="83" t="str">
        <f t="shared" ca="1" si="35"/>
        <v/>
      </c>
      <c r="I288" s="83" t="str">
        <f t="shared" ca="1" si="36"/>
        <v/>
      </c>
    </row>
    <row r="289" spans="2:9" ht="15" thickBot="1" x14ac:dyDescent="0.35">
      <c r="B289" s="80" t="str">
        <f t="shared" ca="1" si="31"/>
        <v/>
      </c>
      <c r="C289" s="81" t="str">
        <f t="shared" ca="1" si="32"/>
        <v/>
      </c>
      <c r="D289" s="84" t="str">
        <f t="shared" ca="1" si="33"/>
        <v/>
      </c>
      <c r="E289" s="82">
        <f t="shared" ca="1" si="30"/>
        <v>0</v>
      </c>
      <c r="F289" s="84"/>
      <c r="G289" s="83" t="str">
        <f t="shared" ca="1" si="34"/>
        <v/>
      </c>
      <c r="H289" s="83" t="str">
        <f t="shared" ca="1" si="35"/>
        <v/>
      </c>
      <c r="I289" s="83" t="str">
        <f t="shared" ca="1" si="36"/>
        <v/>
      </c>
    </row>
    <row r="290" spans="2:9" ht="15" thickBot="1" x14ac:dyDescent="0.35">
      <c r="B290" s="80" t="str">
        <f t="shared" ca="1" si="31"/>
        <v/>
      </c>
      <c r="C290" s="81" t="str">
        <f t="shared" ca="1" si="32"/>
        <v/>
      </c>
      <c r="D290" s="84" t="str">
        <f t="shared" ca="1" si="33"/>
        <v/>
      </c>
      <c r="E290" s="82">
        <f t="shared" ca="1" si="30"/>
        <v>0</v>
      </c>
      <c r="F290" s="84"/>
      <c r="G290" s="83" t="str">
        <f t="shared" ca="1" si="34"/>
        <v/>
      </c>
      <c r="H290" s="83" t="str">
        <f t="shared" ca="1" si="35"/>
        <v/>
      </c>
      <c r="I290" s="83" t="str">
        <f t="shared" ca="1" si="36"/>
        <v/>
      </c>
    </row>
    <row r="291" spans="2:9" ht="15" thickBot="1" x14ac:dyDescent="0.35">
      <c r="B291" s="80" t="str">
        <f t="shared" ca="1" si="31"/>
        <v/>
      </c>
      <c r="C291" s="81" t="str">
        <f t="shared" ca="1" si="32"/>
        <v/>
      </c>
      <c r="D291" s="84" t="str">
        <f t="shared" ca="1" si="33"/>
        <v/>
      </c>
      <c r="E291" s="82">
        <f t="shared" ca="1" si="30"/>
        <v>0</v>
      </c>
      <c r="F291" s="84"/>
      <c r="G291" s="83" t="str">
        <f t="shared" ca="1" si="34"/>
        <v/>
      </c>
      <c r="H291" s="83" t="str">
        <f t="shared" ca="1" si="35"/>
        <v/>
      </c>
      <c r="I291" s="83" t="str">
        <f t="shared" ca="1" si="36"/>
        <v/>
      </c>
    </row>
    <row r="292" spans="2:9" ht="15" thickBot="1" x14ac:dyDescent="0.35">
      <c r="B292" s="80" t="str">
        <f t="shared" ca="1" si="31"/>
        <v/>
      </c>
      <c r="C292" s="81" t="str">
        <f t="shared" ca="1" si="32"/>
        <v/>
      </c>
      <c r="D292" s="84" t="str">
        <f t="shared" ca="1" si="33"/>
        <v/>
      </c>
      <c r="E292" s="82">
        <f t="shared" ref="E292:E355" ca="1" si="37">IFERROR(IF(I291-D292&lt;$E$14,0,IF(B292=$I$17,$E$14,IF(B292&lt;$I$17,0,IF(MOD(B292-$I$17,$E$18)=0,$E$14,0)))),0)</f>
        <v>0</v>
      </c>
      <c r="F292" s="84"/>
      <c r="G292" s="83" t="str">
        <f t="shared" ca="1" si="34"/>
        <v/>
      </c>
      <c r="H292" s="83" t="str">
        <f t="shared" ca="1" si="35"/>
        <v/>
      </c>
      <c r="I292" s="83" t="str">
        <f t="shared" ca="1" si="36"/>
        <v/>
      </c>
    </row>
    <row r="293" spans="2:9" ht="15" thickBot="1" x14ac:dyDescent="0.35">
      <c r="B293" s="80" t="str">
        <f t="shared" ca="1" si="31"/>
        <v/>
      </c>
      <c r="C293" s="81" t="str">
        <f t="shared" ca="1" si="32"/>
        <v/>
      </c>
      <c r="D293" s="84" t="str">
        <f t="shared" ca="1" si="33"/>
        <v/>
      </c>
      <c r="E293" s="82">
        <f t="shared" ca="1" si="37"/>
        <v>0</v>
      </c>
      <c r="F293" s="84"/>
      <c r="G293" s="83" t="str">
        <f t="shared" ca="1" si="34"/>
        <v/>
      </c>
      <c r="H293" s="83" t="str">
        <f t="shared" ca="1" si="35"/>
        <v/>
      </c>
      <c r="I293" s="83" t="str">
        <f t="shared" ca="1" si="36"/>
        <v/>
      </c>
    </row>
    <row r="294" spans="2:9" ht="15" thickBot="1" x14ac:dyDescent="0.35">
      <c r="B294" s="80" t="str">
        <f t="shared" ca="1" si="31"/>
        <v/>
      </c>
      <c r="C294" s="81" t="str">
        <f t="shared" ca="1" si="32"/>
        <v/>
      </c>
      <c r="D294" s="84" t="str">
        <f t="shared" ca="1" si="33"/>
        <v/>
      </c>
      <c r="E294" s="82">
        <f t="shared" ca="1" si="37"/>
        <v>0</v>
      </c>
      <c r="F294" s="84"/>
      <c r="G294" s="83" t="str">
        <f t="shared" ca="1" si="34"/>
        <v/>
      </c>
      <c r="H294" s="83" t="str">
        <f t="shared" ca="1" si="35"/>
        <v/>
      </c>
      <c r="I294" s="83" t="str">
        <f t="shared" ca="1" si="36"/>
        <v/>
      </c>
    </row>
    <row r="295" spans="2:9" ht="15" thickBot="1" x14ac:dyDescent="0.35">
      <c r="B295" s="80" t="str">
        <f t="shared" ca="1" si="31"/>
        <v/>
      </c>
      <c r="C295" s="81" t="str">
        <f t="shared" ca="1" si="32"/>
        <v/>
      </c>
      <c r="D295" s="84" t="str">
        <f t="shared" ca="1" si="33"/>
        <v/>
      </c>
      <c r="E295" s="82">
        <f t="shared" ca="1" si="37"/>
        <v>0</v>
      </c>
      <c r="F295" s="84"/>
      <c r="G295" s="83" t="str">
        <f t="shared" ca="1" si="34"/>
        <v/>
      </c>
      <c r="H295" s="83" t="str">
        <f t="shared" ca="1" si="35"/>
        <v/>
      </c>
      <c r="I295" s="83" t="str">
        <f t="shared" ca="1" si="36"/>
        <v/>
      </c>
    </row>
    <row r="296" spans="2:9" ht="15" thickBot="1" x14ac:dyDescent="0.35">
      <c r="B296" s="80" t="str">
        <f t="shared" ca="1" si="31"/>
        <v/>
      </c>
      <c r="C296" s="81" t="str">
        <f t="shared" ca="1" si="32"/>
        <v/>
      </c>
      <c r="D296" s="84" t="str">
        <f t="shared" ca="1" si="33"/>
        <v/>
      </c>
      <c r="E296" s="82">
        <f t="shared" ca="1" si="37"/>
        <v>0</v>
      </c>
      <c r="F296" s="84"/>
      <c r="G296" s="83" t="str">
        <f t="shared" ca="1" si="34"/>
        <v/>
      </c>
      <c r="H296" s="83" t="str">
        <f t="shared" ca="1" si="35"/>
        <v/>
      </c>
      <c r="I296" s="83" t="str">
        <f t="shared" ca="1" si="36"/>
        <v/>
      </c>
    </row>
    <row r="297" spans="2:9" ht="15" thickBot="1" x14ac:dyDescent="0.35">
      <c r="B297" s="80" t="str">
        <f t="shared" ca="1" si="31"/>
        <v/>
      </c>
      <c r="C297" s="81" t="str">
        <f t="shared" ca="1" si="32"/>
        <v/>
      </c>
      <c r="D297" s="84" t="str">
        <f t="shared" ca="1" si="33"/>
        <v/>
      </c>
      <c r="E297" s="82">
        <f t="shared" ca="1" si="37"/>
        <v>0</v>
      </c>
      <c r="F297" s="84"/>
      <c r="G297" s="83" t="str">
        <f t="shared" ca="1" si="34"/>
        <v/>
      </c>
      <c r="H297" s="83" t="str">
        <f t="shared" ca="1" si="35"/>
        <v/>
      </c>
      <c r="I297" s="83" t="str">
        <f t="shared" ca="1" si="36"/>
        <v/>
      </c>
    </row>
    <row r="298" spans="2:9" ht="15" thickBot="1" x14ac:dyDescent="0.35">
      <c r="B298" s="80" t="str">
        <f t="shared" ca="1" si="31"/>
        <v/>
      </c>
      <c r="C298" s="81" t="str">
        <f t="shared" ca="1" si="32"/>
        <v/>
      </c>
      <c r="D298" s="84" t="str">
        <f t="shared" ca="1" si="33"/>
        <v/>
      </c>
      <c r="E298" s="82">
        <f t="shared" ca="1" si="37"/>
        <v>0</v>
      </c>
      <c r="F298" s="84"/>
      <c r="G298" s="83" t="str">
        <f t="shared" ca="1" si="34"/>
        <v/>
      </c>
      <c r="H298" s="83" t="str">
        <f t="shared" ca="1" si="35"/>
        <v/>
      </c>
      <c r="I298" s="83" t="str">
        <f t="shared" ca="1" si="36"/>
        <v/>
      </c>
    </row>
    <row r="299" spans="2:9" ht="15" thickBot="1" x14ac:dyDescent="0.35">
      <c r="B299" s="80" t="str">
        <f t="shared" ca="1" si="31"/>
        <v/>
      </c>
      <c r="C299" s="81" t="str">
        <f t="shared" ca="1" si="32"/>
        <v/>
      </c>
      <c r="D299" s="84" t="str">
        <f t="shared" ca="1" si="33"/>
        <v/>
      </c>
      <c r="E299" s="82">
        <f t="shared" ca="1" si="37"/>
        <v>0</v>
      </c>
      <c r="F299" s="84"/>
      <c r="G299" s="83" t="str">
        <f t="shared" ca="1" si="34"/>
        <v/>
      </c>
      <c r="H299" s="83" t="str">
        <f t="shared" ca="1" si="35"/>
        <v/>
      </c>
      <c r="I299" s="83" t="str">
        <f t="shared" ca="1" si="36"/>
        <v/>
      </c>
    </row>
    <row r="300" spans="2:9" ht="15" thickBot="1" x14ac:dyDescent="0.35">
      <c r="B300" s="80" t="str">
        <f t="shared" ca="1" si="31"/>
        <v/>
      </c>
      <c r="C300" s="81" t="str">
        <f t="shared" ca="1" si="32"/>
        <v/>
      </c>
      <c r="D300" s="84" t="str">
        <f t="shared" ca="1" si="33"/>
        <v/>
      </c>
      <c r="E300" s="82">
        <f t="shared" ca="1" si="37"/>
        <v>0</v>
      </c>
      <c r="F300" s="84"/>
      <c r="G300" s="83" t="str">
        <f t="shared" ca="1" si="34"/>
        <v/>
      </c>
      <c r="H300" s="83" t="str">
        <f t="shared" ca="1" si="35"/>
        <v/>
      </c>
      <c r="I300" s="83" t="str">
        <f t="shared" ca="1" si="36"/>
        <v/>
      </c>
    </row>
    <row r="301" spans="2:9" ht="15" thickBot="1" x14ac:dyDescent="0.35">
      <c r="B301" s="80" t="str">
        <f t="shared" ca="1" si="31"/>
        <v/>
      </c>
      <c r="C301" s="81" t="str">
        <f t="shared" ca="1" si="32"/>
        <v/>
      </c>
      <c r="D301" s="84" t="str">
        <f t="shared" ca="1" si="33"/>
        <v/>
      </c>
      <c r="E301" s="82">
        <f t="shared" ca="1" si="37"/>
        <v>0</v>
      </c>
      <c r="F301" s="84"/>
      <c r="G301" s="83" t="str">
        <f t="shared" ca="1" si="34"/>
        <v/>
      </c>
      <c r="H301" s="83" t="str">
        <f t="shared" ca="1" si="35"/>
        <v/>
      </c>
      <c r="I301" s="83" t="str">
        <f t="shared" ca="1" si="36"/>
        <v/>
      </c>
    </row>
    <row r="302" spans="2:9" ht="15" thickBot="1" x14ac:dyDescent="0.35">
      <c r="B302" s="80" t="str">
        <f t="shared" ca="1" si="31"/>
        <v/>
      </c>
      <c r="C302" s="81" t="str">
        <f t="shared" ca="1" si="32"/>
        <v/>
      </c>
      <c r="D302" s="84" t="str">
        <f t="shared" ca="1" si="33"/>
        <v/>
      </c>
      <c r="E302" s="82">
        <f t="shared" ca="1" si="37"/>
        <v>0</v>
      </c>
      <c r="F302" s="84"/>
      <c r="G302" s="83" t="str">
        <f t="shared" ca="1" si="34"/>
        <v/>
      </c>
      <c r="H302" s="83" t="str">
        <f t="shared" ca="1" si="35"/>
        <v/>
      </c>
      <c r="I302" s="83" t="str">
        <f t="shared" ca="1" si="36"/>
        <v/>
      </c>
    </row>
    <row r="303" spans="2:9" ht="15" thickBot="1" x14ac:dyDescent="0.35">
      <c r="B303" s="80" t="str">
        <f t="shared" ref="B303:B366" ca="1" si="38">IFERROR(IF(I302&lt;=0,"",B302+1),"")</f>
        <v/>
      </c>
      <c r="C303" s="81" t="str">
        <f t="shared" ca="1" si="32"/>
        <v/>
      </c>
      <c r="D303" s="84" t="str">
        <f t="shared" ca="1" si="33"/>
        <v/>
      </c>
      <c r="E303" s="82">
        <f t="shared" ca="1" si="37"/>
        <v>0</v>
      </c>
      <c r="F303" s="84"/>
      <c r="G303" s="83" t="str">
        <f t="shared" ca="1" si="34"/>
        <v/>
      </c>
      <c r="H303" s="83" t="str">
        <f t="shared" ca="1" si="35"/>
        <v/>
      </c>
      <c r="I303" s="83" t="str">
        <f t="shared" ca="1" si="36"/>
        <v/>
      </c>
    </row>
    <row r="304" spans="2:9" ht="15" thickBot="1" x14ac:dyDescent="0.35">
      <c r="B304" s="80" t="str">
        <f t="shared" ca="1" si="38"/>
        <v/>
      </c>
      <c r="C304" s="81" t="str">
        <f t="shared" ca="1" si="32"/>
        <v/>
      </c>
      <c r="D304" s="84" t="str">
        <f t="shared" ca="1" si="33"/>
        <v/>
      </c>
      <c r="E304" s="82">
        <f t="shared" ca="1" si="37"/>
        <v>0</v>
      </c>
      <c r="F304" s="84"/>
      <c r="G304" s="83" t="str">
        <f t="shared" ca="1" si="34"/>
        <v/>
      </c>
      <c r="H304" s="83" t="str">
        <f t="shared" ca="1" si="35"/>
        <v/>
      </c>
      <c r="I304" s="83" t="str">
        <f t="shared" ca="1" si="36"/>
        <v/>
      </c>
    </row>
    <row r="305" spans="2:9" ht="15" thickBot="1" x14ac:dyDescent="0.35">
      <c r="B305" s="80" t="str">
        <f t="shared" ca="1" si="38"/>
        <v/>
      </c>
      <c r="C305" s="81" t="str">
        <f t="shared" ca="1" si="32"/>
        <v/>
      </c>
      <c r="D305" s="84" t="str">
        <f t="shared" ca="1" si="33"/>
        <v/>
      </c>
      <c r="E305" s="82">
        <f t="shared" ca="1" si="37"/>
        <v>0</v>
      </c>
      <c r="F305" s="84"/>
      <c r="G305" s="83" t="str">
        <f t="shared" ca="1" si="34"/>
        <v/>
      </c>
      <c r="H305" s="83" t="str">
        <f t="shared" ca="1" si="35"/>
        <v/>
      </c>
      <c r="I305" s="83" t="str">
        <f t="shared" ca="1" si="36"/>
        <v/>
      </c>
    </row>
    <row r="306" spans="2:9" ht="15" thickBot="1" x14ac:dyDescent="0.35">
      <c r="B306" s="80" t="str">
        <f t="shared" ca="1" si="38"/>
        <v/>
      </c>
      <c r="C306" s="81" t="str">
        <f t="shared" ca="1" si="32"/>
        <v/>
      </c>
      <c r="D306" s="84" t="str">
        <f t="shared" ca="1" si="33"/>
        <v/>
      </c>
      <c r="E306" s="82">
        <f t="shared" ca="1" si="37"/>
        <v>0</v>
      </c>
      <c r="F306" s="84"/>
      <c r="G306" s="83" t="str">
        <f t="shared" ca="1" si="34"/>
        <v/>
      </c>
      <c r="H306" s="83" t="str">
        <f t="shared" ca="1" si="35"/>
        <v/>
      </c>
      <c r="I306" s="83" t="str">
        <f t="shared" ca="1" si="36"/>
        <v/>
      </c>
    </row>
    <row r="307" spans="2:9" ht="15" thickBot="1" x14ac:dyDescent="0.35">
      <c r="B307" s="80" t="str">
        <f t="shared" ca="1" si="38"/>
        <v/>
      </c>
      <c r="C307" s="81" t="str">
        <f t="shared" ca="1" si="32"/>
        <v/>
      </c>
      <c r="D307" s="84" t="str">
        <f t="shared" ca="1" si="33"/>
        <v/>
      </c>
      <c r="E307" s="82">
        <f t="shared" ca="1" si="37"/>
        <v>0</v>
      </c>
      <c r="F307" s="84"/>
      <c r="G307" s="83" t="str">
        <f t="shared" ca="1" si="34"/>
        <v/>
      </c>
      <c r="H307" s="83" t="str">
        <f t="shared" ca="1" si="35"/>
        <v/>
      </c>
      <c r="I307" s="83" t="str">
        <f t="shared" ca="1" si="36"/>
        <v/>
      </c>
    </row>
    <row r="308" spans="2:9" ht="15" thickBot="1" x14ac:dyDescent="0.35">
      <c r="B308" s="80" t="str">
        <f t="shared" ca="1" si="38"/>
        <v/>
      </c>
      <c r="C308" s="81" t="str">
        <f t="shared" ca="1" si="32"/>
        <v/>
      </c>
      <c r="D308" s="84" t="str">
        <f t="shared" ca="1" si="33"/>
        <v/>
      </c>
      <c r="E308" s="82">
        <f t="shared" ca="1" si="37"/>
        <v>0</v>
      </c>
      <c r="F308" s="84"/>
      <c r="G308" s="83" t="str">
        <f t="shared" ca="1" si="34"/>
        <v/>
      </c>
      <c r="H308" s="83" t="str">
        <f t="shared" ca="1" si="35"/>
        <v/>
      </c>
      <c r="I308" s="83" t="str">
        <f t="shared" ca="1" si="36"/>
        <v/>
      </c>
    </row>
    <row r="309" spans="2:9" ht="15" thickBot="1" x14ac:dyDescent="0.35">
      <c r="B309" s="80" t="str">
        <f t="shared" ca="1" si="38"/>
        <v/>
      </c>
      <c r="C309" s="81" t="str">
        <f t="shared" ca="1" si="32"/>
        <v/>
      </c>
      <c r="D309" s="84" t="str">
        <f t="shared" ca="1" si="33"/>
        <v/>
      </c>
      <c r="E309" s="82">
        <f t="shared" ca="1" si="37"/>
        <v>0</v>
      </c>
      <c r="F309" s="84"/>
      <c r="G309" s="83" t="str">
        <f t="shared" ca="1" si="34"/>
        <v/>
      </c>
      <c r="H309" s="83" t="str">
        <f t="shared" ca="1" si="35"/>
        <v/>
      </c>
      <c r="I309" s="83" t="str">
        <f t="shared" ca="1" si="36"/>
        <v/>
      </c>
    </row>
    <row r="310" spans="2:9" ht="15" thickBot="1" x14ac:dyDescent="0.35">
      <c r="B310" s="80" t="str">
        <f t="shared" ca="1" si="38"/>
        <v/>
      </c>
      <c r="C310" s="81" t="str">
        <f t="shared" ca="1" si="32"/>
        <v/>
      </c>
      <c r="D310" s="84" t="str">
        <f t="shared" ca="1" si="33"/>
        <v/>
      </c>
      <c r="E310" s="82">
        <f t="shared" ca="1" si="37"/>
        <v>0</v>
      </c>
      <c r="F310" s="84"/>
      <c r="G310" s="83" t="str">
        <f t="shared" ca="1" si="34"/>
        <v/>
      </c>
      <c r="H310" s="83" t="str">
        <f t="shared" ca="1" si="35"/>
        <v/>
      </c>
      <c r="I310" s="83" t="str">
        <f t="shared" ca="1" si="36"/>
        <v/>
      </c>
    </row>
    <row r="311" spans="2:9" ht="15" thickBot="1" x14ac:dyDescent="0.35">
      <c r="B311" s="80" t="str">
        <f t="shared" ca="1" si="38"/>
        <v/>
      </c>
      <c r="C311" s="81" t="str">
        <f t="shared" ca="1" si="32"/>
        <v/>
      </c>
      <c r="D311" s="84" t="str">
        <f t="shared" ca="1" si="33"/>
        <v/>
      </c>
      <c r="E311" s="82">
        <f t="shared" ca="1" si="37"/>
        <v>0</v>
      </c>
      <c r="F311" s="84"/>
      <c r="G311" s="83" t="str">
        <f t="shared" ca="1" si="34"/>
        <v/>
      </c>
      <c r="H311" s="83" t="str">
        <f t="shared" ca="1" si="35"/>
        <v/>
      </c>
      <c r="I311" s="83" t="str">
        <f t="shared" ca="1" si="36"/>
        <v/>
      </c>
    </row>
    <row r="312" spans="2:9" ht="15" thickBot="1" x14ac:dyDescent="0.35">
      <c r="B312" s="80" t="str">
        <f t="shared" ca="1" si="38"/>
        <v/>
      </c>
      <c r="C312" s="81" t="str">
        <f t="shared" ca="1" si="32"/>
        <v/>
      </c>
      <c r="D312" s="84" t="str">
        <f t="shared" ca="1" si="33"/>
        <v/>
      </c>
      <c r="E312" s="82">
        <f t="shared" ca="1" si="37"/>
        <v>0</v>
      </c>
      <c r="F312" s="84"/>
      <c r="G312" s="83" t="str">
        <f t="shared" ca="1" si="34"/>
        <v/>
      </c>
      <c r="H312" s="83" t="str">
        <f t="shared" ca="1" si="35"/>
        <v/>
      </c>
      <c r="I312" s="83" t="str">
        <f t="shared" ca="1" si="36"/>
        <v/>
      </c>
    </row>
    <row r="313" spans="2:9" ht="15" thickBot="1" x14ac:dyDescent="0.35">
      <c r="B313" s="80" t="str">
        <f t="shared" ca="1" si="38"/>
        <v/>
      </c>
      <c r="C313" s="81" t="str">
        <f t="shared" ca="1" si="32"/>
        <v/>
      </c>
      <c r="D313" s="84" t="str">
        <f t="shared" ca="1" si="33"/>
        <v/>
      </c>
      <c r="E313" s="82">
        <f t="shared" ca="1" si="37"/>
        <v>0</v>
      </c>
      <c r="F313" s="84"/>
      <c r="G313" s="83" t="str">
        <f t="shared" ca="1" si="34"/>
        <v/>
      </c>
      <c r="H313" s="83" t="str">
        <f t="shared" ca="1" si="35"/>
        <v/>
      </c>
      <c r="I313" s="83" t="str">
        <f t="shared" ca="1" si="36"/>
        <v/>
      </c>
    </row>
    <row r="314" spans="2:9" ht="15" thickBot="1" x14ac:dyDescent="0.35">
      <c r="B314" s="80" t="str">
        <f t="shared" ca="1" si="38"/>
        <v/>
      </c>
      <c r="C314" s="81" t="str">
        <f t="shared" ca="1" si="32"/>
        <v/>
      </c>
      <c r="D314" s="84" t="str">
        <f t="shared" ca="1" si="33"/>
        <v/>
      </c>
      <c r="E314" s="82">
        <f t="shared" ca="1" si="37"/>
        <v>0</v>
      </c>
      <c r="F314" s="84"/>
      <c r="G314" s="83" t="str">
        <f t="shared" ca="1" si="34"/>
        <v/>
      </c>
      <c r="H314" s="83" t="str">
        <f t="shared" ca="1" si="35"/>
        <v/>
      </c>
      <c r="I314" s="83" t="str">
        <f t="shared" ca="1" si="36"/>
        <v/>
      </c>
    </row>
    <row r="315" spans="2:9" ht="15" thickBot="1" x14ac:dyDescent="0.35">
      <c r="B315" s="80" t="str">
        <f t="shared" ca="1" si="38"/>
        <v/>
      </c>
      <c r="C315" s="81" t="str">
        <f t="shared" ca="1" si="32"/>
        <v/>
      </c>
      <c r="D315" s="84" t="str">
        <f t="shared" ca="1" si="33"/>
        <v/>
      </c>
      <c r="E315" s="82">
        <f t="shared" ca="1" si="37"/>
        <v>0</v>
      </c>
      <c r="F315" s="84"/>
      <c r="G315" s="83" t="str">
        <f t="shared" ca="1" si="34"/>
        <v/>
      </c>
      <c r="H315" s="83" t="str">
        <f t="shared" ca="1" si="35"/>
        <v/>
      </c>
      <c r="I315" s="83" t="str">
        <f t="shared" ca="1" si="36"/>
        <v/>
      </c>
    </row>
    <row r="316" spans="2:9" ht="15" thickBot="1" x14ac:dyDescent="0.35">
      <c r="B316" s="80" t="str">
        <f t="shared" ca="1" si="38"/>
        <v/>
      </c>
      <c r="C316" s="81" t="str">
        <f t="shared" ca="1" si="32"/>
        <v/>
      </c>
      <c r="D316" s="84" t="str">
        <f t="shared" ca="1" si="33"/>
        <v/>
      </c>
      <c r="E316" s="82">
        <f t="shared" ca="1" si="37"/>
        <v>0</v>
      </c>
      <c r="F316" s="84"/>
      <c r="G316" s="83" t="str">
        <f t="shared" ca="1" si="34"/>
        <v/>
      </c>
      <c r="H316" s="83" t="str">
        <f t="shared" ca="1" si="35"/>
        <v/>
      </c>
      <c r="I316" s="83" t="str">
        <f t="shared" ca="1" si="36"/>
        <v/>
      </c>
    </row>
    <row r="317" spans="2:9" ht="15" thickBot="1" x14ac:dyDescent="0.35">
      <c r="B317" s="80" t="str">
        <f t="shared" ca="1" si="38"/>
        <v/>
      </c>
      <c r="C317" s="81" t="str">
        <f t="shared" ca="1" si="32"/>
        <v/>
      </c>
      <c r="D317" s="84" t="str">
        <f t="shared" ca="1" si="33"/>
        <v/>
      </c>
      <c r="E317" s="82">
        <f t="shared" ca="1" si="37"/>
        <v>0</v>
      </c>
      <c r="F317" s="84"/>
      <c r="G317" s="83" t="str">
        <f t="shared" ca="1" si="34"/>
        <v/>
      </c>
      <c r="H317" s="83" t="str">
        <f t="shared" ca="1" si="35"/>
        <v/>
      </c>
      <c r="I317" s="83" t="str">
        <f t="shared" ca="1" si="36"/>
        <v/>
      </c>
    </row>
    <row r="318" spans="2:9" ht="15" thickBot="1" x14ac:dyDescent="0.35">
      <c r="B318" s="80" t="str">
        <f t="shared" ca="1" si="38"/>
        <v/>
      </c>
      <c r="C318" s="81" t="str">
        <f t="shared" ca="1" si="32"/>
        <v/>
      </c>
      <c r="D318" s="84" t="str">
        <f t="shared" ca="1" si="33"/>
        <v/>
      </c>
      <c r="E318" s="82">
        <f t="shared" ca="1" si="37"/>
        <v>0</v>
      </c>
      <c r="F318" s="84"/>
      <c r="G318" s="83" t="str">
        <f t="shared" ca="1" si="34"/>
        <v/>
      </c>
      <c r="H318" s="83" t="str">
        <f t="shared" ca="1" si="35"/>
        <v/>
      </c>
      <c r="I318" s="83" t="str">
        <f t="shared" ca="1" si="36"/>
        <v/>
      </c>
    </row>
    <row r="319" spans="2:9" ht="15" thickBot="1" x14ac:dyDescent="0.35">
      <c r="B319" s="80" t="str">
        <f t="shared" ca="1" si="38"/>
        <v/>
      </c>
      <c r="C319" s="81" t="str">
        <f t="shared" ca="1" si="32"/>
        <v/>
      </c>
      <c r="D319" s="84" t="str">
        <f t="shared" ca="1" si="33"/>
        <v/>
      </c>
      <c r="E319" s="82">
        <f t="shared" ca="1" si="37"/>
        <v>0</v>
      </c>
      <c r="F319" s="84"/>
      <c r="G319" s="83" t="str">
        <f t="shared" ca="1" si="34"/>
        <v/>
      </c>
      <c r="H319" s="83" t="str">
        <f t="shared" ca="1" si="35"/>
        <v/>
      </c>
      <c r="I319" s="83" t="str">
        <f t="shared" ca="1" si="36"/>
        <v/>
      </c>
    </row>
    <row r="320" spans="2:9" ht="15" thickBot="1" x14ac:dyDescent="0.35">
      <c r="B320" s="80" t="str">
        <f t="shared" ca="1" si="38"/>
        <v/>
      </c>
      <c r="C320" s="81" t="str">
        <f t="shared" ca="1" si="32"/>
        <v/>
      </c>
      <c r="D320" s="84" t="str">
        <f t="shared" ca="1" si="33"/>
        <v/>
      </c>
      <c r="E320" s="82">
        <f t="shared" ca="1" si="37"/>
        <v>0</v>
      </c>
      <c r="F320" s="84"/>
      <c r="G320" s="83" t="str">
        <f t="shared" ca="1" si="34"/>
        <v/>
      </c>
      <c r="H320" s="83" t="str">
        <f t="shared" ca="1" si="35"/>
        <v/>
      </c>
      <c r="I320" s="83" t="str">
        <f t="shared" ca="1" si="36"/>
        <v/>
      </c>
    </row>
    <row r="321" spans="2:9" ht="15" thickBot="1" x14ac:dyDescent="0.35">
      <c r="B321" s="80" t="str">
        <f t="shared" ca="1" si="38"/>
        <v/>
      </c>
      <c r="C321" s="81" t="str">
        <f t="shared" ca="1" si="32"/>
        <v/>
      </c>
      <c r="D321" s="84" t="str">
        <f t="shared" ca="1" si="33"/>
        <v/>
      </c>
      <c r="E321" s="82">
        <f t="shared" ca="1" si="37"/>
        <v>0</v>
      </c>
      <c r="F321" s="84"/>
      <c r="G321" s="83" t="str">
        <f t="shared" ca="1" si="34"/>
        <v/>
      </c>
      <c r="H321" s="83" t="str">
        <f t="shared" ca="1" si="35"/>
        <v/>
      </c>
      <c r="I321" s="83" t="str">
        <f t="shared" ca="1" si="36"/>
        <v/>
      </c>
    </row>
    <row r="322" spans="2:9" ht="15" thickBot="1" x14ac:dyDescent="0.35">
      <c r="B322" s="80" t="str">
        <f t="shared" ca="1" si="38"/>
        <v/>
      </c>
      <c r="C322" s="81" t="str">
        <f t="shared" ca="1" si="32"/>
        <v/>
      </c>
      <c r="D322" s="84" t="str">
        <f t="shared" ca="1" si="33"/>
        <v/>
      </c>
      <c r="E322" s="82">
        <f t="shared" ca="1" si="37"/>
        <v>0</v>
      </c>
      <c r="F322" s="84"/>
      <c r="G322" s="83" t="str">
        <f t="shared" ca="1" si="34"/>
        <v/>
      </c>
      <c r="H322" s="83" t="str">
        <f t="shared" ca="1" si="35"/>
        <v/>
      </c>
      <c r="I322" s="83" t="str">
        <f t="shared" ca="1" si="36"/>
        <v/>
      </c>
    </row>
    <row r="323" spans="2:9" ht="15" thickBot="1" x14ac:dyDescent="0.35">
      <c r="B323" s="80" t="str">
        <f t="shared" ca="1" si="38"/>
        <v/>
      </c>
      <c r="C323" s="81" t="str">
        <f t="shared" ca="1" si="32"/>
        <v/>
      </c>
      <c r="D323" s="84" t="str">
        <f t="shared" ca="1" si="33"/>
        <v/>
      </c>
      <c r="E323" s="82">
        <f t="shared" ca="1" si="37"/>
        <v>0</v>
      </c>
      <c r="F323" s="84"/>
      <c r="G323" s="83" t="str">
        <f t="shared" ca="1" si="34"/>
        <v/>
      </c>
      <c r="H323" s="83" t="str">
        <f t="shared" ca="1" si="35"/>
        <v/>
      </c>
      <c r="I323" s="83" t="str">
        <f t="shared" ca="1" si="36"/>
        <v/>
      </c>
    </row>
    <row r="324" spans="2:9" ht="15" thickBot="1" x14ac:dyDescent="0.35">
      <c r="B324" s="80" t="str">
        <f t="shared" ca="1" si="38"/>
        <v/>
      </c>
      <c r="C324" s="81" t="str">
        <f t="shared" ca="1" si="32"/>
        <v/>
      </c>
      <c r="D324" s="84" t="str">
        <f t="shared" ca="1" si="33"/>
        <v/>
      </c>
      <c r="E324" s="82">
        <f t="shared" ca="1" si="37"/>
        <v>0</v>
      </c>
      <c r="F324" s="84"/>
      <c r="G324" s="83" t="str">
        <f t="shared" ca="1" si="34"/>
        <v/>
      </c>
      <c r="H324" s="83" t="str">
        <f t="shared" ca="1" si="35"/>
        <v/>
      </c>
      <c r="I324" s="83" t="str">
        <f t="shared" ca="1" si="36"/>
        <v/>
      </c>
    </row>
    <row r="325" spans="2:9" ht="15" thickBot="1" x14ac:dyDescent="0.35">
      <c r="B325" s="80" t="str">
        <f t="shared" ca="1" si="38"/>
        <v/>
      </c>
      <c r="C325" s="81" t="str">
        <f t="shared" ca="1" si="32"/>
        <v/>
      </c>
      <c r="D325" s="84" t="str">
        <f t="shared" ca="1" si="33"/>
        <v/>
      </c>
      <c r="E325" s="82">
        <f t="shared" ca="1" si="37"/>
        <v>0</v>
      </c>
      <c r="F325" s="84"/>
      <c r="G325" s="83" t="str">
        <f t="shared" ca="1" si="34"/>
        <v/>
      </c>
      <c r="H325" s="83" t="str">
        <f t="shared" ca="1" si="35"/>
        <v/>
      </c>
      <c r="I325" s="83" t="str">
        <f t="shared" ca="1" si="36"/>
        <v/>
      </c>
    </row>
    <row r="326" spans="2:9" ht="15" thickBot="1" x14ac:dyDescent="0.35">
      <c r="B326" s="80" t="str">
        <f t="shared" ca="1" si="38"/>
        <v/>
      </c>
      <c r="C326" s="81" t="str">
        <f t="shared" ca="1" si="32"/>
        <v/>
      </c>
      <c r="D326" s="84" t="str">
        <f t="shared" ca="1" si="33"/>
        <v/>
      </c>
      <c r="E326" s="82">
        <f t="shared" ca="1" si="37"/>
        <v>0</v>
      </c>
      <c r="F326" s="84"/>
      <c r="G326" s="83" t="str">
        <f t="shared" ca="1" si="34"/>
        <v/>
      </c>
      <c r="H326" s="83" t="str">
        <f t="shared" ca="1" si="35"/>
        <v/>
      </c>
      <c r="I326" s="83" t="str">
        <f t="shared" ca="1" si="36"/>
        <v/>
      </c>
    </row>
    <row r="327" spans="2:9" ht="15" thickBot="1" x14ac:dyDescent="0.35">
      <c r="B327" s="80" t="str">
        <f t="shared" ca="1" si="38"/>
        <v/>
      </c>
      <c r="C327" s="81" t="str">
        <f t="shared" ca="1" si="32"/>
        <v/>
      </c>
      <c r="D327" s="84" t="str">
        <f t="shared" ca="1" si="33"/>
        <v/>
      </c>
      <c r="E327" s="82">
        <f t="shared" ca="1" si="37"/>
        <v>0</v>
      </c>
      <c r="F327" s="84"/>
      <c r="G327" s="83" t="str">
        <f t="shared" ca="1" si="34"/>
        <v/>
      </c>
      <c r="H327" s="83" t="str">
        <f t="shared" ca="1" si="35"/>
        <v/>
      </c>
      <c r="I327" s="83" t="str">
        <f t="shared" ca="1" si="36"/>
        <v/>
      </c>
    </row>
    <row r="328" spans="2:9" ht="15" thickBot="1" x14ac:dyDescent="0.35">
      <c r="B328" s="80" t="str">
        <f t="shared" ca="1" si="38"/>
        <v/>
      </c>
      <c r="C328" s="81" t="str">
        <f t="shared" ca="1" si="32"/>
        <v/>
      </c>
      <c r="D328" s="84" t="str">
        <f t="shared" ca="1" si="33"/>
        <v/>
      </c>
      <c r="E328" s="82">
        <f t="shared" ca="1" si="37"/>
        <v>0</v>
      </c>
      <c r="F328" s="84"/>
      <c r="G328" s="83" t="str">
        <f t="shared" ca="1" si="34"/>
        <v/>
      </c>
      <c r="H328" s="83" t="str">
        <f t="shared" ca="1" si="35"/>
        <v/>
      </c>
      <c r="I328" s="83" t="str">
        <f t="shared" ca="1" si="36"/>
        <v/>
      </c>
    </row>
    <row r="329" spans="2:9" ht="15" thickBot="1" x14ac:dyDescent="0.35">
      <c r="B329" s="80" t="str">
        <f t="shared" ca="1" si="38"/>
        <v/>
      </c>
      <c r="C329" s="81" t="str">
        <f t="shared" ca="1" si="32"/>
        <v/>
      </c>
      <c r="D329" s="84" t="str">
        <f t="shared" ca="1" si="33"/>
        <v/>
      </c>
      <c r="E329" s="82">
        <f t="shared" ca="1" si="37"/>
        <v>0</v>
      </c>
      <c r="F329" s="84"/>
      <c r="G329" s="83" t="str">
        <f t="shared" ca="1" si="34"/>
        <v/>
      </c>
      <c r="H329" s="83" t="str">
        <f t="shared" ca="1" si="35"/>
        <v/>
      </c>
      <c r="I329" s="83" t="str">
        <f t="shared" ca="1" si="36"/>
        <v/>
      </c>
    </row>
    <row r="330" spans="2:9" ht="15" thickBot="1" x14ac:dyDescent="0.35">
      <c r="B330" s="80" t="str">
        <f t="shared" ca="1" si="38"/>
        <v/>
      </c>
      <c r="C330" s="81" t="str">
        <f t="shared" ca="1" si="32"/>
        <v/>
      </c>
      <c r="D330" s="84" t="str">
        <f t="shared" ca="1" si="33"/>
        <v/>
      </c>
      <c r="E330" s="82">
        <f t="shared" ca="1" si="37"/>
        <v>0</v>
      </c>
      <c r="F330" s="84"/>
      <c r="G330" s="83" t="str">
        <f t="shared" ca="1" si="34"/>
        <v/>
      </c>
      <c r="H330" s="83" t="str">
        <f t="shared" ca="1" si="35"/>
        <v/>
      </c>
      <c r="I330" s="83" t="str">
        <f t="shared" ca="1" si="36"/>
        <v/>
      </c>
    </row>
    <row r="331" spans="2:9" ht="15" thickBot="1" x14ac:dyDescent="0.35">
      <c r="B331" s="80" t="str">
        <f t="shared" ca="1" si="38"/>
        <v/>
      </c>
      <c r="C331" s="81" t="str">
        <f t="shared" ca="1" si="32"/>
        <v/>
      </c>
      <c r="D331" s="84" t="str">
        <f t="shared" ca="1" si="33"/>
        <v/>
      </c>
      <c r="E331" s="82">
        <f t="shared" ca="1" si="37"/>
        <v>0</v>
      </c>
      <c r="F331" s="84"/>
      <c r="G331" s="83" t="str">
        <f t="shared" ca="1" si="34"/>
        <v/>
      </c>
      <c r="H331" s="83" t="str">
        <f t="shared" ca="1" si="35"/>
        <v/>
      </c>
      <c r="I331" s="83" t="str">
        <f t="shared" ca="1" si="36"/>
        <v/>
      </c>
    </row>
    <row r="332" spans="2:9" ht="15" thickBot="1" x14ac:dyDescent="0.35">
      <c r="B332" s="80" t="str">
        <f t="shared" ca="1" si="38"/>
        <v/>
      </c>
      <c r="C332" s="81" t="str">
        <f t="shared" ca="1" si="32"/>
        <v/>
      </c>
      <c r="D332" s="84" t="str">
        <f t="shared" ca="1" si="33"/>
        <v/>
      </c>
      <c r="E332" s="82">
        <f t="shared" ca="1" si="37"/>
        <v>0</v>
      </c>
      <c r="F332" s="84"/>
      <c r="G332" s="83" t="str">
        <f t="shared" ca="1" si="34"/>
        <v/>
      </c>
      <c r="H332" s="83" t="str">
        <f t="shared" ca="1" si="35"/>
        <v/>
      </c>
      <c r="I332" s="83" t="str">
        <f t="shared" ca="1" si="36"/>
        <v/>
      </c>
    </row>
    <row r="333" spans="2:9" ht="15" thickBot="1" x14ac:dyDescent="0.35">
      <c r="B333" s="80" t="str">
        <f t="shared" ca="1" si="38"/>
        <v/>
      </c>
      <c r="C333" s="81" t="str">
        <f t="shared" ca="1" si="32"/>
        <v/>
      </c>
      <c r="D333" s="84" t="str">
        <f t="shared" ca="1" si="33"/>
        <v/>
      </c>
      <c r="E333" s="82">
        <f t="shared" ca="1" si="37"/>
        <v>0</v>
      </c>
      <c r="F333" s="84"/>
      <c r="G333" s="83" t="str">
        <f t="shared" ca="1" si="34"/>
        <v/>
      </c>
      <c r="H333" s="83" t="str">
        <f t="shared" ca="1" si="35"/>
        <v/>
      </c>
      <c r="I333" s="83" t="str">
        <f t="shared" ca="1" si="36"/>
        <v/>
      </c>
    </row>
    <row r="334" spans="2:9" ht="15" thickBot="1" x14ac:dyDescent="0.35">
      <c r="B334" s="80" t="str">
        <f t="shared" ca="1" si="38"/>
        <v/>
      </c>
      <c r="C334" s="81" t="str">
        <f t="shared" ca="1" si="32"/>
        <v/>
      </c>
      <c r="D334" s="84" t="str">
        <f t="shared" ca="1" si="33"/>
        <v/>
      </c>
      <c r="E334" s="82">
        <f t="shared" ca="1" si="37"/>
        <v>0</v>
      </c>
      <c r="F334" s="84"/>
      <c r="G334" s="83" t="str">
        <f t="shared" ca="1" si="34"/>
        <v/>
      </c>
      <c r="H334" s="83" t="str">
        <f t="shared" ca="1" si="35"/>
        <v/>
      </c>
      <c r="I334" s="83" t="str">
        <f t="shared" ca="1" si="36"/>
        <v/>
      </c>
    </row>
    <row r="335" spans="2:9" ht="15" thickBot="1" x14ac:dyDescent="0.35">
      <c r="B335" s="80" t="str">
        <f t="shared" ca="1" si="38"/>
        <v/>
      </c>
      <c r="C335" s="81" t="str">
        <f t="shared" ca="1" si="32"/>
        <v/>
      </c>
      <c r="D335" s="84" t="str">
        <f t="shared" ca="1" si="33"/>
        <v/>
      </c>
      <c r="E335" s="82">
        <f t="shared" ca="1" si="37"/>
        <v>0</v>
      </c>
      <c r="F335" s="84"/>
      <c r="G335" s="83" t="str">
        <f t="shared" ca="1" si="34"/>
        <v/>
      </c>
      <c r="H335" s="83" t="str">
        <f t="shared" ca="1" si="35"/>
        <v/>
      </c>
      <c r="I335" s="83" t="str">
        <f t="shared" ca="1" si="36"/>
        <v/>
      </c>
    </row>
    <row r="336" spans="2:9" ht="15" thickBot="1" x14ac:dyDescent="0.35">
      <c r="B336" s="80" t="str">
        <f t="shared" ca="1" si="38"/>
        <v/>
      </c>
      <c r="C336" s="81" t="str">
        <f t="shared" ca="1" si="32"/>
        <v/>
      </c>
      <c r="D336" s="84" t="str">
        <f t="shared" ca="1" si="33"/>
        <v/>
      </c>
      <c r="E336" s="82">
        <f t="shared" ca="1" si="37"/>
        <v>0</v>
      </c>
      <c r="F336" s="84"/>
      <c r="G336" s="83" t="str">
        <f t="shared" ca="1" si="34"/>
        <v/>
      </c>
      <c r="H336" s="83" t="str">
        <f t="shared" ca="1" si="35"/>
        <v/>
      </c>
      <c r="I336" s="83" t="str">
        <f t="shared" ca="1" si="36"/>
        <v/>
      </c>
    </row>
    <row r="337" spans="2:9" ht="15" thickBot="1" x14ac:dyDescent="0.35">
      <c r="B337" s="80" t="str">
        <f t="shared" ca="1" si="38"/>
        <v/>
      </c>
      <c r="C337" s="81" t="str">
        <f t="shared" ca="1" si="32"/>
        <v/>
      </c>
      <c r="D337" s="84" t="str">
        <f t="shared" ca="1" si="33"/>
        <v/>
      </c>
      <c r="E337" s="82">
        <f t="shared" ca="1" si="37"/>
        <v>0</v>
      </c>
      <c r="F337" s="84"/>
      <c r="G337" s="83" t="str">
        <f t="shared" ca="1" si="34"/>
        <v/>
      </c>
      <c r="H337" s="83" t="str">
        <f t="shared" ca="1" si="35"/>
        <v/>
      </c>
      <c r="I337" s="83" t="str">
        <f t="shared" ca="1" si="36"/>
        <v/>
      </c>
    </row>
    <row r="338" spans="2:9" ht="15" thickBot="1" x14ac:dyDescent="0.35">
      <c r="B338" s="80" t="str">
        <f t="shared" ca="1" si="38"/>
        <v/>
      </c>
      <c r="C338" s="81" t="str">
        <f t="shared" ca="1" si="32"/>
        <v/>
      </c>
      <c r="D338" s="84" t="str">
        <f t="shared" ca="1" si="33"/>
        <v/>
      </c>
      <c r="E338" s="82">
        <f t="shared" ca="1" si="37"/>
        <v>0</v>
      </c>
      <c r="F338" s="84"/>
      <c r="G338" s="83" t="str">
        <f t="shared" ca="1" si="34"/>
        <v/>
      </c>
      <c r="H338" s="83" t="str">
        <f t="shared" ca="1" si="35"/>
        <v/>
      </c>
      <c r="I338" s="83" t="str">
        <f t="shared" ca="1" si="36"/>
        <v/>
      </c>
    </row>
    <row r="339" spans="2:9" ht="15" thickBot="1" x14ac:dyDescent="0.35">
      <c r="B339" s="80" t="str">
        <f t="shared" ca="1" si="38"/>
        <v/>
      </c>
      <c r="C339" s="81" t="str">
        <f t="shared" ca="1" si="32"/>
        <v/>
      </c>
      <c r="D339" s="84" t="str">
        <f t="shared" ca="1" si="33"/>
        <v/>
      </c>
      <c r="E339" s="82">
        <f t="shared" ca="1" si="37"/>
        <v>0</v>
      </c>
      <c r="F339" s="84"/>
      <c r="G339" s="83" t="str">
        <f t="shared" ca="1" si="34"/>
        <v/>
      </c>
      <c r="H339" s="83" t="str">
        <f t="shared" ca="1" si="35"/>
        <v/>
      </c>
      <c r="I339" s="83" t="str">
        <f t="shared" ca="1" si="36"/>
        <v/>
      </c>
    </row>
    <row r="340" spans="2:9" ht="15" thickBot="1" x14ac:dyDescent="0.35">
      <c r="B340" s="80" t="str">
        <f t="shared" ca="1" si="38"/>
        <v/>
      </c>
      <c r="C340" s="81" t="str">
        <f t="shared" ca="1" si="32"/>
        <v/>
      </c>
      <c r="D340" s="84" t="str">
        <f t="shared" ca="1" si="33"/>
        <v/>
      </c>
      <c r="E340" s="82">
        <f t="shared" ca="1" si="37"/>
        <v>0</v>
      </c>
      <c r="F340" s="84"/>
      <c r="G340" s="83" t="str">
        <f t="shared" ca="1" si="34"/>
        <v/>
      </c>
      <c r="H340" s="83" t="str">
        <f t="shared" ca="1" si="35"/>
        <v/>
      </c>
      <c r="I340" s="83" t="str">
        <f t="shared" ca="1" si="36"/>
        <v/>
      </c>
    </row>
    <row r="341" spans="2:9" ht="15" thickBot="1" x14ac:dyDescent="0.35">
      <c r="B341" s="80" t="str">
        <f t="shared" ca="1" si="38"/>
        <v/>
      </c>
      <c r="C341" s="81" t="str">
        <f t="shared" ca="1" si="32"/>
        <v/>
      </c>
      <c r="D341" s="84" t="str">
        <f t="shared" ca="1" si="33"/>
        <v/>
      </c>
      <c r="E341" s="82">
        <f t="shared" ca="1" si="37"/>
        <v>0</v>
      </c>
      <c r="F341" s="84"/>
      <c r="G341" s="83" t="str">
        <f t="shared" ca="1" si="34"/>
        <v/>
      </c>
      <c r="H341" s="83" t="str">
        <f t="shared" ca="1" si="35"/>
        <v/>
      </c>
      <c r="I341" s="83" t="str">
        <f t="shared" ca="1" si="36"/>
        <v/>
      </c>
    </row>
    <row r="342" spans="2:9" ht="15" thickBot="1" x14ac:dyDescent="0.35">
      <c r="B342" s="80" t="str">
        <f t="shared" ca="1" si="38"/>
        <v/>
      </c>
      <c r="C342" s="81" t="str">
        <f t="shared" ca="1" si="32"/>
        <v/>
      </c>
      <c r="D342" s="84" t="str">
        <f t="shared" ca="1" si="33"/>
        <v/>
      </c>
      <c r="E342" s="82">
        <f t="shared" ca="1" si="37"/>
        <v>0</v>
      </c>
      <c r="F342" s="84"/>
      <c r="G342" s="83" t="str">
        <f t="shared" ca="1" si="34"/>
        <v/>
      </c>
      <c r="H342" s="83" t="str">
        <f t="shared" ca="1" si="35"/>
        <v/>
      </c>
      <c r="I342" s="83" t="str">
        <f t="shared" ca="1" si="36"/>
        <v/>
      </c>
    </row>
    <row r="343" spans="2:9" ht="15" thickBot="1" x14ac:dyDescent="0.35">
      <c r="B343" s="80" t="str">
        <f t="shared" ca="1" si="38"/>
        <v/>
      </c>
      <c r="C343" s="81" t="str">
        <f t="shared" ca="1" si="32"/>
        <v/>
      </c>
      <c r="D343" s="84" t="str">
        <f t="shared" ca="1" si="33"/>
        <v/>
      </c>
      <c r="E343" s="82">
        <f t="shared" ca="1" si="37"/>
        <v>0</v>
      </c>
      <c r="F343" s="84"/>
      <c r="G343" s="83" t="str">
        <f t="shared" ca="1" si="34"/>
        <v/>
      </c>
      <c r="H343" s="83" t="str">
        <f t="shared" ca="1" si="35"/>
        <v/>
      </c>
      <c r="I343" s="83" t="str">
        <f t="shared" ca="1" si="36"/>
        <v/>
      </c>
    </row>
    <row r="344" spans="2:9" ht="15" thickBot="1" x14ac:dyDescent="0.35">
      <c r="B344" s="80" t="str">
        <f t="shared" ca="1" si="38"/>
        <v/>
      </c>
      <c r="C344" s="81" t="str">
        <f t="shared" ref="C344:C407" ca="1" si="39">IF($E$11="End of the Period",IF(B344="","",IF(OR(payment_frequency="Weekly",payment_frequency="Bi-weekly",payment_frequency="Semi-monthly"),first_payment_date+B344*VLOOKUP(payment_frequency,periodic_table,2,0),EDATE(first_payment_date,B344*VLOOKUP(payment_frequency,periodic_table,2,0)))),IF(B344="","",IF(OR(payment_frequency="Weekly",payment_frequency="Bi-weekly",payment_frequency="Semi-monthly"),first_payment_date+(B344-1)*VLOOKUP(payment_frequency,periodic_table,2,0),EDATE(first_payment_date,(B344-1)*VLOOKUP(payment_frequency,periodic_table,2,0)))))</f>
        <v/>
      </c>
      <c r="D344" s="84" t="str">
        <f t="shared" ref="D344:D407" ca="1" si="40">IF(B344="","",IF(I343&lt;payment,I343*(1+rate),payment))</f>
        <v/>
      </c>
      <c r="E344" s="82">
        <f t="shared" ca="1" si="37"/>
        <v>0</v>
      </c>
      <c r="F344" s="84"/>
      <c r="G344" s="83" t="str">
        <f t="shared" ref="G344:G407" ca="1" si="41">IF(AND(payment_type=1,B344=1),0,IF(B344="","",I343*rate))</f>
        <v/>
      </c>
      <c r="H344" s="83" t="str">
        <f t="shared" ca="1" si="35"/>
        <v/>
      </c>
      <c r="I344" s="83" t="str">
        <f t="shared" ca="1" si="36"/>
        <v/>
      </c>
    </row>
    <row r="345" spans="2:9" ht="15" thickBot="1" x14ac:dyDescent="0.35">
      <c r="B345" s="80" t="str">
        <f t="shared" ca="1" si="38"/>
        <v/>
      </c>
      <c r="C345" s="81" t="str">
        <f t="shared" ca="1" si="39"/>
        <v/>
      </c>
      <c r="D345" s="84" t="str">
        <f t="shared" ca="1" si="40"/>
        <v/>
      </c>
      <c r="E345" s="82">
        <f t="shared" ca="1" si="37"/>
        <v>0</v>
      </c>
      <c r="F345" s="84"/>
      <c r="G345" s="83" t="str">
        <f t="shared" ca="1" si="41"/>
        <v/>
      </c>
      <c r="H345" s="83" t="str">
        <f t="shared" ref="H345:H408" ca="1" si="42">IF(B345="","",D345-G345+E345+F345)</f>
        <v/>
      </c>
      <c r="I345" s="83" t="str">
        <f t="shared" ref="I345:I408" ca="1" si="43">IFERROR(IF(H345&lt;=0,"",I344-H345),"")</f>
        <v/>
      </c>
    </row>
    <row r="346" spans="2:9" ht="15" thickBot="1" x14ac:dyDescent="0.35">
      <c r="B346" s="80" t="str">
        <f t="shared" ca="1" si="38"/>
        <v/>
      </c>
      <c r="C346" s="81" t="str">
        <f t="shared" ca="1" si="39"/>
        <v/>
      </c>
      <c r="D346" s="84" t="str">
        <f t="shared" ca="1" si="40"/>
        <v/>
      </c>
      <c r="E346" s="82">
        <f t="shared" ca="1" si="37"/>
        <v>0</v>
      </c>
      <c r="F346" s="84"/>
      <c r="G346" s="83" t="str">
        <f t="shared" ca="1" si="41"/>
        <v/>
      </c>
      <c r="H346" s="83" t="str">
        <f t="shared" ca="1" si="42"/>
        <v/>
      </c>
      <c r="I346" s="83" t="str">
        <f t="shared" ca="1" si="43"/>
        <v/>
      </c>
    </row>
    <row r="347" spans="2:9" ht="15" thickBot="1" x14ac:dyDescent="0.35">
      <c r="B347" s="80" t="str">
        <f t="shared" ca="1" si="38"/>
        <v/>
      </c>
      <c r="C347" s="81" t="str">
        <f t="shared" ca="1" si="39"/>
        <v/>
      </c>
      <c r="D347" s="84" t="str">
        <f t="shared" ca="1" si="40"/>
        <v/>
      </c>
      <c r="E347" s="82">
        <f t="shared" ca="1" si="37"/>
        <v>0</v>
      </c>
      <c r="F347" s="84"/>
      <c r="G347" s="83" t="str">
        <f t="shared" ca="1" si="41"/>
        <v/>
      </c>
      <c r="H347" s="83" t="str">
        <f t="shared" ca="1" si="42"/>
        <v/>
      </c>
      <c r="I347" s="83" t="str">
        <f t="shared" ca="1" si="43"/>
        <v/>
      </c>
    </row>
    <row r="348" spans="2:9" ht="15" thickBot="1" x14ac:dyDescent="0.35">
      <c r="B348" s="80" t="str">
        <f t="shared" ca="1" si="38"/>
        <v/>
      </c>
      <c r="C348" s="81" t="str">
        <f t="shared" ca="1" si="39"/>
        <v/>
      </c>
      <c r="D348" s="84" t="str">
        <f t="shared" ca="1" si="40"/>
        <v/>
      </c>
      <c r="E348" s="82">
        <f t="shared" ca="1" si="37"/>
        <v>0</v>
      </c>
      <c r="F348" s="84"/>
      <c r="G348" s="83" t="str">
        <f t="shared" ca="1" si="41"/>
        <v/>
      </c>
      <c r="H348" s="83" t="str">
        <f t="shared" ca="1" si="42"/>
        <v/>
      </c>
      <c r="I348" s="83" t="str">
        <f t="shared" ca="1" si="43"/>
        <v/>
      </c>
    </row>
    <row r="349" spans="2:9" ht="15" thickBot="1" x14ac:dyDescent="0.35">
      <c r="B349" s="80" t="str">
        <f t="shared" ca="1" si="38"/>
        <v/>
      </c>
      <c r="C349" s="81" t="str">
        <f t="shared" ca="1" si="39"/>
        <v/>
      </c>
      <c r="D349" s="84" t="str">
        <f t="shared" ca="1" si="40"/>
        <v/>
      </c>
      <c r="E349" s="82">
        <f t="shared" ca="1" si="37"/>
        <v>0</v>
      </c>
      <c r="F349" s="84"/>
      <c r="G349" s="83" t="str">
        <f t="shared" ca="1" si="41"/>
        <v/>
      </c>
      <c r="H349" s="83" t="str">
        <f t="shared" ca="1" si="42"/>
        <v/>
      </c>
      <c r="I349" s="83" t="str">
        <f t="shared" ca="1" si="43"/>
        <v/>
      </c>
    </row>
    <row r="350" spans="2:9" ht="15" thickBot="1" x14ac:dyDescent="0.35">
      <c r="B350" s="80" t="str">
        <f t="shared" ca="1" si="38"/>
        <v/>
      </c>
      <c r="C350" s="81" t="str">
        <f t="shared" ca="1" si="39"/>
        <v/>
      </c>
      <c r="D350" s="84" t="str">
        <f t="shared" ca="1" si="40"/>
        <v/>
      </c>
      <c r="E350" s="82">
        <f t="shared" ca="1" si="37"/>
        <v>0</v>
      </c>
      <c r="F350" s="84"/>
      <c r="G350" s="83" t="str">
        <f t="shared" ca="1" si="41"/>
        <v/>
      </c>
      <c r="H350" s="83" t="str">
        <f t="shared" ca="1" si="42"/>
        <v/>
      </c>
      <c r="I350" s="83" t="str">
        <f t="shared" ca="1" si="43"/>
        <v/>
      </c>
    </row>
    <row r="351" spans="2:9" ht="15" thickBot="1" x14ac:dyDescent="0.35">
      <c r="B351" s="80" t="str">
        <f t="shared" ca="1" si="38"/>
        <v/>
      </c>
      <c r="C351" s="81" t="str">
        <f t="shared" ca="1" si="39"/>
        <v/>
      </c>
      <c r="D351" s="84" t="str">
        <f t="shared" ca="1" si="40"/>
        <v/>
      </c>
      <c r="E351" s="82">
        <f t="shared" ca="1" si="37"/>
        <v>0</v>
      </c>
      <c r="F351" s="84"/>
      <c r="G351" s="83" t="str">
        <f t="shared" ca="1" si="41"/>
        <v/>
      </c>
      <c r="H351" s="83" t="str">
        <f t="shared" ca="1" si="42"/>
        <v/>
      </c>
      <c r="I351" s="83" t="str">
        <f t="shared" ca="1" si="43"/>
        <v/>
      </c>
    </row>
    <row r="352" spans="2:9" ht="15" thickBot="1" x14ac:dyDescent="0.35">
      <c r="B352" s="80" t="str">
        <f t="shared" ca="1" si="38"/>
        <v/>
      </c>
      <c r="C352" s="81" t="str">
        <f t="shared" ca="1" si="39"/>
        <v/>
      </c>
      <c r="D352" s="84" t="str">
        <f t="shared" ca="1" si="40"/>
        <v/>
      </c>
      <c r="E352" s="82">
        <f t="shared" ca="1" si="37"/>
        <v>0</v>
      </c>
      <c r="F352" s="84"/>
      <c r="G352" s="83" t="str">
        <f t="shared" ca="1" si="41"/>
        <v/>
      </c>
      <c r="H352" s="83" t="str">
        <f t="shared" ca="1" si="42"/>
        <v/>
      </c>
      <c r="I352" s="83" t="str">
        <f t="shared" ca="1" si="43"/>
        <v/>
      </c>
    </row>
    <row r="353" spans="2:9" ht="15" thickBot="1" x14ac:dyDescent="0.35">
      <c r="B353" s="80" t="str">
        <f t="shared" ca="1" si="38"/>
        <v/>
      </c>
      <c r="C353" s="81" t="str">
        <f t="shared" ca="1" si="39"/>
        <v/>
      </c>
      <c r="D353" s="84" t="str">
        <f t="shared" ca="1" si="40"/>
        <v/>
      </c>
      <c r="E353" s="82">
        <f t="shared" ca="1" si="37"/>
        <v>0</v>
      </c>
      <c r="F353" s="84"/>
      <c r="G353" s="83" t="str">
        <f t="shared" ca="1" si="41"/>
        <v/>
      </c>
      <c r="H353" s="83" t="str">
        <f t="shared" ca="1" si="42"/>
        <v/>
      </c>
      <c r="I353" s="83" t="str">
        <f t="shared" ca="1" si="43"/>
        <v/>
      </c>
    </row>
    <row r="354" spans="2:9" ht="15" thickBot="1" x14ac:dyDescent="0.35">
      <c r="B354" s="80" t="str">
        <f t="shared" ca="1" si="38"/>
        <v/>
      </c>
      <c r="C354" s="81" t="str">
        <f t="shared" ca="1" si="39"/>
        <v/>
      </c>
      <c r="D354" s="84" t="str">
        <f t="shared" ca="1" si="40"/>
        <v/>
      </c>
      <c r="E354" s="82">
        <f t="shared" ca="1" si="37"/>
        <v>0</v>
      </c>
      <c r="F354" s="84"/>
      <c r="G354" s="83" t="str">
        <f t="shared" ca="1" si="41"/>
        <v/>
      </c>
      <c r="H354" s="83" t="str">
        <f t="shared" ca="1" si="42"/>
        <v/>
      </c>
      <c r="I354" s="83" t="str">
        <f t="shared" ca="1" si="43"/>
        <v/>
      </c>
    </row>
    <row r="355" spans="2:9" ht="15" thickBot="1" x14ac:dyDescent="0.35">
      <c r="B355" s="80" t="str">
        <f t="shared" ca="1" si="38"/>
        <v/>
      </c>
      <c r="C355" s="81" t="str">
        <f t="shared" ca="1" si="39"/>
        <v/>
      </c>
      <c r="D355" s="84" t="str">
        <f t="shared" ca="1" si="40"/>
        <v/>
      </c>
      <c r="E355" s="82">
        <f t="shared" ca="1" si="37"/>
        <v>0</v>
      </c>
      <c r="F355" s="84"/>
      <c r="G355" s="83" t="str">
        <f t="shared" ca="1" si="41"/>
        <v/>
      </c>
      <c r="H355" s="83" t="str">
        <f t="shared" ca="1" si="42"/>
        <v/>
      </c>
      <c r="I355" s="83" t="str">
        <f t="shared" ca="1" si="43"/>
        <v/>
      </c>
    </row>
    <row r="356" spans="2:9" ht="15" thickBot="1" x14ac:dyDescent="0.35">
      <c r="B356" s="80" t="str">
        <f t="shared" ca="1" si="38"/>
        <v/>
      </c>
      <c r="C356" s="81" t="str">
        <f t="shared" ca="1" si="39"/>
        <v/>
      </c>
      <c r="D356" s="84" t="str">
        <f t="shared" ca="1" si="40"/>
        <v/>
      </c>
      <c r="E356" s="82">
        <f t="shared" ref="E356:E419" ca="1" si="44">IFERROR(IF(I355-D356&lt;$E$14,0,IF(B356=$I$17,$E$14,IF(B356&lt;$I$17,0,IF(MOD(B356-$I$17,$E$18)=0,$E$14,0)))),0)</f>
        <v>0</v>
      </c>
      <c r="F356" s="84"/>
      <c r="G356" s="83" t="str">
        <f t="shared" ca="1" si="41"/>
        <v/>
      </c>
      <c r="H356" s="83" t="str">
        <f t="shared" ca="1" si="42"/>
        <v/>
      </c>
      <c r="I356" s="83" t="str">
        <f t="shared" ca="1" si="43"/>
        <v/>
      </c>
    </row>
    <row r="357" spans="2:9" ht="15" thickBot="1" x14ac:dyDescent="0.35">
      <c r="B357" s="80" t="str">
        <f t="shared" ca="1" si="38"/>
        <v/>
      </c>
      <c r="C357" s="81" t="str">
        <f t="shared" ca="1" si="39"/>
        <v/>
      </c>
      <c r="D357" s="84" t="str">
        <f t="shared" ca="1" si="40"/>
        <v/>
      </c>
      <c r="E357" s="82">
        <f t="shared" ca="1" si="44"/>
        <v>0</v>
      </c>
      <c r="F357" s="84"/>
      <c r="G357" s="83" t="str">
        <f t="shared" ca="1" si="41"/>
        <v/>
      </c>
      <c r="H357" s="83" t="str">
        <f t="shared" ca="1" si="42"/>
        <v/>
      </c>
      <c r="I357" s="83" t="str">
        <f t="shared" ca="1" si="43"/>
        <v/>
      </c>
    </row>
    <row r="358" spans="2:9" ht="15" thickBot="1" x14ac:dyDescent="0.35">
      <c r="B358" s="80" t="str">
        <f t="shared" ca="1" si="38"/>
        <v/>
      </c>
      <c r="C358" s="81" t="str">
        <f t="shared" ca="1" si="39"/>
        <v/>
      </c>
      <c r="D358" s="84" t="str">
        <f t="shared" ca="1" si="40"/>
        <v/>
      </c>
      <c r="E358" s="82">
        <f t="shared" ca="1" si="44"/>
        <v>0</v>
      </c>
      <c r="F358" s="84"/>
      <c r="G358" s="83" t="str">
        <f t="shared" ca="1" si="41"/>
        <v/>
      </c>
      <c r="H358" s="83" t="str">
        <f t="shared" ca="1" si="42"/>
        <v/>
      </c>
      <c r="I358" s="83" t="str">
        <f t="shared" ca="1" si="43"/>
        <v/>
      </c>
    </row>
    <row r="359" spans="2:9" ht="15" thickBot="1" x14ac:dyDescent="0.35">
      <c r="B359" s="80" t="str">
        <f t="shared" ca="1" si="38"/>
        <v/>
      </c>
      <c r="C359" s="81" t="str">
        <f t="shared" ca="1" si="39"/>
        <v/>
      </c>
      <c r="D359" s="84" t="str">
        <f t="shared" ca="1" si="40"/>
        <v/>
      </c>
      <c r="E359" s="82">
        <f t="shared" ca="1" si="44"/>
        <v>0</v>
      </c>
      <c r="F359" s="84"/>
      <c r="G359" s="83" t="str">
        <f t="shared" ca="1" si="41"/>
        <v/>
      </c>
      <c r="H359" s="83" t="str">
        <f t="shared" ca="1" si="42"/>
        <v/>
      </c>
      <c r="I359" s="83" t="str">
        <f t="shared" ca="1" si="43"/>
        <v/>
      </c>
    </row>
    <row r="360" spans="2:9" ht="15" thickBot="1" x14ac:dyDescent="0.35">
      <c r="B360" s="80" t="str">
        <f t="shared" ca="1" si="38"/>
        <v/>
      </c>
      <c r="C360" s="81" t="str">
        <f t="shared" ca="1" si="39"/>
        <v/>
      </c>
      <c r="D360" s="84" t="str">
        <f t="shared" ca="1" si="40"/>
        <v/>
      </c>
      <c r="E360" s="82">
        <f t="shared" ca="1" si="44"/>
        <v>0</v>
      </c>
      <c r="F360" s="84"/>
      <c r="G360" s="83" t="str">
        <f t="shared" ca="1" si="41"/>
        <v/>
      </c>
      <c r="H360" s="83" t="str">
        <f t="shared" ca="1" si="42"/>
        <v/>
      </c>
      <c r="I360" s="83" t="str">
        <f t="shared" ca="1" si="43"/>
        <v/>
      </c>
    </row>
    <row r="361" spans="2:9" ht="15" thickBot="1" x14ac:dyDescent="0.35">
      <c r="B361" s="80" t="str">
        <f t="shared" ca="1" si="38"/>
        <v/>
      </c>
      <c r="C361" s="81" t="str">
        <f t="shared" ca="1" si="39"/>
        <v/>
      </c>
      <c r="D361" s="84" t="str">
        <f t="shared" ca="1" si="40"/>
        <v/>
      </c>
      <c r="E361" s="82">
        <f t="shared" ca="1" si="44"/>
        <v>0</v>
      </c>
      <c r="F361" s="84"/>
      <c r="G361" s="83" t="str">
        <f t="shared" ca="1" si="41"/>
        <v/>
      </c>
      <c r="H361" s="83" t="str">
        <f t="shared" ca="1" si="42"/>
        <v/>
      </c>
      <c r="I361" s="83" t="str">
        <f t="shared" ca="1" si="43"/>
        <v/>
      </c>
    </row>
    <row r="362" spans="2:9" ht="15" thickBot="1" x14ac:dyDescent="0.35">
      <c r="B362" s="80" t="str">
        <f t="shared" ca="1" si="38"/>
        <v/>
      </c>
      <c r="C362" s="81" t="str">
        <f t="shared" ca="1" si="39"/>
        <v/>
      </c>
      <c r="D362" s="84" t="str">
        <f t="shared" ca="1" si="40"/>
        <v/>
      </c>
      <c r="E362" s="82">
        <f t="shared" ca="1" si="44"/>
        <v>0</v>
      </c>
      <c r="F362" s="84"/>
      <c r="G362" s="83" t="str">
        <f t="shared" ca="1" si="41"/>
        <v/>
      </c>
      <c r="H362" s="83" t="str">
        <f t="shared" ca="1" si="42"/>
        <v/>
      </c>
      <c r="I362" s="83" t="str">
        <f t="shared" ca="1" si="43"/>
        <v/>
      </c>
    </row>
    <row r="363" spans="2:9" ht="15" thickBot="1" x14ac:dyDescent="0.35">
      <c r="B363" s="80" t="str">
        <f t="shared" ca="1" si="38"/>
        <v/>
      </c>
      <c r="C363" s="81" t="str">
        <f t="shared" ca="1" si="39"/>
        <v/>
      </c>
      <c r="D363" s="84" t="str">
        <f t="shared" ca="1" si="40"/>
        <v/>
      </c>
      <c r="E363" s="82">
        <f t="shared" ca="1" si="44"/>
        <v>0</v>
      </c>
      <c r="F363" s="84"/>
      <c r="G363" s="83" t="str">
        <f t="shared" ca="1" si="41"/>
        <v/>
      </c>
      <c r="H363" s="83" t="str">
        <f t="shared" ca="1" si="42"/>
        <v/>
      </c>
      <c r="I363" s="83" t="str">
        <f t="shared" ca="1" si="43"/>
        <v/>
      </c>
    </row>
    <row r="364" spans="2:9" ht="15" thickBot="1" x14ac:dyDescent="0.35">
      <c r="B364" s="80" t="str">
        <f t="shared" ca="1" si="38"/>
        <v/>
      </c>
      <c r="C364" s="81" t="str">
        <f t="shared" ca="1" si="39"/>
        <v/>
      </c>
      <c r="D364" s="84" t="str">
        <f t="shared" ca="1" si="40"/>
        <v/>
      </c>
      <c r="E364" s="82">
        <f t="shared" ca="1" si="44"/>
        <v>0</v>
      </c>
      <c r="F364" s="84"/>
      <c r="G364" s="83" t="str">
        <f t="shared" ca="1" si="41"/>
        <v/>
      </c>
      <c r="H364" s="83" t="str">
        <f t="shared" ca="1" si="42"/>
        <v/>
      </c>
      <c r="I364" s="83" t="str">
        <f t="shared" ca="1" si="43"/>
        <v/>
      </c>
    </row>
    <row r="365" spans="2:9" ht="15" thickBot="1" x14ac:dyDescent="0.35">
      <c r="B365" s="80" t="str">
        <f t="shared" ca="1" si="38"/>
        <v/>
      </c>
      <c r="C365" s="81" t="str">
        <f t="shared" ca="1" si="39"/>
        <v/>
      </c>
      <c r="D365" s="84" t="str">
        <f t="shared" ca="1" si="40"/>
        <v/>
      </c>
      <c r="E365" s="82">
        <f t="shared" ca="1" si="44"/>
        <v>0</v>
      </c>
      <c r="F365" s="84"/>
      <c r="G365" s="83" t="str">
        <f t="shared" ca="1" si="41"/>
        <v/>
      </c>
      <c r="H365" s="83" t="str">
        <f t="shared" ca="1" si="42"/>
        <v/>
      </c>
      <c r="I365" s="83" t="str">
        <f t="shared" ca="1" si="43"/>
        <v/>
      </c>
    </row>
    <row r="366" spans="2:9" ht="15" thickBot="1" x14ac:dyDescent="0.35">
      <c r="B366" s="80" t="str">
        <f t="shared" ca="1" si="38"/>
        <v/>
      </c>
      <c r="C366" s="81" t="str">
        <f t="shared" ca="1" si="39"/>
        <v/>
      </c>
      <c r="D366" s="84" t="str">
        <f t="shared" ca="1" si="40"/>
        <v/>
      </c>
      <c r="E366" s="82">
        <f t="shared" ca="1" si="44"/>
        <v>0</v>
      </c>
      <c r="F366" s="84"/>
      <c r="G366" s="83" t="str">
        <f t="shared" ca="1" si="41"/>
        <v/>
      </c>
      <c r="H366" s="83" t="str">
        <f t="shared" ca="1" si="42"/>
        <v/>
      </c>
      <c r="I366" s="83" t="str">
        <f t="shared" ca="1" si="43"/>
        <v/>
      </c>
    </row>
    <row r="367" spans="2:9" ht="15" thickBot="1" x14ac:dyDescent="0.35">
      <c r="B367" s="80" t="str">
        <f t="shared" ref="B367:B430" ca="1" si="45">IFERROR(IF(I366&lt;=0,"",B366+1),"")</f>
        <v/>
      </c>
      <c r="C367" s="81" t="str">
        <f t="shared" ca="1" si="39"/>
        <v/>
      </c>
      <c r="D367" s="84" t="str">
        <f t="shared" ca="1" si="40"/>
        <v/>
      </c>
      <c r="E367" s="82">
        <f t="shared" ca="1" si="44"/>
        <v>0</v>
      </c>
      <c r="F367" s="84"/>
      <c r="G367" s="83" t="str">
        <f t="shared" ca="1" si="41"/>
        <v/>
      </c>
      <c r="H367" s="83" t="str">
        <f t="shared" ca="1" si="42"/>
        <v/>
      </c>
      <c r="I367" s="83" t="str">
        <f t="shared" ca="1" si="43"/>
        <v/>
      </c>
    </row>
    <row r="368" spans="2:9" ht="15" thickBot="1" x14ac:dyDescent="0.35">
      <c r="B368" s="80" t="str">
        <f t="shared" ca="1" si="45"/>
        <v/>
      </c>
      <c r="C368" s="81" t="str">
        <f t="shared" ca="1" si="39"/>
        <v/>
      </c>
      <c r="D368" s="84" t="str">
        <f t="shared" ca="1" si="40"/>
        <v/>
      </c>
      <c r="E368" s="82">
        <f t="shared" ca="1" si="44"/>
        <v>0</v>
      </c>
      <c r="F368" s="84"/>
      <c r="G368" s="83" t="str">
        <f t="shared" ca="1" si="41"/>
        <v/>
      </c>
      <c r="H368" s="83" t="str">
        <f t="shared" ca="1" si="42"/>
        <v/>
      </c>
      <c r="I368" s="83" t="str">
        <f t="shared" ca="1" si="43"/>
        <v/>
      </c>
    </row>
    <row r="369" spans="2:9" ht="15" thickBot="1" x14ac:dyDescent="0.35">
      <c r="B369" s="80" t="str">
        <f t="shared" ca="1" si="45"/>
        <v/>
      </c>
      <c r="C369" s="81" t="str">
        <f t="shared" ca="1" si="39"/>
        <v/>
      </c>
      <c r="D369" s="84" t="str">
        <f t="shared" ca="1" si="40"/>
        <v/>
      </c>
      <c r="E369" s="82">
        <f t="shared" ca="1" si="44"/>
        <v>0</v>
      </c>
      <c r="F369" s="84"/>
      <c r="G369" s="83" t="str">
        <f t="shared" ca="1" si="41"/>
        <v/>
      </c>
      <c r="H369" s="83" t="str">
        <f t="shared" ca="1" si="42"/>
        <v/>
      </c>
      <c r="I369" s="83" t="str">
        <f t="shared" ca="1" si="43"/>
        <v/>
      </c>
    </row>
    <row r="370" spans="2:9" ht="15" thickBot="1" x14ac:dyDescent="0.35">
      <c r="B370" s="80" t="str">
        <f t="shared" ca="1" si="45"/>
        <v/>
      </c>
      <c r="C370" s="81" t="str">
        <f t="shared" ca="1" si="39"/>
        <v/>
      </c>
      <c r="D370" s="84" t="str">
        <f t="shared" ca="1" si="40"/>
        <v/>
      </c>
      <c r="E370" s="82">
        <f t="shared" ca="1" si="44"/>
        <v>0</v>
      </c>
      <c r="F370" s="84"/>
      <c r="G370" s="83" t="str">
        <f t="shared" ca="1" si="41"/>
        <v/>
      </c>
      <c r="H370" s="83" t="str">
        <f t="shared" ca="1" si="42"/>
        <v/>
      </c>
      <c r="I370" s="83" t="str">
        <f t="shared" ca="1" si="43"/>
        <v/>
      </c>
    </row>
    <row r="371" spans="2:9" ht="15" thickBot="1" x14ac:dyDescent="0.35">
      <c r="B371" s="80" t="str">
        <f t="shared" ca="1" si="45"/>
        <v/>
      </c>
      <c r="C371" s="81" t="str">
        <f t="shared" ca="1" si="39"/>
        <v/>
      </c>
      <c r="D371" s="84" t="str">
        <f t="shared" ca="1" si="40"/>
        <v/>
      </c>
      <c r="E371" s="82">
        <f t="shared" ca="1" si="44"/>
        <v>0</v>
      </c>
      <c r="F371" s="84"/>
      <c r="G371" s="83" t="str">
        <f t="shared" ca="1" si="41"/>
        <v/>
      </c>
      <c r="H371" s="83" t="str">
        <f t="shared" ca="1" si="42"/>
        <v/>
      </c>
      <c r="I371" s="83" t="str">
        <f t="shared" ca="1" si="43"/>
        <v/>
      </c>
    </row>
    <row r="372" spans="2:9" ht="15" thickBot="1" x14ac:dyDescent="0.35">
      <c r="B372" s="80" t="str">
        <f t="shared" ca="1" si="45"/>
        <v/>
      </c>
      <c r="C372" s="81" t="str">
        <f t="shared" ca="1" si="39"/>
        <v/>
      </c>
      <c r="D372" s="84" t="str">
        <f t="shared" ca="1" si="40"/>
        <v/>
      </c>
      <c r="E372" s="82">
        <f t="shared" ca="1" si="44"/>
        <v>0</v>
      </c>
      <c r="F372" s="84"/>
      <c r="G372" s="83" t="str">
        <f t="shared" ca="1" si="41"/>
        <v/>
      </c>
      <c r="H372" s="83" t="str">
        <f t="shared" ca="1" si="42"/>
        <v/>
      </c>
      <c r="I372" s="83" t="str">
        <f t="shared" ca="1" si="43"/>
        <v/>
      </c>
    </row>
    <row r="373" spans="2:9" ht="15" thickBot="1" x14ac:dyDescent="0.35">
      <c r="B373" s="80" t="str">
        <f t="shared" ca="1" si="45"/>
        <v/>
      </c>
      <c r="C373" s="81" t="str">
        <f t="shared" ca="1" si="39"/>
        <v/>
      </c>
      <c r="D373" s="84" t="str">
        <f t="shared" ca="1" si="40"/>
        <v/>
      </c>
      <c r="E373" s="82">
        <f t="shared" ca="1" si="44"/>
        <v>0</v>
      </c>
      <c r="F373" s="84"/>
      <c r="G373" s="83" t="str">
        <f t="shared" ca="1" si="41"/>
        <v/>
      </c>
      <c r="H373" s="83" t="str">
        <f t="shared" ca="1" si="42"/>
        <v/>
      </c>
      <c r="I373" s="83" t="str">
        <f t="shared" ca="1" si="43"/>
        <v/>
      </c>
    </row>
    <row r="374" spans="2:9" ht="15" thickBot="1" x14ac:dyDescent="0.35">
      <c r="B374" s="80" t="str">
        <f t="shared" ca="1" si="45"/>
        <v/>
      </c>
      <c r="C374" s="81" t="str">
        <f t="shared" ca="1" si="39"/>
        <v/>
      </c>
      <c r="D374" s="84" t="str">
        <f t="shared" ca="1" si="40"/>
        <v/>
      </c>
      <c r="E374" s="82">
        <f t="shared" ca="1" si="44"/>
        <v>0</v>
      </c>
      <c r="F374" s="84"/>
      <c r="G374" s="83" t="str">
        <f t="shared" ca="1" si="41"/>
        <v/>
      </c>
      <c r="H374" s="83" t="str">
        <f t="shared" ca="1" si="42"/>
        <v/>
      </c>
      <c r="I374" s="83" t="str">
        <f t="shared" ca="1" si="43"/>
        <v/>
      </c>
    </row>
    <row r="375" spans="2:9" ht="15" thickBot="1" x14ac:dyDescent="0.35">
      <c r="B375" s="80" t="str">
        <f t="shared" ca="1" si="45"/>
        <v/>
      </c>
      <c r="C375" s="81" t="str">
        <f t="shared" ca="1" si="39"/>
        <v/>
      </c>
      <c r="D375" s="84" t="str">
        <f t="shared" ca="1" si="40"/>
        <v/>
      </c>
      <c r="E375" s="82">
        <f t="shared" ca="1" si="44"/>
        <v>0</v>
      </c>
      <c r="F375" s="84"/>
      <c r="G375" s="83" t="str">
        <f t="shared" ca="1" si="41"/>
        <v/>
      </c>
      <c r="H375" s="83" t="str">
        <f t="shared" ca="1" si="42"/>
        <v/>
      </c>
      <c r="I375" s="83" t="str">
        <f t="shared" ca="1" si="43"/>
        <v/>
      </c>
    </row>
    <row r="376" spans="2:9" ht="15" thickBot="1" x14ac:dyDescent="0.35">
      <c r="B376" s="80" t="str">
        <f t="shared" ca="1" si="45"/>
        <v/>
      </c>
      <c r="C376" s="81" t="str">
        <f t="shared" ca="1" si="39"/>
        <v/>
      </c>
      <c r="D376" s="84" t="str">
        <f t="shared" ca="1" si="40"/>
        <v/>
      </c>
      <c r="E376" s="82">
        <f t="shared" ca="1" si="44"/>
        <v>0</v>
      </c>
      <c r="F376" s="84"/>
      <c r="G376" s="83" t="str">
        <f t="shared" ca="1" si="41"/>
        <v/>
      </c>
      <c r="H376" s="83" t="str">
        <f t="shared" ca="1" si="42"/>
        <v/>
      </c>
      <c r="I376" s="83" t="str">
        <f t="shared" ca="1" si="43"/>
        <v/>
      </c>
    </row>
    <row r="377" spans="2:9" ht="15" thickBot="1" x14ac:dyDescent="0.35">
      <c r="B377" s="80" t="str">
        <f t="shared" ca="1" si="45"/>
        <v/>
      </c>
      <c r="C377" s="81" t="str">
        <f t="shared" ca="1" si="39"/>
        <v/>
      </c>
      <c r="D377" s="84" t="str">
        <f t="shared" ca="1" si="40"/>
        <v/>
      </c>
      <c r="E377" s="82">
        <f t="shared" ca="1" si="44"/>
        <v>0</v>
      </c>
      <c r="F377" s="84"/>
      <c r="G377" s="83" t="str">
        <f t="shared" ca="1" si="41"/>
        <v/>
      </c>
      <c r="H377" s="83" t="str">
        <f t="shared" ca="1" si="42"/>
        <v/>
      </c>
      <c r="I377" s="83" t="str">
        <f t="shared" ca="1" si="43"/>
        <v/>
      </c>
    </row>
    <row r="378" spans="2:9" ht="15" thickBot="1" x14ac:dyDescent="0.35">
      <c r="B378" s="80" t="str">
        <f t="shared" ca="1" si="45"/>
        <v/>
      </c>
      <c r="C378" s="81" t="str">
        <f t="shared" ca="1" si="39"/>
        <v/>
      </c>
      <c r="D378" s="84" t="str">
        <f t="shared" ca="1" si="40"/>
        <v/>
      </c>
      <c r="E378" s="82">
        <f t="shared" ca="1" si="44"/>
        <v>0</v>
      </c>
      <c r="F378" s="84"/>
      <c r="G378" s="83" t="str">
        <f t="shared" ca="1" si="41"/>
        <v/>
      </c>
      <c r="H378" s="83" t="str">
        <f t="shared" ca="1" si="42"/>
        <v/>
      </c>
      <c r="I378" s="83" t="str">
        <f t="shared" ca="1" si="43"/>
        <v/>
      </c>
    </row>
    <row r="379" spans="2:9" ht="15" thickBot="1" x14ac:dyDescent="0.35">
      <c r="B379" s="80" t="str">
        <f t="shared" ca="1" si="45"/>
        <v/>
      </c>
      <c r="C379" s="81" t="str">
        <f t="shared" ca="1" si="39"/>
        <v/>
      </c>
      <c r="D379" s="84" t="str">
        <f t="shared" ca="1" si="40"/>
        <v/>
      </c>
      <c r="E379" s="82">
        <f t="shared" ca="1" si="44"/>
        <v>0</v>
      </c>
      <c r="F379" s="84"/>
      <c r="G379" s="83" t="str">
        <f t="shared" ca="1" si="41"/>
        <v/>
      </c>
      <c r="H379" s="83" t="str">
        <f t="shared" ca="1" si="42"/>
        <v/>
      </c>
      <c r="I379" s="83" t="str">
        <f t="shared" ca="1" si="43"/>
        <v/>
      </c>
    </row>
    <row r="380" spans="2:9" ht="15" thickBot="1" x14ac:dyDescent="0.35">
      <c r="B380" s="80" t="str">
        <f t="shared" ca="1" si="45"/>
        <v/>
      </c>
      <c r="C380" s="81" t="str">
        <f t="shared" ca="1" si="39"/>
        <v/>
      </c>
      <c r="D380" s="84" t="str">
        <f t="shared" ca="1" si="40"/>
        <v/>
      </c>
      <c r="E380" s="82">
        <f t="shared" ca="1" si="44"/>
        <v>0</v>
      </c>
      <c r="F380" s="84"/>
      <c r="G380" s="83" t="str">
        <f t="shared" ca="1" si="41"/>
        <v/>
      </c>
      <c r="H380" s="83" t="str">
        <f t="shared" ca="1" si="42"/>
        <v/>
      </c>
      <c r="I380" s="83" t="str">
        <f t="shared" ca="1" si="43"/>
        <v/>
      </c>
    </row>
    <row r="381" spans="2:9" ht="15" thickBot="1" x14ac:dyDescent="0.35">
      <c r="B381" s="80" t="str">
        <f t="shared" ca="1" si="45"/>
        <v/>
      </c>
      <c r="C381" s="81" t="str">
        <f t="shared" ca="1" si="39"/>
        <v/>
      </c>
      <c r="D381" s="84" t="str">
        <f t="shared" ca="1" si="40"/>
        <v/>
      </c>
      <c r="E381" s="82">
        <f t="shared" ca="1" si="44"/>
        <v>0</v>
      </c>
      <c r="F381" s="84"/>
      <c r="G381" s="83" t="str">
        <f t="shared" ca="1" si="41"/>
        <v/>
      </c>
      <c r="H381" s="83" t="str">
        <f t="shared" ca="1" si="42"/>
        <v/>
      </c>
      <c r="I381" s="83" t="str">
        <f t="shared" ca="1" si="43"/>
        <v/>
      </c>
    </row>
    <row r="382" spans="2:9" ht="15" thickBot="1" x14ac:dyDescent="0.35">
      <c r="B382" s="80" t="str">
        <f t="shared" ca="1" si="45"/>
        <v/>
      </c>
      <c r="C382" s="81" t="str">
        <f t="shared" ca="1" si="39"/>
        <v/>
      </c>
      <c r="D382" s="84" t="str">
        <f t="shared" ca="1" si="40"/>
        <v/>
      </c>
      <c r="E382" s="82">
        <f t="shared" ca="1" si="44"/>
        <v>0</v>
      </c>
      <c r="F382" s="84"/>
      <c r="G382" s="83" t="str">
        <f t="shared" ca="1" si="41"/>
        <v/>
      </c>
      <c r="H382" s="83" t="str">
        <f t="shared" ca="1" si="42"/>
        <v/>
      </c>
      <c r="I382" s="83" t="str">
        <f t="shared" ca="1" si="43"/>
        <v/>
      </c>
    </row>
    <row r="383" spans="2:9" ht="15" thickBot="1" x14ac:dyDescent="0.35">
      <c r="B383" s="80" t="str">
        <f t="shared" ca="1" si="45"/>
        <v/>
      </c>
      <c r="C383" s="81" t="str">
        <f t="shared" ca="1" si="39"/>
        <v/>
      </c>
      <c r="D383" s="84" t="str">
        <f t="shared" ca="1" si="40"/>
        <v/>
      </c>
      <c r="E383" s="82">
        <f t="shared" ca="1" si="44"/>
        <v>0</v>
      </c>
      <c r="F383" s="84"/>
      <c r="G383" s="83" t="str">
        <f t="shared" ca="1" si="41"/>
        <v/>
      </c>
      <c r="H383" s="83" t="str">
        <f t="shared" ca="1" si="42"/>
        <v/>
      </c>
      <c r="I383" s="83" t="str">
        <f t="shared" ca="1" si="43"/>
        <v/>
      </c>
    </row>
    <row r="384" spans="2:9" ht="15" thickBot="1" x14ac:dyDescent="0.35">
      <c r="B384" s="80" t="str">
        <f t="shared" ca="1" si="45"/>
        <v/>
      </c>
      <c r="C384" s="81" t="str">
        <f t="shared" ca="1" si="39"/>
        <v/>
      </c>
      <c r="D384" s="84" t="str">
        <f t="shared" ca="1" si="40"/>
        <v/>
      </c>
      <c r="E384" s="82">
        <f t="shared" ca="1" si="44"/>
        <v>0</v>
      </c>
      <c r="F384" s="84"/>
      <c r="G384" s="83" t="str">
        <f t="shared" ca="1" si="41"/>
        <v/>
      </c>
      <c r="H384" s="83" t="str">
        <f t="shared" ca="1" si="42"/>
        <v/>
      </c>
      <c r="I384" s="83" t="str">
        <f t="shared" ca="1" si="43"/>
        <v/>
      </c>
    </row>
    <row r="385" spans="2:9" ht="15" thickBot="1" x14ac:dyDescent="0.35">
      <c r="B385" s="80" t="str">
        <f t="shared" ca="1" si="45"/>
        <v/>
      </c>
      <c r="C385" s="81" t="str">
        <f t="shared" ca="1" si="39"/>
        <v/>
      </c>
      <c r="D385" s="84" t="str">
        <f t="shared" ca="1" si="40"/>
        <v/>
      </c>
      <c r="E385" s="82">
        <f t="shared" ca="1" si="44"/>
        <v>0</v>
      </c>
      <c r="F385" s="84"/>
      <c r="G385" s="83" t="str">
        <f t="shared" ca="1" si="41"/>
        <v/>
      </c>
      <c r="H385" s="83" t="str">
        <f t="shared" ca="1" si="42"/>
        <v/>
      </c>
      <c r="I385" s="83" t="str">
        <f t="shared" ca="1" si="43"/>
        <v/>
      </c>
    </row>
    <row r="386" spans="2:9" ht="15" thickBot="1" x14ac:dyDescent="0.35">
      <c r="B386" s="80" t="str">
        <f t="shared" ca="1" si="45"/>
        <v/>
      </c>
      <c r="C386" s="81" t="str">
        <f t="shared" ca="1" si="39"/>
        <v/>
      </c>
      <c r="D386" s="84" t="str">
        <f t="shared" ca="1" si="40"/>
        <v/>
      </c>
      <c r="E386" s="82">
        <f t="shared" ca="1" si="44"/>
        <v>0</v>
      </c>
      <c r="F386" s="84"/>
      <c r="G386" s="83" t="str">
        <f t="shared" ca="1" si="41"/>
        <v/>
      </c>
      <c r="H386" s="83" t="str">
        <f t="shared" ca="1" si="42"/>
        <v/>
      </c>
      <c r="I386" s="83" t="str">
        <f t="shared" ca="1" si="43"/>
        <v/>
      </c>
    </row>
    <row r="387" spans="2:9" ht="15" thickBot="1" x14ac:dyDescent="0.35">
      <c r="B387" s="80" t="str">
        <f t="shared" ca="1" si="45"/>
        <v/>
      </c>
      <c r="C387" s="81" t="str">
        <f t="shared" ca="1" si="39"/>
        <v/>
      </c>
      <c r="D387" s="84" t="str">
        <f t="shared" ca="1" si="40"/>
        <v/>
      </c>
      <c r="E387" s="82">
        <f t="shared" ca="1" si="44"/>
        <v>0</v>
      </c>
      <c r="F387" s="84"/>
      <c r="G387" s="83" t="str">
        <f t="shared" ca="1" si="41"/>
        <v/>
      </c>
      <c r="H387" s="83" t="str">
        <f t="shared" ca="1" si="42"/>
        <v/>
      </c>
      <c r="I387" s="83" t="str">
        <f t="shared" ca="1" si="43"/>
        <v/>
      </c>
    </row>
    <row r="388" spans="2:9" ht="15" thickBot="1" x14ac:dyDescent="0.35">
      <c r="B388" s="80" t="str">
        <f t="shared" ca="1" si="45"/>
        <v/>
      </c>
      <c r="C388" s="81" t="str">
        <f t="shared" ca="1" si="39"/>
        <v/>
      </c>
      <c r="D388" s="84" t="str">
        <f t="shared" ca="1" si="40"/>
        <v/>
      </c>
      <c r="E388" s="82">
        <f t="shared" ca="1" si="44"/>
        <v>0</v>
      </c>
      <c r="F388" s="84"/>
      <c r="G388" s="83" t="str">
        <f t="shared" ca="1" si="41"/>
        <v/>
      </c>
      <c r="H388" s="83" t="str">
        <f t="shared" ca="1" si="42"/>
        <v/>
      </c>
      <c r="I388" s="83" t="str">
        <f t="shared" ca="1" si="43"/>
        <v/>
      </c>
    </row>
    <row r="389" spans="2:9" ht="15" thickBot="1" x14ac:dyDescent="0.35">
      <c r="B389" s="80" t="str">
        <f t="shared" ca="1" si="45"/>
        <v/>
      </c>
      <c r="C389" s="81" t="str">
        <f t="shared" ca="1" si="39"/>
        <v/>
      </c>
      <c r="D389" s="84" t="str">
        <f t="shared" ca="1" si="40"/>
        <v/>
      </c>
      <c r="E389" s="82">
        <f t="shared" ca="1" si="44"/>
        <v>0</v>
      </c>
      <c r="F389" s="84"/>
      <c r="G389" s="83" t="str">
        <f t="shared" ca="1" si="41"/>
        <v/>
      </c>
      <c r="H389" s="83" t="str">
        <f t="shared" ca="1" si="42"/>
        <v/>
      </c>
      <c r="I389" s="83" t="str">
        <f t="shared" ca="1" si="43"/>
        <v/>
      </c>
    </row>
    <row r="390" spans="2:9" ht="15" thickBot="1" x14ac:dyDescent="0.35">
      <c r="B390" s="80" t="str">
        <f t="shared" ca="1" si="45"/>
        <v/>
      </c>
      <c r="C390" s="81" t="str">
        <f t="shared" ca="1" si="39"/>
        <v/>
      </c>
      <c r="D390" s="84" t="str">
        <f t="shared" ca="1" si="40"/>
        <v/>
      </c>
      <c r="E390" s="82">
        <f t="shared" ca="1" si="44"/>
        <v>0</v>
      </c>
      <c r="F390" s="84"/>
      <c r="G390" s="83" t="str">
        <f t="shared" ca="1" si="41"/>
        <v/>
      </c>
      <c r="H390" s="83" t="str">
        <f t="shared" ca="1" si="42"/>
        <v/>
      </c>
      <c r="I390" s="83" t="str">
        <f t="shared" ca="1" si="43"/>
        <v/>
      </c>
    </row>
    <row r="391" spans="2:9" ht="15" thickBot="1" x14ac:dyDescent="0.35">
      <c r="B391" s="80" t="str">
        <f t="shared" ca="1" si="45"/>
        <v/>
      </c>
      <c r="C391" s="81" t="str">
        <f t="shared" ca="1" si="39"/>
        <v/>
      </c>
      <c r="D391" s="84" t="str">
        <f t="shared" ca="1" si="40"/>
        <v/>
      </c>
      <c r="E391" s="82">
        <f t="shared" ca="1" si="44"/>
        <v>0</v>
      </c>
      <c r="F391" s="84"/>
      <c r="G391" s="83" t="str">
        <f t="shared" ca="1" si="41"/>
        <v/>
      </c>
      <c r="H391" s="83" t="str">
        <f t="shared" ca="1" si="42"/>
        <v/>
      </c>
      <c r="I391" s="83" t="str">
        <f t="shared" ca="1" si="43"/>
        <v/>
      </c>
    </row>
    <row r="392" spans="2:9" ht="15" thickBot="1" x14ac:dyDescent="0.35">
      <c r="B392" s="80" t="str">
        <f t="shared" ca="1" si="45"/>
        <v/>
      </c>
      <c r="C392" s="81" t="str">
        <f t="shared" ca="1" si="39"/>
        <v/>
      </c>
      <c r="D392" s="84" t="str">
        <f t="shared" ca="1" si="40"/>
        <v/>
      </c>
      <c r="E392" s="82">
        <f t="shared" ca="1" si="44"/>
        <v>0</v>
      </c>
      <c r="F392" s="84"/>
      <c r="G392" s="83" t="str">
        <f t="shared" ca="1" si="41"/>
        <v/>
      </c>
      <c r="H392" s="83" t="str">
        <f t="shared" ca="1" si="42"/>
        <v/>
      </c>
      <c r="I392" s="83" t="str">
        <f t="shared" ca="1" si="43"/>
        <v/>
      </c>
    </row>
    <row r="393" spans="2:9" ht="15" thickBot="1" x14ac:dyDescent="0.35">
      <c r="B393" s="80" t="str">
        <f t="shared" ca="1" si="45"/>
        <v/>
      </c>
      <c r="C393" s="81" t="str">
        <f t="shared" ca="1" si="39"/>
        <v/>
      </c>
      <c r="D393" s="84" t="str">
        <f t="shared" ca="1" si="40"/>
        <v/>
      </c>
      <c r="E393" s="82">
        <f t="shared" ca="1" si="44"/>
        <v>0</v>
      </c>
      <c r="F393" s="84"/>
      <c r="G393" s="83" t="str">
        <f t="shared" ca="1" si="41"/>
        <v/>
      </c>
      <c r="H393" s="83" t="str">
        <f t="shared" ca="1" si="42"/>
        <v/>
      </c>
      <c r="I393" s="83" t="str">
        <f t="shared" ca="1" si="43"/>
        <v/>
      </c>
    </row>
    <row r="394" spans="2:9" ht="15" thickBot="1" x14ac:dyDescent="0.35">
      <c r="B394" s="80" t="str">
        <f t="shared" ca="1" si="45"/>
        <v/>
      </c>
      <c r="C394" s="81" t="str">
        <f t="shared" ca="1" si="39"/>
        <v/>
      </c>
      <c r="D394" s="84" t="str">
        <f t="shared" ca="1" si="40"/>
        <v/>
      </c>
      <c r="E394" s="82">
        <f t="shared" ca="1" si="44"/>
        <v>0</v>
      </c>
      <c r="F394" s="84"/>
      <c r="G394" s="83" t="str">
        <f t="shared" ca="1" si="41"/>
        <v/>
      </c>
      <c r="H394" s="83" t="str">
        <f t="shared" ca="1" si="42"/>
        <v/>
      </c>
      <c r="I394" s="83" t="str">
        <f t="shared" ca="1" si="43"/>
        <v/>
      </c>
    </row>
    <row r="395" spans="2:9" ht="15" thickBot="1" x14ac:dyDescent="0.35">
      <c r="B395" s="80" t="str">
        <f t="shared" ca="1" si="45"/>
        <v/>
      </c>
      <c r="C395" s="81" t="str">
        <f t="shared" ca="1" si="39"/>
        <v/>
      </c>
      <c r="D395" s="84" t="str">
        <f t="shared" ca="1" si="40"/>
        <v/>
      </c>
      <c r="E395" s="82">
        <f t="shared" ca="1" si="44"/>
        <v>0</v>
      </c>
      <c r="F395" s="84"/>
      <c r="G395" s="83" t="str">
        <f t="shared" ca="1" si="41"/>
        <v/>
      </c>
      <c r="H395" s="83" t="str">
        <f t="shared" ca="1" si="42"/>
        <v/>
      </c>
      <c r="I395" s="83" t="str">
        <f t="shared" ca="1" si="43"/>
        <v/>
      </c>
    </row>
    <row r="396" spans="2:9" ht="15" thickBot="1" x14ac:dyDescent="0.35">
      <c r="B396" s="80" t="str">
        <f t="shared" ca="1" si="45"/>
        <v/>
      </c>
      <c r="C396" s="81" t="str">
        <f t="shared" ca="1" si="39"/>
        <v/>
      </c>
      <c r="D396" s="84" t="str">
        <f t="shared" ca="1" si="40"/>
        <v/>
      </c>
      <c r="E396" s="82">
        <f t="shared" ca="1" si="44"/>
        <v>0</v>
      </c>
      <c r="F396" s="84"/>
      <c r="G396" s="83" t="str">
        <f t="shared" ca="1" si="41"/>
        <v/>
      </c>
      <c r="H396" s="83" t="str">
        <f t="shared" ca="1" si="42"/>
        <v/>
      </c>
      <c r="I396" s="83" t="str">
        <f t="shared" ca="1" si="43"/>
        <v/>
      </c>
    </row>
    <row r="397" spans="2:9" ht="15" thickBot="1" x14ac:dyDescent="0.35">
      <c r="B397" s="80" t="str">
        <f t="shared" ca="1" si="45"/>
        <v/>
      </c>
      <c r="C397" s="81" t="str">
        <f t="shared" ca="1" si="39"/>
        <v/>
      </c>
      <c r="D397" s="84" t="str">
        <f t="shared" ca="1" si="40"/>
        <v/>
      </c>
      <c r="E397" s="82">
        <f t="shared" ca="1" si="44"/>
        <v>0</v>
      </c>
      <c r="F397" s="84"/>
      <c r="G397" s="83" t="str">
        <f t="shared" ca="1" si="41"/>
        <v/>
      </c>
      <c r="H397" s="83" t="str">
        <f t="shared" ca="1" si="42"/>
        <v/>
      </c>
      <c r="I397" s="83" t="str">
        <f t="shared" ca="1" si="43"/>
        <v/>
      </c>
    </row>
    <row r="398" spans="2:9" ht="15" thickBot="1" x14ac:dyDescent="0.35">
      <c r="B398" s="80" t="str">
        <f t="shared" ca="1" si="45"/>
        <v/>
      </c>
      <c r="C398" s="81" t="str">
        <f t="shared" ca="1" si="39"/>
        <v/>
      </c>
      <c r="D398" s="84" t="str">
        <f t="shared" ca="1" si="40"/>
        <v/>
      </c>
      <c r="E398" s="82">
        <f t="shared" ca="1" si="44"/>
        <v>0</v>
      </c>
      <c r="F398" s="84"/>
      <c r="G398" s="83" t="str">
        <f t="shared" ca="1" si="41"/>
        <v/>
      </c>
      <c r="H398" s="83" t="str">
        <f t="shared" ca="1" si="42"/>
        <v/>
      </c>
      <c r="I398" s="83" t="str">
        <f t="shared" ca="1" si="43"/>
        <v/>
      </c>
    </row>
    <row r="399" spans="2:9" ht="15" thickBot="1" x14ac:dyDescent="0.35">
      <c r="B399" s="80" t="str">
        <f t="shared" ca="1" si="45"/>
        <v/>
      </c>
      <c r="C399" s="81" t="str">
        <f t="shared" ca="1" si="39"/>
        <v/>
      </c>
      <c r="D399" s="84" t="str">
        <f t="shared" ca="1" si="40"/>
        <v/>
      </c>
      <c r="E399" s="82">
        <f t="shared" ca="1" si="44"/>
        <v>0</v>
      </c>
      <c r="F399" s="84"/>
      <c r="G399" s="83" t="str">
        <f t="shared" ca="1" si="41"/>
        <v/>
      </c>
      <c r="H399" s="83" t="str">
        <f t="shared" ca="1" si="42"/>
        <v/>
      </c>
      <c r="I399" s="83" t="str">
        <f t="shared" ca="1" si="43"/>
        <v/>
      </c>
    </row>
    <row r="400" spans="2:9" ht="15" thickBot="1" x14ac:dyDescent="0.35">
      <c r="B400" s="80" t="str">
        <f t="shared" ca="1" si="45"/>
        <v/>
      </c>
      <c r="C400" s="81" t="str">
        <f t="shared" ca="1" si="39"/>
        <v/>
      </c>
      <c r="D400" s="84" t="str">
        <f t="shared" ca="1" si="40"/>
        <v/>
      </c>
      <c r="E400" s="82">
        <f t="shared" ca="1" si="44"/>
        <v>0</v>
      </c>
      <c r="F400" s="84"/>
      <c r="G400" s="83" t="str">
        <f t="shared" ca="1" si="41"/>
        <v/>
      </c>
      <c r="H400" s="83" t="str">
        <f t="shared" ca="1" si="42"/>
        <v/>
      </c>
      <c r="I400" s="83" t="str">
        <f t="shared" ca="1" si="43"/>
        <v/>
      </c>
    </row>
    <row r="401" spans="2:9" ht="15" thickBot="1" x14ac:dyDescent="0.35">
      <c r="B401" s="80" t="str">
        <f t="shared" ca="1" si="45"/>
        <v/>
      </c>
      <c r="C401" s="81" t="str">
        <f t="shared" ca="1" si="39"/>
        <v/>
      </c>
      <c r="D401" s="84" t="str">
        <f t="shared" ca="1" si="40"/>
        <v/>
      </c>
      <c r="E401" s="82">
        <f t="shared" ca="1" si="44"/>
        <v>0</v>
      </c>
      <c r="F401" s="84"/>
      <c r="G401" s="83" t="str">
        <f t="shared" ca="1" si="41"/>
        <v/>
      </c>
      <c r="H401" s="83" t="str">
        <f t="shared" ca="1" si="42"/>
        <v/>
      </c>
      <c r="I401" s="83" t="str">
        <f t="shared" ca="1" si="43"/>
        <v/>
      </c>
    </row>
    <row r="402" spans="2:9" ht="15" thickBot="1" x14ac:dyDescent="0.35">
      <c r="B402" s="80" t="str">
        <f t="shared" ca="1" si="45"/>
        <v/>
      </c>
      <c r="C402" s="81" t="str">
        <f t="shared" ca="1" si="39"/>
        <v/>
      </c>
      <c r="D402" s="84" t="str">
        <f t="shared" ca="1" si="40"/>
        <v/>
      </c>
      <c r="E402" s="82">
        <f t="shared" ca="1" si="44"/>
        <v>0</v>
      </c>
      <c r="F402" s="84"/>
      <c r="G402" s="83" t="str">
        <f t="shared" ca="1" si="41"/>
        <v/>
      </c>
      <c r="H402" s="83" t="str">
        <f t="shared" ca="1" si="42"/>
        <v/>
      </c>
      <c r="I402" s="83" t="str">
        <f t="shared" ca="1" si="43"/>
        <v/>
      </c>
    </row>
    <row r="403" spans="2:9" ht="15" thickBot="1" x14ac:dyDescent="0.35">
      <c r="B403" s="80" t="str">
        <f t="shared" ca="1" si="45"/>
        <v/>
      </c>
      <c r="C403" s="81" t="str">
        <f t="shared" ca="1" si="39"/>
        <v/>
      </c>
      <c r="D403" s="84" t="str">
        <f t="shared" ca="1" si="40"/>
        <v/>
      </c>
      <c r="E403" s="82">
        <f t="shared" ca="1" si="44"/>
        <v>0</v>
      </c>
      <c r="F403" s="84"/>
      <c r="G403" s="83" t="str">
        <f t="shared" ca="1" si="41"/>
        <v/>
      </c>
      <c r="H403" s="83" t="str">
        <f t="shared" ca="1" si="42"/>
        <v/>
      </c>
      <c r="I403" s="83" t="str">
        <f t="shared" ca="1" si="43"/>
        <v/>
      </c>
    </row>
    <row r="404" spans="2:9" ht="15" thickBot="1" x14ac:dyDescent="0.35">
      <c r="B404" s="80" t="str">
        <f t="shared" ca="1" si="45"/>
        <v/>
      </c>
      <c r="C404" s="81" t="str">
        <f t="shared" ca="1" si="39"/>
        <v/>
      </c>
      <c r="D404" s="84" t="str">
        <f t="shared" ca="1" si="40"/>
        <v/>
      </c>
      <c r="E404" s="82">
        <f t="shared" ca="1" si="44"/>
        <v>0</v>
      </c>
      <c r="F404" s="84"/>
      <c r="G404" s="83" t="str">
        <f t="shared" ca="1" si="41"/>
        <v/>
      </c>
      <c r="H404" s="83" t="str">
        <f t="shared" ca="1" si="42"/>
        <v/>
      </c>
      <c r="I404" s="83" t="str">
        <f t="shared" ca="1" si="43"/>
        <v/>
      </c>
    </row>
    <row r="405" spans="2:9" ht="15" thickBot="1" x14ac:dyDescent="0.35">
      <c r="B405" s="80" t="str">
        <f t="shared" ca="1" si="45"/>
        <v/>
      </c>
      <c r="C405" s="81" t="str">
        <f t="shared" ca="1" si="39"/>
        <v/>
      </c>
      <c r="D405" s="84" t="str">
        <f t="shared" ca="1" si="40"/>
        <v/>
      </c>
      <c r="E405" s="82">
        <f t="shared" ca="1" si="44"/>
        <v>0</v>
      </c>
      <c r="F405" s="84"/>
      <c r="G405" s="83" t="str">
        <f t="shared" ca="1" si="41"/>
        <v/>
      </c>
      <c r="H405" s="83" t="str">
        <f t="shared" ca="1" si="42"/>
        <v/>
      </c>
      <c r="I405" s="83" t="str">
        <f t="shared" ca="1" si="43"/>
        <v/>
      </c>
    </row>
    <row r="406" spans="2:9" ht="15" thickBot="1" x14ac:dyDescent="0.35">
      <c r="B406" s="80" t="str">
        <f t="shared" ca="1" si="45"/>
        <v/>
      </c>
      <c r="C406" s="81" t="str">
        <f t="shared" ca="1" si="39"/>
        <v/>
      </c>
      <c r="D406" s="84" t="str">
        <f t="shared" ca="1" si="40"/>
        <v/>
      </c>
      <c r="E406" s="82">
        <f t="shared" ca="1" si="44"/>
        <v>0</v>
      </c>
      <c r="F406" s="84"/>
      <c r="G406" s="83" t="str">
        <f t="shared" ca="1" si="41"/>
        <v/>
      </c>
      <c r="H406" s="83" t="str">
        <f t="shared" ca="1" si="42"/>
        <v/>
      </c>
      <c r="I406" s="83" t="str">
        <f t="shared" ca="1" si="43"/>
        <v/>
      </c>
    </row>
    <row r="407" spans="2:9" ht="15" thickBot="1" x14ac:dyDescent="0.35">
      <c r="B407" s="80" t="str">
        <f t="shared" ca="1" si="45"/>
        <v/>
      </c>
      <c r="C407" s="81" t="str">
        <f t="shared" ca="1" si="39"/>
        <v/>
      </c>
      <c r="D407" s="84" t="str">
        <f t="shared" ca="1" si="40"/>
        <v/>
      </c>
      <c r="E407" s="82">
        <f t="shared" ca="1" si="44"/>
        <v>0</v>
      </c>
      <c r="F407" s="84"/>
      <c r="G407" s="83" t="str">
        <f t="shared" ca="1" si="41"/>
        <v/>
      </c>
      <c r="H407" s="83" t="str">
        <f t="shared" ca="1" si="42"/>
        <v/>
      </c>
      <c r="I407" s="83" t="str">
        <f t="shared" ca="1" si="43"/>
        <v/>
      </c>
    </row>
    <row r="408" spans="2:9" ht="15" thickBot="1" x14ac:dyDescent="0.35">
      <c r="B408" s="80" t="str">
        <f t="shared" ca="1" si="45"/>
        <v/>
      </c>
      <c r="C408" s="81" t="str">
        <f t="shared" ref="C408:C471" ca="1" si="46">IF($E$11="End of the Period",IF(B408="","",IF(OR(payment_frequency="Weekly",payment_frequency="Bi-weekly",payment_frequency="Semi-monthly"),first_payment_date+B408*VLOOKUP(payment_frequency,periodic_table,2,0),EDATE(first_payment_date,B408*VLOOKUP(payment_frequency,periodic_table,2,0)))),IF(B408="","",IF(OR(payment_frequency="Weekly",payment_frequency="Bi-weekly",payment_frequency="Semi-monthly"),first_payment_date+(B408-1)*VLOOKUP(payment_frequency,periodic_table,2,0),EDATE(first_payment_date,(B408-1)*VLOOKUP(payment_frequency,periodic_table,2,0)))))</f>
        <v/>
      </c>
      <c r="D408" s="84" t="str">
        <f t="shared" ref="D408:D471" ca="1" si="47">IF(B408="","",IF(I407&lt;payment,I407*(1+rate),payment))</f>
        <v/>
      </c>
      <c r="E408" s="82">
        <f t="shared" ca="1" si="44"/>
        <v>0</v>
      </c>
      <c r="F408" s="84"/>
      <c r="G408" s="83" t="str">
        <f t="shared" ref="G408:G471" ca="1" si="48">IF(AND(payment_type=1,B408=1),0,IF(B408="","",I407*rate))</f>
        <v/>
      </c>
      <c r="H408" s="83" t="str">
        <f t="shared" ca="1" si="42"/>
        <v/>
      </c>
      <c r="I408" s="83" t="str">
        <f t="shared" ca="1" si="43"/>
        <v/>
      </c>
    </row>
    <row r="409" spans="2:9" ht="15" thickBot="1" x14ac:dyDescent="0.35">
      <c r="B409" s="80" t="str">
        <f t="shared" ca="1" si="45"/>
        <v/>
      </c>
      <c r="C409" s="81" t="str">
        <f t="shared" ca="1" si="46"/>
        <v/>
      </c>
      <c r="D409" s="84" t="str">
        <f t="shared" ca="1" si="47"/>
        <v/>
      </c>
      <c r="E409" s="82">
        <f t="shared" ca="1" si="44"/>
        <v>0</v>
      </c>
      <c r="F409" s="84"/>
      <c r="G409" s="83" t="str">
        <f t="shared" ca="1" si="48"/>
        <v/>
      </c>
      <c r="H409" s="83" t="str">
        <f t="shared" ref="H409:H472" ca="1" si="49">IF(B409="","",D409-G409+E409+F409)</f>
        <v/>
      </c>
      <c r="I409" s="83" t="str">
        <f t="shared" ref="I409:I472" ca="1" si="50">IFERROR(IF(H409&lt;=0,"",I408-H409),"")</f>
        <v/>
      </c>
    </row>
    <row r="410" spans="2:9" ht="15" thickBot="1" x14ac:dyDescent="0.35">
      <c r="B410" s="80" t="str">
        <f t="shared" ca="1" si="45"/>
        <v/>
      </c>
      <c r="C410" s="81" t="str">
        <f t="shared" ca="1" si="46"/>
        <v/>
      </c>
      <c r="D410" s="84" t="str">
        <f t="shared" ca="1" si="47"/>
        <v/>
      </c>
      <c r="E410" s="82">
        <f t="shared" ca="1" si="44"/>
        <v>0</v>
      </c>
      <c r="F410" s="84"/>
      <c r="G410" s="83" t="str">
        <f t="shared" ca="1" si="48"/>
        <v/>
      </c>
      <c r="H410" s="83" t="str">
        <f t="shared" ca="1" si="49"/>
        <v/>
      </c>
      <c r="I410" s="83" t="str">
        <f t="shared" ca="1" si="50"/>
        <v/>
      </c>
    </row>
    <row r="411" spans="2:9" ht="15" thickBot="1" x14ac:dyDescent="0.35">
      <c r="B411" s="80" t="str">
        <f t="shared" ca="1" si="45"/>
        <v/>
      </c>
      <c r="C411" s="81" t="str">
        <f t="shared" ca="1" si="46"/>
        <v/>
      </c>
      <c r="D411" s="84" t="str">
        <f t="shared" ca="1" si="47"/>
        <v/>
      </c>
      <c r="E411" s="82">
        <f t="shared" ca="1" si="44"/>
        <v>0</v>
      </c>
      <c r="F411" s="84"/>
      <c r="G411" s="83" t="str">
        <f t="shared" ca="1" si="48"/>
        <v/>
      </c>
      <c r="H411" s="83" t="str">
        <f t="shared" ca="1" si="49"/>
        <v/>
      </c>
      <c r="I411" s="83" t="str">
        <f t="shared" ca="1" si="50"/>
        <v/>
      </c>
    </row>
    <row r="412" spans="2:9" ht="15" thickBot="1" x14ac:dyDescent="0.35">
      <c r="B412" s="80" t="str">
        <f t="shared" ca="1" si="45"/>
        <v/>
      </c>
      <c r="C412" s="81" t="str">
        <f t="shared" ca="1" si="46"/>
        <v/>
      </c>
      <c r="D412" s="84" t="str">
        <f t="shared" ca="1" si="47"/>
        <v/>
      </c>
      <c r="E412" s="82">
        <f t="shared" ca="1" si="44"/>
        <v>0</v>
      </c>
      <c r="F412" s="84"/>
      <c r="G412" s="83" t="str">
        <f t="shared" ca="1" si="48"/>
        <v/>
      </c>
      <c r="H412" s="83" t="str">
        <f t="shared" ca="1" si="49"/>
        <v/>
      </c>
      <c r="I412" s="83" t="str">
        <f t="shared" ca="1" si="50"/>
        <v/>
      </c>
    </row>
    <row r="413" spans="2:9" ht="15" thickBot="1" x14ac:dyDescent="0.35">
      <c r="B413" s="80" t="str">
        <f t="shared" ca="1" si="45"/>
        <v/>
      </c>
      <c r="C413" s="81" t="str">
        <f t="shared" ca="1" si="46"/>
        <v/>
      </c>
      <c r="D413" s="84" t="str">
        <f t="shared" ca="1" si="47"/>
        <v/>
      </c>
      <c r="E413" s="82">
        <f t="shared" ca="1" si="44"/>
        <v>0</v>
      </c>
      <c r="F413" s="84"/>
      <c r="G413" s="83" t="str">
        <f t="shared" ca="1" si="48"/>
        <v/>
      </c>
      <c r="H413" s="83" t="str">
        <f t="shared" ca="1" si="49"/>
        <v/>
      </c>
      <c r="I413" s="83" t="str">
        <f t="shared" ca="1" si="50"/>
        <v/>
      </c>
    </row>
    <row r="414" spans="2:9" ht="15" thickBot="1" x14ac:dyDescent="0.35">
      <c r="B414" s="80" t="str">
        <f t="shared" ca="1" si="45"/>
        <v/>
      </c>
      <c r="C414" s="81" t="str">
        <f t="shared" ca="1" si="46"/>
        <v/>
      </c>
      <c r="D414" s="84" t="str">
        <f t="shared" ca="1" si="47"/>
        <v/>
      </c>
      <c r="E414" s="82">
        <f t="shared" ca="1" si="44"/>
        <v>0</v>
      </c>
      <c r="F414" s="84"/>
      <c r="G414" s="83" t="str">
        <f t="shared" ca="1" si="48"/>
        <v/>
      </c>
      <c r="H414" s="83" t="str">
        <f t="shared" ca="1" si="49"/>
        <v/>
      </c>
      <c r="I414" s="83" t="str">
        <f t="shared" ca="1" si="50"/>
        <v/>
      </c>
    </row>
    <row r="415" spans="2:9" ht="15" thickBot="1" x14ac:dyDescent="0.35">
      <c r="B415" s="80" t="str">
        <f t="shared" ca="1" si="45"/>
        <v/>
      </c>
      <c r="C415" s="81" t="str">
        <f t="shared" ca="1" si="46"/>
        <v/>
      </c>
      <c r="D415" s="84" t="str">
        <f t="shared" ca="1" si="47"/>
        <v/>
      </c>
      <c r="E415" s="82">
        <f t="shared" ca="1" si="44"/>
        <v>0</v>
      </c>
      <c r="F415" s="84"/>
      <c r="G415" s="83" t="str">
        <f t="shared" ca="1" si="48"/>
        <v/>
      </c>
      <c r="H415" s="83" t="str">
        <f t="shared" ca="1" si="49"/>
        <v/>
      </c>
      <c r="I415" s="83" t="str">
        <f t="shared" ca="1" si="50"/>
        <v/>
      </c>
    </row>
    <row r="416" spans="2:9" ht="15" thickBot="1" x14ac:dyDescent="0.35">
      <c r="B416" s="80" t="str">
        <f t="shared" ca="1" si="45"/>
        <v/>
      </c>
      <c r="C416" s="81" t="str">
        <f t="shared" ca="1" si="46"/>
        <v/>
      </c>
      <c r="D416" s="84" t="str">
        <f t="shared" ca="1" si="47"/>
        <v/>
      </c>
      <c r="E416" s="82">
        <f t="shared" ca="1" si="44"/>
        <v>0</v>
      </c>
      <c r="F416" s="84"/>
      <c r="G416" s="83" t="str">
        <f t="shared" ca="1" si="48"/>
        <v/>
      </c>
      <c r="H416" s="83" t="str">
        <f t="shared" ca="1" si="49"/>
        <v/>
      </c>
      <c r="I416" s="83" t="str">
        <f t="shared" ca="1" si="50"/>
        <v/>
      </c>
    </row>
    <row r="417" spans="2:9" ht="15" thickBot="1" x14ac:dyDescent="0.35">
      <c r="B417" s="80" t="str">
        <f t="shared" ca="1" si="45"/>
        <v/>
      </c>
      <c r="C417" s="81" t="str">
        <f t="shared" ca="1" si="46"/>
        <v/>
      </c>
      <c r="D417" s="84" t="str">
        <f t="shared" ca="1" si="47"/>
        <v/>
      </c>
      <c r="E417" s="82">
        <f t="shared" ca="1" si="44"/>
        <v>0</v>
      </c>
      <c r="F417" s="84"/>
      <c r="G417" s="83" t="str">
        <f t="shared" ca="1" si="48"/>
        <v/>
      </c>
      <c r="H417" s="83" t="str">
        <f t="shared" ca="1" si="49"/>
        <v/>
      </c>
      <c r="I417" s="83" t="str">
        <f t="shared" ca="1" si="50"/>
        <v/>
      </c>
    </row>
    <row r="418" spans="2:9" ht="15" thickBot="1" x14ac:dyDescent="0.35">
      <c r="B418" s="80" t="str">
        <f t="shared" ca="1" si="45"/>
        <v/>
      </c>
      <c r="C418" s="81" t="str">
        <f t="shared" ca="1" si="46"/>
        <v/>
      </c>
      <c r="D418" s="84" t="str">
        <f t="shared" ca="1" si="47"/>
        <v/>
      </c>
      <c r="E418" s="82">
        <f t="shared" ca="1" si="44"/>
        <v>0</v>
      </c>
      <c r="F418" s="84"/>
      <c r="G418" s="83" t="str">
        <f t="shared" ca="1" si="48"/>
        <v/>
      </c>
      <c r="H418" s="83" t="str">
        <f t="shared" ca="1" si="49"/>
        <v/>
      </c>
      <c r="I418" s="83" t="str">
        <f t="shared" ca="1" si="50"/>
        <v/>
      </c>
    </row>
    <row r="419" spans="2:9" ht="15" thickBot="1" x14ac:dyDescent="0.35">
      <c r="B419" s="80" t="str">
        <f t="shared" ca="1" si="45"/>
        <v/>
      </c>
      <c r="C419" s="81" t="str">
        <f t="shared" ca="1" si="46"/>
        <v/>
      </c>
      <c r="D419" s="84" t="str">
        <f t="shared" ca="1" si="47"/>
        <v/>
      </c>
      <c r="E419" s="82">
        <f t="shared" ca="1" si="44"/>
        <v>0</v>
      </c>
      <c r="F419" s="84"/>
      <c r="G419" s="83" t="str">
        <f t="shared" ca="1" si="48"/>
        <v/>
      </c>
      <c r="H419" s="83" t="str">
        <f t="shared" ca="1" si="49"/>
        <v/>
      </c>
      <c r="I419" s="83" t="str">
        <f t="shared" ca="1" si="50"/>
        <v/>
      </c>
    </row>
    <row r="420" spans="2:9" ht="15" thickBot="1" x14ac:dyDescent="0.35">
      <c r="B420" s="80" t="str">
        <f t="shared" ca="1" si="45"/>
        <v/>
      </c>
      <c r="C420" s="81" t="str">
        <f t="shared" ca="1" si="46"/>
        <v/>
      </c>
      <c r="D420" s="84" t="str">
        <f t="shared" ca="1" si="47"/>
        <v/>
      </c>
      <c r="E420" s="82">
        <f t="shared" ref="E420:E483" ca="1" si="51">IFERROR(IF(I419-D420&lt;$E$14,0,IF(B420=$I$17,$E$14,IF(B420&lt;$I$17,0,IF(MOD(B420-$I$17,$E$18)=0,$E$14,0)))),0)</f>
        <v>0</v>
      </c>
      <c r="F420" s="84"/>
      <c r="G420" s="83" t="str">
        <f t="shared" ca="1" si="48"/>
        <v/>
      </c>
      <c r="H420" s="83" t="str">
        <f t="shared" ca="1" si="49"/>
        <v/>
      </c>
      <c r="I420" s="83" t="str">
        <f t="shared" ca="1" si="50"/>
        <v/>
      </c>
    </row>
    <row r="421" spans="2:9" ht="15" thickBot="1" x14ac:dyDescent="0.35">
      <c r="B421" s="80" t="str">
        <f t="shared" ca="1" si="45"/>
        <v/>
      </c>
      <c r="C421" s="81" t="str">
        <f t="shared" ca="1" si="46"/>
        <v/>
      </c>
      <c r="D421" s="84" t="str">
        <f t="shared" ca="1" si="47"/>
        <v/>
      </c>
      <c r="E421" s="82">
        <f t="shared" ca="1" si="51"/>
        <v>0</v>
      </c>
      <c r="F421" s="84"/>
      <c r="G421" s="83" t="str">
        <f t="shared" ca="1" si="48"/>
        <v/>
      </c>
      <c r="H421" s="83" t="str">
        <f t="shared" ca="1" si="49"/>
        <v/>
      </c>
      <c r="I421" s="83" t="str">
        <f t="shared" ca="1" si="50"/>
        <v/>
      </c>
    </row>
    <row r="422" spans="2:9" ht="15" thickBot="1" x14ac:dyDescent="0.35">
      <c r="B422" s="80" t="str">
        <f t="shared" ca="1" si="45"/>
        <v/>
      </c>
      <c r="C422" s="81" t="str">
        <f t="shared" ca="1" si="46"/>
        <v/>
      </c>
      <c r="D422" s="84" t="str">
        <f t="shared" ca="1" si="47"/>
        <v/>
      </c>
      <c r="E422" s="82">
        <f t="shared" ca="1" si="51"/>
        <v>0</v>
      </c>
      <c r="F422" s="84"/>
      <c r="G422" s="83" t="str">
        <f t="shared" ca="1" si="48"/>
        <v/>
      </c>
      <c r="H422" s="83" t="str">
        <f t="shared" ca="1" si="49"/>
        <v/>
      </c>
      <c r="I422" s="83" t="str">
        <f t="shared" ca="1" si="50"/>
        <v/>
      </c>
    </row>
    <row r="423" spans="2:9" ht="15" thickBot="1" x14ac:dyDescent="0.35">
      <c r="B423" s="80" t="str">
        <f t="shared" ca="1" si="45"/>
        <v/>
      </c>
      <c r="C423" s="81" t="str">
        <f t="shared" ca="1" si="46"/>
        <v/>
      </c>
      <c r="D423" s="84" t="str">
        <f t="shared" ca="1" si="47"/>
        <v/>
      </c>
      <c r="E423" s="82">
        <f t="shared" ca="1" si="51"/>
        <v>0</v>
      </c>
      <c r="F423" s="84"/>
      <c r="G423" s="83" t="str">
        <f t="shared" ca="1" si="48"/>
        <v/>
      </c>
      <c r="H423" s="83" t="str">
        <f t="shared" ca="1" si="49"/>
        <v/>
      </c>
      <c r="I423" s="83" t="str">
        <f t="shared" ca="1" si="50"/>
        <v/>
      </c>
    </row>
    <row r="424" spans="2:9" ht="15" thickBot="1" x14ac:dyDescent="0.35">
      <c r="B424" s="80" t="str">
        <f t="shared" ca="1" si="45"/>
        <v/>
      </c>
      <c r="C424" s="81" t="str">
        <f t="shared" ca="1" si="46"/>
        <v/>
      </c>
      <c r="D424" s="84" t="str">
        <f t="shared" ca="1" si="47"/>
        <v/>
      </c>
      <c r="E424" s="82">
        <f t="shared" ca="1" si="51"/>
        <v>0</v>
      </c>
      <c r="F424" s="84"/>
      <c r="G424" s="83" t="str">
        <f t="shared" ca="1" si="48"/>
        <v/>
      </c>
      <c r="H424" s="83" t="str">
        <f t="shared" ca="1" si="49"/>
        <v/>
      </c>
      <c r="I424" s="83" t="str">
        <f t="shared" ca="1" si="50"/>
        <v/>
      </c>
    </row>
    <row r="425" spans="2:9" ht="15" thickBot="1" x14ac:dyDescent="0.35">
      <c r="B425" s="80" t="str">
        <f t="shared" ca="1" si="45"/>
        <v/>
      </c>
      <c r="C425" s="81" t="str">
        <f t="shared" ca="1" si="46"/>
        <v/>
      </c>
      <c r="D425" s="84" t="str">
        <f t="shared" ca="1" si="47"/>
        <v/>
      </c>
      <c r="E425" s="82">
        <f t="shared" ca="1" si="51"/>
        <v>0</v>
      </c>
      <c r="F425" s="84"/>
      <c r="G425" s="83" t="str">
        <f t="shared" ca="1" si="48"/>
        <v/>
      </c>
      <c r="H425" s="83" t="str">
        <f t="shared" ca="1" si="49"/>
        <v/>
      </c>
      <c r="I425" s="83" t="str">
        <f t="shared" ca="1" si="50"/>
        <v/>
      </c>
    </row>
    <row r="426" spans="2:9" ht="15" thickBot="1" x14ac:dyDescent="0.35">
      <c r="B426" s="80" t="str">
        <f t="shared" ca="1" si="45"/>
        <v/>
      </c>
      <c r="C426" s="81" t="str">
        <f t="shared" ca="1" si="46"/>
        <v/>
      </c>
      <c r="D426" s="84" t="str">
        <f t="shared" ca="1" si="47"/>
        <v/>
      </c>
      <c r="E426" s="82">
        <f t="shared" ca="1" si="51"/>
        <v>0</v>
      </c>
      <c r="F426" s="84"/>
      <c r="G426" s="83" t="str">
        <f t="shared" ca="1" si="48"/>
        <v/>
      </c>
      <c r="H426" s="83" t="str">
        <f t="shared" ca="1" si="49"/>
        <v/>
      </c>
      <c r="I426" s="83" t="str">
        <f t="shared" ca="1" si="50"/>
        <v/>
      </c>
    </row>
    <row r="427" spans="2:9" ht="15" thickBot="1" x14ac:dyDescent="0.35">
      <c r="B427" s="80" t="str">
        <f t="shared" ca="1" si="45"/>
        <v/>
      </c>
      <c r="C427" s="81" t="str">
        <f t="shared" ca="1" si="46"/>
        <v/>
      </c>
      <c r="D427" s="84" t="str">
        <f t="shared" ca="1" si="47"/>
        <v/>
      </c>
      <c r="E427" s="82">
        <f t="shared" ca="1" si="51"/>
        <v>0</v>
      </c>
      <c r="F427" s="84"/>
      <c r="G427" s="83" t="str">
        <f t="shared" ca="1" si="48"/>
        <v/>
      </c>
      <c r="H427" s="83" t="str">
        <f t="shared" ca="1" si="49"/>
        <v/>
      </c>
      <c r="I427" s="83" t="str">
        <f t="shared" ca="1" si="50"/>
        <v/>
      </c>
    </row>
    <row r="428" spans="2:9" ht="15" thickBot="1" x14ac:dyDescent="0.35">
      <c r="B428" s="80" t="str">
        <f t="shared" ca="1" si="45"/>
        <v/>
      </c>
      <c r="C428" s="81" t="str">
        <f t="shared" ca="1" si="46"/>
        <v/>
      </c>
      <c r="D428" s="84" t="str">
        <f t="shared" ca="1" si="47"/>
        <v/>
      </c>
      <c r="E428" s="82">
        <f t="shared" ca="1" si="51"/>
        <v>0</v>
      </c>
      <c r="F428" s="84"/>
      <c r="G428" s="83" t="str">
        <f t="shared" ca="1" si="48"/>
        <v/>
      </c>
      <c r="H428" s="83" t="str">
        <f t="shared" ca="1" si="49"/>
        <v/>
      </c>
      <c r="I428" s="83" t="str">
        <f t="shared" ca="1" si="50"/>
        <v/>
      </c>
    </row>
    <row r="429" spans="2:9" ht="15" thickBot="1" x14ac:dyDescent="0.35">
      <c r="B429" s="80" t="str">
        <f t="shared" ca="1" si="45"/>
        <v/>
      </c>
      <c r="C429" s="81" t="str">
        <f t="shared" ca="1" si="46"/>
        <v/>
      </c>
      <c r="D429" s="84" t="str">
        <f t="shared" ca="1" si="47"/>
        <v/>
      </c>
      <c r="E429" s="82">
        <f t="shared" ca="1" si="51"/>
        <v>0</v>
      </c>
      <c r="F429" s="84"/>
      <c r="G429" s="83" t="str">
        <f t="shared" ca="1" si="48"/>
        <v/>
      </c>
      <c r="H429" s="83" t="str">
        <f t="shared" ca="1" si="49"/>
        <v/>
      </c>
      <c r="I429" s="83" t="str">
        <f t="shared" ca="1" si="50"/>
        <v/>
      </c>
    </row>
    <row r="430" spans="2:9" ht="15" thickBot="1" x14ac:dyDescent="0.35">
      <c r="B430" s="80" t="str">
        <f t="shared" ca="1" si="45"/>
        <v/>
      </c>
      <c r="C430" s="81" t="str">
        <f t="shared" ca="1" si="46"/>
        <v/>
      </c>
      <c r="D430" s="84" t="str">
        <f t="shared" ca="1" si="47"/>
        <v/>
      </c>
      <c r="E430" s="82">
        <f t="shared" ca="1" si="51"/>
        <v>0</v>
      </c>
      <c r="F430" s="84"/>
      <c r="G430" s="83" t="str">
        <f t="shared" ca="1" si="48"/>
        <v/>
      </c>
      <c r="H430" s="83" t="str">
        <f t="shared" ca="1" si="49"/>
        <v/>
      </c>
      <c r="I430" s="83" t="str">
        <f t="shared" ca="1" si="50"/>
        <v/>
      </c>
    </row>
    <row r="431" spans="2:9" ht="15" thickBot="1" x14ac:dyDescent="0.35">
      <c r="B431" s="80" t="str">
        <f t="shared" ref="B431:B494" ca="1" si="52">IFERROR(IF(I430&lt;=0,"",B430+1),"")</f>
        <v/>
      </c>
      <c r="C431" s="81" t="str">
        <f t="shared" ca="1" si="46"/>
        <v/>
      </c>
      <c r="D431" s="84" t="str">
        <f t="shared" ca="1" si="47"/>
        <v/>
      </c>
      <c r="E431" s="82">
        <f t="shared" ca="1" si="51"/>
        <v>0</v>
      </c>
      <c r="F431" s="84"/>
      <c r="G431" s="83" t="str">
        <f t="shared" ca="1" si="48"/>
        <v/>
      </c>
      <c r="H431" s="83" t="str">
        <f t="shared" ca="1" si="49"/>
        <v/>
      </c>
      <c r="I431" s="83" t="str">
        <f t="shared" ca="1" si="50"/>
        <v/>
      </c>
    </row>
    <row r="432" spans="2:9" ht="15" thickBot="1" x14ac:dyDescent="0.35">
      <c r="B432" s="80" t="str">
        <f t="shared" ca="1" si="52"/>
        <v/>
      </c>
      <c r="C432" s="81" t="str">
        <f t="shared" ca="1" si="46"/>
        <v/>
      </c>
      <c r="D432" s="84" t="str">
        <f t="shared" ca="1" si="47"/>
        <v/>
      </c>
      <c r="E432" s="82">
        <f t="shared" ca="1" si="51"/>
        <v>0</v>
      </c>
      <c r="F432" s="84"/>
      <c r="G432" s="83" t="str">
        <f t="shared" ca="1" si="48"/>
        <v/>
      </c>
      <c r="H432" s="83" t="str">
        <f t="shared" ca="1" si="49"/>
        <v/>
      </c>
      <c r="I432" s="83" t="str">
        <f t="shared" ca="1" si="50"/>
        <v/>
      </c>
    </row>
    <row r="433" spans="2:9" ht="15" thickBot="1" x14ac:dyDescent="0.35">
      <c r="B433" s="80" t="str">
        <f t="shared" ca="1" si="52"/>
        <v/>
      </c>
      <c r="C433" s="81" t="str">
        <f t="shared" ca="1" si="46"/>
        <v/>
      </c>
      <c r="D433" s="84" t="str">
        <f t="shared" ca="1" si="47"/>
        <v/>
      </c>
      <c r="E433" s="82">
        <f t="shared" ca="1" si="51"/>
        <v>0</v>
      </c>
      <c r="F433" s="84"/>
      <c r="G433" s="83" t="str">
        <f t="shared" ca="1" si="48"/>
        <v/>
      </c>
      <c r="H433" s="83" t="str">
        <f t="shared" ca="1" si="49"/>
        <v/>
      </c>
      <c r="I433" s="83" t="str">
        <f t="shared" ca="1" si="50"/>
        <v/>
      </c>
    </row>
    <row r="434" spans="2:9" ht="15" thickBot="1" x14ac:dyDescent="0.35">
      <c r="B434" s="80" t="str">
        <f t="shared" ca="1" si="52"/>
        <v/>
      </c>
      <c r="C434" s="81" t="str">
        <f t="shared" ca="1" si="46"/>
        <v/>
      </c>
      <c r="D434" s="84" t="str">
        <f t="shared" ca="1" si="47"/>
        <v/>
      </c>
      <c r="E434" s="82">
        <f t="shared" ca="1" si="51"/>
        <v>0</v>
      </c>
      <c r="F434" s="84"/>
      <c r="G434" s="83" t="str">
        <f t="shared" ca="1" si="48"/>
        <v/>
      </c>
      <c r="H434" s="83" t="str">
        <f t="shared" ca="1" si="49"/>
        <v/>
      </c>
      <c r="I434" s="83" t="str">
        <f t="shared" ca="1" si="50"/>
        <v/>
      </c>
    </row>
    <row r="435" spans="2:9" ht="15" thickBot="1" x14ac:dyDescent="0.35">
      <c r="B435" s="80" t="str">
        <f t="shared" ca="1" si="52"/>
        <v/>
      </c>
      <c r="C435" s="81" t="str">
        <f t="shared" ca="1" si="46"/>
        <v/>
      </c>
      <c r="D435" s="84" t="str">
        <f t="shared" ca="1" si="47"/>
        <v/>
      </c>
      <c r="E435" s="82">
        <f t="shared" ca="1" si="51"/>
        <v>0</v>
      </c>
      <c r="F435" s="84"/>
      <c r="G435" s="83" t="str">
        <f t="shared" ca="1" si="48"/>
        <v/>
      </c>
      <c r="H435" s="83" t="str">
        <f t="shared" ca="1" si="49"/>
        <v/>
      </c>
      <c r="I435" s="83" t="str">
        <f t="shared" ca="1" si="50"/>
        <v/>
      </c>
    </row>
    <row r="436" spans="2:9" ht="15" thickBot="1" x14ac:dyDescent="0.35">
      <c r="B436" s="80" t="str">
        <f t="shared" ca="1" si="52"/>
        <v/>
      </c>
      <c r="C436" s="81" t="str">
        <f t="shared" ca="1" si="46"/>
        <v/>
      </c>
      <c r="D436" s="84" t="str">
        <f t="shared" ca="1" si="47"/>
        <v/>
      </c>
      <c r="E436" s="82">
        <f t="shared" ca="1" si="51"/>
        <v>0</v>
      </c>
      <c r="F436" s="84"/>
      <c r="G436" s="83" t="str">
        <f t="shared" ca="1" si="48"/>
        <v/>
      </c>
      <c r="H436" s="83" t="str">
        <f t="shared" ca="1" si="49"/>
        <v/>
      </c>
      <c r="I436" s="83" t="str">
        <f t="shared" ca="1" si="50"/>
        <v/>
      </c>
    </row>
    <row r="437" spans="2:9" ht="15" thickBot="1" x14ac:dyDescent="0.35">
      <c r="B437" s="80" t="str">
        <f t="shared" ca="1" si="52"/>
        <v/>
      </c>
      <c r="C437" s="81" t="str">
        <f t="shared" ca="1" si="46"/>
        <v/>
      </c>
      <c r="D437" s="84" t="str">
        <f t="shared" ca="1" si="47"/>
        <v/>
      </c>
      <c r="E437" s="82">
        <f t="shared" ca="1" si="51"/>
        <v>0</v>
      </c>
      <c r="F437" s="84"/>
      <c r="G437" s="83" t="str">
        <f t="shared" ca="1" si="48"/>
        <v/>
      </c>
      <c r="H437" s="83" t="str">
        <f t="shared" ca="1" si="49"/>
        <v/>
      </c>
      <c r="I437" s="83" t="str">
        <f t="shared" ca="1" si="50"/>
        <v/>
      </c>
    </row>
    <row r="438" spans="2:9" ht="15" thickBot="1" x14ac:dyDescent="0.35">
      <c r="B438" s="80" t="str">
        <f t="shared" ca="1" si="52"/>
        <v/>
      </c>
      <c r="C438" s="81" t="str">
        <f t="shared" ca="1" si="46"/>
        <v/>
      </c>
      <c r="D438" s="84" t="str">
        <f t="shared" ca="1" si="47"/>
        <v/>
      </c>
      <c r="E438" s="82">
        <f t="shared" ca="1" si="51"/>
        <v>0</v>
      </c>
      <c r="F438" s="84"/>
      <c r="G438" s="83" t="str">
        <f t="shared" ca="1" si="48"/>
        <v/>
      </c>
      <c r="H438" s="83" t="str">
        <f t="shared" ca="1" si="49"/>
        <v/>
      </c>
      <c r="I438" s="83" t="str">
        <f t="shared" ca="1" si="50"/>
        <v/>
      </c>
    </row>
    <row r="439" spans="2:9" ht="15" thickBot="1" x14ac:dyDescent="0.35">
      <c r="B439" s="80" t="str">
        <f t="shared" ca="1" si="52"/>
        <v/>
      </c>
      <c r="C439" s="81" t="str">
        <f t="shared" ca="1" si="46"/>
        <v/>
      </c>
      <c r="D439" s="84" t="str">
        <f t="shared" ca="1" si="47"/>
        <v/>
      </c>
      <c r="E439" s="82">
        <f t="shared" ca="1" si="51"/>
        <v>0</v>
      </c>
      <c r="F439" s="84"/>
      <c r="G439" s="83" t="str">
        <f t="shared" ca="1" si="48"/>
        <v/>
      </c>
      <c r="H439" s="83" t="str">
        <f t="shared" ca="1" si="49"/>
        <v/>
      </c>
      <c r="I439" s="83" t="str">
        <f t="shared" ca="1" si="50"/>
        <v/>
      </c>
    </row>
    <row r="440" spans="2:9" ht="15" thickBot="1" x14ac:dyDescent="0.35">
      <c r="B440" s="80" t="str">
        <f t="shared" ca="1" si="52"/>
        <v/>
      </c>
      <c r="C440" s="81" t="str">
        <f t="shared" ca="1" si="46"/>
        <v/>
      </c>
      <c r="D440" s="84" t="str">
        <f t="shared" ca="1" si="47"/>
        <v/>
      </c>
      <c r="E440" s="82">
        <f t="shared" ca="1" si="51"/>
        <v>0</v>
      </c>
      <c r="F440" s="84"/>
      <c r="G440" s="83" t="str">
        <f t="shared" ca="1" si="48"/>
        <v/>
      </c>
      <c r="H440" s="83" t="str">
        <f t="shared" ca="1" si="49"/>
        <v/>
      </c>
      <c r="I440" s="83" t="str">
        <f t="shared" ca="1" si="50"/>
        <v/>
      </c>
    </row>
    <row r="441" spans="2:9" ht="15" thickBot="1" x14ac:dyDescent="0.35">
      <c r="B441" s="80" t="str">
        <f t="shared" ca="1" si="52"/>
        <v/>
      </c>
      <c r="C441" s="81" t="str">
        <f t="shared" ca="1" si="46"/>
        <v/>
      </c>
      <c r="D441" s="84" t="str">
        <f t="shared" ca="1" si="47"/>
        <v/>
      </c>
      <c r="E441" s="82">
        <f t="shared" ca="1" si="51"/>
        <v>0</v>
      </c>
      <c r="F441" s="84"/>
      <c r="G441" s="83" t="str">
        <f t="shared" ca="1" si="48"/>
        <v/>
      </c>
      <c r="H441" s="83" t="str">
        <f t="shared" ca="1" si="49"/>
        <v/>
      </c>
      <c r="I441" s="83" t="str">
        <f t="shared" ca="1" si="50"/>
        <v/>
      </c>
    </row>
    <row r="442" spans="2:9" ht="15" thickBot="1" x14ac:dyDescent="0.35">
      <c r="B442" s="80" t="str">
        <f t="shared" ca="1" si="52"/>
        <v/>
      </c>
      <c r="C442" s="81" t="str">
        <f t="shared" ca="1" si="46"/>
        <v/>
      </c>
      <c r="D442" s="84" t="str">
        <f t="shared" ca="1" si="47"/>
        <v/>
      </c>
      <c r="E442" s="82">
        <f t="shared" ca="1" si="51"/>
        <v>0</v>
      </c>
      <c r="F442" s="84"/>
      <c r="G442" s="83" t="str">
        <f t="shared" ca="1" si="48"/>
        <v/>
      </c>
      <c r="H442" s="83" t="str">
        <f t="shared" ca="1" si="49"/>
        <v/>
      </c>
      <c r="I442" s="83" t="str">
        <f t="shared" ca="1" si="50"/>
        <v/>
      </c>
    </row>
    <row r="443" spans="2:9" ht="15" thickBot="1" x14ac:dyDescent="0.35">
      <c r="B443" s="80" t="str">
        <f t="shared" ca="1" si="52"/>
        <v/>
      </c>
      <c r="C443" s="81" t="str">
        <f t="shared" ca="1" si="46"/>
        <v/>
      </c>
      <c r="D443" s="84" t="str">
        <f t="shared" ca="1" si="47"/>
        <v/>
      </c>
      <c r="E443" s="82">
        <f t="shared" ca="1" si="51"/>
        <v>0</v>
      </c>
      <c r="F443" s="84"/>
      <c r="G443" s="83" t="str">
        <f t="shared" ca="1" si="48"/>
        <v/>
      </c>
      <c r="H443" s="83" t="str">
        <f t="shared" ca="1" si="49"/>
        <v/>
      </c>
      <c r="I443" s="83" t="str">
        <f t="shared" ca="1" si="50"/>
        <v/>
      </c>
    </row>
    <row r="444" spans="2:9" ht="15" thickBot="1" x14ac:dyDescent="0.35">
      <c r="B444" s="80" t="str">
        <f t="shared" ca="1" si="52"/>
        <v/>
      </c>
      <c r="C444" s="81" t="str">
        <f t="shared" ca="1" si="46"/>
        <v/>
      </c>
      <c r="D444" s="84" t="str">
        <f t="shared" ca="1" si="47"/>
        <v/>
      </c>
      <c r="E444" s="82">
        <f t="shared" ca="1" si="51"/>
        <v>0</v>
      </c>
      <c r="F444" s="84"/>
      <c r="G444" s="83" t="str">
        <f t="shared" ca="1" si="48"/>
        <v/>
      </c>
      <c r="H444" s="83" t="str">
        <f t="shared" ca="1" si="49"/>
        <v/>
      </c>
      <c r="I444" s="83" t="str">
        <f t="shared" ca="1" si="50"/>
        <v/>
      </c>
    </row>
    <row r="445" spans="2:9" ht="15" thickBot="1" x14ac:dyDescent="0.35">
      <c r="B445" s="80" t="str">
        <f t="shared" ca="1" si="52"/>
        <v/>
      </c>
      <c r="C445" s="81" t="str">
        <f t="shared" ca="1" si="46"/>
        <v/>
      </c>
      <c r="D445" s="84" t="str">
        <f t="shared" ca="1" si="47"/>
        <v/>
      </c>
      <c r="E445" s="82">
        <f t="shared" ca="1" si="51"/>
        <v>0</v>
      </c>
      <c r="F445" s="84"/>
      <c r="G445" s="83" t="str">
        <f t="shared" ca="1" si="48"/>
        <v/>
      </c>
      <c r="H445" s="83" t="str">
        <f t="shared" ca="1" si="49"/>
        <v/>
      </c>
      <c r="I445" s="83" t="str">
        <f t="shared" ca="1" si="50"/>
        <v/>
      </c>
    </row>
    <row r="446" spans="2:9" ht="15" thickBot="1" x14ac:dyDescent="0.35">
      <c r="B446" s="80" t="str">
        <f t="shared" ca="1" si="52"/>
        <v/>
      </c>
      <c r="C446" s="81" t="str">
        <f t="shared" ca="1" si="46"/>
        <v/>
      </c>
      <c r="D446" s="84" t="str">
        <f t="shared" ca="1" si="47"/>
        <v/>
      </c>
      <c r="E446" s="82">
        <f t="shared" ca="1" si="51"/>
        <v>0</v>
      </c>
      <c r="F446" s="84"/>
      <c r="G446" s="83" t="str">
        <f t="shared" ca="1" si="48"/>
        <v/>
      </c>
      <c r="H446" s="83" t="str">
        <f t="shared" ca="1" si="49"/>
        <v/>
      </c>
      <c r="I446" s="83" t="str">
        <f t="shared" ca="1" si="50"/>
        <v/>
      </c>
    </row>
    <row r="447" spans="2:9" ht="15" thickBot="1" x14ac:dyDescent="0.35">
      <c r="B447" s="80" t="str">
        <f t="shared" ca="1" si="52"/>
        <v/>
      </c>
      <c r="C447" s="81" t="str">
        <f t="shared" ca="1" si="46"/>
        <v/>
      </c>
      <c r="D447" s="84" t="str">
        <f t="shared" ca="1" si="47"/>
        <v/>
      </c>
      <c r="E447" s="82">
        <f t="shared" ca="1" si="51"/>
        <v>0</v>
      </c>
      <c r="F447" s="84"/>
      <c r="G447" s="83" t="str">
        <f t="shared" ca="1" si="48"/>
        <v/>
      </c>
      <c r="H447" s="83" t="str">
        <f t="shared" ca="1" si="49"/>
        <v/>
      </c>
      <c r="I447" s="83" t="str">
        <f t="shared" ca="1" si="50"/>
        <v/>
      </c>
    </row>
    <row r="448" spans="2:9" ht="15" thickBot="1" x14ac:dyDescent="0.35">
      <c r="B448" s="80" t="str">
        <f t="shared" ca="1" si="52"/>
        <v/>
      </c>
      <c r="C448" s="81" t="str">
        <f t="shared" ca="1" si="46"/>
        <v/>
      </c>
      <c r="D448" s="84" t="str">
        <f t="shared" ca="1" si="47"/>
        <v/>
      </c>
      <c r="E448" s="82">
        <f t="shared" ca="1" si="51"/>
        <v>0</v>
      </c>
      <c r="F448" s="84"/>
      <c r="G448" s="83" t="str">
        <f t="shared" ca="1" si="48"/>
        <v/>
      </c>
      <c r="H448" s="83" t="str">
        <f t="shared" ca="1" si="49"/>
        <v/>
      </c>
      <c r="I448" s="83" t="str">
        <f t="shared" ca="1" si="50"/>
        <v/>
      </c>
    </row>
    <row r="449" spans="2:9" ht="15" thickBot="1" x14ac:dyDescent="0.35">
      <c r="B449" s="80" t="str">
        <f t="shared" ca="1" si="52"/>
        <v/>
      </c>
      <c r="C449" s="81" t="str">
        <f t="shared" ca="1" si="46"/>
        <v/>
      </c>
      <c r="D449" s="84" t="str">
        <f t="shared" ca="1" si="47"/>
        <v/>
      </c>
      <c r="E449" s="82">
        <f t="shared" ca="1" si="51"/>
        <v>0</v>
      </c>
      <c r="F449" s="84"/>
      <c r="G449" s="83" t="str">
        <f t="shared" ca="1" si="48"/>
        <v/>
      </c>
      <c r="H449" s="83" t="str">
        <f t="shared" ca="1" si="49"/>
        <v/>
      </c>
      <c r="I449" s="83" t="str">
        <f t="shared" ca="1" si="50"/>
        <v/>
      </c>
    </row>
    <row r="450" spans="2:9" ht="15" thickBot="1" x14ac:dyDescent="0.35">
      <c r="B450" s="80" t="str">
        <f t="shared" ca="1" si="52"/>
        <v/>
      </c>
      <c r="C450" s="81" t="str">
        <f t="shared" ca="1" si="46"/>
        <v/>
      </c>
      <c r="D450" s="84" t="str">
        <f t="shared" ca="1" si="47"/>
        <v/>
      </c>
      <c r="E450" s="82">
        <f t="shared" ca="1" si="51"/>
        <v>0</v>
      </c>
      <c r="F450" s="84"/>
      <c r="G450" s="83" t="str">
        <f t="shared" ca="1" si="48"/>
        <v/>
      </c>
      <c r="H450" s="83" t="str">
        <f t="shared" ca="1" si="49"/>
        <v/>
      </c>
      <c r="I450" s="83" t="str">
        <f t="shared" ca="1" si="50"/>
        <v/>
      </c>
    </row>
    <row r="451" spans="2:9" ht="15" thickBot="1" x14ac:dyDescent="0.35">
      <c r="B451" s="80" t="str">
        <f t="shared" ca="1" si="52"/>
        <v/>
      </c>
      <c r="C451" s="81" t="str">
        <f t="shared" ca="1" si="46"/>
        <v/>
      </c>
      <c r="D451" s="84" t="str">
        <f t="shared" ca="1" si="47"/>
        <v/>
      </c>
      <c r="E451" s="82">
        <f t="shared" ca="1" si="51"/>
        <v>0</v>
      </c>
      <c r="F451" s="84"/>
      <c r="G451" s="83" t="str">
        <f t="shared" ca="1" si="48"/>
        <v/>
      </c>
      <c r="H451" s="83" t="str">
        <f t="shared" ca="1" si="49"/>
        <v/>
      </c>
      <c r="I451" s="83" t="str">
        <f t="shared" ca="1" si="50"/>
        <v/>
      </c>
    </row>
    <row r="452" spans="2:9" ht="15" thickBot="1" x14ac:dyDescent="0.35">
      <c r="B452" s="80" t="str">
        <f t="shared" ca="1" si="52"/>
        <v/>
      </c>
      <c r="C452" s="81" t="str">
        <f t="shared" ca="1" si="46"/>
        <v/>
      </c>
      <c r="D452" s="84" t="str">
        <f t="shared" ca="1" si="47"/>
        <v/>
      </c>
      <c r="E452" s="82">
        <f t="shared" ca="1" si="51"/>
        <v>0</v>
      </c>
      <c r="F452" s="84"/>
      <c r="G452" s="83" t="str">
        <f t="shared" ca="1" si="48"/>
        <v/>
      </c>
      <c r="H452" s="83" t="str">
        <f t="shared" ca="1" si="49"/>
        <v/>
      </c>
      <c r="I452" s="83" t="str">
        <f t="shared" ca="1" si="50"/>
        <v/>
      </c>
    </row>
    <row r="453" spans="2:9" ht="15" thickBot="1" x14ac:dyDescent="0.35">
      <c r="B453" s="80" t="str">
        <f t="shared" ca="1" si="52"/>
        <v/>
      </c>
      <c r="C453" s="81" t="str">
        <f t="shared" ca="1" si="46"/>
        <v/>
      </c>
      <c r="D453" s="84" t="str">
        <f t="shared" ca="1" si="47"/>
        <v/>
      </c>
      <c r="E453" s="82">
        <f t="shared" ca="1" si="51"/>
        <v>0</v>
      </c>
      <c r="F453" s="84"/>
      <c r="G453" s="83" t="str">
        <f t="shared" ca="1" si="48"/>
        <v/>
      </c>
      <c r="H453" s="83" t="str">
        <f t="shared" ca="1" si="49"/>
        <v/>
      </c>
      <c r="I453" s="83" t="str">
        <f t="shared" ca="1" si="50"/>
        <v/>
      </c>
    </row>
    <row r="454" spans="2:9" ht="15" thickBot="1" x14ac:dyDescent="0.35">
      <c r="B454" s="80" t="str">
        <f t="shared" ca="1" si="52"/>
        <v/>
      </c>
      <c r="C454" s="81" t="str">
        <f t="shared" ca="1" si="46"/>
        <v/>
      </c>
      <c r="D454" s="84" t="str">
        <f t="shared" ca="1" si="47"/>
        <v/>
      </c>
      <c r="E454" s="82">
        <f t="shared" ca="1" si="51"/>
        <v>0</v>
      </c>
      <c r="F454" s="84"/>
      <c r="G454" s="83" t="str">
        <f t="shared" ca="1" si="48"/>
        <v/>
      </c>
      <c r="H454" s="83" t="str">
        <f t="shared" ca="1" si="49"/>
        <v/>
      </c>
      <c r="I454" s="83" t="str">
        <f t="shared" ca="1" si="50"/>
        <v/>
      </c>
    </row>
    <row r="455" spans="2:9" ht="15" thickBot="1" x14ac:dyDescent="0.35">
      <c r="B455" s="80" t="str">
        <f t="shared" ca="1" si="52"/>
        <v/>
      </c>
      <c r="C455" s="81" t="str">
        <f t="shared" ca="1" si="46"/>
        <v/>
      </c>
      <c r="D455" s="84" t="str">
        <f t="shared" ca="1" si="47"/>
        <v/>
      </c>
      <c r="E455" s="82">
        <f t="shared" ca="1" si="51"/>
        <v>0</v>
      </c>
      <c r="F455" s="84"/>
      <c r="G455" s="83" t="str">
        <f t="shared" ca="1" si="48"/>
        <v/>
      </c>
      <c r="H455" s="83" t="str">
        <f t="shared" ca="1" si="49"/>
        <v/>
      </c>
      <c r="I455" s="83" t="str">
        <f t="shared" ca="1" si="50"/>
        <v/>
      </c>
    </row>
    <row r="456" spans="2:9" ht="15" thickBot="1" x14ac:dyDescent="0.35">
      <c r="B456" s="80" t="str">
        <f t="shared" ca="1" si="52"/>
        <v/>
      </c>
      <c r="C456" s="81" t="str">
        <f t="shared" ca="1" si="46"/>
        <v/>
      </c>
      <c r="D456" s="84" t="str">
        <f t="shared" ca="1" si="47"/>
        <v/>
      </c>
      <c r="E456" s="82">
        <f t="shared" ca="1" si="51"/>
        <v>0</v>
      </c>
      <c r="F456" s="84"/>
      <c r="G456" s="83" t="str">
        <f t="shared" ca="1" si="48"/>
        <v/>
      </c>
      <c r="H456" s="83" t="str">
        <f t="shared" ca="1" si="49"/>
        <v/>
      </c>
      <c r="I456" s="83" t="str">
        <f t="shared" ca="1" si="50"/>
        <v/>
      </c>
    </row>
    <row r="457" spans="2:9" ht="15" thickBot="1" x14ac:dyDescent="0.35">
      <c r="B457" s="80" t="str">
        <f t="shared" ca="1" si="52"/>
        <v/>
      </c>
      <c r="C457" s="81" t="str">
        <f t="shared" ca="1" si="46"/>
        <v/>
      </c>
      <c r="D457" s="84" t="str">
        <f t="shared" ca="1" si="47"/>
        <v/>
      </c>
      <c r="E457" s="82">
        <f t="shared" ca="1" si="51"/>
        <v>0</v>
      </c>
      <c r="F457" s="84"/>
      <c r="G457" s="83" t="str">
        <f t="shared" ca="1" si="48"/>
        <v/>
      </c>
      <c r="H457" s="83" t="str">
        <f t="shared" ca="1" si="49"/>
        <v/>
      </c>
      <c r="I457" s="83" t="str">
        <f t="shared" ca="1" si="50"/>
        <v/>
      </c>
    </row>
    <row r="458" spans="2:9" ht="15" thickBot="1" x14ac:dyDescent="0.35">
      <c r="B458" s="80" t="str">
        <f t="shared" ca="1" si="52"/>
        <v/>
      </c>
      <c r="C458" s="81" t="str">
        <f t="shared" ca="1" si="46"/>
        <v/>
      </c>
      <c r="D458" s="84" t="str">
        <f t="shared" ca="1" si="47"/>
        <v/>
      </c>
      <c r="E458" s="82">
        <f t="shared" ca="1" si="51"/>
        <v>0</v>
      </c>
      <c r="F458" s="84"/>
      <c r="G458" s="83" t="str">
        <f t="shared" ca="1" si="48"/>
        <v/>
      </c>
      <c r="H458" s="83" t="str">
        <f t="shared" ca="1" si="49"/>
        <v/>
      </c>
      <c r="I458" s="83" t="str">
        <f t="shared" ca="1" si="50"/>
        <v/>
      </c>
    </row>
    <row r="459" spans="2:9" ht="15" thickBot="1" x14ac:dyDescent="0.35">
      <c r="B459" s="80" t="str">
        <f t="shared" ca="1" si="52"/>
        <v/>
      </c>
      <c r="C459" s="81" t="str">
        <f t="shared" ca="1" si="46"/>
        <v/>
      </c>
      <c r="D459" s="84" t="str">
        <f t="shared" ca="1" si="47"/>
        <v/>
      </c>
      <c r="E459" s="82">
        <f t="shared" ca="1" si="51"/>
        <v>0</v>
      </c>
      <c r="F459" s="84"/>
      <c r="G459" s="83" t="str">
        <f t="shared" ca="1" si="48"/>
        <v/>
      </c>
      <c r="H459" s="83" t="str">
        <f t="shared" ca="1" si="49"/>
        <v/>
      </c>
      <c r="I459" s="83" t="str">
        <f t="shared" ca="1" si="50"/>
        <v/>
      </c>
    </row>
    <row r="460" spans="2:9" ht="15" thickBot="1" x14ac:dyDescent="0.35">
      <c r="B460" s="80" t="str">
        <f t="shared" ca="1" si="52"/>
        <v/>
      </c>
      <c r="C460" s="81" t="str">
        <f t="shared" ca="1" si="46"/>
        <v/>
      </c>
      <c r="D460" s="84" t="str">
        <f t="shared" ca="1" si="47"/>
        <v/>
      </c>
      <c r="E460" s="82">
        <f t="shared" ca="1" si="51"/>
        <v>0</v>
      </c>
      <c r="F460" s="84"/>
      <c r="G460" s="83" t="str">
        <f t="shared" ca="1" si="48"/>
        <v/>
      </c>
      <c r="H460" s="83" t="str">
        <f t="shared" ca="1" si="49"/>
        <v/>
      </c>
      <c r="I460" s="83" t="str">
        <f t="shared" ca="1" si="50"/>
        <v/>
      </c>
    </row>
    <row r="461" spans="2:9" ht="15" thickBot="1" x14ac:dyDescent="0.35">
      <c r="B461" s="80" t="str">
        <f t="shared" ca="1" si="52"/>
        <v/>
      </c>
      <c r="C461" s="81" t="str">
        <f t="shared" ca="1" si="46"/>
        <v/>
      </c>
      <c r="D461" s="84" t="str">
        <f t="shared" ca="1" si="47"/>
        <v/>
      </c>
      <c r="E461" s="82">
        <f t="shared" ca="1" si="51"/>
        <v>0</v>
      </c>
      <c r="F461" s="84"/>
      <c r="G461" s="83" t="str">
        <f t="shared" ca="1" si="48"/>
        <v/>
      </c>
      <c r="H461" s="83" t="str">
        <f t="shared" ca="1" si="49"/>
        <v/>
      </c>
      <c r="I461" s="83" t="str">
        <f t="shared" ca="1" si="50"/>
        <v/>
      </c>
    </row>
    <row r="462" spans="2:9" ht="15" thickBot="1" x14ac:dyDescent="0.35">
      <c r="B462" s="80" t="str">
        <f t="shared" ca="1" si="52"/>
        <v/>
      </c>
      <c r="C462" s="81" t="str">
        <f t="shared" ca="1" si="46"/>
        <v/>
      </c>
      <c r="D462" s="84" t="str">
        <f t="shared" ca="1" si="47"/>
        <v/>
      </c>
      <c r="E462" s="82">
        <f t="shared" ca="1" si="51"/>
        <v>0</v>
      </c>
      <c r="F462" s="84"/>
      <c r="G462" s="83" t="str">
        <f t="shared" ca="1" si="48"/>
        <v/>
      </c>
      <c r="H462" s="83" t="str">
        <f t="shared" ca="1" si="49"/>
        <v/>
      </c>
      <c r="I462" s="83" t="str">
        <f t="shared" ca="1" si="50"/>
        <v/>
      </c>
    </row>
    <row r="463" spans="2:9" ht="15" thickBot="1" x14ac:dyDescent="0.35">
      <c r="B463" s="80" t="str">
        <f t="shared" ca="1" si="52"/>
        <v/>
      </c>
      <c r="C463" s="81" t="str">
        <f t="shared" ca="1" si="46"/>
        <v/>
      </c>
      <c r="D463" s="84" t="str">
        <f t="shared" ca="1" si="47"/>
        <v/>
      </c>
      <c r="E463" s="82">
        <f t="shared" ca="1" si="51"/>
        <v>0</v>
      </c>
      <c r="F463" s="84"/>
      <c r="G463" s="83" t="str">
        <f t="shared" ca="1" si="48"/>
        <v/>
      </c>
      <c r="H463" s="83" t="str">
        <f t="shared" ca="1" si="49"/>
        <v/>
      </c>
      <c r="I463" s="83" t="str">
        <f t="shared" ca="1" si="50"/>
        <v/>
      </c>
    </row>
    <row r="464" spans="2:9" ht="15" thickBot="1" x14ac:dyDescent="0.35">
      <c r="B464" s="80" t="str">
        <f t="shared" ca="1" si="52"/>
        <v/>
      </c>
      <c r="C464" s="81" t="str">
        <f t="shared" ca="1" si="46"/>
        <v/>
      </c>
      <c r="D464" s="84" t="str">
        <f t="shared" ca="1" si="47"/>
        <v/>
      </c>
      <c r="E464" s="82">
        <f t="shared" ca="1" si="51"/>
        <v>0</v>
      </c>
      <c r="F464" s="84"/>
      <c r="G464" s="83" t="str">
        <f t="shared" ca="1" si="48"/>
        <v/>
      </c>
      <c r="H464" s="83" t="str">
        <f t="shared" ca="1" si="49"/>
        <v/>
      </c>
      <c r="I464" s="83" t="str">
        <f t="shared" ca="1" si="50"/>
        <v/>
      </c>
    </row>
    <row r="465" spans="2:9" ht="15" thickBot="1" x14ac:dyDescent="0.35">
      <c r="B465" s="80" t="str">
        <f t="shared" ca="1" si="52"/>
        <v/>
      </c>
      <c r="C465" s="81" t="str">
        <f t="shared" ca="1" si="46"/>
        <v/>
      </c>
      <c r="D465" s="84" t="str">
        <f t="shared" ca="1" si="47"/>
        <v/>
      </c>
      <c r="E465" s="82">
        <f t="shared" ca="1" si="51"/>
        <v>0</v>
      </c>
      <c r="F465" s="84"/>
      <c r="G465" s="83" t="str">
        <f t="shared" ca="1" si="48"/>
        <v/>
      </c>
      <c r="H465" s="83" t="str">
        <f t="shared" ca="1" si="49"/>
        <v/>
      </c>
      <c r="I465" s="83" t="str">
        <f t="shared" ca="1" si="50"/>
        <v/>
      </c>
    </row>
    <row r="466" spans="2:9" ht="15" thickBot="1" x14ac:dyDescent="0.35">
      <c r="B466" s="80" t="str">
        <f t="shared" ca="1" si="52"/>
        <v/>
      </c>
      <c r="C466" s="81" t="str">
        <f t="shared" ca="1" si="46"/>
        <v/>
      </c>
      <c r="D466" s="84" t="str">
        <f t="shared" ca="1" si="47"/>
        <v/>
      </c>
      <c r="E466" s="82">
        <f t="shared" ca="1" si="51"/>
        <v>0</v>
      </c>
      <c r="F466" s="84"/>
      <c r="G466" s="83" t="str">
        <f t="shared" ca="1" si="48"/>
        <v/>
      </c>
      <c r="H466" s="83" t="str">
        <f t="shared" ca="1" si="49"/>
        <v/>
      </c>
      <c r="I466" s="83" t="str">
        <f t="shared" ca="1" si="50"/>
        <v/>
      </c>
    </row>
    <row r="467" spans="2:9" ht="15" thickBot="1" x14ac:dyDescent="0.35">
      <c r="B467" s="80" t="str">
        <f t="shared" ca="1" si="52"/>
        <v/>
      </c>
      <c r="C467" s="81" t="str">
        <f t="shared" ca="1" si="46"/>
        <v/>
      </c>
      <c r="D467" s="84" t="str">
        <f t="shared" ca="1" si="47"/>
        <v/>
      </c>
      <c r="E467" s="82">
        <f t="shared" ca="1" si="51"/>
        <v>0</v>
      </c>
      <c r="F467" s="84"/>
      <c r="G467" s="83" t="str">
        <f t="shared" ca="1" si="48"/>
        <v/>
      </c>
      <c r="H467" s="83" t="str">
        <f t="shared" ca="1" si="49"/>
        <v/>
      </c>
      <c r="I467" s="83" t="str">
        <f t="shared" ca="1" si="50"/>
        <v/>
      </c>
    </row>
    <row r="468" spans="2:9" ht="15" thickBot="1" x14ac:dyDescent="0.35">
      <c r="B468" s="80" t="str">
        <f t="shared" ca="1" si="52"/>
        <v/>
      </c>
      <c r="C468" s="81" t="str">
        <f t="shared" ca="1" si="46"/>
        <v/>
      </c>
      <c r="D468" s="84" t="str">
        <f t="shared" ca="1" si="47"/>
        <v/>
      </c>
      <c r="E468" s="82">
        <f t="shared" ca="1" si="51"/>
        <v>0</v>
      </c>
      <c r="F468" s="84"/>
      <c r="G468" s="83" t="str">
        <f t="shared" ca="1" si="48"/>
        <v/>
      </c>
      <c r="H468" s="83" t="str">
        <f t="shared" ca="1" si="49"/>
        <v/>
      </c>
      <c r="I468" s="83" t="str">
        <f t="shared" ca="1" si="50"/>
        <v/>
      </c>
    </row>
    <row r="469" spans="2:9" ht="15" thickBot="1" x14ac:dyDescent="0.35">
      <c r="B469" s="80" t="str">
        <f t="shared" ca="1" si="52"/>
        <v/>
      </c>
      <c r="C469" s="81" t="str">
        <f t="shared" ca="1" si="46"/>
        <v/>
      </c>
      <c r="D469" s="84" t="str">
        <f t="shared" ca="1" si="47"/>
        <v/>
      </c>
      <c r="E469" s="82">
        <f t="shared" ca="1" si="51"/>
        <v>0</v>
      </c>
      <c r="F469" s="84"/>
      <c r="G469" s="83" t="str">
        <f t="shared" ca="1" si="48"/>
        <v/>
      </c>
      <c r="H469" s="83" t="str">
        <f t="shared" ca="1" si="49"/>
        <v/>
      </c>
      <c r="I469" s="83" t="str">
        <f t="shared" ca="1" si="50"/>
        <v/>
      </c>
    </row>
    <row r="470" spans="2:9" ht="15" thickBot="1" x14ac:dyDescent="0.35">
      <c r="B470" s="80" t="str">
        <f t="shared" ca="1" si="52"/>
        <v/>
      </c>
      <c r="C470" s="81" t="str">
        <f t="shared" ca="1" si="46"/>
        <v/>
      </c>
      <c r="D470" s="84" t="str">
        <f t="shared" ca="1" si="47"/>
        <v/>
      </c>
      <c r="E470" s="82">
        <f t="shared" ca="1" si="51"/>
        <v>0</v>
      </c>
      <c r="F470" s="84"/>
      <c r="G470" s="83" t="str">
        <f t="shared" ca="1" si="48"/>
        <v/>
      </c>
      <c r="H470" s="83" t="str">
        <f t="shared" ca="1" si="49"/>
        <v/>
      </c>
      <c r="I470" s="83" t="str">
        <f t="shared" ca="1" si="50"/>
        <v/>
      </c>
    </row>
    <row r="471" spans="2:9" ht="15" thickBot="1" x14ac:dyDescent="0.35">
      <c r="B471" s="80" t="str">
        <f t="shared" ca="1" si="52"/>
        <v/>
      </c>
      <c r="C471" s="81" t="str">
        <f t="shared" ca="1" si="46"/>
        <v/>
      </c>
      <c r="D471" s="84" t="str">
        <f t="shared" ca="1" si="47"/>
        <v/>
      </c>
      <c r="E471" s="82">
        <f t="shared" ca="1" si="51"/>
        <v>0</v>
      </c>
      <c r="F471" s="84"/>
      <c r="G471" s="83" t="str">
        <f t="shared" ca="1" si="48"/>
        <v/>
      </c>
      <c r="H471" s="83" t="str">
        <f t="shared" ca="1" si="49"/>
        <v/>
      </c>
      <c r="I471" s="83" t="str">
        <f t="shared" ca="1" si="50"/>
        <v/>
      </c>
    </row>
    <row r="472" spans="2:9" ht="15" thickBot="1" x14ac:dyDescent="0.35">
      <c r="B472" s="80" t="str">
        <f t="shared" ca="1" si="52"/>
        <v/>
      </c>
      <c r="C472" s="81" t="str">
        <f t="shared" ref="C472:C535" ca="1" si="53">IF($E$11="End of the Period",IF(B472="","",IF(OR(payment_frequency="Weekly",payment_frequency="Bi-weekly",payment_frequency="Semi-monthly"),first_payment_date+B472*VLOOKUP(payment_frequency,periodic_table,2,0),EDATE(first_payment_date,B472*VLOOKUP(payment_frequency,periodic_table,2,0)))),IF(B472="","",IF(OR(payment_frequency="Weekly",payment_frequency="Bi-weekly",payment_frequency="Semi-monthly"),first_payment_date+(B472-1)*VLOOKUP(payment_frequency,periodic_table,2,0),EDATE(first_payment_date,(B472-1)*VLOOKUP(payment_frequency,periodic_table,2,0)))))</f>
        <v/>
      </c>
      <c r="D472" s="84" t="str">
        <f t="shared" ref="D472:D535" ca="1" si="54">IF(B472="","",IF(I471&lt;payment,I471*(1+rate),payment))</f>
        <v/>
      </c>
      <c r="E472" s="82">
        <f t="shared" ca="1" si="51"/>
        <v>0</v>
      </c>
      <c r="F472" s="84"/>
      <c r="G472" s="83" t="str">
        <f t="shared" ref="G472:G535" ca="1" si="55">IF(AND(payment_type=1,B472=1),0,IF(B472="","",I471*rate))</f>
        <v/>
      </c>
      <c r="H472" s="83" t="str">
        <f t="shared" ca="1" si="49"/>
        <v/>
      </c>
      <c r="I472" s="83" t="str">
        <f t="shared" ca="1" si="50"/>
        <v/>
      </c>
    </row>
    <row r="473" spans="2:9" ht="15" thickBot="1" x14ac:dyDescent="0.35">
      <c r="B473" s="80" t="str">
        <f t="shared" ca="1" si="52"/>
        <v/>
      </c>
      <c r="C473" s="81" t="str">
        <f t="shared" ca="1" si="53"/>
        <v/>
      </c>
      <c r="D473" s="84" t="str">
        <f t="shared" ca="1" si="54"/>
        <v/>
      </c>
      <c r="E473" s="82">
        <f t="shared" ca="1" si="51"/>
        <v>0</v>
      </c>
      <c r="F473" s="84"/>
      <c r="G473" s="83" t="str">
        <f t="shared" ca="1" si="55"/>
        <v/>
      </c>
      <c r="H473" s="83" t="str">
        <f t="shared" ref="H473:H536" ca="1" si="56">IF(B473="","",D473-G473+E473+F473)</f>
        <v/>
      </c>
      <c r="I473" s="83" t="str">
        <f t="shared" ref="I473:I536" ca="1" si="57">IFERROR(IF(H473&lt;=0,"",I472-H473),"")</f>
        <v/>
      </c>
    </row>
    <row r="474" spans="2:9" ht="15" thickBot="1" x14ac:dyDescent="0.35">
      <c r="B474" s="80" t="str">
        <f t="shared" ca="1" si="52"/>
        <v/>
      </c>
      <c r="C474" s="81" t="str">
        <f t="shared" ca="1" si="53"/>
        <v/>
      </c>
      <c r="D474" s="84" t="str">
        <f t="shared" ca="1" si="54"/>
        <v/>
      </c>
      <c r="E474" s="82">
        <f t="shared" ca="1" si="51"/>
        <v>0</v>
      </c>
      <c r="F474" s="84"/>
      <c r="G474" s="83" t="str">
        <f t="shared" ca="1" si="55"/>
        <v/>
      </c>
      <c r="H474" s="83" t="str">
        <f t="shared" ca="1" si="56"/>
        <v/>
      </c>
      <c r="I474" s="83" t="str">
        <f t="shared" ca="1" si="57"/>
        <v/>
      </c>
    </row>
    <row r="475" spans="2:9" ht="15" thickBot="1" x14ac:dyDescent="0.35">
      <c r="B475" s="80" t="str">
        <f t="shared" ca="1" si="52"/>
        <v/>
      </c>
      <c r="C475" s="81" t="str">
        <f t="shared" ca="1" si="53"/>
        <v/>
      </c>
      <c r="D475" s="84" t="str">
        <f t="shared" ca="1" si="54"/>
        <v/>
      </c>
      <c r="E475" s="82">
        <f t="shared" ca="1" si="51"/>
        <v>0</v>
      </c>
      <c r="F475" s="84"/>
      <c r="G475" s="83" t="str">
        <f t="shared" ca="1" si="55"/>
        <v/>
      </c>
      <c r="H475" s="83" t="str">
        <f t="shared" ca="1" si="56"/>
        <v/>
      </c>
      <c r="I475" s="83" t="str">
        <f t="shared" ca="1" si="57"/>
        <v/>
      </c>
    </row>
    <row r="476" spans="2:9" ht="15" thickBot="1" x14ac:dyDescent="0.35">
      <c r="B476" s="80" t="str">
        <f t="shared" ca="1" si="52"/>
        <v/>
      </c>
      <c r="C476" s="81" t="str">
        <f t="shared" ca="1" si="53"/>
        <v/>
      </c>
      <c r="D476" s="84" t="str">
        <f t="shared" ca="1" si="54"/>
        <v/>
      </c>
      <c r="E476" s="82">
        <f t="shared" ca="1" si="51"/>
        <v>0</v>
      </c>
      <c r="F476" s="84"/>
      <c r="G476" s="83" t="str">
        <f t="shared" ca="1" si="55"/>
        <v/>
      </c>
      <c r="H476" s="83" t="str">
        <f t="shared" ca="1" si="56"/>
        <v/>
      </c>
      <c r="I476" s="83" t="str">
        <f t="shared" ca="1" si="57"/>
        <v/>
      </c>
    </row>
    <row r="477" spans="2:9" ht="15" thickBot="1" x14ac:dyDescent="0.35">
      <c r="B477" s="80" t="str">
        <f t="shared" ca="1" si="52"/>
        <v/>
      </c>
      <c r="C477" s="81" t="str">
        <f t="shared" ca="1" si="53"/>
        <v/>
      </c>
      <c r="D477" s="84" t="str">
        <f t="shared" ca="1" si="54"/>
        <v/>
      </c>
      <c r="E477" s="82">
        <f t="shared" ca="1" si="51"/>
        <v>0</v>
      </c>
      <c r="F477" s="84"/>
      <c r="G477" s="83" t="str">
        <f t="shared" ca="1" si="55"/>
        <v/>
      </c>
      <c r="H477" s="83" t="str">
        <f t="shared" ca="1" si="56"/>
        <v/>
      </c>
      <c r="I477" s="83" t="str">
        <f t="shared" ca="1" si="57"/>
        <v/>
      </c>
    </row>
    <row r="478" spans="2:9" ht="15" thickBot="1" x14ac:dyDescent="0.35">
      <c r="B478" s="80" t="str">
        <f t="shared" ca="1" si="52"/>
        <v/>
      </c>
      <c r="C478" s="81" t="str">
        <f t="shared" ca="1" si="53"/>
        <v/>
      </c>
      <c r="D478" s="84" t="str">
        <f t="shared" ca="1" si="54"/>
        <v/>
      </c>
      <c r="E478" s="82">
        <f t="shared" ca="1" si="51"/>
        <v>0</v>
      </c>
      <c r="F478" s="84"/>
      <c r="G478" s="83" t="str">
        <f t="shared" ca="1" si="55"/>
        <v/>
      </c>
      <c r="H478" s="83" t="str">
        <f t="shared" ca="1" si="56"/>
        <v/>
      </c>
      <c r="I478" s="83" t="str">
        <f t="shared" ca="1" si="57"/>
        <v/>
      </c>
    </row>
    <row r="479" spans="2:9" ht="15" thickBot="1" x14ac:dyDescent="0.35">
      <c r="B479" s="80" t="str">
        <f t="shared" ca="1" si="52"/>
        <v/>
      </c>
      <c r="C479" s="81" t="str">
        <f t="shared" ca="1" si="53"/>
        <v/>
      </c>
      <c r="D479" s="84" t="str">
        <f t="shared" ca="1" si="54"/>
        <v/>
      </c>
      <c r="E479" s="82">
        <f t="shared" ca="1" si="51"/>
        <v>0</v>
      </c>
      <c r="F479" s="84"/>
      <c r="G479" s="83" t="str">
        <f t="shared" ca="1" si="55"/>
        <v/>
      </c>
      <c r="H479" s="83" t="str">
        <f t="shared" ca="1" si="56"/>
        <v/>
      </c>
      <c r="I479" s="83" t="str">
        <f t="shared" ca="1" si="57"/>
        <v/>
      </c>
    </row>
    <row r="480" spans="2:9" ht="15" thickBot="1" x14ac:dyDescent="0.35">
      <c r="B480" s="80" t="str">
        <f t="shared" ca="1" si="52"/>
        <v/>
      </c>
      <c r="C480" s="81" t="str">
        <f t="shared" ca="1" si="53"/>
        <v/>
      </c>
      <c r="D480" s="84" t="str">
        <f t="shared" ca="1" si="54"/>
        <v/>
      </c>
      <c r="E480" s="82">
        <f t="shared" ca="1" si="51"/>
        <v>0</v>
      </c>
      <c r="F480" s="84"/>
      <c r="G480" s="83" t="str">
        <f t="shared" ca="1" si="55"/>
        <v/>
      </c>
      <c r="H480" s="83" t="str">
        <f t="shared" ca="1" si="56"/>
        <v/>
      </c>
      <c r="I480" s="83" t="str">
        <f t="shared" ca="1" si="57"/>
        <v/>
      </c>
    </row>
    <row r="481" spans="2:9" ht="15" thickBot="1" x14ac:dyDescent="0.35">
      <c r="B481" s="80" t="str">
        <f t="shared" ca="1" si="52"/>
        <v/>
      </c>
      <c r="C481" s="81" t="str">
        <f t="shared" ca="1" si="53"/>
        <v/>
      </c>
      <c r="D481" s="84" t="str">
        <f t="shared" ca="1" si="54"/>
        <v/>
      </c>
      <c r="E481" s="82">
        <f t="shared" ca="1" si="51"/>
        <v>0</v>
      </c>
      <c r="F481" s="84"/>
      <c r="G481" s="83" t="str">
        <f t="shared" ca="1" si="55"/>
        <v/>
      </c>
      <c r="H481" s="83" t="str">
        <f t="shared" ca="1" si="56"/>
        <v/>
      </c>
      <c r="I481" s="83" t="str">
        <f t="shared" ca="1" si="57"/>
        <v/>
      </c>
    </row>
    <row r="482" spans="2:9" ht="15" thickBot="1" x14ac:dyDescent="0.35">
      <c r="B482" s="80" t="str">
        <f t="shared" ca="1" si="52"/>
        <v/>
      </c>
      <c r="C482" s="81" t="str">
        <f t="shared" ca="1" si="53"/>
        <v/>
      </c>
      <c r="D482" s="84" t="str">
        <f t="shared" ca="1" si="54"/>
        <v/>
      </c>
      <c r="E482" s="82">
        <f t="shared" ca="1" si="51"/>
        <v>0</v>
      </c>
      <c r="F482" s="84"/>
      <c r="G482" s="83" t="str">
        <f t="shared" ca="1" si="55"/>
        <v/>
      </c>
      <c r="H482" s="83" t="str">
        <f t="shared" ca="1" si="56"/>
        <v/>
      </c>
      <c r="I482" s="83" t="str">
        <f t="shared" ca="1" si="57"/>
        <v/>
      </c>
    </row>
    <row r="483" spans="2:9" ht="15" thickBot="1" x14ac:dyDescent="0.35">
      <c r="B483" s="80" t="str">
        <f t="shared" ca="1" si="52"/>
        <v/>
      </c>
      <c r="C483" s="81" t="str">
        <f t="shared" ca="1" si="53"/>
        <v/>
      </c>
      <c r="D483" s="84" t="str">
        <f t="shared" ca="1" si="54"/>
        <v/>
      </c>
      <c r="E483" s="82">
        <f t="shared" ca="1" si="51"/>
        <v>0</v>
      </c>
      <c r="F483" s="84"/>
      <c r="G483" s="83" t="str">
        <f t="shared" ca="1" si="55"/>
        <v/>
      </c>
      <c r="H483" s="83" t="str">
        <f t="shared" ca="1" si="56"/>
        <v/>
      </c>
      <c r="I483" s="83" t="str">
        <f t="shared" ca="1" si="57"/>
        <v/>
      </c>
    </row>
    <row r="484" spans="2:9" ht="15" thickBot="1" x14ac:dyDescent="0.35">
      <c r="B484" s="80" t="str">
        <f t="shared" ca="1" si="52"/>
        <v/>
      </c>
      <c r="C484" s="81" t="str">
        <f t="shared" ca="1" si="53"/>
        <v/>
      </c>
      <c r="D484" s="84" t="str">
        <f t="shared" ca="1" si="54"/>
        <v/>
      </c>
      <c r="E484" s="82">
        <f t="shared" ref="E484:E547" ca="1" si="58">IFERROR(IF(I483-D484&lt;$E$14,0,IF(B484=$I$17,$E$14,IF(B484&lt;$I$17,0,IF(MOD(B484-$I$17,$E$18)=0,$E$14,0)))),0)</f>
        <v>0</v>
      </c>
      <c r="F484" s="84"/>
      <c r="G484" s="83" t="str">
        <f t="shared" ca="1" si="55"/>
        <v/>
      </c>
      <c r="H484" s="83" t="str">
        <f t="shared" ca="1" si="56"/>
        <v/>
      </c>
      <c r="I484" s="83" t="str">
        <f t="shared" ca="1" si="57"/>
        <v/>
      </c>
    </row>
    <row r="485" spans="2:9" ht="15" thickBot="1" x14ac:dyDescent="0.35">
      <c r="B485" s="80" t="str">
        <f t="shared" ca="1" si="52"/>
        <v/>
      </c>
      <c r="C485" s="81" t="str">
        <f t="shared" ca="1" si="53"/>
        <v/>
      </c>
      <c r="D485" s="84" t="str">
        <f t="shared" ca="1" si="54"/>
        <v/>
      </c>
      <c r="E485" s="82">
        <f t="shared" ca="1" si="58"/>
        <v>0</v>
      </c>
      <c r="F485" s="84"/>
      <c r="G485" s="83" t="str">
        <f t="shared" ca="1" si="55"/>
        <v/>
      </c>
      <c r="H485" s="83" t="str">
        <f t="shared" ca="1" si="56"/>
        <v/>
      </c>
      <c r="I485" s="83" t="str">
        <f t="shared" ca="1" si="57"/>
        <v/>
      </c>
    </row>
    <row r="486" spans="2:9" ht="15" thickBot="1" x14ac:dyDescent="0.35">
      <c r="B486" s="80" t="str">
        <f t="shared" ca="1" si="52"/>
        <v/>
      </c>
      <c r="C486" s="81" t="str">
        <f t="shared" ca="1" si="53"/>
        <v/>
      </c>
      <c r="D486" s="84" t="str">
        <f t="shared" ca="1" si="54"/>
        <v/>
      </c>
      <c r="E486" s="82">
        <f t="shared" ca="1" si="58"/>
        <v>0</v>
      </c>
      <c r="F486" s="84"/>
      <c r="G486" s="83" t="str">
        <f t="shared" ca="1" si="55"/>
        <v/>
      </c>
      <c r="H486" s="83" t="str">
        <f t="shared" ca="1" si="56"/>
        <v/>
      </c>
      <c r="I486" s="83" t="str">
        <f t="shared" ca="1" si="57"/>
        <v/>
      </c>
    </row>
    <row r="487" spans="2:9" ht="15" thickBot="1" x14ac:dyDescent="0.35">
      <c r="B487" s="80" t="str">
        <f t="shared" ca="1" si="52"/>
        <v/>
      </c>
      <c r="C487" s="81" t="str">
        <f t="shared" ca="1" si="53"/>
        <v/>
      </c>
      <c r="D487" s="84" t="str">
        <f t="shared" ca="1" si="54"/>
        <v/>
      </c>
      <c r="E487" s="82">
        <f t="shared" ca="1" si="58"/>
        <v>0</v>
      </c>
      <c r="F487" s="84"/>
      <c r="G487" s="83" t="str">
        <f t="shared" ca="1" si="55"/>
        <v/>
      </c>
      <c r="H487" s="83" t="str">
        <f t="shared" ca="1" si="56"/>
        <v/>
      </c>
      <c r="I487" s="83" t="str">
        <f t="shared" ca="1" si="57"/>
        <v/>
      </c>
    </row>
    <row r="488" spans="2:9" ht="15" thickBot="1" x14ac:dyDescent="0.35">
      <c r="B488" s="80" t="str">
        <f t="shared" ca="1" si="52"/>
        <v/>
      </c>
      <c r="C488" s="81" t="str">
        <f t="shared" ca="1" si="53"/>
        <v/>
      </c>
      <c r="D488" s="84" t="str">
        <f t="shared" ca="1" si="54"/>
        <v/>
      </c>
      <c r="E488" s="82">
        <f t="shared" ca="1" si="58"/>
        <v>0</v>
      </c>
      <c r="F488" s="84"/>
      <c r="G488" s="83" t="str">
        <f t="shared" ca="1" si="55"/>
        <v/>
      </c>
      <c r="H488" s="83" t="str">
        <f t="shared" ca="1" si="56"/>
        <v/>
      </c>
      <c r="I488" s="83" t="str">
        <f t="shared" ca="1" si="57"/>
        <v/>
      </c>
    </row>
    <row r="489" spans="2:9" ht="15" thickBot="1" x14ac:dyDescent="0.35">
      <c r="B489" s="80" t="str">
        <f t="shared" ca="1" si="52"/>
        <v/>
      </c>
      <c r="C489" s="81" t="str">
        <f t="shared" ca="1" si="53"/>
        <v/>
      </c>
      <c r="D489" s="84" t="str">
        <f t="shared" ca="1" si="54"/>
        <v/>
      </c>
      <c r="E489" s="82">
        <f t="shared" ca="1" si="58"/>
        <v>0</v>
      </c>
      <c r="F489" s="84"/>
      <c r="G489" s="83" t="str">
        <f t="shared" ca="1" si="55"/>
        <v/>
      </c>
      <c r="H489" s="83" t="str">
        <f t="shared" ca="1" si="56"/>
        <v/>
      </c>
      <c r="I489" s="83" t="str">
        <f t="shared" ca="1" si="57"/>
        <v/>
      </c>
    </row>
    <row r="490" spans="2:9" ht="15" thickBot="1" x14ac:dyDescent="0.35">
      <c r="B490" s="80" t="str">
        <f t="shared" ca="1" si="52"/>
        <v/>
      </c>
      <c r="C490" s="81" t="str">
        <f t="shared" ca="1" si="53"/>
        <v/>
      </c>
      <c r="D490" s="84" t="str">
        <f t="shared" ca="1" si="54"/>
        <v/>
      </c>
      <c r="E490" s="82">
        <f t="shared" ca="1" si="58"/>
        <v>0</v>
      </c>
      <c r="F490" s="84"/>
      <c r="G490" s="83" t="str">
        <f t="shared" ca="1" si="55"/>
        <v/>
      </c>
      <c r="H490" s="83" t="str">
        <f t="shared" ca="1" si="56"/>
        <v/>
      </c>
      <c r="I490" s="83" t="str">
        <f t="shared" ca="1" si="57"/>
        <v/>
      </c>
    </row>
    <row r="491" spans="2:9" ht="15" thickBot="1" x14ac:dyDescent="0.35">
      <c r="B491" s="80" t="str">
        <f t="shared" ca="1" si="52"/>
        <v/>
      </c>
      <c r="C491" s="81" t="str">
        <f t="shared" ca="1" si="53"/>
        <v/>
      </c>
      <c r="D491" s="84" t="str">
        <f t="shared" ca="1" si="54"/>
        <v/>
      </c>
      <c r="E491" s="82">
        <f t="shared" ca="1" si="58"/>
        <v>0</v>
      </c>
      <c r="F491" s="84"/>
      <c r="G491" s="83" t="str">
        <f t="shared" ca="1" si="55"/>
        <v/>
      </c>
      <c r="H491" s="83" t="str">
        <f t="shared" ca="1" si="56"/>
        <v/>
      </c>
      <c r="I491" s="83" t="str">
        <f t="shared" ca="1" si="57"/>
        <v/>
      </c>
    </row>
    <row r="492" spans="2:9" ht="15" thickBot="1" x14ac:dyDescent="0.35">
      <c r="B492" s="80" t="str">
        <f t="shared" ca="1" si="52"/>
        <v/>
      </c>
      <c r="C492" s="81" t="str">
        <f t="shared" ca="1" si="53"/>
        <v/>
      </c>
      <c r="D492" s="84" t="str">
        <f t="shared" ca="1" si="54"/>
        <v/>
      </c>
      <c r="E492" s="82">
        <f t="shared" ca="1" si="58"/>
        <v>0</v>
      </c>
      <c r="F492" s="84"/>
      <c r="G492" s="83" t="str">
        <f t="shared" ca="1" si="55"/>
        <v/>
      </c>
      <c r="H492" s="83" t="str">
        <f t="shared" ca="1" si="56"/>
        <v/>
      </c>
      <c r="I492" s="83" t="str">
        <f t="shared" ca="1" si="57"/>
        <v/>
      </c>
    </row>
    <row r="493" spans="2:9" ht="15" thickBot="1" x14ac:dyDescent="0.35">
      <c r="B493" s="80" t="str">
        <f t="shared" ca="1" si="52"/>
        <v/>
      </c>
      <c r="C493" s="81" t="str">
        <f t="shared" ca="1" si="53"/>
        <v/>
      </c>
      <c r="D493" s="84" t="str">
        <f t="shared" ca="1" si="54"/>
        <v/>
      </c>
      <c r="E493" s="82">
        <f t="shared" ca="1" si="58"/>
        <v>0</v>
      </c>
      <c r="F493" s="84"/>
      <c r="G493" s="83" t="str">
        <f t="shared" ca="1" si="55"/>
        <v/>
      </c>
      <c r="H493" s="83" t="str">
        <f t="shared" ca="1" si="56"/>
        <v/>
      </c>
      <c r="I493" s="83" t="str">
        <f t="shared" ca="1" si="57"/>
        <v/>
      </c>
    </row>
    <row r="494" spans="2:9" ht="15" thickBot="1" x14ac:dyDescent="0.35">
      <c r="B494" s="80" t="str">
        <f t="shared" ca="1" si="52"/>
        <v/>
      </c>
      <c r="C494" s="81" t="str">
        <f t="shared" ca="1" si="53"/>
        <v/>
      </c>
      <c r="D494" s="84" t="str">
        <f t="shared" ca="1" si="54"/>
        <v/>
      </c>
      <c r="E494" s="82">
        <f t="shared" ca="1" si="58"/>
        <v>0</v>
      </c>
      <c r="F494" s="84"/>
      <c r="G494" s="83" t="str">
        <f t="shared" ca="1" si="55"/>
        <v/>
      </c>
      <c r="H494" s="83" t="str">
        <f t="shared" ca="1" si="56"/>
        <v/>
      </c>
      <c r="I494" s="83" t="str">
        <f t="shared" ca="1" si="57"/>
        <v/>
      </c>
    </row>
    <row r="495" spans="2:9" ht="15" thickBot="1" x14ac:dyDescent="0.35">
      <c r="B495" s="80" t="str">
        <f t="shared" ref="B495:B558" ca="1" si="59">IFERROR(IF(I494&lt;=0,"",B494+1),"")</f>
        <v/>
      </c>
      <c r="C495" s="81" t="str">
        <f t="shared" ca="1" si="53"/>
        <v/>
      </c>
      <c r="D495" s="84" t="str">
        <f t="shared" ca="1" si="54"/>
        <v/>
      </c>
      <c r="E495" s="82">
        <f t="shared" ca="1" si="58"/>
        <v>0</v>
      </c>
      <c r="F495" s="84"/>
      <c r="G495" s="83" t="str">
        <f t="shared" ca="1" si="55"/>
        <v/>
      </c>
      <c r="H495" s="83" t="str">
        <f t="shared" ca="1" si="56"/>
        <v/>
      </c>
      <c r="I495" s="83" t="str">
        <f t="shared" ca="1" si="57"/>
        <v/>
      </c>
    </row>
    <row r="496" spans="2:9" ht="15" thickBot="1" x14ac:dyDescent="0.35">
      <c r="B496" s="80" t="str">
        <f t="shared" ca="1" si="59"/>
        <v/>
      </c>
      <c r="C496" s="81" t="str">
        <f t="shared" ca="1" si="53"/>
        <v/>
      </c>
      <c r="D496" s="84" t="str">
        <f t="shared" ca="1" si="54"/>
        <v/>
      </c>
      <c r="E496" s="82">
        <f t="shared" ca="1" si="58"/>
        <v>0</v>
      </c>
      <c r="F496" s="84"/>
      <c r="G496" s="83" t="str">
        <f t="shared" ca="1" si="55"/>
        <v/>
      </c>
      <c r="H496" s="83" t="str">
        <f t="shared" ca="1" si="56"/>
        <v/>
      </c>
      <c r="I496" s="83" t="str">
        <f t="shared" ca="1" si="57"/>
        <v/>
      </c>
    </row>
    <row r="497" spans="2:9" ht="15" thickBot="1" x14ac:dyDescent="0.35">
      <c r="B497" s="80" t="str">
        <f t="shared" ca="1" si="59"/>
        <v/>
      </c>
      <c r="C497" s="81" t="str">
        <f t="shared" ca="1" si="53"/>
        <v/>
      </c>
      <c r="D497" s="84" t="str">
        <f t="shared" ca="1" si="54"/>
        <v/>
      </c>
      <c r="E497" s="82">
        <f t="shared" ca="1" si="58"/>
        <v>0</v>
      </c>
      <c r="F497" s="84"/>
      <c r="G497" s="83" t="str">
        <f t="shared" ca="1" si="55"/>
        <v/>
      </c>
      <c r="H497" s="83" t="str">
        <f t="shared" ca="1" si="56"/>
        <v/>
      </c>
      <c r="I497" s="83" t="str">
        <f t="shared" ca="1" si="57"/>
        <v/>
      </c>
    </row>
    <row r="498" spans="2:9" ht="15" thickBot="1" x14ac:dyDescent="0.35">
      <c r="B498" s="80" t="str">
        <f t="shared" ca="1" si="59"/>
        <v/>
      </c>
      <c r="C498" s="81" t="str">
        <f t="shared" ca="1" si="53"/>
        <v/>
      </c>
      <c r="D498" s="84" t="str">
        <f t="shared" ca="1" si="54"/>
        <v/>
      </c>
      <c r="E498" s="82">
        <f t="shared" ca="1" si="58"/>
        <v>0</v>
      </c>
      <c r="F498" s="84"/>
      <c r="G498" s="83" t="str">
        <f t="shared" ca="1" si="55"/>
        <v/>
      </c>
      <c r="H498" s="83" t="str">
        <f t="shared" ca="1" si="56"/>
        <v/>
      </c>
      <c r="I498" s="83" t="str">
        <f t="shared" ca="1" si="57"/>
        <v/>
      </c>
    </row>
    <row r="499" spans="2:9" ht="15" thickBot="1" x14ac:dyDescent="0.35">
      <c r="B499" s="80" t="str">
        <f t="shared" ca="1" si="59"/>
        <v/>
      </c>
      <c r="C499" s="81" t="str">
        <f t="shared" ca="1" si="53"/>
        <v/>
      </c>
      <c r="D499" s="84" t="str">
        <f t="shared" ca="1" si="54"/>
        <v/>
      </c>
      <c r="E499" s="82">
        <f t="shared" ca="1" si="58"/>
        <v>0</v>
      </c>
      <c r="F499" s="84"/>
      <c r="G499" s="83" t="str">
        <f t="shared" ca="1" si="55"/>
        <v/>
      </c>
      <c r="H499" s="83" t="str">
        <f t="shared" ca="1" si="56"/>
        <v/>
      </c>
      <c r="I499" s="83" t="str">
        <f t="shared" ca="1" si="57"/>
        <v/>
      </c>
    </row>
    <row r="500" spans="2:9" ht="15" thickBot="1" x14ac:dyDescent="0.35">
      <c r="B500" s="80" t="str">
        <f t="shared" ca="1" si="59"/>
        <v/>
      </c>
      <c r="C500" s="81" t="str">
        <f t="shared" ca="1" si="53"/>
        <v/>
      </c>
      <c r="D500" s="84" t="str">
        <f t="shared" ca="1" si="54"/>
        <v/>
      </c>
      <c r="E500" s="82">
        <f t="shared" ca="1" si="58"/>
        <v>0</v>
      </c>
      <c r="F500" s="84"/>
      <c r="G500" s="83" t="str">
        <f t="shared" ca="1" si="55"/>
        <v/>
      </c>
      <c r="H500" s="83" t="str">
        <f t="shared" ca="1" si="56"/>
        <v/>
      </c>
      <c r="I500" s="83" t="str">
        <f t="shared" ca="1" si="57"/>
        <v/>
      </c>
    </row>
    <row r="501" spans="2:9" ht="15" thickBot="1" x14ac:dyDescent="0.35">
      <c r="B501" s="80" t="str">
        <f t="shared" ca="1" si="59"/>
        <v/>
      </c>
      <c r="C501" s="81" t="str">
        <f t="shared" ca="1" si="53"/>
        <v/>
      </c>
      <c r="D501" s="84" t="str">
        <f t="shared" ca="1" si="54"/>
        <v/>
      </c>
      <c r="E501" s="82">
        <f t="shared" ca="1" si="58"/>
        <v>0</v>
      </c>
      <c r="F501" s="84"/>
      <c r="G501" s="83" t="str">
        <f t="shared" ca="1" si="55"/>
        <v/>
      </c>
      <c r="H501" s="83" t="str">
        <f t="shared" ca="1" si="56"/>
        <v/>
      </c>
      <c r="I501" s="83" t="str">
        <f t="shared" ca="1" si="57"/>
        <v/>
      </c>
    </row>
    <row r="502" spans="2:9" ht="15" thickBot="1" x14ac:dyDescent="0.35">
      <c r="B502" s="80" t="str">
        <f t="shared" ca="1" si="59"/>
        <v/>
      </c>
      <c r="C502" s="81" t="str">
        <f t="shared" ca="1" si="53"/>
        <v/>
      </c>
      <c r="D502" s="84" t="str">
        <f t="shared" ca="1" si="54"/>
        <v/>
      </c>
      <c r="E502" s="82">
        <f t="shared" ca="1" si="58"/>
        <v>0</v>
      </c>
      <c r="F502" s="84"/>
      <c r="G502" s="83" t="str">
        <f t="shared" ca="1" si="55"/>
        <v/>
      </c>
      <c r="H502" s="83" t="str">
        <f t="shared" ca="1" si="56"/>
        <v/>
      </c>
      <c r="I502" s="83" t="str">
        <f t="shared" ca="1" si="57"/>
        <v/>
      </c>
    </row>
    <row r="503" spans="2:9" ht="15" thickBot="1" x14ac:dyDescent="0.35">
      <c r="B503" s="80" t="str">
        <f t="shared" ca="1" si="59"/>
        <v/>
      </c>
      <c r="C503" s="81" t="str">
        <f t="shared" ca="1" si="53"/>
        <v/>
      </c>
      <c r="D503" s="84" t="str">
        <f t="shared" ca="1" si="54"/>
        <v/>
      </c>
      <c r="E503" s="82">
        <f t="shared" ca="1" si="58"/>
        <v>0</v>
      </c>
      <c r="F503" s="84"/>
      <c r="G503" s="83" t="str">
        <f t="shared" ca="1" si="55"/>
        <v/>
      </c>
      <c r="H503" s="83" t="str">
        <f t="shared" ca="1" si="56"/>
        <v/>
      </c>
      <c r="I503" s="83" t="str">
        <f t="shared" ca="1" si="57"/>
        <v/>
      </c>
    </row>
    <row r="504" spans="2:9" ht="15" thickBot="1" x14ac:dyDescent="0.35">
      <c r="B504" s="80" t="str">
        <f t="shared" ca="1" si="59"/>
        <v/>
      </c>
      <c r="C504" s="81" t="str">
        <f t="shared" ca="1" si="53"/>
        <v/>
      </c>
      <c r="D504" s="84" t="str">
        <f t="shared" ca="1" si="54"/>
        <v/>
      </c>
      <c r="E504" s="82">
        <f t="shared" ca="1" si="58"/>
        <v>0</v>
      </c>
      <c r="F504" s="84"/>
      <c r="G504" s="83" t="str">
        <f t="shared" ca="1" si="55"/>
        <v/>
      </c>
      <c r="H504" s="83" t="str">
        <f t="shared" ca="1" si="56"/>
        <v/>
      </c>
      <c r="I504" s="83" t="str">
        <f t="shared" ca="1" si="57"/>
        <v/>
      </c>
    </row>
    <row r="505" spans="2:9" ht="15" thickBot="1" x14ac:dyDescent="0.35">
      <c r="B505" s="80" t="str">
        <f t="shared" ca="1" si="59"/>
        <v/>
      </c>
      <c r="C505" s="81" t="str">
        <f t="shared" ca="1" si="53"/>
        <v/>
      </c>
      <c r="D505" s="84" t="str">
        <f t="shared" ca="1" si="54"/>
        <v/>
      </c>
      <c r="E505" s="82">
        <f t="shared" ca="1" si="58"/>
        <v>0</v>
      </c>
      <c r="F505" s="84"/>
      <c r="G505" s="83" t="str">
        <f t="shared" ca="1" si="55"/>
        <v/>
      </c>
      <c r="H505" s="83" t="str">
        <f t="shared" ca="1" si="56"/>
        <v/>
      </c>
      <c r="I505" s="83" t="str">
        <f t="shared" ca="1" si="57"/>
        <v/>
      </c>
    </row>
    <row r="506" spans="2:9" ht="15" thickBot="1" x14ac:dyDescent="0.35">
      <c r="B506" s="80" t="str">
        <f t="shared" ca="1" si="59"/>
        <v/>
      </c>
      <c r="C506" s="81" t="str">
        <f t="shared" ca="1" si="53"/>
        <v/>
      </c>
      <c r="D506" s="84" t="str">
        <f t="shared" ca="1" si="54"/>
        <v/>
      </c>
      <c r="E506" s="82">
        <f t="shared" ca="1" si="58"/>
        <v>0</v>
      </c>
      <c r="F506" s="84"/>
      <c r="G506" s="83" t="str">
        <f t="shared" ca="1" si="55"/>
        <v/>
      </c>
      <c r="H506" s="83" t="str">
        <f t="shared" ca="1" si="56"/>
        <v/>
      </c>
      <c r="I506" s="83" t="str">
        <f t="shared" ca="1" si="57"/>
        <v/>
      </c>
    </row>
    <row r="507" spans="2:9" ht="15" thickBot="1" x14ac:dyDescent="0.35">
      <c r="B507" s="80" t="str">
        <f t="shared" ca="1" si="59"/>
        <v/>
      </c>
      <c r="C507" s="81" t="str">
        <f t="shared" ca="1" si="53"/>
        <v/>
      </c>
      <c r="D507" s="84" t="str">
        <f t="shared" ca="1" si="54"/>
        <v/>
      </c>
      <c r="E507" s="82">
        <f t="shared" ca="1" si="58"/>
        <v>0</v>
      </c>
      <c r="F507" s="84"/>
      <c r="G507" s="83" t="str">
        <f t="shared" ca="1" si="55"/>
        <v/>
      </c>
      <c r="H507" s="83" t="str">
        <f t="shared" ca="1" si="56"/>
        <v/>
      </c>
      <c r="I507" s="83" t="str">
        <f t="shared" ca="1" si="57"/>
        <v/>
      </c>
    </row>
    <row r="508" spans="2:9" ht="15" thickBot="1" x14ac:dyDescent="0.35">
      <c r="B508" s="80" t="str">
        <f t="shared" ca="1" si="59"/>
        <v/>
      </c>
      <c r="C508" s="81" t="str">
        <f t="shared" ca="1" si="53"/>
        <v/>
      </c>
      <c r="D508" s="84" t="str">
        <f t="shared" ca="1" si="54"/>
        <v/>
      </c>
      <c r="E508" s="82">
        <f t="shared" ca="1" si="58"/>
        <v>0</v>
      </c>
      <c r="F508" s="84"/>
      <c r="G508" s="83" t="str">
        <f t="shared" ca="1" si="55"/>
        <v/>
      </c>
      <c r="H508" s="83" t="str">
        <f t="shared" ca="1" si="56"/>
        <v/>
      </c>
      <c r="I508" s="83" t="str">
        <f t="shared" ca="1" si="57"/>
        <v/>
      </c>
    </row>
    <row r="509" spans="2:9" ht="15" thickBot="1" x14ac:dyDescent="0.35">
      <c r="B509" s="80" t="str">
        <f t="shared" ca="1" si="59"/>
        <v/>
      </c>
      <c r="C509" s="81" t="str">
        <f t="shared" ca="1" si="53"/>
        <v/>
      </c>
      <c r="D509" s="84" t="str">
        <f t="shared" ca="1" si="54"/>
        <v/>
      </c>
      <c r="E509" s="82">
        <f t="shared" ca="1" si="58"/>
        <v>0</v>
      </c>
      <c r="F509" s="84"/>
      <c r="G509" s="83" t="str">
        <f t="shared" ca="1" si="55"/>
        <v/>
      </c>
      <c r="H509" s="83" t="str">
        <f t="shared" ca="1" si="56"/>
        <v/>
      </c>
      <c r="I509" s="83" t="str">
        <f t="shared" ca="1" si="57"/>
        <v/>
      </c>
    </row>
    <row r="510" spans="2:9" ht="15" thickBot="1" x14ac:dyDescent="0.35">
      <c r="B510" s="80" t="str">
        <f t="shared" ca="1" si="59"/>
        <v/>
      </c>
      <c r="C510" s="81" t="str">
        <f t="shared" ca="1" si="53"/>
        <v/>
      </c>
      <c r="D510" s="84" t="str">
        <f t="shared" ca="1" si="54"/>
        <v/>
      </c>
      <c r="E510" s="82">
        <f t="shared" ca="1" si="58"/>
        <v>0</v>
      </c>
      <c r="F510" s="84"/>
      <c r="G510" s="83" t="str">
        <f t="shared" ca="1" si="55"/>
        <v/>
      </c>
      <c r="H510" s="83" t="str">
        <f t="shared" ca="1" si="56"/>
        <v/>
      </c>
      <c r="I510" s="83" t="str">
        <f t="shared" ca="1" si="57"/>
        <v/>
      </c>
    </row>
    <row r="511" spans="2:9" ht="15" thickBot="1" x14ac:dyDescent="0.35">
      <c r="B511" s="80" t="str">
        <f t="shared" ca="1" si="59"/>
        <v/>
      </c>
      <c r="C511" s="81" t="str">
        <f t="shared" ca="1" si="53"/>
        <v/>
      </c>
      <c r="D511" s="84" t="str">
        <f t="shared" ca="1" si="54"/>
        <v/>
      </c>
      <c r="E511" s="82">
        <f t="shared" ca="1" si="58"/>
        <v>0</v>
      </c>
      <c r="F511" s="84"/>
      <c r="G511" s="83" t="str">
        <f t="shared" ca="1" si="55"/>
        <v/>
      </c>
      <c r="H511" s="83" t="str">
        <f t="shared" ca="1" si="56"/>
        <v/>
      </c>
      <c r="I511" s="83" t="str">
        <f t="shared" ca="1" si="57"/>
        <v/>
      </c>
    </row>
    <row r="512" spans="2:9" ht="15" thickBot="1" x14ac:dyDescent="0.35">
      <c r="B512" s="80" t="str">
        <f t="shared" ca="1" si="59"/>
        <v/>
      </c>
      <c r="C512" s="81" t="str">
        <f t="shared" ca="1" si="53"/>
        <v/>
      </c>
      <c r="D512" s="84" t="str">
        <f t="shared" ca="1" si="54"/>
        <v/>
      </c>
      <c r="E512" s="82">
        <f t="shared" ca="1" si="58"/>
        <v>0</v>
      </c>
      <c r="F512" s="84"/>
      <c r="G512" s="83" t="str">
        <f t="shared" ca="1" si="55"/>
        <v/>
      </c>
      <c r="H512" s="83" t="str">
        <f t="shared" ca="1" si="56"/>
        <v/>
      </c>
      <c r="I512" s="83" t="str">
        <f t="shared" ca="1" si="57"/>
        <v/>
      </c>
    </row>
    <row r="513" spans="2:9" ht="15" thickBot="1" x14ac:dyDescent="0.35">
      <c r="B513" s="80" t="str">
        <f t="shared" ca="1" si="59"/>
        <v/>
      </c>
      <c r="C513" s="81" t="str">
        <f t="shared" ca="1" si="53"/>
        <v/>
      </c>
      <c r="D513" s="84" t="str">
        <f t="shared" ca="1" si="54"/>
        <v/>
      </c>
      <c r="E513" s="82">
        <f t="shared" ca="1" si="58"/>
        <v>0</v>
      </c>
      <c r="F513" s="84"/>
      <c r="G513" s="83" t="str">
        <f t="shared" ca="1" si="55"/>
        <v/>
      </c>
      <c r="H513" s="83" t="str">
        <f t="shared" ca="1" si="56"/>
        <v/>
      </c>
      <c r="I513" s="83" t="str">
        <f t="shared" ca="1" si="57"/>
        <v/>
      </c>
    </row>
    <row r="514" spans="2:9" ht="15" thickBot="1" x14ac:dyDescent="0.35">
      <c r="B514" s="80" t="str">
        <f t="shared" ca="1" si="59"/>
        <v/>
      </c>
      <c r="C514" s="81" t="str">
        <f t="shared" ca="1" si="53"/>
        <v/>
      </c>
      <c r="D514" s="84" t="str">
        <f t="shared" ca="1" si="54"/>
        <v/>
      </c>
      <c r="E514" s="82">
        <f t="shared" ca="1" si="58"/>
        <v>0</v>
      </c>
      <c r="F514" s="84"/>
      <c r="G514" s="83" t="str">
        <f t="shared" ca="1" si="55"/>
        <v/>
      </c>
      <c r="H514" s="83" t="str">
        <f t="shared" ca="1" si="56"/>
        <v/>
      </c>
      <c r="I514" s="83" t="str">
        <f t="shared" ca="1" si="57"/>
        <v/>
      </c>
    </row>
    <row r="515" spans="2:9" ht="15" thickBot="1" x14ac:dyDescent="0.35">
      <c r="B515" s="80" t="str">
        <f t="shared" ca="1" si="59"/>
        <v/>
      </c>
      <c r="C515" s="81" t="str">
        <f t="shared" ca="1" si="53"/>
        <v/>
      </c>
      <c r="D515" s="84" t="str">
        <f t="shared" ca="1" si="54"/>
        <v/>
      </c>
      <c r="E515" s="82">
        <f t="shared" ca="1" si="58"/>
        <v>0</v>
      </c>
      <c r="F515" s="84"/>
      <c r="G515" s="83" t="str">
        <f t="shared" ca="1" si="55"/>
        <v/>
      </c>
      <c r="H515" s="83" t="str">
        <f t="shared" ca="1" si="56"/>
        <v/>
      </c>
      <c r="I515" s="83" t="str">
        <f t="shared" ca="1" si="57"/>
        <v/>
      </c>
    </row>
    <row r="516" spans="2:9" ht="15" thickBot="1" x14ac:dyDescent="0.35">
      <c r="B516" s="80" t="str">
        <f t="shared" ca="1" si="59"/>
        <v/>
      </c>
      <c r="C516" s="81" t="str">
        <f t="shared" ca="1" si="53"/>
        <v/>
      </c>
      <c r="D516" s="84" t="str">
        <f t="shared" ca="1" si="54"/>
        <v/>
      </c>
      <c r="E516" s="82">
        <f t="shared" ca="1" si="58"/>
        <v>0</v>
      </c>
      <c r="F516" s="84"/>
      <c r="G516" s="83" t="str">
        <f t="shared" ca="1" si="55"/>
        <v/>
      </c>
      <c r="H516" s="83" t="str">
        <f t="shared" ca="1" si="56"/>
        <v/>
      </c>
      <c r="I516" s="83" t="str">
        <f t="shared" ca="1" si="57"/>
        <v/>
      </c>
    </row>
    <row r="517" spans="2:9" ht="15" thickBot="1" x14ac:dyDescent="0.35">
      <c r="B517" s="80" t="str">
        <f t="shared" ca="1" si="59"/>
        <v/>
      </c>
      <c r="C517" s="81" t="str">
        <f t="shared" ca="1" si="53"/>
        <v/>
      </c>
      <c r="D517" s="84" t="str">
        <f t="shared" ca="1" si="54"/>
        <v/>
      </c>
      <c r="E517" s="82">
        <f t="shared" ca="1" si="58"/>
        <v>0</v>
      </c>
      <c r="F517" s="84"/>
      <c r="G517" s="83" t="str">
        <f t="shared" ca="1" si="55"/>
        <v/>
      </c>
      <c r="H517" s="83" t="str">
        <f t="shared" ca="1" si="56"/>
        <v/>
      </c>
      <c r="I517" s="83" t="str">
        <f t="shared" ca="1" si="57"/>
        <v/>
      </c>
    </row>
    <row r="518" spans="2:9" ht="15" thickBot="1" x14ac:dyDescent="0.35">
      <c r="B518" s="80" t="str">
        <f t="shared" ca="1" si="59"/>
        <v/>
      </c>
      <c r="C518" s="81" t="str">
        <f t="shared" ca="1" si="53"/>
        <v/>
      </c>
      <c r="D518" s="84" t="str">
        <f t="shared" ca="1" si="54"/>
        <v/>
      </c>
      <c r="E518" s="82">
        <f t="shared" ca="1" si="58"/>
        <v>0</v>
      </c>
      <c r="F518" s="84"/>
      <c r="G518" s="83" t="str">
        <f t="shared" ca="1" si="55"/>
        <v/>
      </c>
      <c r="H518" s="83" t="str">
        <f t="shared" ca="1" si="56"/>
        <v/>
      </c>
      <c r="I518" s="83" t="str">
        <f t="shared" ca="1" si="57"/>
        <v/>
      </c>
    </row>
    <row r="519" spans="2:9" ht="15" thickBot="1" x14ac:dyDescent="0.35">
      <c r="B519" s="80" t="str">
        <f t="shared" ca="1" si="59"/>
        <v/>
      </c>
      <c r="C519" s="81" t="str">
        <f t="shared" ca="1" si="53"/>
        <v/>
      </c>
      <c r="D519" s="84" t="str">
        <f t="shared" ca="1" si="54"/>
        <v/>
      </c>
      <c r="E519" s="82">
        <f t="shared" ca="1" si="58"/>
        <v>0</v>
      </c>
      <c r="F519" s="84"/>
      <c r="G519" s="83" t="str">
        <f t="shared" ca="1" si="55"/>
        <v/>
      </c>
      <c r="H519" s="83" t="str">
        <f t="shared" ca="1" si="56"/>
        <v/>
      </c>
      <c r="I519" s="83" t="str">
        <f t="shared" ca="1" si="57"/>
        <v/>
      </c>
    </row>
    <row r="520" spans="2:9" ht="15" thickBot="1" x14ac:dyDescent="0.35">
      <c r="B520" s="80" t="str">
        <f t="shared" ca="1" si="59"/>
        <v/>
      </c>
      <c r="C520" s="81" t="str">
        <f t="shared" ca="1" si="53"/>
        <v/>
      </c>
      <c r="D520" s="84" t="str">
        <f t="shared" ca="1" si="54"/>
        <v/>
      </c>
      <c r="E520" s="82">
        <f t="shared" ca="1" si="58"/>
        <v>0</v>
      </c>
      <c r="F520" s="84"/>
      <c r="G520" s="83" t="str">
        <f t="shared" ca="1" si="55"/>
        <v/>
      </c>
      <c r="H520" s="83" t="str">
        <f t="shared" ca="1" si="56"/>
        <v/>
      </c>
      <c r="I520" s="83" t="str">
        <f t="shared" ca="1" si="57"/>
        <v/>
      </c>
    </row>
    <row r="521" spans="2:9" ht="15" thickBot="1" x14ac:dyDescent="0.35">
      <c r="B521" s="80" t="str">
        <f t="shared" ca="1" si="59"/>
        <v/>
      </c>
      <c r="C521" s="81" t="str">
        <f t="shared" ca="1" si="53"/>
        <v/>
      </c>
      <c r="D521" s="84" t="str">
        <f t="shared" ca="1" si="54"/>
        <v/>
      </c>
      <c r="E521" s="82">
        <f t="shared" ca="1" si="58"/>
        <v>0</v>
      </c>
      <c r="F521" s="84"/>
      <c r="G521" s="83" t="str">
        <f t="shared" ca="1" si="55"/>
        <v/>
      </c>
      <c r="H521" s="83" t="str">
        <f t="shared" ca="1" si="56"/>
        <v/>
      </c>
      <c r="I521" s="83" t="str">
        <f t="shared" ca="1" si="57"/>
        <v/>
      </c>
    </row>
    <row r="522" spans="2:9" ht="15" thickBot="1" x14ac:dyDescent="0.35">
      <c r="B522" s="80" t="str">
        <f t="shared" ca="1" si="59"/>
        <v/>
      </c>
      <c r="C522" s="81" t="str">
        <f t="shared" ca="1" si="53"/>
        <v/>
      </c>
      <c r="D522" s="84" t="str">
        <f t="shared" ca="1" si="54"/>
        <v/>
      </c>
      <c r="E522" s="82">
        <f t="shared" ca="1" si="58"/>
        <v>0</v>
      </c>
      <c r="F522" s="84"/>
      <c r="G522" s="83" t="str">
        <f t="shared" ca="1" si="55"/>
        <v/>
      </c>
      <c r="H522" s="83" t="str">
        <f t="shared" ca="1" si="56"/>
        <v/>
      </c>
      <c r="I522" s="83" t="str">
        <f t="shared" ca="1" si="57"/>
        <v/>
      </c>
    </row>
    <row r="523" spans="2:9" ht="15" thickBot="1" x14ac:dyDescent="0.35">
      <c r="B523" s="80" t="str">
        <f t="shared" ca="1" si="59"/>
        <v/>
      </c>
      <c r="C523" s="81" t="str">
        <f t="shared" ca="1" si="53"/>
        <v/>
      </c>
      <c r="D523" s="84" t="str">
        <f t="shared" ca="1" si="54"/>
        <v/>
      </c>
      <c r="E523" s="82">
        <f t="shared" ca="1" si="58"/>
        <v>0</v>
      </c>
      <c r="F523" s="84"/>
      <c r="G523" s="83" t="str">
        <f t="shared" ca="1" si="55"/>
        <v/>
      </c>
      <c r="H523" s="83" t="str">
        <f t="shared" ca="1" si="56"/>
        <v/>
      </c>
      <c r="I523" s="83" t="str">
        <f t="shared" ca="1" si="57"/>
        <v/>
      </c>
    </row>
    <row r="524" spans="2:9" ht="15" thickBot="1" x14ac:dyDescent="0.35">
      <c r="B524" s="80" t="str">
        <f t="shared" ca="1" si="59"/>
        <v/>
      </c>
      <c r="C524" s="81" t="str">
        <f t="shared" ca="1" si="53"/>
        <v/>
      </c>
      <c r="D524" s="84" t="str">
        <f t="shared" ca="1" si="54"/>
        <v/>
      </c>
      <c r="E524" s="82">
        <f t="shared" ca="1" si="58"/>
        <v>0</v>
      </c>
      <c r="F524" s="84"/>
      <c r="G524" s="83" t="str">
        <f t="shared" ca="1" si="55"/>
        <v/>
      </c>
      <c r="H524" s="83" t="str">
        <f t="shared" ca="1" si="56"/>
        <v/>
      </c>
      <c r="I524" s="83" t="str">
        <f t="shared" ca="1" si="57"/>
        <v/>
      </c>
    </row>
    <row r="525" spans="2:9" ht="15" thickBot="1" x14ac:dyDescent="0.35">
      <c r="B525" s="80" t="str">
        <f t="shared" ca="1" si="59"/>
        <v/>
      </c>
      <c r="C525" s="81" t="str">
        <f t="shared" ca="1" si="53"/>
        <v/>
      </c>
      <c r="D525" s="84" t="str">
        <f t="shared" ca="1" si="54"/>
        <v/>
      </c>
      <c r="E525" s="82">
        <f t="shared" ca="1" si="58"/>
        <v>0</v>
      </c>
      <c r="F525" s="84"/>
      <c r="G525" s="83" t="str">
        <f t="shared" ca="1" si="55"/>
        <v/>
      </c>
      <c r="H525" s="83" t="str">
        <f t="shared" ca="1" si="56"/>
        <v/>
      </c>
      <c r="I525" s="83" t="str">
        <f t="shared" ca="1" si="57"/>
        <v/>
      </c>
    </row>
    <row r="526" spans="2:9" ht="15" thickBot="1" x14ac:dyDescent="0.35">
      <c r="B526" s="80" t="str">
        <f t="shared" ca="1" si="59"/>
        <v/>
      </c>
      <c r="C526" s="81" t="str">
        <f t="shared" ca="1" si="53"/>
        <v/>
      </c>
      <c r="D526" s="84" t="str">
        <f t="shared" ca="1" si="54"/>
        <v/>
      </c>
      <c r="E526" s="82">
        <f t="shared" ca="1" si="58"/>
        <v>0</v>
      </c>
      <c r="F526" s="84"/>
      <c r="G526" s="83" t="str">
        <f t="shared" ca="1" si="55"/>
        <v/>
      </c>
      <c r="H526" s="83" t="str">
        <f t="shared" ca="1" si="56"/>
        <v/>
      </c>
      <c r="I526" s="83" t="str">
        <f t="shared" ca="1" si="57"/>
        <v/>
      </c>
    </row>
    <row r="527" spans="2:9" ht="15" thickBot="1" x14ac:dyDescent="0.35">
      <c r="B527" s="80" t="str">
        <f t="shared" ca="1" si="59"/>
        <v/>
      </c>
      <c r="C527" s="81" t="str">
        <f t="shared" ca="1" si="53"/>
        <v/>
      </c>
      <c r="D527" s="84" t="str">
        <f t="shared" ca="1" si="54"/>
        <v/>
      </c>
      <c r="E527" s="82">
        <f t="shared" ca="1" si="58"/>
        <v>0</v>
      </c>
      <c r="F527" s="84"/>
      <c r="G527" s="83" t="str">
        <f t="shared" ca="1" si="55"/>
        <v/>
      </c>
      <c r="H527" s="83" t="str">
        <f t="shared" ca="1" si="56"/>
        <v/>
      </c>
      <c r="I527" s="83" t="str">
        <f t="shared" ca="1" si="57"/>
        <v/>
      </c>
    </row>
    <row r="528" spans="2:9" ht="15" thickBot="1" x14ac:dyDescent="0.35">
      <c r="B528" s="80" t="str">
        <f t="shared" ca="1" si="59"/>
        <v/>
      </c>
      <c r="C528" s="81" t="str">
        <f t="shared" ca="1" si="53"/>
        <v/>
      </c>
      <c r="D528" s="84" t="str">
        <f t="shared" ca="1" si="54"/>
        <v/>
      </c>
      <c r="E528" s="82">
        <f t="shared" ca="1" si="58"/>
        <v>0</v>
      </c>
      <c r="F528" s="84"/>
      <c r="G528" s="83" t="str">
        <f t="shared" ca="1" si="55"/>
        <v/>
      </c>
      <c r="H528" s="83" t="str">
        <f t="shared" ca="1" si="56"/>
        <v/>
      </c>
      <c r="I528" s="83" t="str">
        <f t="shared" ca="1" si="57"/>
        <v/>
      </c>
    </row>
    <row r="529" spans="2:9" ht="15" thickBot="1" x14ac:dyDescent="0.35">
      <c r="B529" s="80" t="str">
        <f t="shared" ca="1" si="59"/>
        <v/>
      </c>
      <c r="C529" s="81" t="str">
        <f t="shared" ca="1" si="53"/>
        <v/>
      </c>
      <c r="D529" s="84" t="str">
        <f t="shared" ca="1" si="54"/>
        <v/>
      </c>
      <c r="E529" s="82">
        <f t="shared" ca="1" si="58"/>
        <v>0</v>
      </c>
      <c r="F529" s="84"/>
      <c r="G529" s="83" t="str">
        <f t="shared" ca="1" si="55"/>
        <v/>
      </c>
      <c r="H529" s="83" t="str">
        <f t="shared" ca="1" si="56"/>
        <v/>
      </c>
      <c r="I529" s="83" t="str">
        <f t="shared" ca="1" si="57"/>
        <v/>
      </c>
    </row>
    <row r="530" spans="2:9" ht="15" thickBot="1" x14ac:dyDescent="0.35">
      <c r="B530" s="80" t="str">
        <f t="shared" ca="1" si="59"/>
        <v/>
      </c>
      <c r="C530" s="81" t="str">
        <f t="shared" ca="1" si="53"/>
        <v/>
      </c>
      <c r="D530" s="84" t="str">
        <f t="shared" ca="1" si="54"/>
        <v/>
      </c>
      <c r="E530" s="82">
        <f t="shared" ca="1" si="58"/>
        <v>0</v>
      </c>
      <c r="F530" s="84"/>
      <c r="G530" s="83" t="str">
        <f t="shared" ca="1" si="55"/>
        <v/>
      </c>
      <c r="H530" s="83" t="str">
        <f t="shared" ca="1" si="56"/>
        <v/>
      </c>
      <c r="I530" s="83" t="str">
        <f t="shared" ca="1" si="57"/>
        <v/>
      </c>
    </row>
    <row r="531" spans="2:9" ht="15" thickBot="1" x14ac:dyDescent="0.35">
      <c r="B531" s="80" t="str">
        <f t="shared" ca="1" si="59"/>
        <v/>
      </c>
      <c r="C531" s="81" t="str">
        <f t="shared" ca="1" si="53"/>
        <v/>
      </c>
      <c r="D531" s="84" t="str">
        <f t="shared" ca="1" si="54"/>
        <v/>
      </c>
      <c r="E531" s="82">
        <f t="shared" ca="1" si="58"/>
        <v>0</v>
      </c>
      <c r="F531" s="84"/>
      <c r="G531" s="83" t="str">
        <f t="shared" ca="1" si="55"/>
        <v/>
      </c>
      <c r="H531" s="83" t="str">
        <f t="shared" ca="1" si="56"/>
        <v/>
      </c>
      <c r="I531" s="83" t="str">
        <f t="shared" ca="1" si="57"/>
        <v/>
      </c>
    </row>
    <row r="532" spans="2:9" ht="15" thickBot="1" x14ac:dyDescent="0.35">
      <c r="B532" s="80" t="str">
        <f t="shared" ca="1" si="59"/>
        <v/>
      </c>
      <c r="C532" s="81" t="str">
        <f t="shared" ca="1" si="53"/>
        <v/>
      </c>
      <c r="D532" s="84" t="str">
        <f t="shared" ca="1" si="54"/>
        <v/>
      </c>
      <c r="E532" s="82">
        <f t="shared" ca="1" si="58"/>
        <v>0</v>
      </c>
      <c r="F532" s="84"/>
      <c r="G532" s="83" t="str">
        <f t="shared" ca="1" si="55"/>
        <v/>
      </c>
      <c r="H532" s="83" t="str">
        <f t="shared" ca="1" si="56"/>
        <v/>
      </c>
      <c r="I532" s="83" t="str">
        <f t="shared" ca="1" si="57"/>
        <v/>
      </c>
    </row>
    <row r="533" spans="2:9" ht="15" thickBot="1" x14ac:dyDescent="0.35">
      <c r="B533" s="80" t="str">
        <f t="shared" ca="1" si="59"/>
        <v/>
      </c>
      <c r="C533" s="81" t="str">
        <f t="shared" ca="1" si="53"/>
        <v/>
      </c>
      <c r="D533" s="84" t="str">
        <f t="shared" ca="1" si="54"/>
        <v/>
      </c>
      <c r="E533" s="82">
        <f t="shared" ca="1" si="58"/>
        <v>0</v>
      </c>
      <c r="F533" s="84"/>
      <c r="G533" s="83" t="str">
        <f t="shared" ca="1" si="55"/>
        <v/>
      </c>
      <c r="H533" s="83" t="str">
        <f t="shared" ca="1" si="56"/>
        <v/>
      </c>
      <c r="I533" s="83" t="str">
        <f t="shared" ca="1" si="57"/>
        <v/>
      </c>
    </row>
    <row r="534" spans="2:9" ht="15" thickBot="1" x14ac:dyDescent="0.35">
      <c r="B534" s="80" t="str">
        <f t="shared" ca="1" si="59"/>
        <v/>
      </c>
      <c r="C534" s="81" t="str">
        <f t="shared" ca="1" si="53"/>
        <v/>
      </c>
      <c r="D534" s="84" t="str">
        <f t="shared" ca="1" si="54"/>
        <v/>
      </c>
      <c r="E534" s="82">
        <f t="shared" ca="1" si="58"/>
        <v>0</v>
      </c>
      <c r="F534" s="84"/>
      <c r="G534" s="83" t="str">
        <f t="shared" ca="1" si="55"/>
        <v/>
      </c>
      <c r="H534" s="83" t="str">
        <f t="shared" ca="1" si="56"/>
        <v/>
      </c>
      <c r="I534" s="83" t="str">
        <f t="shared" ca="1" si="57"/>
        <v/>
      </c>
    </row>
    <row r="535" spans="2:9" ht="15" thickBot="1" x14ac:dyDescent="0.35">
      <c r="B535" s="80" t="str">
        <f t="shared" ca="1" si="59"/>
        <v/>
      </c>
      <c r="C535" s="81" t="str">
        <f t="shared" ca="1" si="53"/>
        <v/>
      </c>
      <c r="D535" s="84" t="str">
        <f t="shared" ca="1" si="54"/>
        <v/>
      </c>
      <c r="E535" s="82">
        <f t="shared" ca="1" si="58"/>
        <v>0</v>
      </c>
      <c r="F535" s="84"/>
      <c r="G535" s="83" t="str">
        <f t="shared" ca="1" si="55"/>
        <v/>
      </c>
      <c r="H535" s="83" t="str">
        <f t="shared" ca="1" si="56"/>
        <v/>
      </c>
      <c r="I535" s="83" t="str">
        <f t="shared" ca="1" si="57"/>
        <v/>
      </c>
    </row>
    <row r="536" spans="2:9" ht="15" thickBot="1" x14ac:dyDescent="0.35">
      <c r="B536" s="80" t="str">
        <f t="shared" ca="1" si="59"/>
        <v/>
      </c>
      <c r="C536" s="81" t="str">
        <f t="shared" ref="C536:C599" ca="1" si="60">IF($E$11="End of the Period",IF(B536="","",IF(OR(payment_frequency="Weekly",payment_frequency="Bi-weekly",payment_frequency="Semi-monthly"),first_payment_date+B536*VLOOKUP(payment_frequency,periodic_table,2,0),EDATE(first_payment_date,B536*VLOOKUP(payment_frequency,periodic_table,2,0)))),IF(B536="","",IF(OR(payment_frequency="Weekly",payment_frequency="Bi-weekly",payment_frequency="Semi-monthly"),first_payment_date+(B536-1)*VLOOKUP(payment_frequency,periodic_table,2,0),EDATE(first_payment_date,(B536-1)*VLOOKUP(payment_frequency,periodic_table,2,0)))))</f>
        <v/>
      </c>
      <c r="D536" s="84" t="str">
        <f t="shared" ref="D536:D599" ca="1" si="61">IF(B536="","",IF(I535&lt;payment,I535*(1+rate),payment))</f>
        <v/>
      </c>
      <c r="E536" s="82">
        <f t="shared" ca="1" si="58"/>
        <v>0</v>
      </c>
      <c r="F536" s="84"/>
      <c r="G536" s="83" t="str">
        <f t="shared" ref="G536:G599" ca="1" si="62">IF(AND(payment_type=1,B536=1),0,IF(B536="","",I535*rate))</f>
        <v/>
      </c>
      <c r="H536" s="83" t="str">
        <f t="shared" ca="1" si="56"/>
        <v/>
      </c>
      <c r="I536" s="83" t="str">
        <f t="shared" ca="1" si="57"/>
        <v/>
      </c>
    </row>
    <row r="537" spans="2:9" ht="15" thickBot="1" x14ac:dyDescent="0.35">
      <c r="B537" s="80" t="str">
        <f t="shared" ca="1" si="59"/>
        <v/>
      </c>
      <c r="C537" s="81" t="str">
        <f t="shared" ca="1" si="60"/>
        <v/>
      </c>
      <c r="D537" s="84" t="str">
        <f t="shared" ca="1" si="61"/>
        <v/>
      </c>
      <c r="E537" s="82">
        <f t="shared" ca="1" si="58"/>
        <v>0</v>
      </c>
      <c r="F537" s="84"/>
      <c r="G537" s="83" t="str">
        <f t="shared" ca="1" si="62"/>
        <v/>
      </c>
      <c r="H537" s="83" t="str">
        <f t="shared" ref="H537:H600" ca="1" si="63">IF(B537="","",D537-G537+E537+F537)</f>
        <v/>
      </c>
      <c r="I537" s="83" t="str">
        <f t="shared" ref="I537:I600" ca="1" si="64">IFERROR(IF(H537&lt;=0,"",I536-H537),"")</f>
        <v/>
      </c>
    </row>
    <row r="538" spans="2:9" ht="15" thickBot="1" x14ac:dyDescent="0.35">
      <c r="B538" s="80" t="str">
        <f t="shared" ca="1" si="59"/>
        <v/>
      </c>
      <c r="C538" s="81" t="str">
        <f t="shared" ca="1" si="60"/>
        <v/>
      </c>
      <c r="D538" s="84" t="str">
        <f t="shared" ca="1" si="61"/>
        <v/>
      </c>
      <c r="E538" s="82">
        <f t="shared" ca="1" si="58"/>
        <v>0</v>
      </c>
      <c r="F538" s="84"/>
      <c r="G538" s="83" t="str">
        <f t="shared" ca="1" si="62"/>
        <v/>
      </c>
      <c r="H538" s="83" t="str">
        <f t="shared" ca="1" si="63"/>
        <v/>
      </c>
      <c r="I538" s="83" t="str">
        <f t="shared" ca="1" si="64"/>
        <v/>
      </c>
    </row>
    <row r="539" spans="2:9" ht="15" thickBot="1" x14ac:dyDescent="0.35">
      <c r="B539" s="80" t="str">
        <f t="shared" ca="1" si="59"/>
        <v/>
      </c>
      <c r="C539" s="81" t="str">
        <f t="shared" ca="1" si="60"/>
        <v/>
      </c>
      <c r="D539" s="84" t="str">
        <f t="shared" ca="1" si="61"/>
        <v/>
      </c>
      <c r="E539" s="82">
        <f t="shared" ca="1" si="58"/>
        <v>0</v>
      </c>
      <c r="F539" s="84"/>
      <c r="G539" s="83" t="str">
        <f t="shared" ca="1" si="62"/>
        <v/>
      </c>
      <c r="H539" s="83" t="str">
        <f t="shared" ca="1" si="63"/>
        <v/>
      </c>
      <c r="I539" s="83" t="str">
        <f t="shared" ca="1" si="64"/>
        <v/>
      </c>
    </row>
    <row r="540" spans="2:9" ht="15" thickBot="1" x14ac:dyDescent="0.35">
      <c r="B540" s="80" t="str">
        <f t="shared" ca="1" si="59"/>
        <v/>
      </c>
      <c r="C540" s="81" t="str">
        <f t="shared" ca="1" si="60"/>
        <v/>
      </c>
      <c r="D540" s="84" t="str">
        <f t="shared" ca="1" si="61"/>
        <v/>
      </c>
      <c r="E540" s="82">
        <f t="shared" ca="1" si="58"/>
        <v>0</v>
      </c>
      <c r="F540" s="84"/>
      <c r="G540" s="83" t="str">
        <f t="shared" ca="1" si="62"/>
        <v/>
      </c>
      <c r="H540" s="83" t="str">
        <f t="shared" ca="1" si="63"/>
        <v/>
      </c>
      <c r="I540" s="83" t="str">
        <f t="shared" ca="1" si="64"/>
        <v/>
      </c>
    </row>
    <row r="541" spans="2:9" ht="15" thickBot="1" x14ac:dyDescent="0.35">
      <c r="B541" s="80" t="str">
        <f t="shared" ca="1" si="59"/>
        <v/>
      </c>
      <c r="C541" s="81" t="str">
        <f t="shared" ca="1" si="60"/>
        <v/>
      </c>
      <c r="D541" s="84" t="str">
        <f t="shared" ca="1" si="61"/>
        <v/>
      </c>
      <c r="E541" s="82">
        <f t="shared" ca="1" si="58"/>
        <v>0</v>
      </c>
      <c r="F541" s="84"/>
      <c r="G541" s="83" t="str">
        <f t="shared" ca="1" si="62"/>
        <v/>
      </c>
      <c r="H541" s="83" t="str">
        <f t="shared" ca="1" si="63"/>
        <v/>
      </c>
      <c r="I541" s="83" t="str">
        <f t="shared" ca="1" si="64"/>
        <v/>
      </c>
    </row>
    <row r="542" spans="2:9" ht="15" thickBot="1" x14ac:dyDescent="0.35">
      <c r="B542" s="80" t="str">
        <f t="shared" ca="1" si="59"/>
        <v/>
      </c>
      <c r="C542" s="81" t="str">
        <f t="shared" ca="1" si="60"/>
        <v/>
      </c>
      <c r="D542" s="84" t="str">
        <f t="shared" ca="1" si="61"/>
        <v/>
      </c>
      <c r="E542" s="82">
        <f t="shared" ca="1" si="58"/>
        <v>0</v>
      </c>
      <c r="F542" s="84"/>
      <c r="G542" s="83" t="str">
        <f t="shared" ca="1" si="62"/>
        <v/>
      </c>
      <c r="H542" s="83" t="str">
        <f t="shared" ca="1" si="63"/>
        <v/>
      </c>
      <c r="I542" s="83" t="str">
        <f t="shared" ca="1" si="64"/>
        <v/>
      </c>
    </row>
    <row r="543" spans="2:9" ht="15" thickBot="1" x14ac:dyDescent="0.35">
      <c r="B543" s="80" t="str">
        <f t="shared" ca="1" si="59"/>
        <v/>
      </c>
      <c r="C543" s="81" t="str">
        <f t="shared" ca="1" si="60"/>
        <v/>
      </c>
      <c r="D543" s="84" t="str">
        <f t="shared" ca="1" si="61"/>
        <v/>
      </c>
      <c r="E543" s="82">
        <f t="shared" ca="1" si="58"/>
        <v>0</v>
      </c>
      <c r="F543" s="84"/>
      <c r="G543" s="83" t="str">
        <f t="shared" ca="1" si="62"/>
        <v/>
      </c>
      <c r="H543" s="83" t="str">
        <f t="shared" ca="1" si="63"/>
        <v/>
      </c>
      <c r="I543" s="83" t="str">
        <f t="shared" ca="1" si="64"/>
        <v/>
      </c>
    </row>
    <row r="544" spans="2:9" ht="15" thickBot="1" x14ac:dyDescent="0.35">
      <c r="B544" s="80" t="str">
        <f t="shared" ca="1" si="59"/>
        <v/>
      </c>
      <c r="C544" s="81" t="str">
        <f t="shared" ca="1" si="60"/>
        <v/>
      </c>
      <c r="D544" s="84" t="str">
        <f t="shared" ca="1" si="61"/>
        <v/>
      </c>
      <c r="E544" s="82">
        <f t="shared" ca="1" si="58"/>
        <v>0</v>
      </c>
      <c r="F544" s="84"/>
      <c r="G544" s="83" t="str">
        <f t="shared" ca="1" si="62"/>
        <v/>
      </c>
      <c r="H544" s="83" t="str">
        <f t="shared" ca="1" si="63"/>
        <v/>
      </c>
      <c r="I544" s="83" t="str">
        <f t="shared" ca="1" si="64"/>
        <v/>
      </c>
    </row>
    <row r="545" spans="2:9" ht="15" thickBot="1" x14ac:dyDescent="0.35">
      <c r="B545" s="80" t="str">
        <f t="shared" ca="1" si="59"/>
        <v/>
      </c>
      <c r="C545" s="81" t="str">
        <f t="shared" ca="1" si="60"/>
        <v/>
      </c>
      <c r="D545" s="84" t="str">
        <f t="shared" ca="1" si="61"/>
        <v/>
      </c>
      <c r="E545" s="82">
        <f t="shared" ca="1" si="58"/>
        <v>0</v>
      </c>
      <c r="F545" s="84"/>
      <c r="G545" s="83" t="str">
        <f t="shared" ca="1" si="62"/>
        <v/>
      </c>
      <c r="H545" s="83" t="str">
        <f t="shared" ca="1" si="63"/>
        <v/>
      </c>
      <c r="I545" s="83" t="str">
        <f t="shared" ca="1" si="64"/>
        <v/>
      </c>
    </row>
    <row r="546" spans="2:9" ht="15" thickBot="1" x14ac:dyDescent="0.35">
      <c r="B546" s="80" t="str">
        <f t="shared" ca="1" si="59"/>
        <v/>
      </c>
      <c r="C546" s="81" t="str">
        <f t="shared" ca="1" si="60"/>
        <v/>
      </c>
      <c r="D546" s="84" t="str">
        <f t="shared" ca="1" si="61"/>
        <v/>
      </c>
      <c r="E546" s="82">
        <f t="shared" ca="1" si="58"/>
        <v>0</v>
      </c>
      <c r="F546" s="84"/>
      <c r="G546" s="83" t="str">
        <f t="shared" ca="1" si="62"/>
        <v/>
      </c>
      <c r="H546" s="83" t="str">
        <f t="shared" ca="1" si="63"/>
        <v/>
      </c>
      <c r="I546" s="83" t="str">
        <f t="shared" ca="1" si="64"/>
        <v/>
      </c>
    </row>
    <row r="547" spans="2:9" ht="15" thickBot="1" x14ac:dyDescent="0.35">
      <c r="B547" s="80" t="str">
        <f t="shared" ca="1" si="59"/>
        <v/>
      </c>
      <c r="C547" s="81" t="str">
        <f t="shared" ca="1" si="60"/>
        <v/>
      </c>
      <c r="D547" s="84" t="str">
        <f t="shared" ca="1" si="61"/>
        <v/>
      </c>
      <c r="E547" s="82">
        <f t="shared" ca="1" si="58"/>
        <v>0</v>
      </c>
      <c r="F547" s="84"/>
      <c r="G547" s="83" t="str">
        <f t="shared" ca="1" si="62"/>
        <v/>
      </c>
      <c r="H547" s="83" t="str">
        <f t="shared" ca="1" si="63"/>
        <v/>
      </c>
      <c r="I547" s="83" t="str">
        <f t="shared" ca="1" si="64"/>
        <v/>
      </c>
    </row>
    <row r="548" spans="2:9" ht="15" thickBot="1" x14ac:dyDescent="0.35">
      <c r="B548" s="80" t="str">
        <f t="shared" ca="1" si="59"/>
        <v/>
      </c>
      <c r="C548" s="81" t="str">
        <f t="shared" ca="1" si="60"/>
        <v/>
      </c>
      <c r="D548" s="84" t="str">
        <f t="shared" ca="1" si="61"/>
        <v/>
      </c>
      <c r="E548" s="82">
        <f t="shared" ref="E548:E611" ca="1" si="65">IFERROR(IF(I547-D548&lt;$E$14,0,IF(B548=$I$17,$E$14,IF(B548&lt;$I$17,0,IF(MOD(B548-$I$17,$E$18)=0,$E$14,0)))),0)</f>
        <v>0</v>
      </c>
      <c r="F548" s="84"/>
      <c r="G548" s="83" t="str">
        <f t="shared" ca="1" si="62"/>
        <v/>
      </c>
      <c r="H548" s="83" t="str">
        <f t="shared" ca="1" si="63"/>
        <v/>
      </c>
      <c r="I548" s="83" t="str">
        <f t="shared" ca="1" si="64"/>
        <v/>
      </c>
    </row>
    <row r="549" spans="2:9" ht="15" thickBot="1" x14ac:dyDescent="0.35">
      <c r="B549" s="80" t="str">
        <f t="shared" ca="1" si="59"/>
        <v/>
      </c>
      <c r="C549" s="81" t="str">
        <f t="shared" ca="1" si="60"/>
        <v/>
      </c>
      <c r="D549" s="84" t="str">
        <f t="shared" ca="1" si="61"/>
        <v/>
      </c>
      <c r="E549" s="82">
        <f t="shared" ca="1" si="65"/>
        <v>0</v>
      </c>
      <c r="F549" s="84"/>
      <c r="G549" s="83" t="str">
        <f t="shared" ca="1" si="62"/>
        <v/>
      </c>
      <c r="H549" s="83" t="str">
        <f t="shared" ca="1" si="63"/>
        <v/>
      </c>
      <c r="I549" s="83" t="str">
        <f t="shared" ca="1" si="64"/>
        <v/>
      </c>
    </row>
    <row r="550" spans="2:9" ht="15" thickBot="1" x14ac:dyDescent="0.35">
      <c r="B550" s="80" t="str">
        <f t="shared" ca="1" si="59"/>
        <v/>
      </c>
      <c r="C550" s="81" t="str">
        <f t="shared" ca="1" si="60"/>
        <v/>
      </c>
      <c r="D550" s="84" t="str">
        <f t="shared" ca="1" si="61"/>
        <v/>
      </c>
      <c r="E550" s="82">
        <f t="shared" ca="1" si="65"/>
        <v>0</v>
      </c>
      <c r="F550" s="84"/>
      <c r="G550" s="83" t="str">
        <f t="shared" ca="1" si="62"/>
        <v/>
      </c>
      <c r="H550" s="83" t="str">
        <f t="shared" ca="1" si="63"/>
        <v/>
      </c>
      <c r="I550" s="83" t="str">
        <f t="shared" ca="1" si="64"/>
        <v/>
      </c>
    </row>
    <row r="551" spans="2:9" ht="15" thickBot="1" x14ac:dyDescent="0.35">
      <c r="B551" s="80" t="str">
        <f t="shared" ca="1" si="59"/>
        <v/>
      </c>
      <c r="C551" s="81" t="str">
        <f t="shared" ca="1" si="60"/>
        <v/>
      </c>
      <c r="D551" s="84" t="str">
        <f t="shared" ca="1" si="61"/>
        <v/>
      </c>
      <c r="E551" s="82">
        <f t="shared" ca="1" si="65"/>
        <v>0</v>
      </c>
      <c r="F551" s="84"/>
      <c r="G551" s="83" t="str">
        <f t="shared" ca="1" si="62"/>
        <v/>
      </c>
      <c r="H551" s="83" t="str">
        <f t="shared" ca="1" si="63"/>
        <v/>
      </c>
      <c r="I551" s="83" t="str">
        <f t="shared" ca="1" si="64"/>
        <v/>
      </c>
    </row>
    <row r="552" spans="2:9" ht="15" thickBot="1" x14ac:dyDescent="0.35">
      <c r="B552" s="80" t="str">
        <f t="shared" ca="1" si="59"/>
        <v/>
      </c>
      <c r="C552" s="81" t="str">
        <f t="shared" ca="1" si="60"/>
        <v/>
      </c>
      <c r="D552" s="84" t="str">
        <f t="shared" ca="1" si="61"/>
        <v/>
      </c>
      <c r="E552" s="82">
        <f t="shared" ca="1" si="65"/>
        <v>0</v>
      </c>
      <c r="F552" s="84"/>
      <c r="G552" s="83" t="str">
        <f t="shared" ca="1" si="62"/>
        <v/>
      </c>
      <c r="H552" s="83" t="str">
        <f t="shared" ca="1" si="63"/>
        <v/>
      </c>
      <c r="I552" s="83" t="str">
        <f t="shared" ca="1" si="64"/>
        <v/>
      </c>
    </row>
    <row r="553" spans="2:9" ht="15" thickBot="1" x14ac:dyDescent="0.35">
      <c r="B553" s="80" t="str">
        <f t="shared" ca="1" si="59"/>
        <v/>
      </c>
      <c r="C553" s="81" t="str">
        <f t="shared" ca="1" si="60"/>
        <v/>
      </c>
      <c r="D553" s="84" t="str">
        <f t="shared" ca="1" si="61"/>
        <v/>
      </c>
      <c r="E553" s="82">
        <f t="shared" ca="1" si="65"/>
        <v>0</v>
      </c>
      <c r="F553" s="84"/>
      <c r="G553" s="83" t="str">
        <f t="shared" ca="1" si="62"/>
        <v/>
      </c>
      <c r="H553" s="83" t="str">
        <f t="shared" ca="1" si="63"/>
        <v/>
      </c>
      <c r="I553" s="83" t="str">
        <f t="shared" ca="1" si="64"/>
        <v/>
      </c>
    </row>
    <row r="554" spans="2:9" ht="15" thickBot="1" x14ac:dyDescent="0.35">
      <c r="B554" s="80" t="str">
        <f t="shared" ca="1" si="59"/>
        <v/>
      </c>
      <c r="C554" s="81" t="str">
        <f t="shared" ca="1" si="60"/>
        <v/>
      </c>
      <c r="D554" s="84" t="str">
        <f t="shared" ca="1" si="61"/>
        <v/>
      </c>
      <c r="E554" s="82">
        <f t="shared" ca="1" si="65"/>
        <v>0</v>
      </c>
      <c r="F554" s="84"/>
      <c r="G554" s="83" t="str">
        <f t="shared" ca="1" si="62"/>
        <v/>
      </c>
      <c r="H554" s="83" t="str">
        <f t="shared" ca="1" si="63"/>
        <v/>
      </c>
      <c r="I554" s="83" t="str">
        <f t="shared" ca="1" si="64"/>
        <v/>
      </c>
    </row>
    <row r="555" spans="2:9" ht="15" thickBot="1" x14ac:dyDescent="0.35">
      <c r="B555" s="80" t="str">
        <f t="shared" ca="1" si="59"/>
        <v/>
      </c>
      <c r="C555" s="81" t="str">
        <f t="shared" ca="1" si="60"/>
        <v/>
      </c>
      <c r="D555" s="84" t="str">
        <f t="shared" ca="1" si="61"/>
        <v/>
      </c>
      <c r="E555" s="82">
        <f t="shared" ca="1" si="65"/>
        <v>0</v>
      </c>
      <c r="F555" s="84"/>
      <c r="G555" s="83" t="str">
        <f t="shared" ca="1" si="62"/>
        <v/>
      </c>
      <c r="H555" s="83" t="str">
        <f t="shared" ca="1" si="63"/>
        <v/>
      </c>
      <c r="I555" s="83" t="str">
        <f t="shared" ca="1" si="64"/>
        <v/>
      </c>
    </row>
    <row r="556" spans="2:9" ht="15" thickBot="1" x14ac:dyDescent="0.35">
      <c r="B556" s="80" t="str">
        <f t="shared" ca="1" si="59"/>
        <v/>
      </c>
      <c r="C556" s="81" t="str">
        <f t="shared" ca="1" si="60"/>
        <v/>
      </c>
      <c r="D556" s="84" t="str">
        <f t="shared" ca="1" si="61"/>
        <v/>
      </c>
      <c r="E556" s="82">
        <f t="shared" ca="1" si="65"/>
        <v>0</v>
      </c>
      <c r="F556" s="84"/>
      <c r="G556" s="83" t="str">
        <f t="shared" ca="1" si="62"/>
        <v/>
      </c>
      <c r="H556" s="83" t="str">
        <f t="shared" ca="1" si="63"/>
        <v/>
      </c>
      <c r="I556" s="83" t="str">
        <f t="shared" ca="1" si="64"/>
        <v/>
      </c>
    </row>
    <row r="557" spans="2:9" ht="15" thickBot="1" x14ac:dyDescent="0.35">
      <c r="B557" s="80" t="str">
        <f t="shared" ca="1" si="59"/>
        <v/>
      </c>
      <c r="C557" s="81" t="str">
        <f t="shared" ca="1" si="60"/>
        <v/>
      </c>
      <c r="D557" s="84" t="str">
        <f t="shared" ca="1" si="61"/>
        <v/>
      </c>
      <c r="E557" s="82">
        <f t="shared" ca="1" si="65"/>
        <v>0</v>
      </c>
      <c r="F557" s="84"/>
      <c r="G557" s="83" t="str">
        <f t="shared" ca="1" si="62"/>
        <v/>
      </c>
      <c r="H557" s="83" t="str">
        <f t="shared" ca="1" si="63"/>
        <v/>
      </c>
      <c r="I557" s="83" t="str">
        <f t="shared" ca="1" si="64"/>
        <v/>
      </c>
    </row>
    <row r="558" spans="2:9" ht="15" thickBot="1" x14ac:dyDescent="0.35">
      <c r="B558" s="80" t="str">
        <f t="shared" ca="1" si="59"/>
        <v/>
      </c>
      <c r="C558" s="81" t="str">
        <f t="shared" ca="1" si="60"/>
        <v/>
      </c>
      <c r="D558" s="84" t="str">
        <f t="shared" ca="1" si="61"/>
        <v/>
      </c>
      <c r="E558" s="82">
        <f t="shared" ca="1" si="65"/>
        <v>0</v>
      </c>
      <c r="F558" s="84"/>
      <c r="G558" s="83" t="str">
        <f t="shared" ca="1" si="62"/>
        <v/>
      </c>
      <c r="H558" s="83" t="str">
        <f t="shared" ca="1" si="63"/>
        <v/>
      </c>
      <c r="I558" s="83" t="str">
        <f t="shared" ca="1" si="64"/>
        <v/>
      </c>
    </row>
    <row r="559" spans="2:9" ht="15" thickBot="1" x14ac:dyDescent="0.35">
      <c r="B559" s="80" t="str">
        <f t="shared" ref="B559:B622" ca="1" si="66">IFERROR(IF(I558&lt;=0,"",B558+1),"")</f>
        <v/>
      </c>
      <c r="C559" s="81" t="str">
        <f t="shared" ca="1" si="60"/>
        <v/>
      </c>
      <c r="D559" s="84" t="str">
        <f t="shared" ca="1" si="61"/>
        <v/>
      </c>
      <c r="E559" s="82">
        <f t="shared" ca="1" si="65"/>
        <v>0</v>
      </c>
      <c r="F559" s="84"/>
      <c r="G559" s="83" t="str">
        <f t="shared" ca="1" si="62"/>
        <v/>
      </c>
      <c r="H559" s="83" t="str">
        <f t="shared" ca="1" si="63"/>
        <v/>
      </c>
      <c r="I559" s="83" t="str">
        <f t="shared" ca="1" si="64"/>
        <v/>
      </c>
    </row>
    <row r="560" spans="2:9" ht="15" thickBot="1" x14ac:dyDescent="0.35">
      <c r="B560" s="80" t="str">
        <f t="shared" ca="1" si="66"/>
        <v/>
      </c>
      <c r="C560" s="81" t="str">
        <f t="shared" ca="1" si="60"/>
        <v/>
      </c>
      <c r="D560" s="84" t="str">
        <f t="shared" ca="1" si="61"/>
        <v/>
      </c>
      <c r="E560" s="82">
        <f t="shared" ca="1" si="65"/>
        <v>0</v>
      </c>
      <c r="F560" s="84"/>
      <c r="G560" s="83" t="str">
        <f t="shared" ca="1" si="62"/>
        <v/>
      </c>
      <c r="H560" s="83" t="str">
        <f t="shared" ca="1" si="63"/>
        <v/>
      </c>
      <c r="I560" s="83" t="str">
        <f t="shared" ca="1" si="64"/>
        <v/>
      </c>
    </row>
    <row r="561" spans="2:9" ht="15" thickBot="1" x14ac:dyDescent="0.35">
      <c r="B561" s="80" t="str">
        <f t="shared" ca="1" si="66"/>
        <v/>
      </c>
      <c r="C561" s="81" t="str">
        <f t="shared" ca="1" si="60"/>
        <v/>
      </c>
      <c r="D561" s="84" t="str">
        <f t="shared" ca="1" si="61"/>
        <v/>
      </c>
      <c r="E561" s="82">
        <f t="shared" ca="1" si="65"/>
        <v>0</v>
      </c>
      <c r="F561" s="84"/>
      <c r="G561" s="83" t="str">
        <f t="shared" ca="1" si="62"/>
        <v/>
      </c>
      <c r="H561" s="83" t="str">
        <f t="shared" ca="1" si="63"/>
        <v/>
      </c>
      <c r="I561" s="83" t="str">
        <f t="shared" ca="1" si="64"/>
        <v/>
      </c>
    </row>
    <row r="562" spans="2:9" ht="15" thickBot="1" x14ac:dyDescent="0.35">
      <c r="B562" s="80" t="str">
        <f t="shared" ca="1" si="66"/>
        <v/>
      </c>
      <c r="C562" s="81" t="str">
        <f t="shared" ca="1" si="60"/>
        <v/>
      </c>
      <c r="D562" s="84" t="str">
        <f t="shared" ca="1" si="61"/>
        <v/>
      </c>
      <c r="E562" s="82">
        <f t="shared" ca="1" si="65"/>
        <v>0</v>
      </c>
      <c r="F562" s="84"/>
      <c r="G562" s="83" t="str">
        <f t="shared" ca="1" si="62"/>
        <v/>
      </c>
      <c r="H562" s="83" t="str">
        <f t="shared" ca="1" si="63"/>
        <v/>
      </c>
      <c r="I562" s="83" t="str">
        <f t="shared" ca="1" si="64"/>
        <v/>
      </c>
    </row>
    <row r="563" spans="2:9" ht="15" thickBot="1" x14ac:dyDescent="0.35">
      <c r="B563" s="80" t="str">
        <f t="shared" ca="1" si="66"/>
        <v/>
      </c>
      <c r="C563" s="81" t="str">
        <f t="shared" ca="1" si="60"/>
        <v/>
      </c>
      <c r="D563" s="84" t="str">
        <f t="shared" ca="1" si="61"/>
        <v/>
      </c>
      <c r="E563" s="82">
        <f t="shared" ca="1" si="65"/>
        <v>0</v>
      </c>
      <c r="F563" s="84"/>
      <c r="G563" s="83" t="str">
        <f t="shared" ca="1" si="62"/>
        <v/>
      </c>
      <c r="H563" s="83" t="str">
        <f t="shared" ca="1" si="63"/>
        <v/>
      </c>
      <c r="I563" s="83" t="str">
        <f t="shared" ca="1" si="64"/>
        <v/>
      </c>
    </row>
    <row r="564" spans="2:9" ht="15" thickBot="1" x14ac:dyDescent="0.35">
      <c r="B564" s="80" t="str">
        <f t="shared" ca="1" si="66"/>
        <v/>
      </c>
      <c r="C564" s="81" t="str">
        <f t="shared" ca="1" si="60"/>
        <v/>
      </c>
      <c r="D564" s="84" t="str">
        <f t="shared" ca="1" si="61"/>
        <v/>
      </c>
      <c r="E564" s="82">
        <f t="shared" ca="1" si="65"/>
        <v>0</v>
      </c>
      <c r="F564" s="84"/>
      <c r="G564" s="83" t="str">
        <f t="shared" ca="1" si="62"/>
        <v/>
      </c>
      <c r="H564" s="83" t="str">
        <f t="shared" ca="1" si="63"/>
        <v/>
      </c>
      <c r="I564" s="83" t="str">
        <f t="shared" ca="1" si="64"/>
        <v/>
      </c>
    </row>
    <row r="565" spans="2:9" ht="15" thickBot="1" x14ac:dyDescent="0.35">
      <c r="B565" s="80" t="str">
        <f t="shared" ca="1" si="66"/>
        <v/>
      </c>
      <c r="C565" s="81" t="str">
        <f t="shared" ca="1" si="60"/>
        <v/>
      </c>
      <c r="D565" s="84" t="str">
        <f t="shared" ca="1" si="61"/>
        <v/>
      </c>
      <c r="E565" s="82">
        <f t="shared" ca="1" si="65"/>
        <v>0</v>
      </c>
      <c r="F565" s="84"/>
      <c r="G565" s="83" t="str">
        <f t="shared" ca="1" si="62"/>
        <v/>
      </c>
      <c r="H565" s="83" t="str">
        <f t="shared" ca="1" si="63"/>
        <v/>
      </c>
      <c r="I565" s="83" t="str">
        <f t="shared" ca="1" si="64"/>
        <v/>
      </c>
    </row>
    <row r="566" spans="2:9" ht="15" thickBot="1" x14ac:dyDescent="0.35">
      <c r="B566" s="80" t="str">
        <f t="shared" ca="1" si="66"/>
        <v/>
      </c>
      <c r="C566" s="81" t="str">
        <f t="shared" ca="1" si="60"/>
        <v/>
      </c>
      <c r="D566" s="84" t="str">
        <f t="shared" ca="1" si="61"/>
        <v/>
      </c>
      <c r="E566" s="82">
        <f t="shared" ca="1" si="65"/>
        <v>0</v>
      </c>
      <c r="F566" s="84"/>
      <c r="G566" s="83" t="str">
        <f t="shared" ca="1" si="62"/>
        <v/>
      </c>
      <c r="H566" s="83" t="str">
        <f t="shared" ca="1" si="63"/>
        <v/>
      </c>
      <c r="I566" s="83" t="str">
        <f t="shared" ca="1" si="64"/>
        <v/>
      </c>
    </row>
    <row r="567" spans="2:9" ht="15" thickBot="1" x14ac:dyDescent="0.35">
      <c r="B567" s="80" t="str">
        <f t="shared" ca="1" si="66"/>
        <v/>
      </c>
      <c r="C567" s="81" t="str">
        <f t="shared" ca="1" si="60"/>
        <v/>
      </c>
      <c r="D567" s="84" t="str">
        <f t="shared" ca="1" si="61"/>
        <v/>
      </c>
      <c r="E567" s="82">
        <f t="shared" ca="1" si="65"/>
        <v>0</v>
      </c>
      <c r="F567" s="84"/>
      <c r="G567" s="83" t="str">
        <f t="shared" ca="1" si="62"/>
        <v/>
      </c>
      <c r="H567" s="83" t="str">
        <f t="shared" ca="1" si="63"/>
        <v/>
      </c>
      <c r="I567" s="83" t="str">
        <f t="shared" ca="1" si="64"/>
        <v/>
      </c>
    </row>
    <row r="568" spans="2:9" ht="15" thickBot="1" x14ac:dyDescent="0.35">
      <c r="B568" s="80" t="str">
        <f t="shared" ca="1" si="66"/>
        <v/>
      </c>
      <c r="C568" s="81" t="str">
        <f t="shared" ca="1" si="60"/>
        <v/>
      </c>
      <c r="D568" s="84" t="str">
        <f t="shared" ca="1" si="61"/>
        <v/>
      </c>
      <c r="E568" s="82">
        <f t="shared" ca="1" si="65"/>
        <v>0</v>
      </c>
      <c r="F568" s="84"/>
      <c r="G568" s="83" t="str">
        <f t="shared" ca="1" si="62"/>
        <v/>
      </c>
      <c r="H568" s="83" t="str">
        <f t="shared" ca="1" si="63"/>
        <v/>
      </c>
      <c r="I568" s="83" t="str">
        <f t="shared" ca="1" si="64"/>
        <v/>
      </c>
    </row>
    <row r="569" spans="2:9" ht="15" thickBot="1" x14ac:dyDescent="0.35">
      <c r="B569" s="80" t="str">
        <f t="shared" ca="1" si="66"/>
        <v/>
      </c>
      <c r="C569" s="81" t="str">
        <f t="shared" ca="1" si="60"/>
        <v/>
      </c>
      <c r="D569" s="84" t="str">
        <f t="shared" ca="1" si="61"/>
        <v/>
      </c>
      <c r="E569" s="82">
        <f t="shared" ca="1" si="65"/>
        <v>0</v>
      </c>
      <c r="F569" s="84"/>
      <c r="G569" s="83" t="str">
        <f t="shared" ca="1" si="62"/>
        <v/>
      </c>
      <c r="H569" s="83" t="str">
        <f t="shared" ca="1" si="63"/>
        <v/>
      </c>
      <c r="I569" s="83" t="str">
        <f t="shared" ca="1" si="64"/>
        <v/>
      </c>
    </row>
    <row r="570" spans="2:9" ht="15" thickBot="1" x14ac:dyDescent="0.35">
      <c r="B570" s="80" t="str">
        <f t="shared" ca="1" si="66"/>
        <v/>
      </c>
      <c r="C570" s="81" t="str">
        <f t="shared" ca="1" si="60"/>
        <v/>
      </c>
      <c r="D570" s="84" t="str">
        <f t="shared" ca="1" si="61"/>
        <v/>
      </c>
      <c r="E570" s="82">
        <f t="shared" ca="1" si="65"/>
        <v>0</v>
      </c>
      <c r="F570" s="84"/>
      <c r="G570" s="83" t="str">
        <f t="shared" ca="1" si="62"/>
        <v/>
      </c>
      <c r="H570" s="83" t="str">
        <f t="shared" ca="1" si="63"/>
        <v/>
      </c>
      <c r="I570" s="83" t="str">
        <f t="shared" ca="1" si="64"/>
        <v/>
      </c>
    </row>
    <row r="571" spans="2:9" ht="15" thickBot="1" x14ac:dyDescent="0.35">
      <c r="B571" s="80" t="str">
        <f t="shared" ca="1" si="66"/>
        <v/>
      </c>
      <c r="C571" s="81" t="str">
        <f t="shared" ca="1" si="60"/>
        <v/>
      </c>
      <c r="D571" s="84" t="str">
        <f t="shared" ca="1" si="61"/>
        <v/>
      </c>
      <c r="E571" s="82">
        <f t="shared" ca="1" si="65"/>
        <v>0</v>
      </c>
      <c r="F571" s="84"/>
      <c r="G571" s="83" t="str">
        <f t="shared" ca="1" si="62"/>
        <v/>
      </c>
      <c r="H571" s="83" t="str">
        <f t="shared" ca="1" si="63"/>
        <v/>
      </c>
      <c r="I571" s="83" t="str">
        <f t="shared" ca="1" si="64"/>
        <v/>
      </c>
    </row>
    <row r="572" spans="2:9" ht="15" thickBot="1" x14ac:dyDescent="0.35">
      <c r="B572" s="80" t="str">
        <f t="shared" ca="1" si="66"/>
        <v/>
      </c>
      <c r="C572" s="81" t="str">
        <f t="shared" ca="1" si="60"/>
        <v/>
      </c>
      <c r="D572" s="84" t="str">
        <f t="shared" ca="1" si="61"/>
        <v/>
      </c>
      <c r="E572" s="82">
        <f t="shared" ca="1" si="65"/>
        <v>0</v>
      </c>
      <c r="F572" s="84"/>
      <c r="G572" s="83" t="str">
        <f t="shared" ca="1" si="62"/>
        <v/>
      </c>
      <c r="H572" s="83" t="str">
        <f t="shared" ca="1" si="63"/>
        <v/>
      </c>
      <c r="I572" s="83" t="str">
        <f t="shared" ca="1" si="64"/>
        <v/>
      </c>
    </row>
    <row r="573" spans="2:9" ht="15" thickBot="1" x14ac:dyDescent="0.35">
      <c r="B573" s="80" t="str">
        <f t="shared" ca="1" si="66"/>
        <v/>
      </c>
      <c r="C573" s="81" t="str">
        <f t="shared" ca="1" si="60"/>
        <v/>
      </c>
      <c r="D573" s="84" t="str">
        <f t="shared" ca="1" si="61"/>
        <v/>
      </c>
      <c r="E573" s="82">
        <f t="shared" ca="1" si="65"/>
        <v>0</v>
      </c>
      <c r="F573" s="84"/>
      <c r="G573" s="83" t="str">
        <f t="shared" ca="1" si="62"/>
        <v/>
      </c>
      <c r="H573" s="83" t="str">
        <f t="shared" ca="1" si="63"/>
        <v/>
      </c>
      <c r="I573" s="83" t="str">
        <f t="shared" ca="1" si="64"/>
        <v/>
      </c>
    </row>
    <row r="574" spans="2:9" ht="15" thickBot="1" x14ac:dyDescent="0.35">
      <c r="B574" s="80" t="str">
        <f t="shared" ca="1" si="66"/>
        <v/>
      </c>
      <c r="C574" s="81" t="str">
        <f t="shared" ca="1" si="60"/>
        <v/>
      </c>
      <c r="D574" s="84" t="str">
        <f t="shared" ca="1" si="61"/>
        <v/>
      </c>
      <c r="E574" s="82">
        <f t="shared" ca="1" si="65"/>
        <v>0</v>
      </c>
      <c r="F574" s="84"/>
      <c r="G574" s="83" t="str">
        <f t="shared" ca="1" si="62"/>
        <v/>
      </c>
      <c r="H574" s="83" t="str">
        <f t="shared" ca="1" si="63"/>
        <v/>
      </c>
      <c r="I574" s="83" t="str">
        <f t="shared" ca="1" si="64"/>
        <v/>
      </c>
    </row>
    <row r="575" spans="2:9" ht="15" thickBot="1" x14ac:dyDescent="0.35">
      <c r="B575" s="80" t="str">
        <f t="shared" ca="1" si="66"/>
        <v/>
      </c>
      <c r="C575" s="81" t="str">
        <f t="shared" ca="1" si="60"/>
        <v/>
      </c>
      <c r="D575" s="84" t="str">
        <f t="shared" ca="1" si="61"/>
        <v/>
      </c>
      <c r="E575" s="82">
        <f t="shared" ca="1" si="65"/>
        <v>0</v>
      </c>
      <c r="F575" s="84"/>
      <c r="G575" s="83" t="str">
        <f t="shared" ca="1" si="62"/>
        <v/>
      </c>
      <c r="H575" s="83" t="str">
        <f t="shared" ca="1" si="63"/>
        <v/>
      </c>
      <c r="I575" s="83" t="str">
        <f t="shared" ca="1" si="64"/>
        <v/>
      </c>
    </row>
    <row r="576" spans="2:9" ht="15" thickBot="1" x14ac:dyDescent="0.35">
      <c r="B576" s="80" t="str">
        <f t="shared" ca="1" si="66"/>
        <v/>
      </c>
      <c r="C576" s="81" t="str">
        <f t="shared" ca="1" si="60"/>
        <v/>
      </c>
      <c r="D576" s="84" t="str">
        <f t="shared" ca="1" si="61"/>
        <v/>
      </c>
      <c r="E576" s="82">
        <f t="shared" ca="1" si="65"/>
        <v>0</v>
      </c>
      <c r="F576" s="84"/>
      <c r="G576" s="83" t="str">
        <f t="shared" ca="1" si="62"/>
        <v/>
      </c>
      <c r="H576" s="83" t="str">
        <f t="shared" ca="1" si="63"/>
        <v/>
      </c>
      <c r="I576" s="83" t="str">
        <f t="shared" ca="1" si="64"/>
        <v/>
      </c>
    </row>
    <row r="577" spans="2:9" ht="15" thickBot="1" x14ac:dyDescent="0.35">
      <c r="B577" s="80" t="str">
        <f t="shared" ca="1" si="66"/>
        <v/>
      </c>
      <c r="C577" s="81" t="str">
        <f t="shared" ca="1" si="60"/>
        <v/>
      </c>
      <c r="D577" s="84" t="str">
        <f t="shared" ca="1" si="61"/>
        <v/>
      </c>
      <c r="E577" s="82">
        <f t="shared" ca="1" si="65"/>
        <v>0</v>
      </c>
      <c r="F577" s="84"/>
      <c r="G577" s="83" t="str">
        <f t="shared" ca="1" si="62"/>
        <v/>
      </c>
      <c r="H577" s="83" t="str">
        <f t="shared" ca="1" si="63"/>
        <v/>
      </c>
      <c r="I577" s="83" t="str">
        <f t="shared" ca="1" si="64"/>
        <v/>
      </c>
    </row>
    <row r="578" spans="2:9" ht="15" thickBot="1" x14ac:dyDescent="0.35">
      <c r="B578" s="80" t="str">
        <f t="shared" ca="1" si="66"/>
        <v/>
      </c>
      <c r="C578" s="81" t="str">
        <f t="shared" ca="1" si="60"/>
        <v/>
      </c>
      <c r="D578" s="84" t="str">
        <f t="shared" ca="1" si="61"/>
        <v/>
      </c>
      <c r="E578" s="82">
        <f t="shared" ca="1" si="65"/>
        <v>0</v>
      </c>
      <c r="F578" s="84"/>
      <c r="G578" s="83" t="str">
        <f t="shared" ca="1" si="62"/>
        <v/>
      </c>
      <c r="H578" s="83" t="str">
        <f t="shared" ca="1" si="63"/>
        <v/>
      </c>
      <c r="I578" s="83" t="str">
        <f t="shared" ca="1" si="64"/>
        <v/>
      </c>
    </row>
    <row r="579" spans="2:9" ht="15" thickBot="1" x14ac:dyDescent="0.35">
      <c r="B579" s="80" t="str">
        <f t="shared" ca="1" si="66"/>
        <v/>
      </c>
      <c r="C579" s="81" t="str">
        <f t="shared" ca="1" si="60"/>
        <v/>
      </c>
      <c r="D579" s="84" t="str">
        <f t="shared" ca="1" si="61"/>
        <v/>
      </c>
      <c r="E579" s="82">
        <f t="shared" ca="1" si="65"/>
        <v>0</v>
      </c>
      <c r="F579" s="84"/>
      <c r="G579" s="83" t="str">
        <f t="shared" ca="1" si="62"/>
        <v/>
      </c>
      <c r="H579" s="83" t="str">
        <f t="shared" ca="1" si="63"/>
        <v/>
      </c>
      <c r="I579" s="83" t="str">
        <f t="shared" ca="1" si="64"/>
        <v/>
      </c>
    </row>
    <row r="580" spans="2:9" ht="15" thickBot="1" x14ac:dyDescent="0.35">
      <c r="B580" s="80" t="str">
        <f t="shared" ca="1" si="66"/>
        <v/>
      </c>
      <c r="C580" s="81" t="str">
        <f t="shared" ca="1" si="60"/>
        <v/>
      </c>
      <c r="D580" s="84" t="str">
        <f t="shared" ca="1" si="61"/>
        <v/>
      </c>
      <c r="E580" s="82">
        <f t="shared" ca="1" si="65"/>
        <v>0</v>
      </c>
      <c r="F580" s="84"/>
      <c r="G580" s="83" t="str">
        <f t="shared" ca="1" si="62"/>
        <v/>
      </c>
      <c r="H580" s="83" t="str">
        <f t="shared" ca="1" si="63"/>
        <v/>
      </c>
      <c r="I580" s="83" t="str">
        <f t="shared" ca="1" si="64"/>
        <v/>
      </c>
    </row>
    <row r="581" spans="2:9" ht="15" thickBot="1" x14ac:dyDescent="0.35">
      <c r="B581" s="80" t="str">
        <f t="shared" ca="1" si="66"/>
        <v/>
      </c>
      <c r="C581" s="81" t="str">
        <f t="shared" ca="1" si="60"/>
        <v/>
      </c>
      <c r="D581" s="84" t="str">
        <f t="shared" ca="1" si="61"/>
        <v/>
      </c>
      <c r="E581" s="82">
        <f t="shared" ca="1" si="65"/>
        <v>0</v>
      </c>
      <c r="F581" s="84"/>
      <c r="G581" s="83" t="str">
        <f t="shared" ca="1" si="62"/>
        <v/>
      </c>
      <c r="H581" s="83" t="str">
        <f t="shared" ca="1" si="63"/>
        <v/>
      </c>
      <c r="I581" s="83" t="str">
        <f t="shared" ca="1" si="64"/>
        <v/>
      </c>
    </row>
    <row r="582" spans="2:9" ht="15" thickBot="1" x14ac:dyDescent="0.35">
      <c r="B582" s="80" t="str">
        <f t="shared" ca="1" si="66"/>
        <v/>
      </c>
      <c r="C582" s="81" t="str">
        <f t="shared" ca="1" si="60"/>
        <v/>
      </c>
      <c r="D582" s="84" t="str">
        <f t="shared" ca="1" si="61"/>
        <v/>
      </c>
      <c r="E582" s="82">
        <f t="shared" ca="1" si="65"/>
        <v>0</v>
      </c>
      <c r="F582" s="84"/>
      <c r="G582" s="83" t="str">
        <f t="shared" ca="1" si="62"/>
        <v/>
      </c>
      <c r="H582" s="83" t="str">
        <f t="shared" ca="1" si="63"/>
        <v/>
      </c>
      <c r="I582" s="83" t="str">
        <f t="shared" ca="1" si="64"/>
        <v/>
      </c>
    </row>
    <row r="583" spans="2:9" ht="15" thickBot="1" x14ac:dyDescent="0.35">
      <c r="B583" s="80" t="str">
        <f t="shared" ca="1" si="66"/>
        <v/>
      </c>
      <c r="C583" s="81" t="str">
        <f t="shared" ca="1" si="60"/>
        <v/>
      </c>
      <c r="D583" s="84" t="str">
        <f t="shared" ca="1" si="61"/>
        <v/>
      </c>
      <c r="E583" s="82">
        <f t="shared" ca="1" si="65"/>
        <v>0</v>
      </c>
      <c r="F583" s="84"/>
      <c r="G583" s="83" t="str">
        <f t="shared" ca="1" si="62"/>
        <v/>
      </c>
      <c r="H583" s="83" t="str">
        <f t="shared" ca="1" si="63"/>
        <v/>
      </c>
      <c r="I583" s="83" t="str">
        <f t="shared" ca="1" si="64"/>
        <v/>
      </c>
    </row>
    <row r="584" spans="2:9" ht="15" thickBot="1" x14ac:dyDescent="0.35">
      <c r="B584" s="80" t="str">
        <f t="shared" ca="1" si="66"/>
        <v/>
      </c>
      <c r="C584" s="81" t="str">
        <f t="shared" ca="1" si="60"/>
        <v/>
      </c>
      <c r="D584" s="84" t="str">
        <f t="shared" ca="1" si="61"/>
        <v/>
      </c>
      <c r="E584" s="82">
        <f t="shared" ca="1" si="65"/>
        <v>0</v>
      </c>
      <c r="F584" s="84"/>
      <c r="G584" s="83" t="str">
        <f t="shared" ca="1" si="62"/>
        <v/>
      </c>
      <c r="H584" s="83" t="str">
        <f t="shared" ca="1" si="63"/>
        <v/>
      </c>
      <c r="I584" s="83" t="str">
        <f t="shared" ca="1" si="64"/>
        <v/>
      </c>
    </row>
    <row r="585" spans="2:9" ht="15" thickBot="1" x14ac:dyDescent="0.35">
      <c r="B585" s="80" t="str">
        <f t="shared" ca="1" si="66"/>
        <v/>
      </c>
      <c r="C585" s="81" t="str">
        <f t="shared" ca="1" si="60"/>
        <v/>
      </c>
      <c r="D585" s="84" t="str">
        <f t="shared" ca="1" si="61"/>
        <v/>
      </c>
      <c r="E585" s="82">
        <f t="shared" ca="1" si="65"/>
        <v>0</v>
      </c>
      <c r="F585" s="84"/>
      <c r="G585" s="83" t="str">
        <f t="shared" ca="1" si="62"/>
        <v/>
      </c>
      <c r="H585" s="83" t="str">
        <f t="shared" ca="1" si="63"/>
        <v/>
      </c>
      <c r="I585" s="83" t="str">
        <f t="shared" ca="1" si="64"/>
        <v/>
      </c>
    </row>
    <row r="586" spans="2:9" ht="15" thickBot="1" x14ac:dyDescent="0.35">
      <c r="B586" s="80" t="str">
        <f t="shared" ca="1" si="66"/>
        <v/>
      </c>
      <c r="C586" s="81" t="str">
        <f t="shared" ca="1" si="60"/>
        <v/>
      </c>
      <c r="D586" s="84" t="str">
        <f t="shared" ca="1" si="61"/>
        <v/>
      </c>
      <c r="E586" s="82">
        <f t="shared" ca="1" si="65"/>
        <v>0</v>
      </c>
      <c r="F586" s="84"/>
      <c r="G586" s="83" t="str">
        <f t="shared" ca="1" si="62"/>
        <v/>
      </c>
      <c r="H586" s="83" t="str">
        <f t="shared" ca="1" si="63"/>
        <v/>
      </c>
      <c r="I586" s="83" t="str">
        <f t="shared" ca="1" si="64"/>
        <v/>
      </c>
    </row>
    <row r="587" spans="2:9" ht="15" thickBot="1" x14ac:dyDescent="0.35">
      <c r="B587" s="80" t="str">
        <f t="shared" ca="1" si="66"/>
        <v/>
      </c>
      <c r="C587" s="81" t="str">
        <f t="shared" ca="1" si="60"/>
        <v/>
      </c>
      <c r="D587" s="84" t="str">
        <f t="shared" ca="1" si="61"/>
        <v/>
      </c>
      <c r="E587" s="82">
        <f t="shared" ca="1" si="65"/>
        <v>0</v>
      </c>
      <c r="F587" s="84"/>
      <c r="G587" s="83" t="str">
        <f t="shared" ca="1" si="62"/>
        <v/>
      </c>
      <c r="H587" s="83" t="str">
        <f t="shared" ca="1" si="63"/>
        <v/>
      </c>
      <c r="I587" s="83" t="str">
        <f t="shared" ca="1" si="64"/>
        <v/>
      </c>
    </row>
    <row r="588" spans="2:9" ht="15" thickBot="1" x14ac:dyDescent="0.35">
      <c r="B588" s="80" t="str">
        <f t="shared" ca="1" si="66"/>
        <v/>
      </c>
      <c r="C588" s="81" t="str">
        <f t="shared" ca="1" si="60"/>
        <v/>
      </c>
      <c r="D588" s="84" t="str">
        <f t="shared" ca="1" si="61"/>
        <v/>
      </c>
      <c r="E588" s="82">
        <f t="shared" ca="1" si="65"/>
        <v>0</v>
      </c>
      <c r="F588" s="84"/>
      <c r="G588" s="83" t="str">
        <f t="shared" ca="1" si="62"/>
        <v/>
      </c>
      <c r="H588" s="83" t="str">
        <f t="shared" ca="1" si="63"/>
        <v/>
      </c>
      <c r="I588" s="83" t="str">
        <f t="shared" ca="1" si="64"/>
        <v/>
      </c>
    </row>
    <row r="589" spans="2:9" ht="15" thickBot="1" x14ac:dyDescent="0.35">
      <c r="B589" s="80" t="str">
        <f t="shared" ca="1" si="66"/>
        <v/>
      </c>
      <c r="C589" s="81" t="str">
        <f t="shared" ca="1" si="60"/>
        <v/>
      </c>
      <c r="D589" s="84" t="str">
        <f t="shared" ca="1" si="61"/>
        <v/>
      </c>
      <c r="E589" s="82">
        <f t="shared" ca="1" si="65"/>
        <v>0</v>
      </c>
      <c r="F589" s="84"/>
      <c r="G589" s="83" t="str">
        <f t="shared" ca="1" si="62"/>
        <v/>
      </c>
      <c r="H589" s="83" t="str">
        <f t="shared" ca="1" si="63"/>
        <v/>
      </c>
      <c r="I589" s="83" t="str">
        <f t="shared" ca="1" si="64"/>
        <v/>
      </c>
    </row>
    <row r="590" spans="2:9" ht="15" thickBot="1" x14ac:dyDescent="0.35">
      <c r="B590" s="80" t="str">
        <f t="shared" ca="1" si="66"/>
        <v/>
      </c>
      <c r="C590" s="81" t="str">
        <f t="shared" ca="1" si="60"/>
        <v/>
      </c>
      <c r="D590" s="84" t="str">
        <f t="shared" ca="1" si="61"/>
        <v/>
      </c>
      <c r="E590" s="82">
        <f t="shared" ca="1" si="65"/>
        <v>0</v>
      </c>
      <c r="F590" s="84"/>
      <c r="G590" s="83" t="str">
        <f t="shared" ca="1" si="62"/>
        <v/>
      </c>
      <c r="H590" s="83" t="str">
        <f t="shared" ca="1" si="63"/>
        <v/>
      </c>
      <c r="I590" s="83" t="str">
        <f t="shared" ca="1" si="64"/>
        <v/>
      </c>
    </row>
    <row r="591" spans="2:9" ht="15" thickBot="1" x14ac:dyDescent="0.35">
      <c r="B591" s="80" t="str">
        <f t="shared" ca="1" si="66"/>
        <v/>
      </c>
      <c r="C591" s="81" t="str">
        <f t="shared" ca="1" si="60"/>
        <v/>
      </c>
      <c r="D591" s="84" t="str">
        <f t="shared" ca="1" si="61"/>
        <v/>
      </c>
      <c r="E591" s="82">
        <f t="shared" ca="1" si="65"/>
        <v>0</v>
      </c>
      <c r="F591" s="84"/>
      <c r="G591" s="83" t="str">
        <f t="shared" ca="1" si="62"/>
        <v/>
      </c>
      <c r="H591" s="83" t="str">
        <f t="shared" ca="1" si="63"/>
        <v/>
      </c>
      <c r="I591" s="83" t="str">
        <f t="shared" ca="1" si="64"/>
        <v/>
      </c>
    </row>
    <row r="592" spans="2:9" ht="15" thickBot="1" x14ac:dyDescent="0.35">
      <c r="B592" s="80" t="str">
        <f t="shared" ca="1" si="66"/>
        <v/>
      </c>
      <c r="C592" s="81" t="str">
        <f t="shared" ca="1" si="60"/>
        <v/>
      </c>
      <c r="D592" s="84" t="str">
        <f t="shared" ca="1" si="61"/>
        <v/>
      </c>
      <c r="E592" s="82">
        <f t="shared" ca="1" si="65"/>
        <v>0</v>
      </c>
      <c r="F592" s="84"/>
      <c r="G592" s="83" t="str">
        <f t="shared" ca="1" si="62"/>
        <v/>
      </c>
      <c r="H592" s="83" t="str">
        <f t="shared" ca="1" si="63"/>
        <v/>
      </c>
      <c r="I592" s="83" t="str">
        <f t="shared" ca="1" si="64"/>
        <v/>
      </c>
    </row>
    <row r="593" spans="2:9" ht="15" thickBot="1" x14ac:dyDescent="0.35">
      <c r="B593" s="80" t="str">
        <f t="shared" ca="1" si="66"/>
        <v/>
      </c>
      <c r="C593" s="81" t="str">
        <f t="shared" ca="1" si="60"/>
        <v/>
      </c>
      <c r="D593" s="84" t="str">
        <f t="shared" ca="1" si="61"/>
        <v/>
      </c>
      <c r="E593" s="82">
        <f t="shared" ca="1" si="65"/>
        <v>0</v>
      </c>
      <c r="F593" s="84"/>
      <c r="G593" s="83" t="str">
        <f t="shared" ca="1" si="62"/>
        <v/>
      </c>
      <c r="H593" s="83" t="str">
        <f t="shared" ca="1" si="63"/>
        <v/>
      </c>
      <c r="I593" s="83" t="str">
        <f t="shared" ca="1" si="64"/>
        <v/>
      </c>
    </row>
    <row r="594" spans="2:9" ht="15" thickBot="1" x14ac:dyDescent="0.35">
      <c r="B594" s="80" t="str">
        <f t="shared" ca="1" si="66"/>
        <v/>
      </c>
      <c r="C594" s="81" t="str">
        <f t="shared" ca="1" si="60"/>
        <v/>
      </c>
      <c r="D594" s="84" t="str">
        <f t="shared" ca="1" si="61"/>
        <v/>
      </c>
      <c r="E594" s="82">
        <f t="shared" ca="1" si="65"/>
        <v>0</v>
      </c>
      <c r="F594" s="84"/>
      <c r="G594" s="83" t="str">
        <f t="shared" ca="1" si="62"/>
        <v/>
      </c>
      <c r="H594" s="83" t="str">
        <f t="shared" ca="1" si="63"/>
        <v/>
      </c>
      <c r="I594" s="83" t="str">
        <f t="shared" ca="1" si="64"/>
        <v/>
      </c>
    </row>
    <row r="595" spans="2:9" ht="15" thickBot="1" x14ac:dyDescent="0.35">
      <c r="B595" s="80" t="str">
        <f t="shared" ca="1" si="66"/>
        <v/>
      </c>
      <c r="C595" s="81" t="str">
        <f t="shared" ca="1" si="60"/>
        <v/>
      </c>
      <c r="D595" s="84" t="str">
        <f t="shared" ca="1" si="61"/>
        <v/>
      </c>
      <c r="E595" s="82">
        <f t="shared" ca="1" si="65"/>
        <v>0</v>
      </c>
      <c r="F595" s="84"/>
      <c r="G595" s="83" t="str">
        <f t="shared" ca="1" si="62"/>
        <v/>
      </c>
      <c r="H595" s="83" t="str">
        <f t="shared" ca="1" si="63"/>
        <v/>
      </c>
      <c r="I595" s="83" t="str">
        <f t="shared" ca="1" si="64"/>
        <v/>
      </c>
    </row>
    <row r="596" spans="2:9" ht="15" thickBot="1" x14ac:dyDescent="0.35">
      <c r="B596" s="80" t="str">
        <f t="shared" ca="1" si="66"/>
        <v/>
      </c>
      <c r="C596" s="81" t="str">
        <f t="shared" ca="1" si="60"/>
        <v/>
      </c>
      <c r="D596" s="84" t="str">
        <f t="shared" ca="1" si="61"/>
        <v/>
      </c>
      <c r="E596" s="82">
        <f t="shared" ca="1" si="65"/>
        <v>0</v>
      </c>
      <c r="F596" s="84"/>
      <c r="G596" s="83" t="str">
        <f t="shared" ca="1" si="62"/>
        <v/>
      </c>
      <c r="H596" s="83" t="str">
        <f t="shared" ca="1" si="63"/>
        <v/>
      </c>
      <c r="I596" s="83" t="str">
        <f t="shared" ca="1" si="64"/>
        <v/>
      </c>
    </row>
    <row r="597" spans="2:9" ht="15" thickBot="1" x14ac:dyDescent="0.35">
      <c r="B597" s="80" t="str">
        <f t="shared" ca="1" si="66"/>
        <v/>
      </c>
      <c r="C597" s="81" t="str">
        <f t="shared" ca="1" si="60"/>
        <v/>
      </c>
      <c r="D597" s="84" t="str">
        <f t="shared" ca="1" si="61"/>
        <v/>
      </c>
      <c r="E597" s="82">
        <f t="shared" ca="1" si="65"/>
        <v>0</v>
      </c>
      <c r="F597" s="84"/>
      <c r="G597" s="83" t="str">
        <f t="shared" ca="1" si="62"/>
        <v/>
      </c>
      <c r="H597" s="83" t="str">
        <f t="shared" ca="1" si="63"/>
        <v/>
      </c>
      <c r="I597" s="83" t="str">
        <f t="shared" ca="1" si="64"/>
        <v/>
      </c>
    </row>
    <row r="598" spans="2:9" ht="15" thickBot="1" x14ac:dyDescent="0.35">
      <c r="B598" s="80" t="str">
        <f t="shared" ca="1" si="66"/>
        <v/>
      </c>
      <c r="C598" s="81" t="str">
        <f t="shared" ca="1" si="60"/>
        <v/>
      </c>
      <c r="D598" s="84" t="str">
        <f t="shared" ca="1" si="61"/>
        <v/>
      </c>
      <c r="E598" s="82">
        <f t="shared" ca="1" si="65"/>
        <v>0</v>
      </c>
      <c r="F598" s="84"/>
      <c r="G598" s="83" t="str">
        <f t="shared" ca="1" si="62"/>
        <v/>
      </c>
      <c r="H598" s="83" t="str">
        <f t="shared" ca="1" si="63"/>
        <v/>
      </c>
      <c r="I598" s="83" t="str">
        <f t="shared" ca="1" si="64"/>
        <v/>
      </c>
    </row>
    <row r="599" spans="2:9" ht="15" thickBot="1" x14ac:dyDescent="0.35">
      <c r="B599" s="80" t="str">
        <f t="shared" ca="1" si="66"/>
        <v/>
      </c>
      <c r="C599" s="81" t="str">
        <f t="shared" ca="1" si="60"/>
        <v/>
      </c>
      <c r="D599" s="84" t="str">
        <f t="shared" ca="1" si="61"/>
        <v/>
      </c>
      <c r="E599" s="82">
        <f t="shared" ca="1" si="65"/>
        <v>0</v>
      </c>
      <c r="F599" s="84"/>
      <c r="G599" s="83" t="str">
        <f t="shared" ca="1" si="62"/>
        <v/>
      </c>
      <c r="H599" s="83" t="str">
        <f t="shared" ca="1" si="63"/>
        <v/>
      </c>
      <c r="I599" s="83" t="str">
        <f t="shared" ca="1" si="64"/>
        <v/>
      </c>
    </row>
    <row r="600" spans="2:9" ht="15" thickBot="1" x14ac:dyDescent="0.35">
      <c r="B600" s="80" t="str">
        <f t="shared" ca="1" si="66"/>
        <v/>
      </c>
      <c r="C600" s="81" t="str">
        <f t="shared" ref="C600:C663" ca="1" si="67">IF($E$11="End of the Period",IF(B600="","",IF(OR(payment_frequency="Weekly",payment_frequency="Bi-weekly",payment_frequency="Semi-monthly"),first_payment_date+B600*VLOOKUP(payment_frequency,periodic_table,2,0),EDATE(first_payment_date,B600*VLOOKUP(payment_frequency,periodic_table,2,0)))),IF(B600="","",IF(OR(payment_frequency="Weekly",payment_frequency="Bi-weekly",payment_frequency="Semi-monthly"),first_payment_date+(B600-1)*VLOOKUP(payment_frequency,periodic_table,2,0),EDATE(first_payment_date,(B600-1)*VLOOKUP(payment_frequency,periodic_table,2,0)))))</f>
        <v/>
      </c>
      <c r="D600" s="84" t="str">
        <f t="shared" ref="D600:D663" ca="1" si="68">IF(B600="","",IF(I599&lt;payment,I599*(1+rate),payment))</f>
        <v/>
      </c>
      <c r="E600" s="82">
        <f t="shared" ca="1" si="65"/>
        <v>0</v>
      </c>
      <c r="F600" s="84"/>
      <c r="G600" s="83" t="str">
        <f t="shared" ref="G600:G663" ca="1" si="69">IF(AND(payment_type=1,B600=1),0,IF(B600="","",I599*rate))</f>
        <v/>
      </c>
      <c r="H600" s="83" t="str">
        <f t="shared" ca="1" si="63"/>
        <v/>
      </c>
      <c r="I600" s="83" t="str">
        <f t="shared" ca="1" si="64"/>
        <v/>
      </c>
    </row>
    <row r="601" spans="2:9" ht="15" thickBot="1" x14ac:dyDescent="0.35">
      <c r="B601" s="80" t="str">
        <f t="shared" ca="1" si="66"/>
        <v/>
      </c>
      <c r="C601" s="81" t="str">
        <f t="shared" ca="1" si="67"/>
        <v/>
      </c>
      <c r="D601" s="84" t="str">
        <f t="shared" ca="1" si="68"/>
        <v/>
      </c>
      <c r="E601" s="82">
        <f t="shared" ca="1" si="65"/>
        <v>0</v>
      </c>
      <c r="F601" s="84"/>
      <c r="G601" s="83" t="str">
        <f t="shared" ca="1" si="69"/>
        <v/>
      </c>
      <c r="H601" s="83" t="str">
        <f t="shared" ref="H601:H664" ca="1" si="70">IF(B601="","",D601-G601+E601+F601)</f>
        <v/>
      </c>
      <c r="I601" s="83" t="str">
        <f t="shared" ref="I601:I664" ca="1" si="71">IFERROR(IF(H601&lt;=0,"",I600-H601),"")</f>
        <v/>
      </c>
    </row>
    <row r="602" spans="2:9" ht="15" thickBot="1" x14ac:dyDescent="0.35">
      <c r="B602" s="80" t="str">
        <f t="shared" ca="1" si="66"/>
        <v/>
      </c>
      <c r="C602" s="81" t="str">
        <f t="shared" ca="1" si="67"/>
        <v/>
      </c>
      <c r="D602" s="84" t="str">
        <f t="shared" ca="1" si="68"/>
        <v/>
      </c>
      <c r="E602" s="82">
        <f t="shared" ca="1" si="65"/>
        <v>0</v>
      </c>
      <c r="F602" s="84"/>
      <c r="G602" s="83" t="str">
        <f t="shared" ca="1" si="69"/>
        <v/>
      </c>
      <c r="H602" s="83" t="str">
        <f t="shared" ca="1" si="70"/>
        <v/>
      </c>
      <c r="I602" s="83" t="str">
        <f t="shared" ca="1" si="71"/>
        <v/>
      </c>
    </row>
    <row r="603" spans="2:9" ht="15" thickBot="1" x14ac:dyDescent="0.35">
      <c r="B603" s="80" t="str">
        <f t="shared" ca="1" si="66"/>
        <v/>
      </c>
      <c r="C603" s="81" t="str">
        <f t="shared" ca="1" si="67"/>
        <v/>
      </c>
      <c r="D603" s="84" t="str">
        <f t="shared" ca="1" si="68"/>
        <v/>
      </c>
      <c r="E603" s="82">
        <f t="shared" ca="1" si="65"/>
        <v>0</v>
      </c>
      <c r="F603" s="84"/>
      <c r="G603" s="83" t="str">
        <f t="shared" ca="1" si="69"/>
        <v/>
      </c>
      <c r="H603" s="83" t="str">
        <f t="shared" ca="1" si="70"/>
        <v/>
      </c>
      <c r="I603" s="83" t="str">
        <f t="shared" ca="1" si="71"/>
        <v/>
      </c>
    </row>
    <row r="604" spans="2:9" ht="15" thickBot="1" x14ac:dyDescent="0.35">
      <c r="B604" s="80" t="str">
        <f t="shared" ca="1" si="66"/>
        <v/>
      </c>
      <c r="C604" s="81" t="str">
        <f t="shared" ca="1" si="67"/>
        <v/>
      </c>
      <c r="D604" s="84" t="str">
        <f t="shared" ca="1" si="68"/>
        <v/>
      </c>
      <c r="E604" s="82">
        <f t="shared" ca="1" si="65"/>
        <v>0</v>
      </c>
      <c r="F604" s="84"/>
      <c r="G604" s="83" t="str">
        <f t="shared" ca="1" si="69"/>
        <v/>
      </c>
      <c r="H604" s="83" t="str">
        <f t="shared" ca="1" si="70"/>
        <v/>
      </c>
      <c r="I604" s="83" t="str">
        <f t="shared" ca="1" si="71"/>
        <v/>
      </c>
    </row>
    <row r="605" spans="2:9" ht="15" thickBot="1" x14ac:dyDescent="0.35">
      <c r="B605" s="80" t="str">
        <f t="shared" ca="1" si="66"/>
        <v/>
      </c>
      <c r="C605" s="81" t="str">
        <f t="shared" ca="1" si="67"/>
        <v/>
      </c>
      <c r="D605" s="84" t="str">
        <f t="shared" ca="1" si="68"/>
        <v/>
      </c>
      <c r="E605" s="82">
        <f t="shared" ca="1" si="65"/>
        <v>0</v>
      </c>
      <c r="F605" s="84"/>
      <c r="G605" s="83" t="str">
        <f t="shared" ca="1" si="69"/>
        <v/>
      </c>
      <c r="H605" s="83" t="str">
        <f t="shared" ca="1" si="70"/>
        <v/>
      </c>
      <c r="I605" s="83" t="str">
        <f t="shared" ca="1" si="71"/>
        <v/>
      </c>
    </row>
    <row r="606" spans="2:9" ht="15" thickBot="1" x14ac:dyDescent="0.35">
      <c r="B606" s="80" t="str">
        <f t="shared" ca="1" si="66"/>
        <v/>
      </c>
      <c r="C606" s="81" t="str">
        <f t="shared" ca="1" si="67"/>
        <v/>
      </c>
      <c r="D606" s="84" t="str">
        <f t="shared" ca="1" si="68"/>
        <v/>
      </c>
      <c r="E606" s="82">
        <f t="shared" ca="1" si="65"/>
        <v>0</v>
      </c>
      <c r="F606" s="84"/>
      <c r="G606" s="83" t="str">
        <f t="shared" ca="1" si="69"/>
        <v/>
      </c>
      <c r="H606" s="83" t="str">
        <f t="shared" ca="1" si="70"/>
        <v/>
      </c>
      <c r="I606" s="83" t="str">
        <f t="shared" ca="1" si="71"/>
        <v/>
      </c>
    </row>
    <row r="607" spans="2:9" ht="15" thickBot="1" x14ac:dyDescent="0.35">
      <c r="B607" s="80" t="str">
        <f t="shared" ca="1" si="66"/>
        <v/>
      </c>
      <c r="C607" s="81" t="str">
        <f t="shared" ca="1" si="67"/>
        <v/>
      </c>
      <c r="D607" s="84" t="str">
        <f t="shared" ca="1" si="68"/>
        <v/>
      </c>
      <c r="E607" s="82">
        <f t="shared" ca="1" si="65"/>
        <v>0</v>
      </c>
      <c r="F607" s="84"/>
      <c r="G607" s="83" t="str">
        <f t="shared" ca="1" si="69"/>
        <v/>
      </c>
      <c r="H607" s="83" t="str">
        <f t="shared" ca="1" si="70"/>
        <v/>
      </c>
      <c r="I607" s="83" t="str">
        <f t="shared" ca="1" si="71"/>
        <v/>
      </c>
    </row>
    <row r="608" spans="2:9" ht="15" thickBot="1" x14ac:dyDescent="0.35">
      <c r="B608" s="80" t="str">
        <f t="shared" ca="1" si="66"/>
        <v/>
      </c>
      <c r="C608" s="81" t="str">
        <f t="shared" ca="1" si="67"/>
        <v/>
      </c>
      <c r="D608" s="84" t="str">
        <f t="shared" ca="1" si="68"/>
        <v/>
      </c>
      <c r="E608" s="82">
        <f t="shared" ca="1" si="65"/>
        <v>0</v>
      </c>
      <c r="F608" s="84"/>
      <c r="G608" s="83" t="str">
        <f t="shared" ca="1" si="69"/>
        <v/>
      </c>
      <c r="H608" s="83" t="str">
        <f t="shared" ca="1" si="70"/>
        <v/>
      </c>
      <c r="I608" s="83" t="str">
        <f t="shared" ca="1" si="71"/>
        <v/>
      </c>
    </row>
    <row r="609" spans="2:9" ht="15" thickBot="1" x14ac:dyDescent="0.35">
      <c r="B609" s="80" t="str">
        <f t="shared" ca="1" si="66"/>
        <v/>
      </c>
      <c r="C609" s="81" t="str">
        <f t="shared" ca="1" si="67"/>
        <v/>
      </c>
      <c r="D609" s="84" t="str">
        <f t="shared" ca="1" si="68"/>
        <v/>
      </c>
      <c r="E609" s="82">
        <f t="shared" ca="1" si="65"/>
        <v>0</v>
      </c>
      <c r="F609" s="84"/>
      <c r="G609" s="83" t="str">
        <f t="shared" ca="1" si="69"/>
        <v/>
      </c>
      <c r="H609" s="83" t="str">
        <f t="shared" ca="1" si="70"/>
        <v/>
      </c>
      <c r="I609" s="83" t="str">
        <f t="shared" ca="1" si="71"/>
        <v/>
      </c>
    </row>
    <row r="610" spans="2:9" ht="15" thickBot="1" x14ac:dyDescent="0.35">
      <c r="B610" s="80" t="str">
        <f t="shared" ca="1" si="66"/>
        <v/>
      </c>
      <c r="C610" s="81" t="str">
        <f t="shared" ca="1" si="67"/>
        <v/>
      </c>
      <c r="D610" s="84" t="str">
        <f t="shared" ca="1" si="68"/>
        <v/>
      </c>
      <c r="E610" s="82">
        <f t="shared" ca="1" si="65"/>
        <v>0</v>
      </c>
      <c r="F610" s="84"/>
      <c r="G610" s="83" t="str">
        <f t="shared" ca="1" si="69"/>
        <v/>
      </c>
      <c r="H610" s="83" t="str">
        <f t="shared" ca="1" si="70"/>
        <v/>
      </c>
      <c r="I610" s="83" t="str">
        <f t="shared" ca="1" si="71"/>
        <v/>
      </c>
    </row>
    <row r="611" spans="2:9" ht="15" thickBot="1" x14ac:dyDescent="0.35">
      <c r="B611" s="80" t="str">
        <f t="shared" ca="1" si="66"/>
        <v/>
      </c>
      <c r="C611" s="81" t="str">
        <f t="shared" ca="1" si="67"/>
        <v/>
      </c>
      <c r="D611" s="84" t="str">
        <f t="shared" ca="1" si="68"/>
        <v/>
      </c>
      <c r="E611" s="82">
        <f t="shared" ca="1" si="65"/>
        <v>0</v>
      </c>
      <c r="F611" s="84"/>
      <c r="G611" s="83" t="str">
        <f t="shared" ca="1" si="69"/>
        <v/>
      </c>
      <c r="H611" s="83" t="str">
        <f t="shared" ca="1" si="70"/>
        <v/>
      </c>
      <c r="I611" s="83" t="str">
        <f t="shared" ca="1" si="71"/>
        <v/>
      </c>
    </row>
    <row r="612" spans="2:9" ht="15" thickBot="1" x14ac:dyDescent="0.35">
      <c r="B612" s="80" t="str">
        <f t="shared" ca="1" si="66"/>
        <v/>
      </c>
      <c r="C612" s="81" t="str">
        <f t="shared" ca="1" si="67"/>
        <v/>
      </c>
      <c r="D612" s="84" t="str">
        <f t="shared" ca="1" si="68"/>
        <v/>
      </c>
      <c r="E612" s="82">
        <f t="shared" ref="E612:E675" ca="1" si="72">IFERROR(IF(I611-D612&lt;$E$14,0,IF(B612=$I$17,$E$14,IF(B612&lt;$I$17,0,IF(MOD(B612-$I$17,$E$18)=0,$E$14,0)))),0)</f>
        <v>0</v>
      </c>
      <c r="F612" s="84"/>
      <c r="G612" s="83" t="str">
        <f t="shared" ca="1" si="69"/>
        <v/>
      </c>
      <c r="H612" s="83" t="str">
        <f t="shared" ca="1" si="70"/>
        <v/>
      </c>
      <c r="I612" s="83" t="str">
        <f t="shared" ca="1" si="71"/>
        <v/>
      </c>
    </row>
    <row r="613" spans="2:9" ht="15" thickBot="1" x14ac:dyDescent="0.35">
      <c r="B613" s="80" t="str">
        <f t="shared" ca="1" si="66"/>
        <v/>
      </c>
      <c r="C613" s="81" t="str">
        <f t="shared" ca="1" si="67"/>
        <v/>
      </c>
      <c r="D613" s="84" t="str">
        <f t="shared" ca="1" si="68"/>
        <v/>
      </c>
      <c r="E613" s="82">
        <f t="shared" ca="1" si="72"/>
        <v>0</v>
      </c>
      <c r="F613" s="84"/>
      <c r="G613" s="83" t="str">
        <f t="shared" ca="1" si="69"/>
        <v/>
      </c>
      <c r="H613" s="83" t="str">
        <f t="shared" ca="1" si="70"/>
        <v/>
      </c>
      <c r="I613" s="83" t="str">
        <f t="shared" ca="1" si="71"/>
        <v/>
      </c>
    </row>
    <row r="614" spans="2:9" ht="15" thickBot="1" x14ac:dyDescent="0.35">
      <c r="B614" s="80" t="str">
        <f t="shared" ca="1" si="66"/>
        <v/>
      </c>
      <c r="C614" s="81" t="str">
        <f t="shared" ca="1" si="67"/>
        <v/>
      </c>
      <c r="D614" s="84" t="str">
        <f t="shared" ca="1" si="68"/>
        <v/>
      </c>
      <c r="E614" s="82">
        <f t="shared" ca="1" si="72"/>
        <v>0</v>
      </c>
      <c r="F614" s="84"/>
      <c r="G614" s="83" t="str">
        <f t="shared" ca="1" si="69"/>
        <v/>
      </c>
      <c r="H614" s="83" t="str">
        <f t="shared" ca="1" si="70"/>
        <v/>
      </c>
      <c r="I614" s="83" t="str">
        <f t="shared" ca="1" si="71"/>
        <v/>
      </c>
    </row>
    <row r="615" spans="2:9" ht="15" thickBot="1" x14ac:dyDescent="0.35">
      <c r="B615" s="80" t="str">
        <f t="shared" ca="1" si="66"/>
        <v/>
      </c>
      <c r="C615" s="81" t="str">
        <f t="shared" ca="1" si="67"/>
        <v/>
      </c>
      <c r="D615" s="84" t="str">
        <f t="shared" ca="1" si="68"/>
        <v/>
      </c>
      <c r="E615" s="82">
        <f t="shared" ca="1" si="72"/>
        <v>0</v>
      </c>
      <c r="F615" s="84"/>
      <c r="G615" s="83" t="str">
        <f t="shared" ca="1" si="69"/>
        <v/>
      </c>
      <c r="H615" s="83" t="str">
        <f t="shared" ca="1" si="70"/>
        <v/>
      </c>
      <c r="I615" s="83" t="str">
        <f t="shared" ca="1" si="71"/>
        <v/>
      </c>
    </row>
    <row r="616" spans="2:9" ht="15" thickBot="1" x14ac:dyDescent="0.35">
      <c r="B616" s="80" t="str">
        <f t="shared" ca="1" si="66"/>
        <v/>
      </c>
      <c r="C616" s="81" t="str">
        <f t="shared" ca="1" si="67"/>
        <v/>
      </c>
      <c r="D616" s="84" t="str">
        <f t="shared" ca="1" si="68"/>
        <v/>
      </c>
      <c r="E616" s="82">
        <f t="shared" ca="1" si="72"/>
        <v>0</v>
      </c>
      <c r="F616" s="84"/>
      <c r="G616" s="83" t="str">
        <f t="shared" ca="1" si="69"/>
        <v/>
      </c>
      <c r="H616" s="83" t="str">
        <f t="shared" ca="1" si="70"/>
        <v/>
      </c>
      <c r="I616" s="83" t="str">
        <f t="shared" ca="1" si="71"/>
        <v/>
      </c>
    </row>
    <row r="617" spans="2:9" ht="15" thickBot="1" x14ac:dyDescent="0.35">
      <c r="B617" s="80" t="str">
        <f t="shared" ca="1" si="66"/>
        <v/>
      </c>
      <c r="C617" s="81" t="str">
        <f t="shared" ca="1" si="67"/>
        <v/>
      </c>
      <c r="D617" s="84" t="str">
        <f t="shared" ca="1" si="68"/>
        <v/>
      </c>
      <c r="E617" s="82">
        <f t="shared" ca="1" si="72"/>
        <v>0</v>
      </c>
      <c r="F617" s="84"/>
      <c r="G617" s="83" t="str">
        <f t="shared" ca="1" si="69"/>
        <v/>
      </c>
      <c r="H617" s="83" t="str">
        <f t="shared" ca="1" si="70"/>
        <v/>
      </c>
      <c r="I617" s="83" t="str">
        <f t="shared" ca="1" si="71"/>
        <v/>
      </c>
    </row>
    <row r="618" spans="2:9" ht="15" thickBot="1" x14ac:dyDescent="0.35">
      <c r="B618" s="80" t="str">
        <f t="shared" ca="1" si="66"/>
        <v/>
      </c>
      <c r="C618" s="81" t="str">
        <f t="shared" ca="1" si="67"/>
        <v/>
      </c>
      <c r="D618" s="84" t="str">
        <f t="shared" ca="1" si="68"/>
        <v/>
      </c>
      <c r="E618" s="82">
        <f t="shared" ca="1" si="72"/>
        <v>0</v>
      </c>
      <c r="F618" s="84"/>
      <c r="G618" s="83" t="str">
        <f t="shared" ca="1" si="69"/>
        <v/>
      </c>
      <c r="H618" s="83" t="str">
        <f t="shared" ca="1" si="70"/>
        <v/>
      </c>
      <c r="I618" s="83" t="str">
        <f t="shared" ca="1" si="71"/>
        <v/>
      </c>
    </row>
    <row r="619" spans="2:9" ht="15" thickBot="1" x14ac:dyDescent="0.35">
      <c r="B619" s="80" t="str">
        <f t="shared" ca="1" si="66"/>
        <v/>
      </c>
      <c r="C619" s="81" t="str">
        <f t="shared" ca="1" si="67"/>
        <v/>
      </c>
      <c r="D619" s="84" t="str">
        <f t="shared" ca="1" si="68"/>
        <v/>
      </c>
      <c r="E619" s="82">
        <f t="shared" ca="1" si="72"/>
        <v>0</v>
      </c>
      <c r="F619" s="84"/>
      <c r="G619" s="83" t="str">
        <f t="shared" ca="1" si="69"/>
        <v/>
      </c>
      <c r="H619" s="83" t="str">
        <f t="shared" ca="1" si="70"/>
        <v/>
      </c>
      <c r="I619" s="83" t="str">
        <f t="shared" ca="1" si="71"/>
        <v/>
      </c>
    </row>
    <row r="620" spans="2:9" ht="15" thickBot="1" x14ac:dyDescent="0.35">
      <c r="B620" s="80" t="str">
        <f t="shared" ca="1" si="66"/>
        <v/>
      </c>
      <c r="C620" s="81" t="str">
        <f t="shared" ca="1" si="67"/>
        <v/>
      </c>
      <c r="D620" s="84" t="str">
        <f t="shared" ca="1" si="68"/>
        <v/>
      </c>
      <c r="E620" s="82">
        <f t="shared" ca="1" si="72"/>
        <v>0</v>
      </c>
      <c r="F620" s="84"/>
      <c r="G620" s="83" t="str">
        <f t="shared" ca="1" si="69"/>
        <v/>
      </c>
      <c r="H620" s="83" t="str">
        <f t="shared" ca="1" si="70"/>
        <v/>
      </c>
      <c r="I620" s="83" t="str">
        <f t="shared" ca="1" si="71"/>
        <v/>
      </c>
    </row>
    <row r="621" spans="2:9" ht="15" thickBot="1" x14ac:dyDescent="0.35">
      <c r="B621" s="80" t="str">
        <f t="shared" ca="1" si="66"/>
        <v/>
      </c>
      <c r="C621" s="81" t="str">
        <f t="shared" ca="1" si="67"/>
        <v/>
      </c>
      <c r="D621" s="84" t="str">
        <f t="shared" ca="1" si="68"/>
        <v/>
      </c>
      <c r="E621" s="82">
        <f t="shared" ca="1" si="72"/>
        <v>0</v>
      </c>
      <c r="F621" s="84"/>
      <c r="G621" s="83" t="str">
        <f t="shared" ca="1" si="69"/>
        <v/>
      </c>
      <c r="H621" s="83" t="str">
        <f t="shared" ca="1" si="70"/>
        <v/>
      </c>
      <c r="I621" s="83" t="str">
        <f t="shared" ca="1" si="71"/>
        <v/>
      </c>
    </row>
    <row r="622" spans="2:9" ht="15" thickBot="1" x14ac:dyDescent="0.35">
      <c r="B622" s="80" t="str">
        <f t="shared" ca="1" si="66"/>
        <v/>
      </c>
      <c r="C622" s="81" t="str">
        <f t="shared" ca="1" si="67"/>
        <v/>
      </c>
      <c r="D622" s="84" t="str">
        <f t="shared" ca="1" si="68"/>
        <v/>
      </c>
      <c r="E622" s="82">
        <f t="shared" ca="1" si="72"/>
        <v>0</v>
      </c>
      <c r="F622" s="84"/>
      <c r="G622" s="83" t="str">
        <f t="shared" ca="1" si="69"/>
        <v/>
      </c>
      <c r="H622" s="83" t="str">
        <f t="shared" ca="1" si="70"/>
        <v/>
      </c>
      <c r="I622" s="83" t="str">
        <f t="shared" ca="1" si="71"/>
        <v/>
      </c>
    </row>
    <row r="623" spans="2:9" ht="15" thickBot="1" x14ac:dyDescent="0.35">
      <c r="B623" s="80" t="str">
        <f t="shared" ref="B623:B686" ca="1" si="73">IFERROR(IF(I622&lt;=0,"",B622+1),"")</f>
        <v/>
      </c>
      <c r="C623" s="81" t="str">
        <f t="shared" ca="1" si="67"/>
        <v/>
      </c>
      <c r="D623" s="84" t="str">
        <f t="shared" ca="1" si="68"/>
        <v/>
      </c>
      <c r="E623" s="82">
        <f t="shared" ca="1" si="72"/>
        <v>0</v>
      </c>
      <c r="F623" s="84"/>
      <c r="G623" s="83" t="str">
        <f t="shared" ca="1" si="69"/>
        <v/>
      </c>
      <c r="H623" s="83" t="str">
        <f t="shared" ca="1" si="70"/>
        <v/>
      </c>
      <c r="I623" s="83" t="str">
        <f t="shared" ca="1" si="71"/>
        <v/>
      </c>
    </row>
    <row r="624" spans="2:9" ht="15" thickBot="1" x14ac:dyDescent="0.35">
      <c r="B624" s="80" t="str">
        <f t="shared" ca="1" si="73"/>
        <v/>
      </c>
      <c r="C624" s="81" t="str">
        <f t="shared" ca="1" si="67"/>
        <v/>
      </c>
      <c r="D624" s="84" t="str">
        <f t="shared" ca="1" si="68"/>
        <v/>
      </c>
      <c r="E624" s="82">
        <f t="shared" ca="1" si="72"/>
        <v>0</v>
      </c>
      <c r="F624" s="84"/>
      <c r="G624" s="83" t="str">
        <f t="shared" ca="1" si="69"/>
        <v/>
      </c>
      <c r="H624" s="83" t="str">
        <f t="shared" ca="1" si="70"/>
        <v/>
      </c>
      <c r="I624" s="83" t="str">
        <f t="shared" ca="1" si="71"/>
        <v/>
      </c>
    </row>
    <row r="625" spans="2:9" ht="15" thickBot="1" x14ac:dyDescent="0.35">
      <c r="B625" s="80" t="str">
        <f t="shared" ca="1" si="73"/>
        <v/>
      </c>
      <c r="C625" s="81" t="str">
        <f t="shared" ca="1" si="67"/>
        <v/>
      </c>
      <c r="D625" s="84" t="str">
        <f t="shared" ca="1" si="68"/>
        <v/>
      </c>
      <c r="E625" s="82">
        <f t="shared" ca="1" si="72"/>
        <v>0</v>
      </c>
      <c r="F625" s="84"/>
      <c r="G625" s="83" t="str">
        <f t="shared" ca="1" si="69"/>
        <v/>
      </c>
      <c r="H625" s="83" t="str">
        <f t="shared" ca="1" si="70"/>
        <v/>
      </c>
      <c r="I625" s="83" t="str">
        <f t="shared" ca="1" si="71"/>
        <v/>
      </c>
    </row>
    <row r="626" spans="2:9" ht="15" thickBot="1" x14ac:dyDescent="0.35">
      <c r="B626" s="80" t="str">
        <f t="shared" ca="1" si="73"/>
        <v/>
      </c>
      <c r="C626" s="81" t="str">
        <f t="shared" ca="1" si="67"/>
        <v/>
      </c>
      <c r="D626" s="84" t="str">
        <f t="shared" ca="1" si="68"/>
        <v/>
      </c>
      <c r="E626" s="82">
        <f t="shared" ca="1" si="72"/>
        <v>0</v>
      </c>
      <c r="F626" s="84"/>
      <c r="G626" s="83" t="str">
        <f t="shared" ca="1" si="69"/>
        <v/>
      </c>
      <c r="H626" s="83" t="str">
        <f t="shared" ca="1" si="70"/>
        <v/>
      </c>
      <c r="I626" s="83" t="str">
        <f t="shared" ca="1" si="71"/>
        <v/>
      </c>
    </row>
    <row r="627" spans="2:9" ht="15" thickBot="1" x14ac:dyDescent="0.35">
      <c r="B627" s="80" t="str">
        <f t="shared" ca="1" si="73"/>
        <v/>
      </c>
      <c r="C627" s="81" t="str">
        <f t="shared" ca="1" si="67"/>
        <v/>
      </c>
      <c r="D627" s="84" t="str">
        <f t="shared" ca="1" si="68"/>
        <v/>
      </c>
      <c r="E627" s="82">
        <f t="shared" ca="1" si="72"/>
        <v>0</v>
      </c>
      <c r="F627" s="84"/>
      <c r="G627" s="83" t="str">
        <f t="shared" ca="1" si="69"/>
        <v/>
      </c>
      <c r="H627" s="83" t="str">
        <f t="shared" ca="1" si="70"/>
        <v/>
      </c>
      <c r="I627" s="83" t="str">
        <f t="shared" ca="1" si="71"/>
        <v/>
      </c>
    </row>
    <row r="628" spans="2:9" ht="15" thickBot="1" x14ac:dyDescent="0.35">
      <c r="B628" s="80" t="str">
        <f t="shared" ca="1" si="73"/>
        <v/>
      </c>
      <c r="C628" s="81" t="str">
        <f t="shared" ca="1" si="67"/>
        <v/>
      </c>
      <c r="D628" s="84" t="str">
        <f t="shared" ca="1" si="68"/>
        <v/>
      </c>
      <c r="E628" s="82">
        <f t="shared" ca="1" si="72"/>
        <v>0</v>
      </c>
      <c r="F628" s="84"/>
      <c r="G628" s="83" t="str">
        <f t="shared" ca="1" si="69"/>
        <v/>
      </c>
      <c r="H628" s="83" t="str">
        <f t="shared" ca="1" si="70"/>
        <v/>
      </c>
      <c r="I628" s="83" t="str">
        <f t="shared" ca="1" si="71"/>
        <v/>
      </c>
    </row>
    <row r="629" spans="2:9" ht="15" thickBot="1" x14ac:dyDescent="0.35">
      <c r="B629" s="80" t="str">
        <f t="shared" ca="1" si="73"/>
        <v/>
      </c>
      <c r="C629" s="81" t="str">
        <f t="shared" ca="1" si="67"/>
        <v/>
      </c>
      <c r="D629" s="84" t="str">
        <f t="shared" ca="1" si="68"/>
        <v/>
      </c>
      <c r="E629" s="82">
        <f t="shared" ca="1" si="72"/>
        <v>0</v>
      </c>
      <c r="F629" s="84"/>
      <c r="G629" s="83" t="str">
        <f t="shared" ca="1" si="69"/>
        <v/>
      </c>
      <c r="H629" s="83" t="str">
        <f t="shared" ca="1" si="70"/>
        <v/>
      </c>
      <c r="I629" s="83" t="str">
        <f t="shared" ca="1" si="71"/>
        <v/>
      </c>
    </row>
    <row r="630" spans="2:9" ht="15" thickBot="1" x14ac:dyDescent="0.35">
      <c r="B630" s="80" t="str">
        <f t="shared" ca="1" si="73"/>
        <v/>
      </c>
      <c r="C630" s="81" t="str">
        <f t="shared" ca="1" si="67"/>
        <v/>
      </c>
      <c r="D630" s="84" t="str">
        <f t="shared" ca="1" si="68"/>
        <v/>
      </c>
      <c r="E630" s="82">
        <f t="shared" ca="1" si="72"/>
        <v>0</v>
      </c>
      <c r="F630" s="84"/>
      <c r="G630" s="83" t="str">
        <f t="shared" ca="1" si="69"/>
        <v/>
      </c>
      <c r="H630" s="83" t="str">
        <f t="shared" ca="1" si="70"/>
        <v/>
      </c>
      <c r="I630" s="83" t="str">
        <f t="shared" ca="1" si="71"/>
        <v/>
      </c>
    </row>
    <row r="631" spans="2:9" ht="15" thickBot="1" x14ac:dyDescent="0.35">
      <c r="B631" s="80" t="str">
        <f t="shared" ca="1" si="73"/>
        <v/>
      </c>
      <c r="C631" s="81" t="str">
        <f t="shared" ca="1" si="67"/>
        <v/>
      </c>
      <c r="D631" s="84" t="str">
        <f t="shared" ca="1" si="68"/>
        <v/>
      </c>
      <c r="E631" s="82">
        <f t="shared" ca="1" si="72"/>
        <v>0</v>
      </c>
      <c r="F631" s="84"/>
      <c r="G631" s="83" t="str">
        <f t="shared" ca="1" si="69"/>
        <v/>
      </c>
      <c r="H631" s="83" t="str">
        <f t="shared" ca="1" si="70"/>
        <v/>
      </c>
      <c r="I631" s="83" t="str">
        <f t="shared" ca="1" si="71"/>
        <v/>
      </c>
    </row>
    <row r="632" spans="2:9" ht="15" thickBot="1" x14ac:dyDescent="0.35">
      <c r="B632" s="80" t="str">
        <f t="shared" ca="1" si="73"/>
        <v/>
      </c>
      <c r="C632" s="81" t="str">
        <f t="shared" ca="1" si="67"/>
        <v/>
      </c>
      <c r="D632" s="84" t="str">
        <f t="shared" ca="1" si="68"/>
        <v/>
      </c>
      <c r="E632" s="82">
        <f t="shared" ca="1" si="72"/>
        <v>0</v>
      </c>
      <c r="F632" s="84"/>
      <c r="G632" s="83" t="str">
        <f t="shared" ca="1" si="69"/>
        <v/>
      </c>
      <c r="H632" s="83" t="str">
        <f t="shared" ca="1" si="70"/>
        <v/>
      </c>
      <c r="I632" s="83" t="str">
        <f t="shared" ca="1" si="71"/>
        <v/>
      </c>
    </row>
    <row r="633" spans="2:9" ht="15" thickBot="1" x14ac:dyDescent="0.35">
      <c r="B633" s="80" t="str">
        <f t="shared" ca="1" si="73"/>
        <v/>
      </c>
      <c r="C633" s="81" t="str">
        <f t="shared" ca="1" si="67"/>
        <v/>
      </c>
      <c r="D633" s="84" t="str">
        <f t="shared" ca="1" si="68"/>
        <v/>
      </c>
      <c r="E633" s="82">
        <f t="shared" ca="1" si="72"/>
        <v>0</v>
      </c>
      <c r="F633" s="84"/>
      <c r="G633" s="83" t="str">
        <f t="shared" ca="1" si="69"/>
        <v/>
      </c>
      <c r="H633" s="83" t="str">
        <f t="shared" ca="1" si="70"/>
        <v/>
      </c>
      <c r="I633" s="83" t="str">
        <f t="shared" ca="1" si="71"/>
        <v/>
      </c>
    </row>
    <row r="634" spans="2:9" ht="15" thickBot="1" x14ac:dyDescent="0.35">
      <c r="B634" s="80" t="str">
        <f t="shared" ca="1" si="73"/>
        <v/>
      </c>
      <c r="C634" s="81" t="str">
        <f t="shared" ca="1" si="67"/>
        <v/>
      </c>
      <c r="D634" s="84" t="str">
        <f t="shared" ca="1" si="68"/>
        <v/>
      </c>
      <c r="E634" s="82">
        <f t="shared" ca="1" si="72"/>
        <v>0</v>
      </c>
      <c r="F634" s="84"/>
      <c r="G634" s="83" t="str">
        <f t="shared" ca="1" si="69"/>
        <v/>
      </c>
      <c r="H634" s="83" t="str">
        <f t="shared" ca="1" si="70"/>
        <v/>
      </c>
      <c r="I634" s="83" t="str">
        <f t="shared" ca="1" si="71"/>
        <v/>
      </c>
    </row>
    <row r="635" spans="2:9" ht="15" thickBot="1" x14ac:dyDescent="0.35">
      <c r="B635" s="80" t="str">
        <f t="shared" ca="1" si="73"/>
        <v/>
      </c>
      <c r="C635" s="81" t="str">
        <f t="shared" ca="1" si="67"/>
        <v/>
      </c>
      <c r="D635" s="84" t="str">
        <f t="shared" ca="1" si="68"/>
        <v/>
      </c>
      <c r="E635" s="82">
        <f t="shared" ca="1" si="72"/>
        <v>0</v>
      </c>
      <c r="F635" s="84"/>
      <c r="G635" s="83" t="str">
        <f t="shared" ca="1" si="69"/>
        <v/>
      </c>
      <c r="H635" s="83" t="str">
        <f t="shared" ca="1" si="70"/>
        <v/>
      </c>
      <c r="I635" s="83" t="str">
        <f t="shared" ca="1" si="71"/>
        <v/>
      </c>
    </row>
    <row r="636" spans="2:9" ht="15" thickBot="1" x14ac:dyDescent="0.35">
      <c r="B636" s="80" t="str">
        <f t="shared" ca="1" si="73"/>
        <v/>
      </c>
      <c r="C636" s="81" t="str">
        <f t="shared" ca="1" si="67"/>
        <v/>
      </c>
      <c r="D636" s="84" t="str">
        <f t="shared" ca="1" si="68"/>
        <v/>
      </c>
      <c r="E636" s="82">
        <f t="shared" ca="1" si="72"/>
        <v>0</v>
      </c>
      <c r="F636" s="84"/>
      <c r="G636" s="83" t="str">
        <f t="shared" ca="1" si="69"/>
        <v/>
      </c>
      <c r="H636" s="83" t="str">
        <f t="shared" ca="1" si="70"/>
        <v/>
      </c>
      <c r="I636" s="83" t="str">
        <f t="shared" ca="1" si="71"/>
        <v/>
      </c>
    </row>
    <row r="637" spans="2:9" ht="15" thickBot="1" x14ac:dyDescent="0.35">
      <c r="B637" s="80" t="str">
        <f t="shared" ca="1" si="73"/>
        <v/>
      </c>
      <c r="C637" s="81" t="str">
        <f t="shared" ca="1" si="67"/>
        <v/>
      </c>
      <c r="D637" s="84" t="str">
        <f t="shared" ca="1" si="68"/>
        <v/>
      </c>
      <c r="E637" s="82">
        <f t="shared" ca="1" si="72"/>
        <v>0</v>
      </c>
      <c r="F637" s="84"/>
      <c r="G637" s="83" t="str">
        <f t="shared" ca="1" si="69"/>
        <v/>
      </c>
      <c r="H637" s="83" t="str">
        <f t="shared" ca="1" si="70"/>
        <v/>
      </c>
      <c r="I637" s="83" t="str">
        <f t="shared" ca="1" si="71"/>
        <v/>
      </c>
    </row>
    <row r="638" spans="2:9" ht="15" thickBot="1" x14ac:dyDescent="0.35">
      <c r="B638" s="80" t="str">
        <f t="shared" ca="1" si="73"/>
        <v/>
      </c>
      <c r="C638" s="81" t="str">
        <f t="shared" ca="1" si="67"/>
        <v/>
      </c>
      <c r="D638" s="84" t="str">
        <f t="shared" ca="1" si="68"/>
        <v/>
      </c>
      <c r="E638" s="82">
        <f t="shared" ca="1" si="72"/>
        <v>0</v>
      </c>
      <c r="F638" s="84"/>
      <c r="G638" s="83" t="str">
        <f t="shared" ca="1" si="69"/>
        <v/>
      </c>
      <c r="H638" s="83" t="str">
        <f t="shared" ca="1" si="70"/>
        <v/>
      </c>
      <c r="I638" s="83" t="str">
        <f t="shared" ca="1" si="71"/>
        <v/>
      </c>
    </row>
    <row r="639" spans="2:9" ht="15" thickBot="1" x14ac:dyDescent="0.35">
      <c r="B639" s="80" t="str">
        <f t="shared" ca="1" si="73"/>
        <v/>
      </c>
      <c r="C639" s="81" t="str">
        <f t="shared" ca="1" si="67"/>
        <v/>
      </c>
      <c r="D639" s="84" t="str">
        <f t="shared" ca="1" si="68"/>
        <v/>
      </c>
      <c r="E639" s="82">
        <f t="shared" ca="1" si="72"/>
        <v>0</v>
      </c>
      <c r="F639" s="84"/>
      <c r="G639" s="83" t="str">
        <f t="shared" ca="1" si="69"/>
        <v/>
      </c>
      <c r="H639" s="83" t="str">
        <f t="shared" ca="1" si="70"/>
        <v/>
      </c>
      <c r="I639" s="83" t="str">
        <f t="shared" ca="1" si="71"/>
        <v/>
      </c>
    </row>
    <row r="640" spans="2:9" ht="15" thickBot="1" x14ac:dyDescent="0.35">
      <c r="B640" s="80" t="str">
        <f t="shared" ca="1" si="73"/>
        <v/>
      </c>
      <c r="C640" s="81" t="str">
        <f t="shared" ca="1" si="67"/>
        <v/>
      </c>
      <c r="D640" s="84" t="str">
        <f t="shared" ca="1" si="68"/>
        <v/>
      </c>
      <c r="E640" s="82">
        <f t="shared" ca="1" si="72"/>
        <v>0</v>
      </c>
      <c r="F640" s="84"/>
      <c r="G640" s="83" t="str">
        <f t="shared" ca="1" si="69"/>
        <v/>
      </c>
      <c r="H640" s="83" t="str">
        <f t="shared" ca="1" si="70"/>
        <v/>
      </c>
      <c r="I640" s="83" t="str">
        <f t="shared" ca="1" si="71"/>
        <v/>
      </c>
    </row>
    <row r="641" spans="2:9" ht="15" thickBot="1" x14ac:dyDescent="0.35">
      <c r="B641" s="80" t="str">
        <f t="shared" ca="1" si="73"/>
        <v/>
      </c>
      <c r="C641" s="81" t="str">
        <f t="shared" ca="1" si="67"/>
        <v/>
      </c>
      <c r="D641" s="84" t="str">
        <f t="shared" ca="1" si="68"/>
        <v/>
      </c>
      <c r="E641" s="82">
        <f t="shared" ca="1" si="72"/>
        <v>0</v>
      </c>
      <c r="F641" s="84"/>
      <c r="G641" s="83" t="str">
        <f t="shared" ca="1" si="69"/>
        <v/>
      </c>
      <c r="H641" s="83" t="str">
        <f t="shared" ca="1" si="70"/>
        <v/>
      </c>
      <c r="I641" s="83" t="str">
        <f t="shared" ca="1" si="71"/>
        <v/>
      </c>
    </row>
    <row r="642" spans="2:9" ht="15" thickBot="1" x14ac:dyDescent="0.35">
      <c r="B642" s="80" t="str">
        <f t="shared" ca="1" si="73"/>
        <v/>
      </c>
      <c r="C642" s="81" t="str">
        <f t="shared" ca="1" si="67"/>
        <v/>
      </c>
      <c r="D642" s="84" t="str">
        <f t="shared" ca="1" si="68"/>
        <v/>
      </c>
      <c r="E642" s="82">
        <f t="shared" ca="1" si="72"/>
        <v>0</v>
      </c>
      <c r="F642" s="84"/>
      <c r="G642" s="83" t="str">
        <f t="shared" ca="1" si="69"/>
        <v/>
      </c>
      <c r="H642" s="83" t="str">
        <f t="shared" ca="1" si="70"/>
        <v/>
      </c>
      <c r="I642" s="83" t="str">
        <f t="shared" ca="1" si="71"/>
        <v/>
      </c>
    </row>
    <row r="643" spans="2:9" ht="15" thickBot="1" x14ac:dyDescent="0.35">
      <c r="B643" s="80" t="str">
        <f t="shared" ca="1" si="73"/>
        <v/>
      </c>
      <c r="C643" s="81" t="str">
        <f t="shared" ca="1" si="67"/>
        <v/>
      </c>
      <c r="D643" s="84" t="str">
        <f t="shared" ca="1" si="68"/>
        <v/>
      </c>
      <c r="E643" s="82">
        <f t="shared" ca="1" si="72"/>
        <v>0</v>
      </c>
      <c r="F643" s="84"/>
      <c r="G643" s="83" t="str">
        <f t="shared" ca="1" si="69"/>
        <v/>
      </c>
      <c r="H643" s="83" t="str">
        <f t="shared" ca="1" si="70"/>
        <v/>
      </c>
      <c r="I643" s="83" t="str">
        <f t="shared" ca="1" si="71"/>
        <v/>
      </c>
    </row>
    <row r="644" spans="2:9" ht="15" thickBot="1" x14ac:dyDescent="0.35">
      <c r="B644" s="80" t="str">
        <f t="shared" ca="1" si="73"/>
        <v/>
      </c>
      <c r="C644" s="81" t="str">
        <f t="shared" ca="1" si="67"/>
        <v/>
      </c>
      <c r="D644" s="84" t="str">
        <f t="shared" ca="1" si="68"/>
        <v/>
      </c>
      <c r="E644" s="82">
        <f t="shared" ca="1" si="72"/>
        <v>0</v>
      </c>
      <c r="F644" s="84"/>
      <c r="G644" s="83" t="str">
        <f t="shared" ca="1" si="69"/>
        <v/>
      </c>
      <c r="H644" s="83" t="str">
        <f t="shared" ca="1" si="70"/>
        <v/>
      </c>
      <c r="I644" s="83" t="str">
        <f t="shared" ca="1" si="71"/>
        <v/>
      </c>
    </row>
    <row r="645" spans="2:9" ht="15" thickBot="1" x14ac:dyDescent="0.35">
      <c r="B645" s="80" t="str">
        <f t="shared" ca="1" si="73"/>
        <v/>
      </c>
      <c r="C645" s="81" t="str">
        <f t="shared" ca="1" si="67"/>
        <v/>
      </c>
      <c r="D645" s="84" t="str">
        <f t="shared" ca="1" si="68"/>
        <v/>
      </c>
      <c r="E645" s="82">
        <f t="shared" ca="1" si="72"/>
        <v>0</v>
      </c>
      <c r="F645" s="84"/>
      <c r="G645" s="83" t="str">
        <f t="shared" ca="1" si="69"/>
        <v/>
      </c>
      <c r="H645" s="83" t="str">
        <f t="shared" ca="1" si="70"/>
        <v/>
      </c>
      <c r="I645" s="83" t="str">
        <f t="shared" ca="1" si="71"/>
        <v/>
      </c>
    </row>
    <row r="646" spans="2:9" ht="15" thickBot="1" x14ac:dyDescent="0.35">
      <c r="B646" s="80" t="str">
        <f t="shared" ca="1" si="73"/>
        <v/>
      </c>
      <c r="C646" s="81" t="str">
        <f t="shared" ca="1" si="67"/>
        <v/>
      </c>
      <c r="D646" s="84" t="str">
        <f t="shared" ca="1" si="68"/>
        <v/>
      </c>
      <c r="E646" s="82">
        <f t="shared" ca="1" si="72"/>
        <v>0</v>
      </c>
      <c r="F646" s="84"/>
      <c r="G646" s="83" t="str">
        <f t="shared" ca="1" si="69"/>
        <v/>
      </c>
      <c r="H646" s="83" t="str">
        <f t="shared" ca="1" si="70"/>
        <v/>
      </c>
      <c r="I646" s="83" t="str">
        <f t="shared" ca="1" si="71"/>
        <v/>
      </c>
    </row>
    <row r="647" spans="2:9" ht="15" thickBot="1" x14ac:dyDescent="0.35">
      <c r="B647" s="80" t="str">
        <f t="shared" ca="1" si="73"/>
        <v/>
      </c>
      <c r="C647" s="81" t="str">
        <f t="shared" ca="1" si="67"/>
        <v/>
      </c>
      <c r="D647" s="84" t="str">
        <f t="shared" ca="1" si="68"/>
        <v/>
      </c>
      <c r="E647" s="82">
        <f t="shared" ca="1" si="72"/>
        <v>0</v>
      </c>
      <c r="F647" s="84"/>
      <c r="G647" s="83" t="str">
        <f t="shared" ca="1" si="69"/>
        <v/>
      </c>
      <c r="H647" s="83" t="str">
        <f t="shared" ca="1" si="70"/>
        <v/>
      </c>
      <c r="I647" s="83" t="str">
        <f t="shared" ca="1" si="71"/>
        <v/>
      </c>
    </row>
    <row r="648" spans="2:9" ht="15" thickBot="1" x14ac:dyDescent="0.35">
      <c r="B648" s="80" t="str">
        <f t="shared" ca="1" si="73"/>
        <v/>
      </c>
      <c r="C648" s="81" t="str">
        <f t="shared" ca="1" si="67"/>
        <v/>
      </c>
      <c r="D648" s="84" t="str">
        <f t="shared" ca="1" si="68"/>
        <v/>
      </c>
      <c r="E648" s="82">
        <f t="shared" ca="1" si="72"/>
        <v>0</v>
      </c>
      <c r="F648" s="84"/>
      <c r="G648" s="83" t="str">
        <f t="shared" ca="1" si="69"/>
        <v/>
      </c>
      <c r="H648" s="83" t="str">
        <f t="shared" ca="1" si="70"/>
        <v/>
      </c>
      <c r="I648" s="83" t="str">
        <f t="shared" ca="1" si="71"/>
        <v/>
      </c>
    </row>
    <row r="649" spans="2:9" ht="15" thickBot="1" x14ac:dyDescent="0.35">
      <c r="B649" s="80" t="str">
        <f t="shared" ca="1" si="73"/>
        <v/>
      </c>
      <c r="C649" s="81" t="str">
        <f t="shared" ca="1" si="67"/>
        <v/>
      </c>
      <c r="D649" s="84" t="str">
        <f t="shared" ca="1" si="68"/>
        <v/>
      </c>
      <c r="E649" s="82">
        <f t="shared" ca="1" si="72"/>
        <v>0</v>
      </c>
      <c r="F649" s="84"/>
      <c r="G649" s="83" t="str">
        <f t="shared" ca="1" si="69"/>
        <v/>
      </c>
      <c r="H649" s="83" t="str">
        <f t="shared" ca="1" si="70"/>
        <v/>
      </c>
      <c r="I649" s="83" t="str">
        <f t="shared" ca="1" si="71"/>
        <v/>
      </c>
    </row>
    <row r="650" spans="2:9" ht="15" thickBot="1" x14ac:dyDescent="0.35">
      <c r="B650" s="80" t="str">
        <f t="shared" ca="1" si="73"/>
        <v/>
      </c>
      <c r="C650" s="81" t="str">
        <f t="shared" ca="1" si="67"/>
        <v/>
      </c>
      <c r="D650" s="84" t="str">
        <f t="shared" ca="1" si="68"/>
        <v/>
      </c>
      <c r="E650" s="82">
        <f t="shared" ca="1" si="72"/>
        <v>0</v>
      </c>
      <c r="F650" s="84"/>
      <c r="G650" s="83" t="str">
        <f t="shared" ca="1" si="69"/>
        <v/>
      </c>
      <c r="H650" s="83" t="str">
        <f t="shared" ca="1" si="70"/>
        <v/>
      </c>
      <c r="I650" s="83" t="str">
        <f t="shared" ca="1" si="71"/>
        <v/>
      </c>
    </row>
    <row r="651" spans="2:9" ht="15" thickBot="1" x14ac:dyDescent="0.35">
      <c r="B651" s="80" t="str">
        <f t="shared" ca="1" si="73"/>
        <v/>
      </c>
      <c r="C651" s="81" t="str">
        <f t="shared" ca="1" si="67"/>
        <v/>
      </c>
      <c r="D651" s="84" t="str">
        <f t="shared" ca="1" si="68"/>
        <v/>
      </c>
      <c r="E651" s="82">
        <f t="shared" ca="1" si="72"/>
        <v>0</v>
      </c>
      <c r="F651" s="84"/>
      <c r="G651" s="83" t="str">
        <f t="shared" ca="1" si="69"/>
        <v/>
      </c>
      <c r="H651" s="83" t="str">
        <f t="shared" ca="1" si="70"/>
        <v/>
      </c>
      <c r="I651" s="83" t="str">
        <f t="shared" ca="1" si="71"/>
        <v/>
      </c>
    </row>
    <row r="652" spans="2:9" ht="15" thickBot="1" x14ac:dyDescent="0.35">
      <c r="B652" s="80" t="str">
        <f t="shared" ca="1" si="73"/>
        <v/>
      </c>
      <c r="C652" s="81" t="str">
        <f t="shared" ca="1" si="67"/>
        <v/>
      </c>
      <c r="D652" s="84" t="str">
        <f t="shared" ca="1" si="68"/>
        <v/>
      </c>
      <c r="E652" s="82">
        <f t="shared" ca="1" si="72"/>
        <v>0</v>
      </c>
      <c r="F652" s="84"/>
      <c r="G652" s="83" t="str">
        <f t="shared" ca="1" si="69"/>
        <v/>
      </c>
      <c r="H652" s="83" t="str">
        <f t="shared" ca="1" si="70"/>
        <v/>
      </c>
      <c r="I652" s="83" t="str">
        <f t="shared" ca="1" si="71"/>
        <v/>
      </c>
    </row>
    <row r="653" spans="2:9" ht="15" thickBot="1" x14ac:dyDescent="0.35">
      <c r="B653" s="80" t="str">
        <f t="shared" ca="1" si="73"/>
        <v/>
      </c>
      <c r="C653" s="81" t="str">
        <f t="shared" ca="1" si="67"/>
        <v/>
      </c>
      <c r="D653" s="84" t="str">
        <f t="shared" ca="1" si="68"/>
        <v/>
      </c>
      <c r="E653" s="82">
        <f t="shared" ca="1" si="72"/>
        <v>0</v>
      </c>
      <c r="F653" s="84"/>
      <c r="G653" s="83" t="str">
        <f t="shared" ca="1" si="69"/>
        <v/>
      </c>
      <c r="H653" s="83" t="str">
        <f t="shared" ca="1" si="70"/>
        <v/>
      </c>
      <c r="I653" s="83" t="str">
        <f t="shared" ca="1" si="71"/>
        <v/>
      </c>
    </row>
    <row r="654" spans="2:9" ht="15" thickBot="1" x14ac:dyDescent="0.35">
      <c r="B654" s="80" t="str">
        <f t="shared" ca="1" si="73"/>
        <v/>
      </c>
      <c r="C654" s="81" t="str">
        <f t="shared" ca="1" si="67"/>
        <v/>
      </c>
      <c r="D654" s="84" t="str">
        <f t="shared" ca="1" si="68"/>
        <v/>
      </c>
      <c r="E654" s="82">
        <f t="shared" ca="1" si="72"/>
        <v>0</v>
      </c>
      <c r="F654" s="84"/>
      <c r="G654" s="83" t="str">
        <f t="shared" ca="1" si="69"/>
        <v/>
      </c>
      <c r="H654" s="83" t="str">
        <f t="shared" ca="1" si="70"/>
        <v/>
      </c>
      <c r="I654" s="83" t="str">
        <f t="shared" ca="1" si="71"/>
        <v/>
      </c>
    </row>
    <row r="655" spans="2:9" ht="15" thickBot="1" x14ac:dyDescent="0.35">
      <c r="B655" s="80" t="str">
        <f t="shared" ca="1" si="73"/>
        <v/>
      </c>
      <c r="C655" s="81" t="str">
        <f t="shared" ca="1" si="67"/>
        <v/>
      </c>
      <c r="D655" s="84" t="str">
        <f t="shared" ca="1" si="68"/>
        <v/>
      </c>
      <c r="E655" s="82">
        <f t="shared" ca="1" si="72"/>
        <v>0</v>
      </c>
      <c r="F655" s="84"/>
      <c r="G655" s="83" t="str">
        <f t="shared" ca="1" si="69"/>
        <v/>
      </c>
      <c r="H655" s="83" t="str">
        <f t="shared" ca="1" si="70"/>
        <v/>
      </c>
      <c r="I655" s="83" t="str">
        <f t="shared" ca="1" si="71"/>
        <v/>
      </c>
    </row>
    <row r="656" spans="2:9" ht="15" thickBot="1" x14ac:dyDescent="0.35">
      <c r="B656" s="80" t="str">
        <f t="shared" ca="1" si="73"/>
        <v/>
      </c>
      <c r="C656" s="81" t="str">
        <f t="shared" ca="1" si="67"/>
        <v/>
      </c>
      <c r="D656" s="84" t="str">
        <f t="shared" ca="1" si="68"/>
        <v/>
      </c>
      <c r="E656" s="82">
        <f t="shared" ca="1" si="72"/>
        <v>0</v>
      </c>
      <c r="F656" s="84"/>
      <c r="G656" s="83" t="str">
        <f t="shared" ca="1" si="69"/>
        <v/>
      </c>
      <c r="H656" s="83" t="str">
        <f t="shared" ca="1" si="70"/>
        <v/>
      </c>
      <c r="I656" s="83" t="str">
        <f t="shared" ca="1" si="71"/>
        <v/>
      </c>
    </row>
    <row r="657" spans="2:9" ht="15" thickBot="1" x14ac:dyDescent="0.35">
      <c r="B657" s="80" t="str">
        <f t="shared" ca="1" si="73"/>
        <v/>
      </c>
      <c r="C657" s="81" t="str">
        <f t="shared" ca="1" si="67"/>
        <v/>
      </c>
      <c r="D657" s="84" t="str">
        <f t="shared" ca="1" si="68"/>
        <v/>
      </c>
      <c r="E657" s="82">
        <f t="shared" ca="1" si="72"/>
        <v>0</v>
      </c>
      <c r="F657" s="84"/>
      <c r="G657" s="83" t="str">
        <f t="shared" ca="1" si="69"/>
        <v/>
      </c>
      <c r="H657" s="83" t="str">
        <f t="shared" ca="1" si="70"/>
        <v/>
      </c>
      <c r="I657" s="83" t="str">
        <f t="shared" ca="1" si="71"/>
        <v/>
      </c>
    </row>
    <row r="658" spans="2:9" ht="15" thickBot="1" x14ac:dyDescent="0.35">
      <c r="B658" s="80" t="str">
        <f t="shared" ca="1" si="73"/>
        <v/>
      </c>
      <c r="C658" s="81" t="str">
        <f t="shared" ca="1" si="67"/>
        <v/>
      </c>
      <c r="D658" s="84" t="str">
        <f t="shared" ca="1" si="68"/>
        <v/>
      </c>
      <c r="E658" s="82">
        <f t="shared" ca="1" si="72"/>
        <v>0</v>
      </c>
      <c r="F658" s="84"/>
      <c r="G658" s="83" t="str">
        <f t="shared" ca="1" si="69"/>
        <v/>
      </c>
      <c r="H658" s="83" t="str">
        <f t="shared" ca="1" si="70"/>
        <v/>
      </c>
      <c r="I658" s="83" t="str">
        <f t="shared" ca="1" si="71"/>
        <v/>
      </c>
    </row>
    <row r="659" spans="2:9" ht="15" thickBot="1" x14ac:dyDescent="0.35">
      <c r="B659" s="80" t="str">
        <f t="shared" ca="1" si="73"/>
        <v/>
      </c>
      <c r="C659" s="81" t="str">
        <f t="shared" ca="1" si="67"/>
        <v/>
      </c>
      <c r="D659" s="84" t="str">
        <f t="shared" ca="1" si="68"/>
        <v/>
      </c>
      <c r="E659" s="82">
        <f t="shared" ca="1" si="72"/>
        <v>0</v>
      </c>
      <c r="F659" s="84"/>
      <c r="G659" s="83" t="str">
        <f t="shared" ca="1" si="69"/>
        <v/>
      </c>
      <c r="H659" s="83" t="str">
        <f t="shared" ca="1" si="70"/>
        <v/>
      </c>
      <c r="I659" s="83" t="str">
        <f t="shared" ca="1" si="71"/>
        <v/>
      </c>
    </row>
    <row r="660" spans="2:9" ht="15" thickBot="1" x14ac:dyDescent="0.35">
      <c r="B660" s="80" t="str">
        <f t="shared" ca="1" si="73"/>
        <v/>
      </c>
      <c r="C660" s="81" t="str">
        <f t="shared" ca="1" si="67"/>
        <v/>
      </c>
      <c r="D660" s="84" t="str">
        <f t="shared" ca="1" si="68"/>
        <v/>
      </c>
      <c r="E660" s="82">
        <f t="shared" ca="1" si="72"/>
        <v>0</v>
      </c>
      <c r="F660" s="84"/>
      <c r="G660" s="83" t="str">
        <f t="shared" ca="1" si="69"/>
        <v/>
      </c>
      <c r="H660" s="83" t="str">
        <f t="shared" ca="1" si="70"/>
        <v/>
      </c>
      <c r="I660" s="83" t="str">
        <f t="shared" ca="1" si="71"/>
        <v/>
      </c>
    </row>
    <row r="661" spans="2:9" ht="15" thickBot="1" x14ac:dyDescent="0.35">
      <c r="B661" s="80" t="str">
        <f t="shared" ca="1" si="73"/>
        <v/>
      </c>
      <c r="C661" s="81" t="str">
        <f t="shared" ca="1" si="67"/>
        <v/>
      </c>
      <c r="D661" s="84" t="str">
        <f t="shared" ca="1" si="68"/>
        <v/>
      </c>
      <c r="E661" s="82">
        <f t="shared" ca="1" si="72"/>
        <v>0</v>
      </c>
      <c r="F661" s="84"/>
      <c r="G661" s="83" t="str">
        <f t="shared" ca="1" si="69"/>
        <v/>
      </c>
      <c r="H661" s="83" t="str">
        <f t="shared" ca="1" si="70"/>
        <v/>
      </c>
      <c r="I661" s="83" t="str">
        <f t="shared" ca="1" si="71"/>
        <v/>
      </c>
    </row>
    <row r="662" spans="2:9" ht="15" thickBot="1" x14ac:dyDescent="0.35">
      <c r="B662" s="80" t="str">
        <f t="shared" ca="1" si="73"/>
        <v/>
      </c>
      <c r="C662" s="81" t="str">
        <f t="shared" ca="1" si="67"/>
        <v/>
      </c>
      <c r="D662" s="84" t="str">
        <f t="shared" ca="1" si="68"/>
        <v/>
      </c>
      <c r="E662" s="82">
        <f t="shared" ca="1" si="72"/>
        <v>0</v>
      </c>
      <c r="F662" s="84"/>
      <c r="G662" s="83" t="str">
        <f t="shared" ca="1" si="69"/>
        <v/>
      </c>
      <c r="H662" s="83" t="str">
        <f t="shared" ca="1" si="70"/>
        <v/>
      </c>
      <c r="I662" s="83" t="str">
        <f t="shared" ca="1" si="71"/>
        <v/>
      </c>
    </row>
    <row r="663" spans="2:9" ht="15" thickBot="1" x14ac:dyDescent="0.35">
      <c r="B663" s="80" t="str">
        <f t="shared" ca="1" si="73"/>
        <v/>
      </c>
      <c r="C663" s="81" t="str">
        <f t="shared" ca="1" si="67"/>
        <v/>
      </c>
      <c r="D663" s="84" t="str">
        <f t="shared" ca="1" si="68"/>
        <v/>
      </c>
      <c r="E663" s="82">
        <f t="shared" ca="1" si="72"/>
        <v>0</v>
      </c>
      <c r="F663" s="84"/>
      <c r="G663" s="83" t="str">
        <f t="shared" ca="1" si="69"/>
        <v/>
      </c>
      <c r="H663" s="83" t="str">
        <f t="shared" ca="1" si="70"/>
        <v/>
      </c>
      <c r="I663" s="83" t="str">
        <f t="shared" ca="1" si="71"/>
        <v/>
      </c>
    </row>
    <row r="664" spans="2:9" ht="15" thickBot="1" x14ac:dyDescent="0.35">
      <c r="B664" s="80" t="str">
        <f t="shared" ca="1" si="73"/>
        <v/>
      </c>
      <c r="C664" s="81" t="str">
        <f t="shared" ref="C664:C727" ca="1" si="74">IF($E$11="End of the Period",IF(B664="","",IF(OR(payment_frequency="Weekly",payment_frequency="Bi-weekly",payment_frequency="Semi-monthly"),first_payment_date+B664*VLOOKUP(payment_frequency,periodic_table,2,0),EDATE(first_payment_date,B664*VLOOKUP(payment_frequency,periodic_table,2,0)))),IF(B664="","",IF(OR(payment_frequency="Weekly",payment_frequency="Bi-weekly",payment_frequency="Semi-monthly"),first_payment_date+(B664-1)*VLOOKUP(payment_frequency,periodic_table,2,0),EDATE(first_payment_date,(B664-1)*VLOOKUP(payment_frequency,periodic_table,2,0)))))</f>
        <v/>
      </c>
      <c r="D664" s="84" t="str">
        <f t="shared" ref="D664:D727" ca="1" si="75">IF(B664="","",IF(I663&lt;payment,I663*(1+rate),payment))</f>
        <v/>
      </c>
      <c r="E664" s="82">
        <f t="shared" ca="1" si="72"/>
        <v>0</v>
      </c>
      <c r="F664" s="84"/>
      <c r="G664" s="83" t="str">
        <f t="shared" ref="G664:G727" ca="1" si="76">IF(AND(payment_type=1,B664=1),0,IF(B664="","",I663*rate))</f>
        <v/>
      </c>
      <c r="H664" s="83" t="str">
        <f t="shared" ca="1" si="70"/>
        <v/>
      </c>
      <c r="I664" s="83" t="str">
        <f t="shared" ca="1" si="71"/>
        <v/>
      </c>
    </row>
    <row r="665" spans="2:9" ht="15" thickBot="1" x14ac:dyDescent="0.35">
      <c r="B665" s="80" t="str">
        <f t="shared" ca="1" si="73"/>
        <v/>
      </c>
      <c r="C665" s="81" t="str">
        <f t="shared" ca="1" si="74"/>
        <v/>
      </c>
      <c r="D665" s="84" t="str">
        <f t="shared" ca="1" si="75"/>
        <v/>
      </c>
      <c r="E665" s="82">
        <f t="shared" ca="1" si="72"/>
        <v>0</v>
      </c>
      <c r="F665" s="84"/>
      <c r="G665" s="83" t="str">
        <f t="shared" ca="1" si="76"/>
        <v/>
      </c>
      <c r="H665" s="83" t="str">
        <f t="shared" ref="H665:H728" ca="1" si="77">IF(B665="","",D665-G665+E665+F665)</f>
        <v/>
      </c>
      <c r="I665" s="83" t="str">
        <f t="shared" ref="I665:I728" ca="1" si="78">IFERROR(IF(H665&lt;=0,"",I664-H665),"")</f>
        <v/>
      </c>
    </row>
    <row r="666" spans="2:9" ht="15" thickBot="1" x14ac:dyDescent="0.35">
      <c r="B666" s="80" t="str">
        <f t="shared" ca="1" si="73"/>
        <v/>
      </c>
      <c r="C666" s="81" t="str">
        <f t="shared" ca="1" si="74"/>
        <v/>
      </c>
      <c r="D666" s="84" t="str">
        <f t="shared" ca="1" si="75"/>
        <v/>
      </c>
      <c r="E666" s="82">
        <f t="shared" ca="1" si="72"/>
        <v>0</v>
      </c>
      <c r="F666" s="84"/>
      <c r="G666" s="83" t="str">
        <f t="shared" ca="1" si="76"/>
        <v/>
      </c>
      <c r="H666" s="83" t="str">
        <f t="shared" ca="1" si="77"/>
        <v/>
      </c>
      <c r="I666" s="83" t="str">
        <f t="shared" ca="1" si="78"/>
        <v/>
      </c>
    </row>
    <row r="667" spans="2:9" ht="15" thickBot="1" x14ac:dyDescent="0.35">
      <c r="B667" s="80" t="str">
        <f t="shared" ca="1" si="73"/>
        <v/>
      </c>
      <c r="C667" s="81" t="str">
        <f t="shared" ca="1" si="74"/>
        <v/>
      </c>
      <c r="D667" s="84" t="str">
        <f t="shared" ca="1" si="75"/>
        <v/>
      </c>
      <c r="E667" s="82">
        <f t="shared" ca="1" si="72"/>
        <v>0</v>
      </c>
      <c r="F667" s="84"/>
      <c r="G667" s="83" t="str">
        <f t="shared" ca="1" si="76"/>
        <v/>
      </c>
      <c r="H667" s="83" t="str">
        <f t="shared" ca="1" si="77"/>
        <v/>
      </c>
      <c r="I667" s="83" t="str">
        <f t="shared" ca="1" si="78"/>
        <v/>
      </c>
    </row>
    <row r="668" spans="2:9" ht="15" thickBot="1" x14ac:dyDescent="0.35">
      <c r="B668" s="80" t="str">
        <f t="shared" ca="1" si="73"/>
        <v/>
      </c>
      <c r="C668" s="81" t="str">
        <f t="shared" ca="1" si="74"/>
        <v/>
      </c>
      <c r="D668" s="84" t="str">
        <f t="shared" ca="1" si="75"/>
        <v/>
      </c>
      <c r="E668" s="82">
        <f t="shared" ca="1" si="72"/>
        <v>0</v>
      </c>
      <c r="F668" s="84"/>
      <c r="G668" s="83" t="str">
        <f t="shared" ca="1" si="76"/>
        <v/>
      </c>
      <c r="H668" s="83" t="str">
        <f t="shared" ca="1" si="77"/>
        <v/>
      </c>
      <c r="I668" s="83" t="str">
        <f t="shared" ca="1" si="78"/>
        <v/>
      </c>
    </row>
    <row r="669" spans="2:9" ht="15" thickBot="1" x14ac:dyDescent="0.35">
      <c r="B669" s="80" t="str">
        <f t="shared" ca="1" si="73"/>
        <v/>
      </c>
      <c r="C669" s="81" t="str">
        <f t="shared" ca="1" si="74"/>
        <v/>
      </c>
      <c r="D669" s="84" t="str">
        <f t="shared" ca="1" si="75"/>
        <v/>
      </c>
      <c r="E669" s="82">
        <f t="shared" ca="1" si="72"/>
        <v>0</v>
      </c>
      <c r="F669" s="84"/>
      <c r="G669" s="83" t="str">
        <f t="shared" ca="1" si="76"/>
        <v/>
      </c>
      <c r="H669" s="83" t="str">
        <f t="shared" ca="1" si="77"/>
        <v/>
      </c>
      <c r="I669" s="83" t="str">
        <f t="shared" ca="1" si="78"/>
        <v/>
      </c>
    </row>
    <row r="670" spans="2:9" ht="15" thickBot="1" x14ac:dyDescent="0.35">
      <c r="B670" s="80" t="str">
        <f t="shared" ca="1" si="73"/>
        <v/>
      </c>
      <c r="C670" s="81" t="str">
        <f t="shared" ca="1" si="74"/>
        <v/>
      </c>
      <c r="D670" s="84" t="str">
        <f t="shared" ca="1" si="75"/>
        <v/>
      </c>
      <c r="E670" s="82">
        <f t="shared" ca="1" si="72"/>
        <v>0</v>
      </c>
      <c r="F670" s="84"/>
      <c r="G670" s="83" t="str">
        <f t="shared" ca="1" si="76"/>
        <v/>
      </c>
      <c r="H670" s="83" t="str">
        <f t="shared" ca="1" si="77"/>
        <v/>
      </c>
      <c r="I670" s="83" t="str">
        <f t="shared" ca="1" si="78"/>
        <v/>
      </c>
    </row>
    <row r="671" spans="2:9" ht="15" thickBot="1" x14ac:dyDescent="0.35">
      <c r="B671" s="80" t="str">
        <f t="shared" ca="1" si="73"/>
        <v/>
      </c>
      <c r="C671" s="81" t="str">
        <f t="shared" ca="1" si="74"/>
        <v/>
      </c>
      <c r="D671" s="84" t="str">
        <f t="shared" ca="1" si="75"/>
        <v/>
      </c>
      <c r="E671" s="82">
        <f t="shared" ca="1" si="72"/>
        <v>0</v>
      </c>
      <c r="F671" s="84"/>
      <c r="G671" s="83" t="str">
        <f t="shared" ca="1" si="76"/>
        <v/>
      </c>
      <c r="H671" s="83" t="str">
        <f t="shared" ca="1" si="77"/>
        <v/>
      </c>
      <c r="I671" s="83" t="str">
        <f t="shared" ca="1" si="78"/>
        <v/>
      </c>
    </row>
    <row r="672" spans="2:9" ht="15" thickBot="1" x14ac:dyDescent="0.35">
      <c r="B672" s="80" t="str">
        <f t="shared" ca="1" si="73"/>
        <v/>
      </c>
      <c r="C672" s="81" t="str">
        <f t="shared" ca="1" si="74"/>
        <v/>
      </c>
      <c r="D672" s="84" t="str">
        <f t="shared" ca="1" si="75"/>
        <v/>
      </c>
      <c r="E672" s="82">
        <f t="shared" ca="1" si="72"/>
        <v>0</v>
      </c>
      <c r="F672" s="84"/>
      <c r="G672" s="83" t="str">
        <f t="shared" ca="1" si="76"/>
        <v/>
      </c>
      <c r="H672" s="83" t="str">
        <f t="shared" ca="1" si="77"/>
        <v/>
      </c>
      <c r="I672" s="83" t="str">
        <f t="shared" ca="1" si="78"/>
        <v/>
      </c>
    </row>
    <row r="673" spans="2:9" ht="15" thickBot="1" x14ac:dyDescent="0.35">
      <c r="B673" s="80" t="str">
        <f t="shared" ca="1" si="73"/>
        <v/>
      </c>
      <c r="C673" s="81" t="str">
        <f t="shared" ca="1" si="74"/>
        <v/>
      </c>
      <c r="D673" s="84" t="str">
        <f t="shared" ca="1" si="75"/>
        <v/>
      </c>
      <c r="E673" s="82">
        <f t="shared" ca="1" si="72"/>
        <v>0</v>
      </c>
      <c r="F673" s="84"/>
      <c r="G673" s="83" t="str">
        <f t="shared" ca="1" si="76"/>
        <v/>
      </c>
      <c r="H673" s="83" t="str">
        <f t="shared" ca="1" si="77"/>
        <v/>
      </c>
      <c r="I673" s="83" t="str">
        <f t="shared" ca="1" si="78"/>
        <v/>
      </c>
    </row>
    <row r="674" spans="2:9" ht="15" thickBot="1" x14ac:dyDescent="0.35">
      <c r="B674" s="80" t="str">
        <f t="shared" ca="1" si="73"/>
        <v/>
      </c>
      <c r="C674" s="81" t="str">
        <f t="shared" ca="1" si="74"/>
        <v/>
      </c>
      <c r="D674" s="84" t="str">
        <f t="shared" ca="1" si="75"/>
        <v/>
      </c>
      <c r="E674" s="82">
        <f t="shared" ca="1" si="72"/>
        <v>0</v>
      </c>
      <c r="F674" s="84"/>
      <c r="G674" s="83" t="str">
        <f t="shared" ca="1" si="76"/>
        <v/>
      </c>
      <c r="H674" s="83" t="str">
        <f t="shared" ca="1" si="77"/>
        <v/>
      </c>
      <c r="I674" s="83" t="str">
        <f t="shared" ca="1" si="78"/>
        <v/>
      </c>
    </row>
    <row r="675" spans="2:9" ht="15" thickBot="1" x14ac:dyDescent="0.35">
      <c r="B675" s="80" t="str">
        <f t="shared" ca="1" si="73"/>
        <v/>
      </c>
      <c r="C675" s="81" t="str">
        <f t="shared" ca="1" si="74"/>
        <v/>
      </c>
      <c r="D675" s="84" t="str">
        <f t="shared" ca="1" si="75"/>
        <v/>
      </c>
      <c r="E675" s="82">
        <f t="shared" ca="1" si="72"/>
        <v>0</v>
      </c>
      <c r="F675" s="84"/>
      <c r="G675" s="83" t="str">
        <f t="shared" ca="1" si="76"/>
        <v/>
      </c>
      <c r="H675" s="83" t="str">
        <f t="shared" ca="1" si="77"/>
        <v/>
      </c>
      <c r="I675" s="83" t="str">
        <f t="shared" ca="1" si="78"/>
        <v/>
      </c>
    </row>
    <row r="676" spans="2:9" ht="15" thickBot="1" x14ac:dyDescent="0.35">
      <c r="B676" s="80" t="str">
        <f t="shared" ca="1" si="73"/>
        <v/>
      </c>
      <c r="C676" s="81" t="str">
        <f t="shared" ca="1" si="74"/>
        <v/>
      </c>
      <c r="D676" s="84" t="str">
        <f t="shared" ca="1" si="75"/>
        <v/>
      </c>
      <c r="E676" s="82">
        <f t="shared" ref="E676:E739" ca="1" si="79">IFERROR(IF(I675-D676&lt;$E$14,0,IF(B676=$I$17,$E$14,IF(B676&lt;$I$17,0,IF(MOD(B676-$I$17,$E$18)=0,$E$14,0)))),0)</f>
        <v>0</v>
      </c>
      <c r="F676" s="84"/>
      <c r="G676" s="83" t="str">
        <f t="shared" ca="1" si="76"/>
        <v/>
      </c>
      <c r="H676" s="83" t="str">
        <f t="shared" ca="1" si="77"/>
        <v/>
      </c>
      <c r="I676" s="83" t="str">
        <f t="shared" ca="1" si="78"/>
        <v/>
      </c>
    </row>
    <row r="677" spans="2:9" ht="15" thickBot="1" x14ac:dyDescent="0.35">
      <c r="B677" s="80" t="str">
        <f t="shared" ca="1" si="73"/>
        <v/>
      </c>
      <c r="C677" s="81" t="str">
        <f t="shared" ca="1" si="74"/>
        <v/>
      </c>
      <c r="D677" s="84" t="str">
        <f t="shared" ca="1" si="75"/>
        <v/>
      </c>
      <c r="E677" s="82">
        <f t="shared" ca="1" si="79"/>
        <v>0</v>
      </c>
      <c r="F677" s="84"/>
      <c r="G677" s="83" t="str">
        <f t="shared" ca="1" si="76"/>
        <v/>
      </c>
      <c r="H677" s="83" t="str">
        <f t="shared" ca="1" si="77"/>
        <v/>
      </c>
      <c r="I677" s="83" t="str">
        <f t="shared" ca="1" si="78"/>
        <v/>
      </c>
    </row>
    <row r="678" spans="2:9" ht="15" thickBot="1" x14ac:dyDescent="0.35">
      <c r="B678" s="80" t="str">
        <f t="shared" ca="1" si="73"/>
        <v/>
      </c>
      <c r="C678" s="81" t="str">
        <f t="shared" ca="1" si="74"/>
        <v/>
      </c>
      <c r="D678" s="84" t="str">
        <f t="shared" ca="1" si="75"/>
        <v/>
      </c>
      <c r="E678" s="82">
        <f t="shared" ca="1" si="79"/>
        <v>0</v>
      </c>
      <c r="F678" s="84"/>
      <c r="G678" s="83" t="str">
        <f t="shared" ca="1" si="76"/>
        <v/>
      </c>
      <c r="H678" s="83" t="str">
        <f t="shared" ca="1" si="77"/>
        <v/>
      </c>
      <c r="I678" s="83" t="str">
        <f t="shared" ca="1" si="78"/>
        <v/>
      </c>
    </row>
    <row r="679" spans="2:9" ht="15" thickBot="1" x14ac:dyDescent="0.35">
      <c r="B679" s="80" t="str">
        <f t="shared" ca="1" si="73"/>
        <v/>
      </c>
      <c r="C679" s="81" t="str">
        <f t="shared" ca="1" si="74"/>
        <v/>
      </c>
      <c r="D679" s="84" t="str">
        <f t="shared" ca="1" si="75"/>
        <v/>
      </c>
      <c r="E679" s="82">
        <f t="shared" ca="1" si="79"/>
        <v>0</v>
      </c>
      <c r="F679" s="84"/>
      <c r="G679" s="83" t="str">
        <f t="shared" ca="1" si="76"/>
        <v/>
      </c>
      <c r="H679" s="83" t="str">
        <f t="shared" ca="1" si="77"/>
        <v/>
      </c>
      <c r="I679" s="83" t="str">
        <f t="shared" ca="1" si="78"/>
        <v/>
      </c>
    </row>
    <row r="680" spans="2:9" ht="15" thickBot="1" x14ac:dyDescent="0.35">
      <c r="B680" s="80" t="str">
        <f t="shared" ca="1" si="73"/>
        <v/>
      </c>
      <c r="C680" s="81" t="str">
        <f t="shared" ca="1" si="74"/>
        <v/>
      </c>
      <c r="D680" s="84" t="str">
        <f t="shared" ca="1" si="75"/>
        <v/>
      </c>
      <c r="E680" s="82">
        <f t="shared" ca="1" si="79"/>
        <v>0</v>
      </c>
      <c r="F680" s="84"/>
      <c r="G680" s="83" t="str">
        <f t="shared" ca="1" si="76"/>
        <v/>
      </c>
      <c r="H680" s="83" t="str">
        <f t="shared" ca="1" si="77"/>
        <v/>
      </c>
      <c r="I680" s="83" t="str">
        <f t="shared" ca="1" si="78"/>
        <v/>
      </c>
    </row>
    <row r="681" spans="2:9" ht="15" thickBot="1" x14ac:dyDescent="0.35">
      <c r="B681" s="80" t="str">
        <f t="shared" ca="1" si="73"/>
        <v/>
      </c>
      <c r="C681" s="81" t="str">
        <f t="shared" ca="1" si="74"/>
        <v/>
      </c>
      <c r="D681" s="84" t="str">
        <f t="shared" ca="1" si="75"/>
        <v/>
      </c>
      <c r="E681" s="82">
        <f t="shared" ca="1" si="79"/>
        <v>0</v>
      </c>
      <c r="F681" s="84"/>
      <c r="G681" s="83" t="str">
        <f t="shared" ca="1" si="76"/>
        <v/>
      </c>
      <c r="H681" s="83" t="str">
        <f t="shared" ca="1" si="77"/>
        <v/>
      </c>
      <c r="I681" s="83" t="str">
        <f t="shared" ca="1" si="78"/>
        <v/>
      </c>
    </row>
    <row r="682" spans="2:9" ht="15" thickBot="1" x14ac:dyDescent="0.35">
      <c r="B682" s="80" t="str">
        <f t="shared" ca="1" si="73"/>
        <v/>
      </c>
      <c r="C682" s="81" t="str">
        <f t="shared" ca="1" si="74"/>
        <v/>
      </c>
      <c r="D682" s="84" t="str">
        <f t="shared" ca="1" si="75"/>
        <v/>
      </c>
      <c r="E682" s="82">
        <f t="shared" ca="1" si="79"/>
        <v>0</v>
      </c>
      <c r="F682" s="84"/>
      <c r="G682" s="83" t="str">
        <f t="shared" ca="1" si="76"/>
        <v/>
      </c>
      <c r="H682" s="83" t="str">
        <f t="shared" ca="1" si="77"/>
        <v/>
      </c>
      <c r="I682" s="83" t="str">
        <f t="shared" ca="1" si="78"/>
        <v/>
      </c>
    </row>
    <row r="683" spans="2:9" ht="15" thickBot="1" x14ac:dyDescent="0.35">
      <c r="B683" s="80" t="str">
        <f t="shared" ca="1" si="73"/>
        <v/>
      </c>
      <c r="C683" s="81" t="str">
        <f t="shared" ca="1" si="74"/>
        <v/>
      </c>
      <c r="D683" s="84" t="str">
        <f t="shared" ca="1" si="75"/>
        <v/>
      </c>
      <c r="E683" s="82">
        <f t="shared" ca="1" si="79"/>
        <v>0</v>
      </c>
      <c r="F683" s="84"/>
      <c r="G683" s="83" t="str">
        <f t="shared" ca="1" si="76"/>
        <v/>
      </c>
      <c r="H683" s="83" t="str">
        <f t="shared" ca="1" si="77"/>
        <v/>
      </c>
      <c r="I683" s="83" t="str">
        <f t="shared" ca="1" si="78"/>
        <v/>
      </c>
    </row>
    <row r="684" spans="2:9" ht="15" thickBot="1" x14ac:dyDescent="0.35">
      <c r="B684" s="80" t="str">
        <f t="shared" ca="1" si="73"/>
        <v/>
      </c>
      <c r="C684" s="81" t="str">
        <f t="shared" ca="1" si="74"/>
        <v/>
      </c>
      <c r="D684" s="84" t="str">
        <f t="shared" ca="1" si="75"/>
        <v/>
      </c>
      <c r="E684" s="82">
        <f t="shared" ca="1" si="79"/>
        <v>0</v>
      </c>
      <c r="F684" s="84"/>
      <c r="G684" s="83" t="str">
        <f t="shared" ca="1" si="76"/>
        <v/>
      </c>
      <c r="H684" s="83" t="str">
        <f t="shared" ca="1" si="77"/>
        <v/>
      </c>
      <c r="I684" s="83" t="str">
        <f t="shared" ca="1" si="78"/>
        <v/>
      </c>
    </row>
    <row r="685" spans="2:9" ht="15" thickBot="1" x14ac:dyDescent="0.35">
      <c r="B685" s="80" t="str">
        <f t="shared" ca="1" si="73"/>
        <v/>
      </c>
      <c r="C685" s="81" t="str">
        <f t="shared" ca="1" si="74"/>
        <v/>
      </c>
      <c r="D685" s="84" t="str">
        <f t="shared" ca="1" si="75"/>
        <v/>
      </c>
      <c r="E685" s="82">
        <f t="shared" ca="1" si="79"/>
        <v>0</v>
      </c>
      <c r="F685" s="84"/>
      <c r="G685" s="83" t="str">
        <f t="shared" ca="1" si="76"/>
        <v/>
      </c>
      <c r="H685" s="83" t="str">
        <f t="shared" ca="1" si="77"/>
        <v/>
      </c>
      <c r="I685" s="83" t="str">
        <f t="shared" ca="1" si="78"/>
        <v/>
      </c>
    </row>
    <row r="686" spans="2:9" ht="15" thickBot="1" x14ac:dyDescent="0.35">
      <c r="B686" s="80" t="str">
        <f t="shared" ca="1" si="73"/>
        <v/>
      </c>
      <c r="C686" s="81" t="str">
        <f t="shared" ca="1" si="74"/>
        <v/>
      </c>
      <c r="D686" s="84" t="str">
        <f t="shared" ca="1" si="75"/>
        <v/>
      </c>
      <c r="E686" s="82">
        <f t="shared" ca="1" si="79"/>
        <v>0</v>
      </c>
      <c r="F686" s="84"/>
      <c r="G686" s="83" t="str">
        <f t="shared" ca="1" si="76"/>
        <v/>
      </c>
      <c r="H686" s="83" t="str">
        <f t="shared" ca="1" si="77"/>
        <v/>
      </c>
      <c r="I686" s="83" t="str">
        <f t="shared" ca="1" si="78"/>
        <v/>
      </c>
    </row>
    <row r="687" spans="2:9" ht="15" thickBot="1" x14ac:dyDescent="0.35">
      <c r="B687" s="80" t="str">
        <f t="shared" ref="B687:B750" ca="1" si="80">IFERROR(IF(I686&lt;=0,"",B686+1),"")</f>
        <v/>
      </c>
      <c r="C687" s="81" t="str">
        <f t="shared" ca="1" si="74"/>
        <v/>
      </c>
      <c r="D687" s="84" t="str">
        <f t="shared" ca="1" si="75"/>
        <v/>
      </c>
      <c r="E687" s="82">
        <f t="shared" ca="1" si="79"/>
        <v>0</v>
      </c>
      <c r="F687" s="84"/>
      <c r="G687" s="83" t="str">
        <f t="shared" ca="1" si="76"/>
        <v/>
      </c>
      <c r="H687" s="83" t="str">
        <f t="shared" ca="1" si="77"/>
        <v/>
      </c>
      <c r="I687" s="83" t="str">
        <f t="shared" ca="1" si="78"/>
        <v/>
      </c>
    </row>
    <row r="688" spans="2:9" ht="15" thickBot="1" x14ac:dyDescent="0.35">
      <c r="B688" s="80" t="str">
        <f t="shared" ca="1" si="80"/>
        <v/>
      </c>
      <c r="C688" s="81" t="str">
        <f t="shared" ca="1" si="74"/>
        <v/>
      </c>
      <c r="D688" s="84" t="str">
        <f t="shared" ca="1" si="75"/>
        <v/>
      </c>
      <c r="E688" s="82">
        <f t="shared" ca="1" si="79"/>
        <v>0</v>
      </c>
      <c r="F688" s="84"/>
      <c r="G688" s="83" t="str">
        <f t="shared" ca="1" si="76"/>
        <v/>
      </c>
      <c r="H688" s="83" t="str">
        <f t="shared" ca="1" si="77"/>
        <v/>
      </c>
      <c r="I688" s="83" t="str">
        <f t="shared" ca="1" si="78"/>
        <v/>
      </c>
    </row>
    <row r="689" spans="2:9" ht="15" thickBot="1" x14ac:dyDescent="0.35">
      <c r="B689" s="80" t="str">
        <f t="shared" ca="1" si="80"/>
        <v/>
      </c>
      <c r="C689" s="81" t="str">
        <f t="shared" ca="1" si="74"/>
        <v/>
      </c>
      <c r="D689" s="84" t="str">
        <f t="shared" ca="1" si="75"/>
        <v/>
      </c>
      <c r="E689" s="82">
        <f t="shared" ca="1" si="79"/>
        <v>0</v>
      </c>
      <c r="F689" s="84"/>
      <c r="G689" s="83" t="str">
        <f t="shared" ca="1" si="76"/>
        <v/>
      </c>
      <c r="H689" s="83" t="str">
        <f t="shared" ca="1" si="77"/>
        <v/>
      </c>
      <c r="I689" s="83" t="str">
        <f t="shared" ca="1" si="78"/>
        <v/>
      </c>
    </row>
    <row r="690" spans="2:9" ht="15" thickBot="1" x14ac:dyDescent="0.35">
      <c r="B690" s="80" t="str">
        <f t="shared" ca="1" si="80"/>
        <v/>
      </c>
      <c r="C690" s="81" t="str">
        <f t="shared" ca="1" si="74"/>
        <v/>
      </c>
      <c r="D690" s="84" t="str">
        <f t="shared" ca="1" si="75"/>
        <v/>
      </c>
      <c r="E690" s="82">
        <f t="shared" ca="1" si="79"/>
        <v>0</v>
      </c>
      <c r="F690" s="84"/>
      <c r="G690" s="83" t="str">
        <f t="shared" ca="1" si="76"/>
        <v/>
      </c>
      <c r="H690" s="83" t="str">
        <f t="shared" ca="1" si="77"/>
        <v/>
      </c>
      <c r="I690" s="83" t="str">
        <f t="shared" ca="1" si="78"/>
        <v/>
      </c>
    </row>
    <row r="691" spans="2:9" ht="15" thickBot="1" x14ac:dyDescent="0.35">
      <c r="B691" s="80" t="str">
        <f t="shared" ca="1" si="80"/>
        <v/>
      </c>
      <c r="C691" s="81" t="str">
        <f t="shared" ca="1" si="74"/>
        <v/>
      </c>
      <c r="D691" s="84" t="str">
        <f t="shared" ca="1" si="75"/>
        <v/>
      </c>
      <c r="E691" s="82">
        <f t="shared" ca="1" si="79"/>
        <v>0</v>
      </c>
      <c r="F691" s="84"/>
      <c r="G691" s="83" t="str">
        <f t="shared" ca="1" si="76"/>
        <v/>
      </c>
      <c r="H691" s="83" t="str">
        <f t="shared" ca="1" si="77"/>
        <v/>
      </c>
      <c r="I691" s="83" t="str">
        <f t="shared" ca="1" si="78"/>
        <v/>
      </c>
    </row>
    <row r="692" spans="2:9" ht="15" thickBot="1" x14ac:dyDescent="0.35">
      <c r="B692" s="80" t="str">
        <f t="shared" ca="1" si="80"/>
        <v/>
      </c>
      <c r="C692" s="81" t="str">
        <f t="shared" ca="1" si="74"/>
        <v/>
      </c>
      <c r="D692" s="84" t="str">
        <f t="shared" ca="1" si="75"/>
        <v/>
      </c>
      <c r="E692" s="82">
        <f t="shared" ca="1" si="79"/>
        <v>0</v>
      </c>
      <c r="F692" s="84"/>
      <c r="G692" s="83" t="str">
        <f t="shared" ca="1" si="76"/>
        <v/>
      </c>
      <c r="H692" s="83" t="str">
        <f t="shared" ca="1" si="77"/>
        <v/>
      </c>
      <c r="I692" s="83" t="str">
        <f t="shared" ca="1" si="78"/>
        <v/>
      </c>
    </row>
    <row r="693" spans="2:9" ht="15" thickBot="1" x14ac:dyDescent="0.35">
      <c r="B693" s="80" t="str">
        <f t="shared" ca="1" si="80"/>
        <v/>
      </c>
      <c r="C693" s="81" t="str">
        <f t="shared" ca="1" si="74"/>
        <v/>
      </c>
      <c r="D693" s="84" t="str">
        <f t="shared" ca="1" si="75"/>
        <v/>
      </c>
      <c r="E693" s="82">
        <f t="shared" ca="1" si="79"/>
        <v>0</v>
      </c>
      <c r="F693" s="84"/>
      <c r="G693" s="83" t="str">
        <f t="shared" ca="1" si="76"/>
        <v/>
      </c>
      <c r="H693" s="83" t="str">
        <f t="shared" ca="1" si="77"/>
        <v/>
      </c>
      <c r="I693" s="83" t="str">
        <f t="shared" ca="1" si="78"/>
        <v/>
      </c>
    </row>
    <row r="694" spans="2:9" ht="15" thickBot="1" x14ac:dyDescent="0.35">
      <c r="B694" s="80" t="str">
        <f t="shared" ca="1" si="80"/>
        <v/>
      </c>
      <c r="C694" s="81" t="str">
        <f t="shared" ca="1" si="74"/>
        <v/>
      </c>
      <c r="D694" s="84" t="str">
        <f t="shared" ca="1" si="75"/>
        <v/>
      </c>
      <c r="E694" s="82">
        <f t="shared" ca="1" si="79"/>
        <v>0</v>
      </c>
      <c r="F694" s="84"/>
      <c r="G694" s="83" t="str">
        <f t="shared" ca="1" si="76"/>
        <v/>
      </c>
      <c r="H694" s="83" t="str">
        <f t="shared" ca="1" si="77"/>
        <v/>
      </c>
      <c r="I694" s="83" t="str">
        <f t="shared" ca="1" si="78"/>
        <v/>
      </c>
    </row>
    <row r="695" spans="2:9" ht="15" thickBot="1" x14ac:dyDescent="0.35">
      <c r="B695" s="80" t="str">
        <f t="shared" ca="1" si="80"/>
        <v/>
      </c>
      <c r="C695" s="81" t="str">
        <f t="shared" ca="1" si="74"/>
        <v/>
      </c>
      <c r="D695" s="84" t="str">
        <f t="shared" ca="1" si="75"/>
        <v/>
      </c>
      <c r="E695" s="82">
        <f t="shared" ca="1" si="79"/>
        <v>0</v>
      </c>
      <c r="F695" s="84"/>
      <c r="G695" s="83" t="str">
        <f t="shared" ca="1" si="76"/>
        <v/>
      </c>
      <c r="H695" s="83" t="str">
        <f t="shared" ca="1" si="77"/>
        <v/>
      </c>
      <c r="I695" s="83" t="str">
        <f t="shared" ca="1" si="78"/>
        <v/>
      </c>
    </row>
    <row r="696" spans="2:9" ht="15" thickBot="1" x14ac:dyDescent="0.35">
      <c r="B696" s="80" t="str">
        <f t="shared" ca="1" si="80"/>
        <v/>
      </c>
      <c r="C696" s="81" t="str">
        <f t="shared" ca="1" si="74"/>
        <v/>
      </c>
      <c r="D696" s="84" t="str">
        <f t="shared" ca="1" si="75"/>
        <v/>
      </c>
      <c r="E696" s="82">
        <f t="shared" ca="1" si="79"/>
        <v>0</v>
      </c>
      <c r="F696" s="84"/>
      <c r="G696" s="83" t="str">
        <f t="shared" ca="1" si="76"/>
        <v/>
      </c>
      <c r="H696" s="83" t="str">
        <f t="shared" ca="1" si="77"/>
        <v/>
      </c>
      <c r="I696" s="83" t="str">
        <f t="shared" ca="1" si="78"/>
        <v/>
      </c>
    </row>
    <row r="697" spans="2:9" ht="15" thickBot="1" x14ac:dyDescent="0.35">
      <c r="B697" s="80" t="str">
        <f t="shared" ca="1" si="80"/>
        <v/>
      </c>
      <c r="C697" s="81" t="str">
        <f t="shared" ca="1" si="74"/>
        <v/>
      </c>
      <c r="D697" s="84" t="str">
        <f t="shared" ca="1" si="75"/>
        <v/>
      </c>
      <c r="E697" s="82">
        <f t="shared" ca="1" si="79"/>
        <v>0</v>
      </c>
      <c r="F697" s="84"/>
      <c r="G697" s="83" t="str">
        <f t="shared" ca="1" si="76"/>
        <v/>
      </c>
      <c r="H697" s="83" t="str">
        <f t="shared" ca="1" si="77"/>
        <v/>
      </c>
      <c r="I697" s="83" t="str">
        <f t="shared" ca="1" si="78"/>
        <v/>
      </c>
    </row>
    <row r="698" spans="2:9" ht="15" thickBot="1" x14ac:dyDescent="0.35">
      <c r="B698" s="80" t="str">
        <f t="shared" ca="1" si="80"/>
        <v/>
      </c>
      <c r="C698" s="81" t="str">
        <f t="shared" ca="1" si="74"/>
        <v/>
      </c>
      <c r="D698" s="84" t="str">
        <f t="shared" ca="1" si="75"/>
        <v/>
      </c>
      <c r="E698" s="82">
        <f t="shared" ca="1" si="79"/>
        <v>0</v>
      </c>
      <c r="F698" s="84"/>
      <c r="G698" s="83" t="str">
        <f t="shared" ca="1" si="76"/>
        <v/>
      </c>
      <c r="H698" s="83" t="str">
        <f t="shared" ca="1" si="77"/>
        <v/>
      </c>
      <c r="I698" s="83" t="str">
        <f t="shared" ca="1" si="78"/>
        <v/>
      </c>
    </row>
    <row r="699" spans="2:9" ht="15" thickBot="1" x14ac:dyDescent="0.35">
      <c r="B699" s="80" t="str">
        <f t="shared" ca="1" si="80"/>
        <v/>
      </c>
      <c r="C699" s="81" t="str">
        <f t="shared" ca="1" si="74"/>
        <v/>
      </c>
      <c r="D699" s="84" t="str">
        <f t="shared" ca="1" si="75"/>
        <v/>
      </c>
      <c r="E699" s="82">
        <f t="shared" ca="1" si="79"/>
        <v>0</v>
      </c>
      <c r="F699" s="84"/>
      <c r="G699" s="83" t="str">
        <f t="shared" ca="1" si="76"/>
        <v/>
      </c>
      <c r="H699" s="83" t="str">
        <f t="shared" ca="1" si="77"/>
        <v/>
      </c>
      <c r="I699" s="83" t="str">
        <f t="shared" ca="1" si="78"/>
        <v/>
      </c>
    </row>
    <row r="700" spans="2:9" ht="15" thickBot="1" x14ac:dyDescent="0.35">
      <c r="B700" s="80" t="str">
        <f t="shared" ca="1" si="80"/>
        <v/>
      </c>
      <c r="C700" s="81" t="str">
        <f t="shared" ca="1" si="74"/>
        <v/>
      </c>
      <c r="D700" s="84" t="str">
        <f t="shared" ca="1" si="75"/>
        <v/>
      </c>
      <c r="E700" s="82">
        <f t="shared" ca="1" si="79"/>
        <v>0</v>
      </c>
      <c r="F700" s="84"/>
      <c r="G700" s="83" t="str">
        <f t="shared" ca="1" si="76"/>
        <v/>
      </c>
      <c r="H700" s="83" t="str">
        <f t="shared" ca="1" si="77"/>
        <v/>
      </c>
      <c r="I700" s="83" t="str">
        <f t="shared" ca="1" si="78"/>
        <v/>
      </c>
    </row>
    <row r="701" spans="2:9" ht="15" thickBot="1" x14ac:dyDescent="0.35">
      <c r="B701" s="80" t="str">
        <f t="shared" ca="1" si="80"/>
        <v/>
      </c>
      <c r="C701" s="81" t="str">
        <f t="shared" ca="1" si="74"/>
        <v/>
      </c>
      <c r="D701" s="84" t="str">
        <f t="shared" ca="1" si="75"/>
        <v/>
      </c>
      <c r="E701" s="82">
        <f t="shared" ca="1" si="79"/>
        <v>0</v>
      </c>
      <c r="F701" s="84"/>
      <c r="G701" s="83" t="str">
        <f t="shared" ca="1" si="76"/>
        <v/>
      </c>
      <c r="H701" s="83" t="str">
        <f t="shared" ca="1" si="77"/>
        <v/>
      </c>
      <c r="I701" s="83" t="str">
        <f t="shared" ca="1" si="78"/>
        <v/>
      </c>
    </row>
    <row r="702" spans="2:9" ht="15" thickBot="1" x14ac:dyDescent="0.35">
      <c r="B702" s="80" t="str">
        <f t="shared" ca="1" si="80"/>
        <v/>
      </c>
      <c r="C702" s="81" t="str">
        <f t="shared" ca="1" si="74"/>
        <v/>
      </c>
      <c r="D702" s="84" t="str">
        <f t="shared" ca="1" si="75"/>
        <v/>
      </c>
      <c r="E702" s="82">
        <f t="shared" ca="1" si="79"/>
        <v>0</v>
      </c>
      <c r="F702" s="84"/>
      <c r="G702" s="83" t="str">
        <f t="shared" ca="1" si="76"/>
        <v/>
      </c>
      <c r="H702" s="83" t="str">
        <f t="shared" ca="1" si="77"/>
        <v/>
      </c>
      <c r="I702" s="83" t="str">
        <f t="shared" ca="1" si="78"/>
        <v/>
      </c>
    </row>
    <row r="703" spans="2:9" ht="15" thickBot="1" x14ac:dyDescent="0.35">
      <c r="B703" s="80" t="str">
        <f t="shared" ca="1" si="80"/>
        <v/>
      </c>
      <c r="C703" s="81" t="str">
        <f t="shared" ca="1" si="74"/>
        <v/>
      </c>
      <c r="D703" s="84" t="str">
        <f t="shared" ca="1" si="75"/>
        <v/>
      </c>
      <c r="E703" s="82">
        <f t="shared" ca="1" si="79"/>
        <v>0</v>
      </c>
      <c r="F703" s="84"/>
      <c r="G703" s="83" t="str">
        <f t="shared" ca="1" si="76"/>
        <v/>
      </c>
      <c r="H703" s="83" t="str">
        <f t="shared" ca="1" si="77"/>
        <v/>
      </c>
      <c r="I703" s="83" t="str">
        <f t="shared" ca="1" si="78"/>
        <v/>
      </c>
    </row>
    <row r="704" spans="2:9" ht="15" thickBot="1" x14ac:dyDescent="0.35">
      <c r="B704" s="80" t="str">
        <f t="shared" ca="1" si="80"/>
        <v/>
      </c>
      <c r="C704" s="81" t="str">
        <f t="shared" ca="1" si="74"/>
        <v/>
      </c>
      <c r="D704" s="84" t="str">
        <f t="shared" ca="1" si="75"/>
        <v/>
      </c>
      <c r="E704" s="82">
        <f t="shared" ca="1" si="79"/>
        <v>0</v>
      </c>
      <c r="F704" s="84"/>
      <c r="G704" s="83" t="str">
        <f t="shared" ca="1" si="76"/>
        <v/>
      </c>
      <c r="H704" s="83" t="str">
        <f t="shared" ca="1" si="77"/>
        <v/>
      </c>
      <c r="I704" s="83" t="str">
        <f t="shared" ca="1" si="78"/>
        <v/>
      </c>
    </row>
    <row r="705" spans="2:9" ht="15" thickBot="1" x14ac:dyDescent="0.35">
      <c r="B705" s="80" t="str">
        <f t="shared" ca="1" si="80"/>
        <v/>
      </c>
      <c r="C705" s="81" t="str">
        <f t="shared" ca="1" si="74"/>
        <v/>
      </c>
      <c r="D705" s="84" t="str">
        <f t="shared" ca="1" si="75"/>
        <v/>
      </c>
      <c r="E705" s="82">
        <f t="shared" ca="1" si="79"/>
        <v>0</v>
      </c>
      <c r="F705" s="84"/>
      <c r="G705" s="83" t="str">
        <f t="shared" ca="1" si="76"/>
        <v/>
      </c>
      <c r="H705" s="83" t="str">
        <f t="shared" ca="1" si="77"/>
        <v/>
      </c>
      <c r="I705" s="83" t="str">
        <f t="shared" ca="1" si="78"/>
        <v/>
      </c>
    </row>
    <row r="706" spans="2:9" ht="15" thickBot="1" x14ac:dyDescent="0.35">
      <c r="B706" s="80" t="str">
        <f t="shared" ca="1" si="80"/>
        <v/>
      </c>
      <c r="C706" s="81" t="str">
        <f t="shared" ca="1" si="74"/>
        <v/>
      </c>
      <c r="D706" s="84" t="str">
        <f t="shared" ca="1" si="75"/>
        <v/>
      </c>
      <c r="E706" s="82">
        <f t="shared" ca="1" si="79"/>
        <v>0</v>
      </c>
      <c r="F706" s="84"/>
      <c r="G706" s="83" t="str">
        <f t="shared" ca="1" si="76"/>
        <v/>
      </c>
      <c r="H706" s="83" t="str">
        <f t="shared" ca="1" si="77"/>
        <v/>
      </c>
      <c r="I706" s="83" t="str">
        <f t="shared" ca="1" si="78"/>
        <v/>
      </c>
    </row>
    <row r="707" spans="2:9" ht="15" thickBot="1" x14ac:dyDescent="0.35">
      <c r="B707" s="80" t="str">
        <f t="shared" ca="1" si="80"/>
        <v/>
      </c>
      <c r="C707" s="81" t="str">
        <f t="shared" ca="1" si="74"/>
        <v/>
      </c>
      <c r="D707" s="84" t="str">
        <f t="shared" ca="1" si="75"/>
        <v/>
      </c>
      <c r="E707" s="82">
        <f t="shared" ca="1" si="79"/>
        <v>0</v>
      </c>
      <c r="F707" s="84"/>
      <c r="G707" s="83" t="str">
        <f t="shared" ca="1" si="76"/>
        <v/>
      </c>
      <c r="H707" s="83" t="str">
        <f t="shared" ca="1" si="77"/>
        <v/>
      </c>
      <c r="I707" s="83" t="str">
        <f t="shared" ca="1" si="78"/>
        <v/>
      </c>
    </row>
    <row r="708" spans="2:9" ht="15" thickBot="1" x14ac:dyDescent="0.35">
      <c r="B708" s="80" t="str">
        <f t="shared" ca="1" si="80"/>
        <v/>
      </c>
      <c r="C708" s="81" t="str">
        <f t="shared" ca="1" si="74"/>
        <v/>
      </c>
      <c r="D708" s="84" t="str">
        <f t="shared" ca="1" si="75"/>
        <v/>
      </c>
      <c r="E708" s="82">
        <f t="shared" ca="1" si="79"/>
        <v>0</v>
      </c>
      <c r="F708" s="84"/>
      <c r="G708" s="83" t="str">
        <f t="shared" ca="1" si="76"/>
        <v/>
      </c>
      <c r="H708" s="83" t="str">
        <f t="shared" ca="1" si="77"/>
        <v/>
      </c>
      <c r="I708" s="83" t="str">
        <f t="shared" ca="1" si="78"/>
        <v/>
      </c>
    </row>
    <row r="709" spans="2:9" ht="15" thickBot="1" x14ac:dyDescent="0.35">
      <c r="B709" s="80" t="str">
        <f t="shared" ca="1" si="80"/>
        <v/>
      </c>
      <c r="C709" s="81" t="str">
        <f t="shared" ca="1" si="74"/>
        <v/>
      </c>
      <c r="D709" s="84" t="str">
        <f t="shared" ca="1" si="75"/>
        <v/>
      </c>
      <c r="E709" s="82">
        <f t="shared" ca="1" si="79"/>
        <v>0</v>
      </c>
      <c r="F709" s="84"/>
      <c r="G709" s="83" t="str">
        <f t="shared" ca="1" si="76"/>
        <v/>
      </c>
      <c r="H709" s="83" t="str">
        <f t="shared" ca="1" si="77"/>
        <v/>
      </c>
      <c r="I709" s="83" t="str">
        <f t="shared" ca="1" si="78"/>
        <v/>
      </c>
    </row>
    <row r="710" spans="2:9" ht="15" thickBot="1" x14ac:dyDescent="0.35">
      <c r="B710" s="80" t="str">
        <f t="shared" ca="1" si="80"/>
        <v/>
      </c>
      <c r="C710" s="81" t="str">
        <f t="shared" ca="1" si="74"/>
        <v/>
      </c>
      <c r="D710" s="84" t="str">
        <f t="shared" ca="1" si="75"/>
        <v/>
      </c>
      <c r="E710" s="82">
        <f t="shared" ca="1" si="79"/>
        <v>0</v>
      </c>
      <c r="F710" s="84"/>
      <c r="G710" s="83" t="str">
        <f t="shared" ca="1" si="76"/>
        <v/>
      </c>
      <c r="H710" s="83" t="str">
        <f t="shared" ca="1" si="77"/>
        <v/>
      </c>
      <c r="I710" s="83" t="str">
        <f t="shared" ca="1" si="78"/>
        <v/>
      </c>
    </row>
    <row r="711" spans="2:9" ht="15" thickBot="1" x14ac:dyDescent="0.35">
      <c r="B711" s="80" t="str">
        <f t="shared" ca="1" si="80"/>
        <v/>
      </c>
      <c r="C711" s="81" t="str">
        <f t="shared" ca="1" si="74"/>
        <v/>
      </c>
      <c r="D711" s="84" t="str">
        <f t="shared" ca="1" si="75"/>
        <v/>
      </c>
      <c r="E711" s="82">
        <f t="shared" ca="1" si="79"/>
        <v>0</v>
      </c>
      <c r="F711" s="84"/>
      <c r="G711" s="83" t="str">
        <f t="shared" ca="1" si="76"/>
        <v/>
      </c>
      <c r="H711" s="83" t="str">
        <f t="shared" ca="1" si="77"/>
        <v/>
      </c>
      <c r="I711" s="83" t="str">
        <f t="shared" ca="1" si="78"/>
        <v/>
      </c>
    </row>
    <row r="712" spans="2:9" ht="15" thickBot="1" x14ac:dyDescent="0.35">
      <c r="B712" s="80" t="str">
        <f t="shared" ca="1" si="80"/>
        <v/>
      </c>
      <c r="C712" s="81" t="str">
        <f t="shared" ca="1" si="74"/>
        <v/>
      </c>
      <c r="D712" s="84" t="str">
        <f t="shared" ca="1" si="75"/>
        <v/>
      </c>
      <c r="E712" s="82">
        <f t="shared" ca="1" si="79"/>
        <v>0</v>
      </c>
      <c r="F712" s="84"/>
      <c r="G712" s="83" t="str">
        <f t="shared" ca="1" si="76"/>
        <v/>
      </c>
      <c r="H712" s="83" t="str">
        <f t="shared" ca="1" si="77"/>
        <v/>
      </c>
      <c r="I712" s="83" t="str">
        <f t="shared" ca="1" si="78"/>
        <v/>
      </c>
    </row>
    <row r="713" spans="2:9" ht="15" thickBot="1" x14ac:dyDescent="0.35">
      <c r="B713" s="80" t="str">
        <f t="shared" ca="1" si="80"/>
        <v/>
      </c>
      <c r="C713" s="81" t="str">
        <f t="shared" ca="1" si="74"/>
        <v/>
      </c>
      <c r="D713" s="84" t="str">
        <f t="shared" ca="1" si="75"/>
        <v/>
      </c>
      <c r="E713" s="82">
        <f t="shared" ca="1" si="79"/>
        <v>0</v>
      </c>
      <c r="F713" s="84"/>
      <c r="G713" s="83" t="str">
        <f t="shared" ca="1" si="76"/>
        <v/>
      </c>
      <c r="H713" s="83" t="str">
        <f t="shared" ca="1" si="77"/>
        <v/>
      </c>
      <c r="I713" s="83" t="str">
        <f t="shared" ca="1" si="78"/>
        <v/>
      </c>
    </row>
    <row r="714" spans="2:9" ht="15" thickBot="1" x14ac:dyDescent="0.35">
      <c r="B714" s="80" t="str">
        <f t="shared" ca="1" si="80"/>
        <v/>
      </c>
      <c r="C714" s="81" t="str">
        <f t="shared" ca="1" si="74"/>
        <v/>
      </c>
      <c r="D714" s="84" t="str">
        <f t="shared" ca="1" si="75"/>
        <v/>
      </c>
      <c r="E714" s="82">
        <f t="shared" ca="1" si="79"/>
        <v>0</v>
      </c>
      <c r="F714" s="84"/>
      <c r="G714" s="83" t="str">
        <f t="shared" ca="1" si="76"/>
        <v/>
      </c>
      <c r="H714" s="83" t="str">
        <f t="shared" ca="1" si="77"/>
        <v/>
      </c>
      <c r="I714" s="83" t="str">
        <f t="shared" ca="1" si="78"/>
        <v/>
      </c>
    </row>
    <row r="715" spans="2:9" ht="15" thickBot="1" x14ac:dyDescent="0.35">
      <c r="B715" s="80" t="str">
        <f t="shared" ca="1" si="80"/>
        <v/>
      </c>
      <c r="C715" s="81" t="str">
        <f t="shared" ca="1" si="74"/>
        <v/>
      </c>
      <c r="D715" s="84" t="str">
        <f t="shared" ca="1" si="75"/>
        <v/>
      </c>
      <c r="E715" s="82">
        <f t="shared" ca="1" si="79"/>
        <v>0</v>
      </c>
      <c r="F715" s="84"/>
      <c r="G715" s="83" t="str">
        <f t="shared" ca="1" si="76"/>
        <v/>
      </c>
      <c r="H715" s="83" t="str">
        <f t="shared" ca="1" si="77"/>
        <v/>
      </c>
      <c r="I715" s="83" t="str">
        <f t="shared" ca="1" si="78"/>
        <v/>
      </c>
    </row>
    <row r="716" spans="2:9" ht="15" thickBot="1" x14ac:dyDescent="0.35">
      <c r="B716" s="80" t="str">
        <f t="shared" ca="1" si="80"/>
        <v/>
      </c>
      <c r="C716" s="81" t="str">
        <f t="shared" ca="1" si="74"/>
        <v/>
      </c>
      <c r="D716" s="84" t="str">
        <f t="shared" ca="1" si="75"/>
        <v/>
      </c>
      <c r="E716" s="82">
        <f t="shared" ca="1" si="79"/>
        <v>0</v>
      </c>
      <c r="F716" s="84"/>
      <c r="G716" s="83" t="str">
        <f t="shared" ca="1" si="76"/>
        <v/>
      </c>
      <c r="H716" s="83" t="str">
        <f t="shared" ca="1" si="77"/>
        <v/>
      </c>
      <c r="I716" s="83" t="str">
        <f t="shared" ca="1" si="78"/>
        <v/>
      </c>
    </row>
    <row r="717" spans="2:9" ht="15" thickBot="1" x14ac:dyDescent="0.35">
      <c r="B717" s="80" t="str">
        <f t="shared" ca="1" si="80"/>
        <v/>
      </c>
      <c r="C717" s="81" t="str">
        <f t="shared" ca="1" si="74"/>
        <v/>
      </c>
      <c r="D717" s="84" t="str">
        <f t="shared" ca="1" si="75"/>
        <v/>
      </c>
      <c r="E717" s="82">
        <f t="shared" ca="1" si="79"/>
        <v>0</v>
      </c>
      <c r="F717" s="84"/>
      <c r="G717" s="83" t="str">
        <f t="shared" ca="1" si="76"/>
        <v/>
      </c>
      <c r="H717" s="83" t="str">
        <f t="shared" ca="1" si="77"/>
        <v/>
      </c>
      <c r="I717" s="83" t="str">
        <f t="shared" ca="1" si="78"/>
        <v/>
      </c>
    </row>
    <row r="718" spans="2:9" ht="15" thickBot="1" x14ac:dyDescent="0.35">
      <c r="B718" s="80" t="str">
        <f t="shared" ca="1" si="80"/>
        <v/>
      </c>
      <c r="C718" s="81" t="str">
        <f t="shared" ca="1" si="74"/>
        <v/>
      </c>
      <c r="D718" s="84" t="str">
        <f t="shared" ca="1" si="75"/>
        <v/>
      </c>
      <c r="E718" s="82">
        <f t="shared" ca="1" si="79"/>
        <v>0</v>
      </c>
      <c r="F718" s="84"/>
      <c r="G718" s="83" t="str">
        <f t="shared" ca="1" si="76"/>
        <v/>
      </c>
      <c r="H718" s="83" t="str">
        <f t="shared" ca="1" si="77"/>
        <v/>
      </c>
      <c r="I718" s="83" t="str">
        <f t="shared" ca="1" si="78"/>
        <v/>
      </c>
    </row>
    <row r="719" spans="2:9" ht="15" thickBot="1" x14ac:dyDescent="0.35">
      <c r="B719" s="80" t="str">
        <f t="shared" ca="1" si="80"/>
        <v/>
      </c>
      <c r="C719" s="81" t="str">
        <f t="shared" ca="1" si="74"/>
        <v/>
      </c>
      <c r="D719" s="84" t="str">
        <f t="shared" ca="1" si="75"/>
        <v/>
      </c>
      <c r="E719" s="82">
        <f t="shared" ca="1" si="79"/>
        <v>0</v>
      </c>
      <c r="F719" s="84"/>
      <c r="G719" s="83" t="str">
        <f t="shared" ca="1" si="76"/>
        <v/>
      </c>
      <c r="H719" s="83" t="str">
        <f t="shared" ca="1" si="77"/>
        <v/>
      </c>
      <c r="I719" s="83" t="str">
        <f t="shared" ca="1" si="78"/>
        <v/>
      </c>
    </row>
    <row r="720" spans="2:9" ht="15" thickBot="1" x14ac:dyDescent="0.35">
      <c r="B720" s="80" t="str">
        <f t="shared" ca="1" si="80"/>
        <v/>
      </c>
      <c r="C720" s="81" t="str">
        <f t="shared" ca="1" si="74"/>
        <v/>
      </c>
      <c r="D720" s="84" t="str">
        <f t="shared" ca="1" si="75"/>
        <v/>
      </c>
      <c r="E720" s="82">
        <f t="shared" ca="1" si="79"/>
        <v>0</v>
      </c>
      <c r="F720" s="84"/>
      <c r="G720" s="83" t="str">
        <f t="shared" ca="1" si="76"/>
        <v/>
      </c>
      <c r="H720" s="83" t="str">
        <f t="shared" ca="1" si="77"/>
        <v/>
      </c>
      <c r="I720" s="83" t="str">
        <f t="shared" ca="1" si="78"/>
        <v/>
      </c>
    </row>
    <row r="721" spans="2:9" ht="15" thickBot="1" x14ac:dyDescent="0.35">
      <c r="B721" s="80" t="str">
        <f t="shared" ca="1" si="80"/>
        <v/>
      </c>
      <c r="C721" s="81" t="str">
        <f t="shared" ca="1" si="74"/>
        <v/>
      </c>
      <c r="D721" s="84" t="str">
        <f t="shared" ca="1" si="75"/>
        <v/>
      </c>
      <c r="E721" s="82">
        <f t="shared" ca="1" si="79"/>
        <v>0</v>
      </c>
      <c r="F721" s="84"/>
      <c r="G721" s="83" t="str">
        <f t="shared" ca="1" si="76"/>
        <v/>
      </c>
      <c r="H721" s="83" t="str">
        <f t="shared" ca="1" si="77"/>
        <v/>
      </c>
      <c r="I721" s="83" t="str">
        <f t="shared" ca="1" si="78"/>
        <v/>
      </c>
    </row>
    <row r="722" spans="2:9" ht="15" thickBot="1" x14ac:dyDescent="0.35">
      <c r="B722" s="80" t="str">
        <f t="shared" ca="1" si="80"/>
        <v/>
      </c>
      <c r="C722" s="81" t="str">
        <f t="shared" ca="1" si="74"/>
        <v/>
      </c>
      <c r="D722" s="84" t="str">
        <f t="shared" ca="1" si="75"/>
        <v/>
      </c>
      <c r="E722" s="82">
        <f t="shared" ca="1" si="79"/>
        <v>0</v>
      </c>
      <c r="F722" s="84"/>
      <c r="G722" s="83" t="str">
        <f t="shared" ca="1" si="76"/>
        <v/>
      </c>
      <c r="H722" s="83" t="str">
        <f t="shared" ca="1" si="77"/>
        <v/>
      </c>
      <c r="I722" s="83" t="str">
        <f t="shared" ca="1" si="78"/>
        <v/>
      </c>
    </row>
    <row r="723" spans="2:9" ht="15" thickBot="1" x14ac:dyDescent="0.35">
      <c r="B723" s="80" t="str">
        <f t="shared" ca="1" si="80"/>
        <v/>
      </c>
      <c r="C723" s="81" t="str">
        <f t="shared" ca="1" si="74"/>
        <v/>
      </c>
      <c r="D723" s="84" t="str">
        <f t="shared" ca="1" si="75"/>
        <v/>
      </c>
      <c r="E723" s="82">
        <f t="shared" ca="1" si="79"/>
        <v>0</v>
      </c>
      <c r="F723" s="84"/>
      <c r="G723" s="83" t="str">
        <f t="shared" ca="1" si="76"/>
        <v/>
      </c>
      <c r="H723" s="83" t="str">
        <f t="shared" ca="1" si="77"/>
        <v/>
      </c>
      <c r="I723" s="83" t="str">
        <f t="shared" ca="1" si="78"/>
        <v/>
      </c>
    </row>
    <row r="724" spans="2:9" ht="15" thickBot="1" x14ac:dyDescent="0.35">
      <c r="B724" s="80" t="str">
        <f t="shared" ca="1" si="80"/>
        <v/>
      </c>
      <c r="C724" s="81" t="str">
        <f t="shared" ca="1" si="74"/>
        <v/>
      </c>
      <c r="D724" s="84" t="str">
        <f t="shared" ca="1" si="75"/>
        <v/>
      </c>
      <c r="E724" s="82">
        <f t="shared" ca="1" si="79"/>
        <v>0</v>
      </c>
      <c r="F724" s="84"/>
      <c r="G724" s="83" t="str">
        <f t="shared" ca="1" si="76"/>
        <v/>
      </c>
      <c r="H724" s="83" t="str">
        <f t="shared" ca="1" si="77"/>
        <v/>
      </c>
      <c r="I724" s="83" t="str">
        <f t="shared" ca="1" si="78"/>
        <v/>
      </c>
    </row>
    <row r="725" spans="2:9" ht="15" thickBot="1" x14ac:dyDescent="0.35">
      <c r="B725" s="80" t="str">
        <f t="shared" ca="1" si="80"/>
        <v/>
      </c>
      <c r="C725" s="81" t="str">
        <f t="shared" ca="1" si="74"/>
        <v/>
      </c>
      <c r="D725" s="84" t="str">
        <f t="shared" ca="1" si="75"/>
        <v/>
      </c>
      <c r="E725" s="82">
        <f t="shared" ca="1" si="79"/>
        <v>0</v>
      </c>
      <c r="F725" s="84"/>
      <c r="G725" s="83" t="str">
        <f t="shared" ca="1" si="76"/>
        <v/>
      </c>
      <c r="H725" s="83" t="str">
        <f t="shared" ca="1" si="77"/>
        <v/>
      </c>
      <c r="I725" s="83" t="str">
        <f t="shared" ca="1" si="78"/>
        <v/>
      </c>
    </row>
    <row r="726" spans="2:9" ht="15" thickBot="1" x14ac:dyDescent="0.35">
      <c r="B726" s="80" t="str">
        <f t="shared" ca="1" si="80"/>
        <v/>
      </c>
      <c r="C726" s="81" t="str">
        <f t="shared" ca="1" si="74"/>
        <v/>
      </c>
      <c r="D726" s="84" t="str">
        <f t="shared" ca="1" si="75"/>
        <v/>
      </c>
      <c r="E726" s="82">
        <f t="shared" ca="1" si="79"/>
        <v>0</v>
      </c>
      <c r="F726" s="84"/>
      <c r="G726" s="83" t="str">
        <f t="shared" ca="1" si="76"/>
        <v/>
      </c>
      <c r="H726" s="83" t="str">
        <f t="shared" ca="1" si="77"/>
        <v/>
      </c>
      <c r="I726" s="83" t="str">
        <f t="shared" ca="1" si="78"/>
        <v/>
      </c>
    </row>
    <row r="727" spans="2:9" ht="15" thickBot="1" x14ac:dyDescent="0.35">
      <c r="B727" s="80" t="str">
        <f t="shared" ca="1" si="80"/>
        <v/>
      </c>
      <c r="C727" s="81" t="str">
        <f t="shared" ca="1" si="74"/>
        <v/>
      </c>
      <c r="D727" s="84" t="str">
        <f t="shared" ca="1" si="75"/>
        <v/>
      </c>
      <c r="E727" s="82">
        <f t="shared" ca="1" si="79"/>
        <v>0</v>
      </c>
      <c r="F727" s="84"/>
      <c r="G727" s="83" t="str">
        <f t="shared" ca="1" si="76"/>
        <v/>
      </c>
      <c r="H727" s="83" t="str">
        <f t="shared" ca="1" si="77"/>
        <v/>
      </c>
      <c r="I727" s="83" t="str">
        <f t="shared" ca="1" si="78"/>
        <v/>
      </c>
    </row>
    <row r="728" spans="2:9" ht="15" thickBot="1" x14ac:dyDescent="0.35">
      <c r="B728" s="80" t="str">
        <f t="shared" ca="1" si="80"/>
        <v/>
      </c>
      <c r="C728" s="81" t="str">
        <f t="shared" ref="C728:C791" ca="1" si="81">IF($E$11="End of the Period",IF(B728="","",IF(OR(payment_frequency="Weekly",payment_frequency="Bi-weekly",payment_frequency="Semi-monthly"),first_payment_date+B728*VLOOKUP(payment_frequency,periodic_table,2,0),EDATE(first_payment_date,B728*VLOOKUP(payment_frequency,periodic_table,2,0)))),IF(B728="","",IF(OR(payment_frequency="Weekly",payment_frequency="Bi-weekly",payment_frequency="Semi-monthly"),first_payment_date+(B728-1)*VLOOKUP(payment_frequency,periodic_table,2,0),EDATE(first_payment_date,(B728-1)*VLOOKUP(payment_frequency,periodic_table,2,0)))))</f>
        <v/>
      </c>
      <c r="D728" s="84" t="str">
        <f t="shared" ref="D728:D791" ca="1" si="82">IF(B728="","",IF(I727&lt;payment,I727*(1+rate),payment))</f>
        <v/>
      </c>
      <c r="E728" s="82">
        <f t="shared" ca="1" si="79"/>
        <v>0</v>
      </c>
      <c r="F728" s="84"/>
      <c r="G728" s="83" t="str">
        <f t="shared" ref="G728:G791" ca="1" si="83">IF(AND(payment_type=1,B728=1),0,IF(B728="","",I727*rate))</f>
        <v/>
      </c>
      <c r="H728" s="83" t="str">
        <f t="shared" ca="1" si="77"/>
        <v/>
      </c>
      <c r="I728" s="83" t="str">
        <f t="shared" ca="1" si="78"/>
        <v/>
      </c>
    </row>
    <row r="729" spans="2:9" ht="15" thickBot="1" x14ac:dyDescent="0.35">
      <c r="B729" s="80" t="str">
        <f t="shared" ca="1" si="80"/>
        <v/>
      </c>
      <c r="C729" s="81" t="str">
        <f t="shared" ca="1" si="81"/>
        <v/>
      </c>
      <c r="D729" s="84" t="str">
        <f t="shared" ca="1" si="82"/>
        <v/>
      </c>
      <c r="E729" s="82">
        <f t="shared" ca="1" si="79"/>
        <v>0</v>
      </c>
      <c r="F729" s="84"/>
      <c r="G729" s="83" t="str">
        <f t="shared" ca="1" si="83"/>
        <v/>
      </c>
      <c r="H729" s="83" t="str">
        <f t="shared" ref="H729:H792" ca="1" si="84">IF(B729="","",D729-G729+E729+F729)</f>
        <v/>
      </c>
      <c r="I729" s="83" t="str">
        <f t="shared" ref="I729:I792" ca="1" si="85">IFERROR(IF(H729&lt;=0,"",I728-H729),"")</f>
        <v/>
      </c>
    </row>
    <row r="730" spans="2:9" ht="15" thickBot="1" x14ac:dyDescent="0.35">
      <c r="B730" s="80" t="str">
        <f t="shared" ca="1" si="80"/>
        <v/>
      </c>
      <c r="C730" s="81" t="str">
        <f t="shared" ca="1" si="81"/>
        <v/>
      </c>
      <c r="D730" s="84" t="str">
        <f t="shared" ca="1" si="82"/>
        <v/>
      </c>
      <c r="E730" s="82">
        <f t="shared" ca="1" si="79"/>
        <v>0</v>
      </c>
      <c r="F730" s="84"/>
      <c r="G730" s="83" t="str">
        <f t="shared" ca="1" si="83"/>
        <v/>
      </c>
      <c r="H730" s="83" t="str">
        <f t="shared" ca="1" si="84"/>
        <v/>
      </c>
      <c r="I730" s="83" t="str">
        <f t="shared" ca="1" si="85"/>
        <v/>
      </c>
    </row>
    <row r="731" spans="2:9" ht="15" thickBot="1" x14ac:dyDescent="0.35">
      <c r="B731" s="80" t="str">
        <f t="shared" ca="1" si="80"/>
        <v/>
      </c>
      <c r="C731" s="81" t="str">
        <f t="shared" ca="1" si="81"/>
        <v/>
      </c>
      <c r="D731" s="84" t="str">
        <f t="shared" ca="1" si="82"/>
        <v/>
      </c>
      <c r="E731" s="82">
        <f t="shared" ca="1" si="79"/>
        <v>0</v>
      </c>
      <c r="F731" s="84"/>
      <c r="G731" s="83" t="str">
        <f t="shared" ca="1" si="83"/>
        <v/>
      </c>
      <c r="H731" s="83" t="str">
        <f t="shared" ca="1" si="84"/>
        <v/>
      </c>
      <c r="I731" s="83" t="str">
        <f t="shared" ca="1" si="85"/>
        <v/>
      </c>
    </row>
    <row r="732" spans="2:9" ht="15" thickBot="1" x14ac:dyDescent="0.35">
      <c r="B732" s="80" t="str">
        <f t="shared" ca="1" si="80"/>
        <v/>
      </c>
      <c r="C732" s="81" t="str">
        <f t="shared" ca="1" si="81"/>
        <v/>
      </c>
      <c r="D732" s="84" t="str">
        <f t="shared" ca="1" si="82"/>
        <v/>
      </c>
      <c r="E732" s="82">
        <f t="shared" ca="1" si="79"/>
        <v>0</v>
      </c>
      <c r="F732" s="84"/>
      <c r="G732" s="83" t="str">
        <f t="shared" ca="1" si="83"/>
        <v/>
      </c>
      <c r="H732" s="83" t="str">
        <f t="shared" ca="1" si="84"/>
        <v/>
      </c>
      <c r="I732" s="83" t="str">
        <f t="shared" ca="1" si="85"/>
        <v/>
      </c>
    </row>
    <row r="733" spans="2:9" ht="15" thickBot="1" x14ac:dyDescent="0.35">
      <c r="B733" s="80" t="str">
        <f t="shared" ca="1" si="80"/>
        <v/>
      </c>
      <c r="C733" s="81" t="str">
        <f t="shared" ca="1" si="81"/>
        <v/>
      </c>
      <c r="D733" s="84" t="str">
        <f t="shared" ca="1" si="82"/>
        <v/>
      </c>
      <c r="E733" s="82">
        <f t="shared" ca="1" si="79"/>
        <v>0</v>
      </c>
      <c r="F733" s="84"/>
      <c r="G733" s="83" t="str">
        <f t="shared" ca="1" si="83"/>
        <v/>
      </c>
      <c r="H733" s="83" t="str">
        <f t="shared" ca="1" si="84"/>
        <v/>
      </c>
      <c r="I733" s="83" t="str">
        <f t="shared" ca="1" si="85"/>
        <v/>
      </c>
    </row>
    <row r="734" spans="2:9" ht="15" thickBot="1" x14ac:dyDescent="0.35">
      <c r="B734" s="80" t="str">
        <f t="shared" ca="1" si="80"/>
        <v/>
      </c>
      <c r="C734" s="81" t="str">
        <f t="shared" ca="1" si="81"/>
        <v/>
      </c>
      <c r="D734" s="84" t="str">
        <f t="shared" ca="1" si="82"/>
        <v/>
      </c>
      <c r="E734" s="82">
        <f t="shared" ca="1" si="79"/>
        <v>0</v>
      </c>
      <c r="F734" s="84"/>
      <c r="G734" s="83" t="str">
        <f t="shared" ca="1" si="83"/>
        <v/>
      </c>
      <c r="H734" s="83" t="str">
        <f t="shared" ca="1" si="84"/>
        <v/>
      </c>
      <c r="I734" s="83" t="str">
        <f t="shared" ca="1" si="85"/>
        <v/>
      </c>
    </row>
    <row r="735" spans="2:9" ht="15" thickBot="1" x14ac:dyDescent="0.35">
      <c r="B735" s="80" t="str">
        <f t="shared" ca="1" si="80"/>
        <v/>
      </c>
      <c r="C735" s="81" t="str">
        <f t="shared" ca="1" si="81"/>
        <v/>
      </c>
      <c r="D735" s="84" t="str">
        <f t="shared" ca="1" si="82"/>
        <v/>
      </c>
      <c r="E735" s="82">
        <f t="shared" ca="1" si="79"/>
        <v>0</v>
      </c>
      <c r="F735" s="84"/>
      <c r="G735" s="83" t="str">
        <f t="shared" ca="1" si="83"/>
        <v/>
      </c>
      <c r="H735" s="83" t="str">
        <f t="shared" ca="1" si="84"/>
        <v/>
      </c>
      <c r="I735" s="83" t="str">
        <f t="shared" ca="1" si="85"/>
        <v/>
      </c>
    </row>
    <row r="736" spans="2:9" ht="15" thickBot="1" x14ac:dyDescent="0.35">
      <c r="B736" s="80" t="str">
        <f t="shared" ca="1" si="80"/>
        <v/>
      </c>
      <c r="C736" s="81" t="str">
        <f t="shared" ca="1" si="81"/>
        <v/>
      </c>
      <c r="D736" s="84" t="str">
        <f t="shared" ca="1" si="82"/>
        <v/>
      </c>
      <c r="E736" s="82">
        <f t="shared" ca="1" si="79"/>
        <v>0</v>
      </c>
      <c r="F736" s="84"/>
      <c r="G736" s="83" t="str">
        <f t="shared" ca="1" si="83"/>
        <v/>
      </c>
      <c r="H736" s="83" t="str">
        <f t="shared" ca="1" si="84"/>
        <v/>
      </c>
      <c r="I736" s="83" t="str">
        <f t="shared" ca="1" si="85"/>
        <v/>
      </c>
    </row>
    <row r="737" spans="2:9" ht="15" thickBot="1" x14ac:dyDescent="0.35">
      <c r="B737" s="80" t="str">
        <f t="shared" ca="1" si="80"/>
        <v/>
      </c>
      <c r="C737" s="81" t="str">
        <f t="shared" ca="1" si="81"/>
        <v/>
      </c>
      <c r="D737" s="84" t="str">
        <f t="shared" ca="1" si="82"/>
        <v/>
      </c>
      <c r="E737" s="82">
        <f t="shared" ca="1" si="79"/>
        <v>0</v>
      </c>
      <c r="F737" s="84"/>
      <c r="G737" s="83" t="str">
        <f t="shared" ca="1" si="83"/>
        <v/>
      </c>
      <c r="H737" s="83" t="str">
        <f t="shared" ca="1" si="84"/>
        <v/>
      </c>
      <c r="I737" s="83" t="str">
        <f t="shared" ca="1" si="85"/>
        <v/>
      </c>
    </row>
    <row r="738" spans="2:9" ht="15" thickBot="1" x14ac:dyDescent="0.35">
      <c r="B738" s="80" t="str">
        <f t="shared" ca="1" si="80"/>
        <v/>
      </c>
      <c r="C738" s="81" t="str">
        <f t="shared" ca="1" si="81"/>
        <v/>
      </c>
      <c r="D738" s="84" t="str">
        <f t="shared" ca="1" si="82"/>
        <v/>
      </c>
      <c r="E738" s="82">
        <f t="shared" ca="1" si="79"/>
        <v>0</v>
      </c>
      <c r="F738" s="84"/>
      <c r="G738" s="83" t="str">
        <f t="shared" ca="1" si="83"/>
        <v/>
      </c>
      <c r="H738" s="83" t="str">
        <f t="shared" ca="1" si="84"/>
        <v/>
      </c>
      <c r="I738" s="83" t="str">
        <f t="shared" ca="1" si="85"/>
        <v/>
      </c>
    </row>
    <row r="739" spans="2:9" ht="15" thickBot="1" x14ac:dyDescent="0.35">
      <c r="B739" s="80" t="str">
        <f t="shared" ca="1" si="80"/>
        <v/>
      </c>
      <c r="C739" s="81" t="str">
        <f t="shared" ca="1" si="81"/>
        <v/>
      </c>
      <c r="D739" s="84" t="str">
        <f t="shared" ca="1" si="82"/>
        <v/>
      </c>
      <c r="E739" s="82">
        <f t="shared" ca="1" si="79"/>
        <v>0</v>
      </c>
      <c r="F739" s="84"/>
      <c r="G739" s="83" t="str">
        <f t="shared" ca="1" si="83"/>
        <v/>
      </c>
      <c r="H739" s="83" t="str">
        <f t="shared" ca="1" si="84"/>
        <v/>
      </c>
      <c r="I739" s="83" t="str">
        <f t="shared" ca="1" si="85"/>
        <v/>
      </c>
    </row>
    <row r="740" spans="2:9" ht="15" thickBot="1" x14ac:dyDescent="0.35">
      <c r="B740" s="80" t="str">
        <f t="shared" ca="1" si="80"/>
        <v/>
      </c>
      <c r="C740" s="81" t="str">
        <f t="shared" ca="1" si="81"/>
        <v/>
      </c>
      <c r="D740" s="84" t="str">
        <f t="shared" ca="1" si="82"/>
        <v/>
      </c>
      <c r="E740" s="82">
        <f t="shared" ref="E740:E803" ca="1" si="86">IFERROR(IF(I739-D740&lt;$E$14,0,IF(B740=$I$17,$E$14,IF(B740&lt;$I$17,0,IF(MOD(B740-$I$17,$E$18)=0,$E$14,0)))),0)</f>
        <v>0</v>
      </c>
      <c r="F740" s="84"/>
      <c r="G740" s="83" t="str">
        <f t="shared" ca="1" si="83"/>
        <v/>
      </c>
      <c r="H740" s="83" t="str">
        <f t="shared" ca="1" si="84"/>
        <v/>
      </c>
      <c r="I740" s="83" t="str">
        <f t="shared" ca="1" si="85"/>
        <v/>
      </c>
    </row>
    <row r="741" spans="2:9" ht="15" thickBot="1" x14ac:dyDescent="0.35">
      <c r="B741" s="80" t="str">
        <f t="shared" ca="1" si="80"/>
        <v/>
      </c>
      <c r="C741" s="81" t="str">
        <f t="shared" ca="1" si="81"/>
        <v/>
      </c>
      <c r="D741" s="84" t="str">
        <f t="shared" ca="1" si="82"/>
        <v/>
      </c>
      <c r="E741" s="82">
        <f t="shared" ca="1" si="86"/>
        <v>0</v>
      </c>
      <c r="F741" s="84"/>
      <c r="G741" s="83" t="str">
        <f t="shared" ca="1" si="83"/>
        <v/>
      </c>
      <c r="H741" s="83" t="str">
        <f t="shared" ca="1" si="84"/>
        <v/>
      </c>
      <c r="I741" s="83" t="str">
        <f t="shared" ca="1" si="85"/>
        <v/>
      </c>
    </row>
    <row r="742" spans="2:9" ht="15" thickBot="1" x14ac:dyDescent="0.35">
      <c r="B742" s="80" t="str">
        <f t="shared" ca="1" si="80"/>
        <v/>
      </c>
      <c r="C742" s="81" t="str">
        <f t="shared" ca="1" si="81"/>
        <v/>
      </c>
      <c r="D742" s="84" t="str">
        <f t="shared" ca="1" si="82"/>
        <v/>
      </c>
      <c r="E742" s="82">
        <f t="shared" ca="1" si="86"/>
        <v>0</v>
      </c>
      <c r="F742" s="84"/>
      <c r="G742" s="83" t="str">
        <f t="shared" ca="1" si="83"/>
        <v/>
      </c>
      <c r="H742" s="83" t="str">
        <f t="shared" ca="1" si="84"/>
        <v/>
      </c>
      <c r="I742" s="83" t="str">
        <f t="shared" ca="1" si="85"/>
        <v/>
      </c>
    </row>
    <row r="743" spans="2:9" ht="15" thickBot="1" x14ac:dyDescent="0.35">
      <c r="B743" s="80" t="str">
        <f t="shared" ca="1" si="80"/>
        <v/>
      </c>
      <c r="C743" s="81" t="str">
        <f t="shared" ca="1" si="81"/>
        <v/>
      </c>
      <c r="D743" s="84" t="str">
        <f t="shared" ca="1" si="82"/>
        <v/>
      </c>
      <c r="E743" s="82">
        <f t="shared" ca="1" si="86"/>
        <v>0</v>
      </c>
      <c r="F743" s="84"/>
      <c r="G743" s="83" t="str">
        <f t="shared" ca="1" si="83"/>
        <v/>
      </c>
      <c r="H743" s="83" t="str">
        <f t="shared" ca="1" si="84"/>
        <v/>
      </c>
      <c r="I743" s="83" t="str">
        <f t="shared" ca="1" si="85"/>
        <v/>
      </c>
    </row>
    <row r="744" spans="2:9" ht="15" thickBot="1" x14ac:dyDescent="0.35">
      <c r="B744" s="80" t="str">
        <f t="shared" ca="1" si="80"/>
        <v/>
      </c>
      <c r="C744" s="81" t="str">
        <f t="shared" ca="1" si="81"/>
        <v/>
      </c>
      <c r="D744" s="84" t="str">
        <f t="shared" ca="1" si="82"/>
        <v/>
      </c>
      <c r="E744" s="82">
        <f t="shared" ca="1" si="86"/>
        <v>0</v>
      </c>
      <c r="F744" s="84"/>
      <c r="G744" s="83" t="str">
        <f t="shared" ca="1" si="83"/>
        <v/>
      </c>
      <c r="H744" s="83" t="str">
        <f t="shared" ca="1" si="84"/>
        <v/>
      </c>
      <c r="I744" s="83" t="str">
        <f t="shared" ca="1" si="85"/>
        <v/>
      </c>
    </row>
    <row r="745" spans="2:9" ht="15" thickBot="1" x14ac:dyDescent="0.35">
      <c r="B745" s="80" t="str">
        <f t="shared" ca="1" si="80"/>
        <v/>
      </c>
      <c r="C745" s="81" t="str">
        <f t="shared" ca="1" si="81"/>
        <v/>
      </c>
      <c r="D745" s="84" t="str">
        <f t="shared" ca="1" si="82"/>
        <v/>
      </c>
      <c r="E745" s="82">
        <f t="shared" ca="1" si="86"/>
        <v>0</v>
      </c>
      <c r="F745" s="84"/>
      <c r="G745" s="83" t="str">
        <f t="shared" ca="1" si="83"/>
        <v/>
      </c>
      <c r="H745" s="83" t="str">
        <f t="shared" ca="1" si="84"/>
        <v/>
      </c>
      <c r="I745" s="83" t="str">
        <f t="shared" ca="1" si="85"/>
        <v/>
      </c>
    </row>
    <row r="746" spans="2:9" ht="15" thickBot="1" x14ac:dyDescent="0.35">
      <c r="B746" s="80" t="str">
        <f t="shared" ca="1" si="80"/>
        <v/>
      </c>
      <c r="C746" s="81" t="str">
        <f t="shared" ca="1" si="81"/>
        <v/>
      </c>
      <c r="D746" s="84" t="str">
        <f t="shared" ca="1" si="82"/>
        <v/>
      </c>
      <c r="E746" s="82">
        <f t="shared" ca="1" si="86"/>
        <v>0</v>
      </c>
      <c r="F746" s="84"/>
      <c r="G746" s="83" t="str">
        <f t="shared" ca="1" si="83"/>
        <v/>
      </c>
      <c r="H746" s="83" t="str">
        <f t="shared" ca="1" si="84"/>
        <v/>
      </c>
      <c r="I746" s="83" t="str">
        <f t="shared" ca="1" si="85"/>
        <v/>
      </c>
    </row>
    <row r="747" spans="2:9" ht="15" thickBot="1" x14ac:dyDescent="0.35">
      <c r="B747" s="80" t="str">
        <f t="shared" ca="1" si="80"/>
        <v/>
      </c>
      <c r="C747" s="81" t="str">
        <f t="shared" ca="1" si="81"/>
        <v/>
      </c>
      <c r="D747" s="84" t="str">
        <f t="shared" ca="1" si="82"/>
        <v/>
      </c>
      <c r="E747" s="82">
        <f t="shared" ca="1" si="86"/>
        <v>0</v>
      </c>
      <c r="F747" s="84"/>
      <c r="G747" s="83" t="str">
        <f t="shared" ca="1" si="83"/>
        <v/>
      </c>
      <c r="H747" s="83" t="str">
        <f t="shared" ca="1" si="84"/>
        <v/>
      </c>
      <c r="I747" s="83" t="str">
        <f t="shared" ca="1" si="85"/>
        <v/>
      </c>
    </row>
    <row r="748" spans="2:9" ht="15" thickBot="1" x14ac:dyDescent="0.35">
      <c r="B748" s="80" t="str">
        <f t="shared" ca="1" si="80"/>
        <v/>
      </c>
      <c r="C748" s="81" t="str">
        <f t="shared" ca="1" si="81"/>
        <v/>
      </c>
      <c r="D748" s="84" t="str">
        <f t="shared" ca="1" si="82"/>
        <v/>
      </c>
      <c r="E748" s="82">
        <f t="shared" ca="1" si="86"/>
        <v>0</v>
      </c>
      <c r="F748" s="84"/>
      <c r="G748" s="83" t="str">
        <f t="shared" ca="1" si="83"/>
        <v/>
      </c>
      <c r="H748" s="83" t="str">
        <f t="shared" ca="1" si="84"/>
        <v/>
      </c>
      <c r="I748" s="83" t="str">
        <f t="shared" ca="1" si="85"/>
        <v/>
      </c>
    </row>
    <row r="749" spans="2:9" ht="15" thickBot="1" x14ac:dyDescent="0.35">
      <c r="B749" s="80" t="str">
        <f t="shared" ca="1" si="80"/>
        <v/>
      </c>
      <c r="C749" s="81" t="str">
        <f t="shared" ca="1" si="81"/>
        <v/>
      </c>
      <c r="D749" s="84" t="str">
        <f t="shared" ca="1" si="82"/>
        <v/>
      </c>
      <c r="E749" s="82">
        <f t="shared" ca="1" si="86"/>
        <v>0</v>
      </c>
      <c r="F749" s="84"/>
      <c r="G749" s="83" t="str">
        <f t="shared" ca="1" si="83"/>
        <v/>
      </c>
      <c r="H749" s="83" t="str">
        <f t="shared" ca="1" si="84"/>
        <v/>
      </c>
      <c r="I749" s="83" t="str">
        <f t="shared" ca="1" si="85"/>
        <v/>
      </c>
    </row>
    <row r="750" spans="2:9" ht="15" thickBot="1" x14ac:dyDescent="0.35">
      <c r="B750" s="80" t="str">
        <f t="shared" ca="1" si="80"/>
        <v/>
      </c>
      <c r="C750" s="81" t="str">
        <f t="shared" ca="1" si="81"/>
        <v/>
      </c>
      <c r="D750" s="84" t="str">
        <f t="shared" ca="1" si="82"/>
        <v/>
      </c>
      <c r="E750" s="82">
        <f t="shared" ca="1" si="86"/>
        <v>0</v>
      </c>
      <c r="F750" s="84"/>
      <c r="G750" s="83" t="str">
        <f t="shared" ca="1" si="83"/>
        <v/>
      </c>
      <c r="H750" s="83" t="str">
        <f t="shared" ca="1" si="84"/>
        <v/>
      </c>
      <c r="I750" s="83" t="str">
        <f t="shared" ca="1" si="85"/>
        <v/>
      </c>
    </row>
    <row r="751" spans="2:9" ht="15" thickBot="1" x14ac:dyDescent="0.35">
      <c r="B751" s="80" t="str">
        <f t="shared" ref="B751:B814" ca="1" si="87">IFERROR(IF(I750&lt;=0,"",B750+1),"")</f>
        <v/>
      </c>
      <c r="C751" s="81" t="str">
        <f t="shared" ca="1" si="81"/>
        <v/>
      </c>
      <c r="D751" s="84" t="str">
        <f t="shared" ca="1" si="82"/>
        <v/>
      </c>
      <c r="E751" s="82">
        <f t="shared" ca="1" si="86"/>
        <v>0</v>
      </c>
      <c r="F751" s="84"/>
      <c r="G751" s="83" t="str">
        <f t="shared" ca="1" si="83"/>
        <v/>
      </c>
      <c r="H751" s="83" t="str">
        <f t="shared" ca="1" si="84"/>
        <v/>
      </c>
      <c r="I751" s="83" t="str">
        <f t="shared" ca="1" si="85"/>
        <v/>
      </c>
    </row>
    <row r="752" spans="2:9" ht="15" thickBot="1" x14ac:dyDescent="0.35">
      <c r="B752" s="80" t="str">
        <f t="shared" ca="1" si="87"/>
        <v/>
      </c>
      <c r="C752" s="81" t="str">
        <f t="shared" ca="1" si="81"/>
        <v/>
      </c>
      <c r="D752" s="84" t="str">
        <f t="shared" ca="1" si="82"/>
        <v/>
      </c>
      <c r="E752" s="82">
        <f t="shared" ca="1" si="86"/>
        <v>0</v>
      </c>
      <c r="F752" s="84"/>
      <c r="G752" s="83" t="str">
        <f t="shared" ca="1" si="83"/>
        <v/>
      </c>
      <c r="H752" s="83" t="str">
        <f t="shared" ca="1" si="84"/>
        <v/>
      </c>
      <c r="I752" s="83" t="str">
        <f t="shared" ca="1" si="85"/>
        <v/>
      </c>
    </row>
    <row r="753" spans="2:9" ht="15" thickBot="1" x14ac:dyDescent="0.35">
      <c r="B753" s="80" t="str">
        <f t="shared" ca="1" si="87"/>
        <v/>
      </c>
      <c r="C753" s="81" t="str">
        <f t="shared" ca="1" si="81"/>
        <v/>
      </c>
      <c r="D753" s="84" t="str">
        <f t="shared" ca="1" si="82"/>
        <v/>
      </c>
      <c r="E753" s="82">
        <f t="shared" ca="1" si="86"/>
        <v>0</v>
      </c>
      <c r="F753" s="84"/>
      <c r="G753" s="83" t="str">
        <f t="shared" ca="1" si="83"/>
        <v/>
      </c>
      <c r="H753" s="83" t="str">
        <f t="shared" ca="1" si="84"/>
        <v/>
      </c>
      <c r="I753" s="83" t="str">
        <f t="shared" ca="1" si="85"/>
        <v/>
      </c>
    </row>
    <row r="754" spans="2:9" ht="15" thickBot="1" x14ac:dyDescent="0.35">
      <c r="B754" s="80" t="str">
        <f t="shared" ca="1" si="87"/>
        <v/>
      </c>
      <c r="C754" s="81" t="str">
        <f t="shared" ca="1" si="81"/>
        <v/>
      </c>
      <c r="D754" s="84" t="str">
        <f t="shared" ca="1" si="82"/>
        <v/>
      </c>
      <c r="E754" s="82">
        <f t="shared" ca="1" si="86"/>
        <v>0</v>
      </c>
      <c r="F754" s="84"/>
      <c r="G754" s="83" t="str">
        <f t="shared" ca="1" si="83"/>
        <v/>
      </c>
      <c r="H754" s="83" t="str">
        <f t="shared" ca="1" si="84"/>
        <v/>
      </c>
      <c r="I754" s="83" t="str">
        <f t="shared" ca="1" si="85"/>
        <v/>
      </c>
    </row>
    <row r="755" spans="2:9" ht="15" thickBot="1" x14ac:dyDescent="0.35">
      <c r="B755" s="80" t="str">
        <f t="shared" ca="1" si="87"/>
        <v/>
      </c>
      <c r="C755" s="81" t="str">
        <f t="shared" ca="1" si="81"/>
        <v/>
      </c>
      <c r="D755" s="84" t="str">
        <f t="shared" ca="1" si="82"/>
        <v/>
      </c>
      <c r="E755" s="82">
        <f t="shared" ca="1" si="86"/>
        <v>0</v>
      </c>
      <c r="F755" s="84"/>
      <c r="G755" s="83" t="str">
        <f t="shared" ca="1" si="83"/>
        <v/>
      </c>
      <c r="H755" s="83" t="str">
        <f t="shared" ca="1" si="84"/>
        <v/>
      </c>
      <c r="I755" s="83" t="str">
        <f t="shared" ca="1" si="85"/>
        <v/>
      </c>
    </row>
    <row r="756" spans="2:9" ht="15" thickBot="1" x14ac:dyDescent="0.35">
      <c r="B756" s="80" t="str">
        <f t="shared" ca="1" si="87"/>
        <v/>
      </c>
      <c r="C756" s="81" t="str">
        <f t="shared" ca="1" si="81"/>
        <v/>
      </c>
      <c r="D756" s="84" t="str">
        <f t="shared" ca="1" si="82"/>
        <v/>
      </c>
      <c r="E756" s="82">
        <f t="shared" ca="1" si="86"/>
        <v>0</v>
      </c>
      <c r="F756" s="84"/>
      <c r="G756" s="83" t="str">
        <f t="shared" ca="1" si="83"/>
        <v/>
      </c>
      <c r="H756" s="83" t="str">
        <f t="shared" ca="1" si="84"/>
        <v/>
      </c>
      <c r="I756" s="83" t="str">
        <f t="shared" ca="1" si="85"/>
        <v/>
      </c>
    </row>
    <row r="757" spans="2:9" ht="15" thickBot="1" x14ac:dyDescent="0.35">
      <c r="B757" s="80" t="str">
        <f t="shared" ca="1" si="87"/>
        <v/>
      </c>
      <c r="C757" s="81" t="str">
        <f t="shared" ca="1" si="81"/>
        <v/>
      </c>
      <c r="D757" s="84" t="str">
        <f t="shared" ca="1" si="82"/>
        <v/>
      </c>
      <c r="E757" s="82">
        <f t="shared" ca="1" si="86"/>
        <v>0</v>
      </c>
      <c r="F757" s="84"/>
      <c r="G757" s="83" t="str">
        <f t="shared" ca="1" si="83"/>
        <v/>
      </c>
      <c r="H757" s="83" t="str">
        <f t="shared" ca="1" si="84"/>
        <v/>
      </c>
      <c r="I757" s="83" t="str">
        <f t="shared" ca="1" si="85"/>
        <v/>
      </c>
    </row>
    <row r="758" spans="2:9" ht="15" thickBot="1" x14ac:dyDescent="0.35">
      <c r="B758" s="80" t="str">
        <f t="shared" ca="1" si="87"/>
        <v/>
      </c>
      <c r="C758" s="81" t="str">
        <f t="shared" ca="1" si="81"/>
        <v/>
      </c>
      <c r="D758" s="84" t="str">
        <f t="shared" ca="1" si="82"/>
        <v/>
      </c>
      <c r="E758" s="82">
        <f t="shared" ca="1" si="86"/>
        <v>0</v>
      </c>
      <c r="F758" s="84"/>
      <c r="G758" s="83" t="str">
        <f t="shared" ca="1" si="83"/>
        <v/>
      </c>
      <c r="H758" s="83" t="str">
        <f t="shared" ca="1" si="84"/>
        <v/>
      </c>
      <c r="I758" s="83" t="str">
        <f t="shared" ca="1" si="85"/>
        <v/>
      </c>
    </row>
    <row r="759" spans="2:9" ht="15" thickBot="1" x14ac:dyDescent="0.35">
      <c r="B759" s="80" t="str">
        <f t="shared" ca="1" si="87"/>
        <v/>
      </c>
      <c r="C759" s="81" t="str">
        <f t="shared" ca="1" si="81"/>
        <v/>
      </c>
      <c r="D759" s="84" t="str">
        <f t="shared" ca="1" si="82"/>
        <v/>
      </c>
      <c r="E759" s="82">
        <f t="shared" ca="1" si="86"/>
        <v>0</v>
      </c>
      <c r="F759" s="84"/>
      <c r="G759" s="83" t="str">
        <f t="shared" ca="1" si="83"/>
        <v/>
      </c>
      <c r="H759" s="83" t="str">
        <f t="shared" ca="1" si="84"/>
        <v/>
      </c>
      <c r="I759" s="83" t="str">
        <f t="shared" ca="1" si="85"/>
        <v/>
      </c>
    </row>
    <row r="760" spans="2:9" ht="15" thickBot="1" x14ac:dyDescent="0.35">
      <c r="B760" s="80" t="str">
        <f t="shared" ca="1" si="87"/>
        <v/>
      </c>
      <c r="C760" s="81" t="str">
        <f t="shared" ca="1" si="81"/>
        <v/>
      </c>
      <c r="D760" s="84" t="str">
        <f t="shared" ca="1" si="82"/>
        <v/>
      </c>
      <c r="E760" s="82">
        <f t="shared" ca="1" si="86"/>
        <v>0</v>
      </c>
      <c r="F760" s="84"/>
      <c r="G760" s="83" t="str">
        <f t="shared" ca="1" si="83"/>
        <v/>
      </c>
      <c r="H760" s="83" t="str">
        <f t="shared" ca="1" si="84"/>
        <v/>
      </c>
      <c r="I760" s="83" t="str">
        <f t="shared" ca="1" si="85"/>
        <v/>
      </c>
    </row>
    <row r="761" spans="2:9" ht="15" thickBot="1" x14ac:dyDescent="0.35">
      <c r="B761" s="80" t="str">
        <f t="shared" ca="1" si="87"/>
        <v/>
      </c>
      <c r="C761" s="81" t="str">
        <f t="shared" ca="1" si="81"/>
        <v/>
      </c>
      <c r="D761" s="84" t="str">
        <f t="shared" ca="1" si="82"/>
        <v/>
      </c>
      <c r="E761" s="82">
        <f t="shared" ca="1" si="86"/>
        <v>0</v>
      </c>
      <c r="F761" s="84"/>
      <c r="G761" s="83" t="str">
        <f t="shared" ca="1" si="83"/>
        <v/>
      </c>
      <c r="H761" s="83" t="str">
        <f t="shared" ca="1" si="84"/>
        <v/>
      </c>
      <c r="I761" s="83" t="str">
        <f t="shared" ca="1" si="85"/>
        <v/>
      </c>
    </row>
    <row r="762" spans="2:9" ht="15" thickBot="1" x14ac:dyDescent="0.35">
      <c r="B762" s="80" t="str">
        <f t="shared" ca="1" si="87"/>
        <v/>
      </c>
      <c r="C762" s="81" t="str">
        <f t="shared" ca="1" si="81"/>
        <v/>
      </c>
      <c r="D762" s="84" t="str">
        <f t="shared" ca="1" si="82"/>
        <v/>
      </c>
      <c r="E762" s="82">
        <f t="shared" ca="1" si="86"/>
        <v>0</v>
      </c>
      <c r="F762" s="84"/>
      <c r="G762" s="83" t="str">
        <f t="shared" ca="1" si="83"/>
        <v/>
      </c>
      <c r="H762" s="83" t="str">
        <f t="shared" ca="1" si="84"/>
        <v/>
      </c>
      <c r="I762" s="83" t="str">
        <f t="shared" ca="1" si="85"/>
        <v/>
      </c>
    </row>
    <row r="763" spans="2:9" ht="15" thickBot="1" x14ac:dyDescent="0.35">
      <c r="B763" s="80" t="str">
        <f t="shared" ca="1" si="87"/>
        <v/>
      </c>
      <c r="C763" s="81" t="str">
        <f t="shared" ca="1" si="81"/>
        <v/>
      </c>
      <c r="D763" s="84" t="str">
        <f t="shared" ca="1" si="82"/>
        <v/>
      </c>
      <c r="E763" s="82">
        <f t="shared" ca="1" si="86"/>
        <v>0</v>
      </c>
      <c r="F763" s="84"/>
      <c r="G763" s="83" t="str">
        <f t="shared" ca="1" si="83"/>
        <v/>
      </c>
      <c r="H763" s="83" t="str">
        <f t="shared" ca="1" si="84"/>
        <v/>
      </c>
      <c r="I763" s="83" t="str">
        <f t="shared" ca="1" si="85"/>
        <v/>
      </c>
    </row>
    <row r="764" spans="2:9" ht="15" thickBot="1" x14ac:dyDescent="0.35">
      <c r="B764" s="80" t="str">
        <f t="shared" ca="1" si="87"/>
        <v/>
      </c>
      <c r="C764" s="81" t="str">
        <f t="shared" ca="1" si="81"/>
        <v/>
      </c>
      <c r="D764" s="84" t="str">
        <f t="shared" ca="1" si="82"/>
        <v/>
      </c>
      <c r="E764" s="82">
        <f t="shared" ca="1" si="86"/>
        <v>0</v>
      </c>
      <c r="F764" s="84"/>
      <c r="G764" s="83" t="str">
        <f t="shared" ca="1" si="83"/>
        <v/>
      </c>
      <c r="H764" s="83" t="str">
        <f t="shared" ca="1" si="84"/>
        <v/>
      </c>
      <c r="I764" s="83" t="str">
        <f t="shared" ca="1" si="85"/>
        <v/>
      </c>
    </row>
    <row r="765" spans="2:9" ht="15" thickBot="1" x14ac:dyDescent="0.35">
      <c r="B765" s="80" t="str">
        <f t="shared" ca="1" si="87"/>
        <v/>
      </c>
      <c r="C765" s="81" t="str">
        <f t="shared" ca="1" si="81"/>
        <v/>
      </c>
      <c r="D765" s="84" t="str">
        <f t="shared" ca="1" si="82"/>
        <v/>
      </c>
      <c r="E765" s="82">
        <f t="shared" ca="1" si="86"/>
        <v>0</v>
      </c>
      <c r="F765" s="84"/>
      <c r="G765" s="83" t="str">
        <f t="shared" ca="1" si="83"/>
        <v/>
      </c>
      <c r="H765" s="83" t="str">
        <f t="shared" ca="1" si="84"/>
        <v/>
      </c>
      <c r="I765" s="83" t="str">
        <f t="shared" ca="1" si="85"/>
        <v/>
      </c>
    </row>
    <row r="766" spans="2:9" ht="15" thickBot="1" x14ac:dyDescent="0.35">
      <c r="B766" s="80" t="str">
        <f t="shared" ca="1" si="87"/>
        <v/>
      </c>
      <c r="C766" s="81" t="str">
        <f t="shared" ca="1" si="81"/>
        <v/>
      </c>
      <c r="D766" s="84" t="str">
        <f t="shared" ca="1" si="82"/>
        <v/>
      </c>
      <c r="E766" s="82">
        <f t="shared" ca="1" si="86"/>
        <v>0</v>
      </c>
      <c r="F766" s="84"/>
      <c r="G766" s="83" t="str">
        <f t="shared" ca="1" si="83"/>
        <v/>
      </c>
      <c r="H766" s="83" t="str">
        <f t="shared" ca="1" si="84"/>
        <v/>
      </c>
      <c r="I766" s="83" t="str">
        <f t="shared" ca="1" si="85"/>
        <v/>
      </c>
    </row>
    <row r="767" spans="2:9" ht="15" thickBot="1" x14ac:dyDescent="0.35">
      <c r="B767" s="80" t="str">
        <f t="shared" ca="1" si="87"/>
        <v/>
      </c>
      <c r="C767" s="81" t="str">
        <f t="shared" ca="1" si="81"/>
        <v/>
      </c>
      <c r="D767" s="84" t="str">
        <f t="shared" ca="1" si="82"/>
        <v/>
      </c>
      <c r="E767" s="82">
        <f t="shared" ca="1" si="86"/>
        <v>0</v>
      </c>
      <c r="F767" s="84"/>
      <c r="G767" s="83" t="str">
        <f t="shared" ca="1" si="83"/>
        <v/>
      </c>
      <c r="H767" s="83" t="str">
        <f t="shared" ca="1" si="84"/>
        <v/>
      </c>
      <c r="I767" s="83" t="str">
        <f t="shared" ca="1" si="85"/>
        <v/>
      </c>
    </row>
    <row r="768" spans="2:9" ht="15" thickBot="1" x14ac:dyDescent="0.35">
      <c r="B768" s="80" t="str">
        <f t="shared" ca="1" si="87"/>
        <v/>
      </c>
      <c r="C768" s="81" t="str">
        <f t="shared" ca="1" si="81"/>
        <v/>
      </c>
      <c r="D768" s="84" t="str">
        <f t="shared" ca="1" si="82"/>
        <v/>
      </c>
      <c r="E768" s="82">
        <f t="shared" ca="1" si="86"/>
        <v>0</v>
      </c>
      <c r="F768" s="84"/>
      <c r="G768" s="83" t="str">
        <f t="shared" ca="1" si="83"/>
        <v/>
      </c>
      <c r="H768" s="83" t="str">
        <f t="shared" ca="1" si="84"/>
        <v/>
      </c>
      <c r="I768" s="83" t="str">
        <f t="shared" ca="1" si="85"/>
        <v/>
      </c>
    </row>
    <row r="769" spans="2:9" ht="15" thickBot="1" x14ac:dyDescent="0.35">
      <c r="B769" s="80" t="str">
        <f t="shared" ca="1" si="87"/>
        <v/>
      </c>
      <c r="C769" s="81" t="str">
        <f t="shared" ca="1" si="81"/>
        <v/>
      </c>
      <c r="D769" s="84" t="str">
        <f t="shared" ca="1" si="82"/>
        <v/>
      </c>
      <c r="E769" s="82">
        <f t="shared" ca="1" si="86"/>
        <v>0</v>
      </c>
      <c r="F769" s="84"/>
      <c r="G769" s="83" t="str">
        <f t="shared" ca="1" si="83"/>
        <v/>
      </c>
      <c r="H769" s="83" t="str">
        <f t="shared" ca="1" si="84"/>
        <v/>
      </c>
      <c r="I769" s="83" t="str">
        <f t="shared" ca="1" si="85"/>
        <v/>
      </c>
    </row>
    <row r="770" spans="2:9" ht="15" thickBot="1" x14ac:dyDescent="0.35">
      <c r="B770" s="80" t="str">
        <f t="shared" ca="1" si="87"/>
        <v/>
      </c>
      <c r="C770" s="81" t="str">
        <f t="shared" ca="1" si="81"/>
        <v/>
      </c>
      <c r="D770" s="84" t="str">
        <f t="shared" ca="1" si="82"/>
        <v/>
      </c>
      <c r="E770" s="82">
        <f t="shared" ca="1" si="86"/>
        <v>0</v>
      </c>
      <c r="F770" s="84"/>
      <c r="G770" s="83" t="str">
        <f t="shared" ca="1" si="83"/>
        <v/>
      </c>
      <c r="H770" s="83" t="str">
        <f t="shared" ca="1" si="84"/>
        <v/>
      </c>
      <c r="I770" s="83" t="str">
        <f t="shared" ca="1" si="85"/>
        <v/>
      </c>
    </row>
    <row r="771" spans="2:9" ht="15" thickBot="1" x14ac:dyDescent="0.35">
      <c r="B771" s="80" t="str">
        <f t="shared" ca="1" si="87"/>
        <v/>
      </c>
      <c r="C771" s="81" t="str">
        <f t="shared" ca="1" si="81"/>
        <v/>
      </c>
      <c r="D771" s="84" t="str">
        <f t="shared" ca="1" si="82"/>
        <v/>
      </c>
      <c r="E771" s="82">
        <f t="shared" ca="1" si="86"/>
        <v>0</v>
      </c>
      <c r="F771" s="84"/>
      <c r="G771" s="83" t="str">
        <f t="shared" ca="1" si="83"/>
        <v/>
      </c>
      <c r="H771" s="83" t="str">
        <f t="shared" ca="1" si="84"/>
        <v/>
      </c>
      <c r="I771" s="83" t="str">
        <f t="shared" ca="1" si="85"/>
        <v/>
      </c>
    </row>
    <row r="772" spans="2:9" ht="15" thickBot="1" x14ac:dyDescent="0.35">
      <c r="B772" s="80" t="str">
        <f t="shared" ca="1" si="87"/>
        <v/>
      </c>
      <c r="C772" s="81" t="str">
        <f t="shared" ca="1" si="81"/>
        <v/>
      </c>
      <c r="D772" s="84" t="str">
        <f t="shared" ca="1" si="82"/>
        <v/>
      </c>
      <c r="E772" s="82">
        <f t="shared" ca="1" si="86"/>
        <v>0</v>
      </c>
      <c r="F772" s="84"/>
      <c r="G772" s="83" t="str">
        <f t="shared" ca="1" si="83"/>
        <v/>
      </c>
      <c r="H772" s="83" t="str">
        <f t="shared" ca="1" si="84"/>
        <v/>
      </c>
      <c r="I772" s="83" t="str">
        <f t="shared" ca="1" si="85"/>
        <v/>
      </c>
    </row>
    <row r="773" spans="2:9" ht="15" thickBot="1" x14ac:dyDescent="0.35">
      <c r="B773" s="80" t="str">
        <f t="shared" ca="1" si="87"/>
        <v/>
      </c>
      <c r="C773" s="81" t="str">
        <f t="shared" ca="1" si="81"/>
        <v/>
      </c>
      <c r="D773" s="84" t="str">
        <f t="shared" ca="1" si="82"/>
        <v/>
      </c>
      <c r="E773" s="82">
        <f t="shared" ca="1" si="86"/>
        <v>0</v>
      </c>
      <c r="F773" s="84"/>
      <c r="G773" s="83" t="str">
        <f t="shared" ca="1" si="83"/>
        <v/>
      </c>
      <c r="H773" s="83" t="str">
        <f t="shared" ca="1" si="84"/>
        <v/>
      </c>
      <c r="I773" s="83" t="str">
        <f t="shared" ca="1" si="85"/>
        <v/>
      </c>
    </row>
    <row r="774" spans="2:9" ht="15" thickBot="1" x14ac:dyDescent="0.35">
      <c r="B774" s="80" t="str">
        <f t="shared" ca="1" si="87"/>
        <v/>
      </c>
      <c r="C774" s="81" t="str">
        <f t="shared" ca="1" si="81"/>
        <v/>
      </c>
      <c r="D774" s="84" t="str">
        <f t="shared" ca="1" si="82"/>
        <v/>
      </c>
      <c r="E774" s="82">
        <f t="shared" ca="1" si="86"/>
        <v>0</v>
      </c>
      <c r="F774" s="84"/>
      <c r="G774" s="83" t="str">
        <f t="shared" ca="1" si="83"/>
        <v/>
      </c>
      <c r="H774" s="83" t="str">
        <f t="shared" ca="1" si="84"/>
        <v/>
      </c>
      <c r="I774" s="83" t="str">
        <f t="shared" ca="1" si="85"/>
        <v/>
      </c>
    </row>
    <row r="775" spans="2:9" ht="15" thickBot="1" x14ac:dyDescent="0.35">
      <c r="B775" s="80" t="str">
        <f t="shared" ca="1" si="87"/>
        <v/>
      </c>
      <c r="C775" s="81" t="str">
        <f t="shared" ca="1" si="81"/>
        <v/>
      </c>
      <c r="D775" s="84" t="str">
        <f t="shared" ca="1" si="82"/>
        <v/>
      </c>
      <c r="E775" s="82">
        <f t="shared" ca="1" si="86"/>
        <v>0</v>
      </c>
      <c r="F775" s="84"/>
      <c r="G775" s="83" t="str">
        <f t="shared" ca="1" si="83"/>
        <v/>
      </c>
      <c r="H775" s="83" t="str">
        <f t="shared" ca="1" si="84"/>
        <v/>
      </c>
      <c r="I775" s="83" t="str">
        <f t="shared" ca="1" si="85"/>
        <v/>
      </c>
    </row>
    <row r="776" spans="2:9" ht="15" thickBot="1" x14ac:dyDescent="0.35">
      <c r="B776" s="80" t="str">
        <f t="shared" ca="1" si="87"/>
        <v/>
      </c>
      <c r="C776" s="81" t="str">
        <f t="shared" ca="1" si="81"/>
        <v/>
      </c>
      <c r="D776" s="84" t="str">
        <f t="shared" ca="1" si="82"/>
        <v/>
      </c>
      <c r="E776" s="82">
        <f t="shared" ca="1" si="86"/>
        <v>0</v>
      </c>
      <c r="F776" s="84"/>
      <c r="G776" s="83" t="str">
        <f t="shared" ca="1" si="83"/>
        <v/>
      </c>
      <c r="H776" s="83" t="str">
        <f t="shared" ca="1" si="84"/>
        <v/>
      </c>
      <c r="I776" s="83" t="str">
        <f t="shared" ca="1" si="85"/>
        <v/>
      </c>
    </row>
    <row r="777" spans="2:9" ht="15" thickBot="1" x14ac:dyDescent="0.35">
      <c r="B777" s="80" t="str">
        <f t="shared" ca="1" si="87"/>
        <v/>
      </c>
      <c r="C777" s="81" t="str">
        <f t="shared" ca="1" si="81"/>
        <v/>
      </c>
      <c r="D777" s="84" t="str">
        <f t="shared" ca="1" si="82"/>
        <v/>
      </c>
      <c r="E777" s="82">
        <f t="shared" ca="1" si="86"/>
        <v>0</v>
      </c>
      <c r="F777" s="84"/>
      <c r="G777" s="83" t="str">
        <f t="shared" ca="1" si="83"/>
        <v/>
      </c>
      <c r="H777" s="83" t="str">
        <f t="shared" ca="1" si="84"/>
        <v/>
      </c>
      <c r="I777" s="83" t="str">
        <f t="shared" ca="1" si="85"/>
        <v/>
      </c>
    </row>
    <row r="778" spans="2:9" ht="15" thickBot="1" x14ac:dyDescent="0.35">
      <c r="B778" s="80" t="str">
        <f t="shared" ca="1" si="87"/>
        <v/>
      </c>
      <c r="C778" s="81" t="str">
        <f t="shared" ca="1" si="81"/>
        <v/>
      </c>
      <c r="D778" s="84" t="str">
        <f t="shared" ca="1" si="82"/>
        <v/>
      </c>
      <c r="E778" s="82">
        <f t="shared" ca="1" si="86"/>
        <v>0</v>
      </c>
      <c r="F778" s="84"/>
      <c r="G778" s="83" t="str">
        <f t="shared" ca="1" si="83"/>
        <v/>
      </c>
      <c r="H778" s="83" t="str">
        <f t="shared" ca="1" si="84"/>
        <v/>
      </c>
      <c r="I778" s="83" t="str">
        <f t="shared" ca="1" si="85"/>
        <v/>
      </c>
    </row>
    <row r="779" spans="2:9" ht="15" thickBot="1" x14ac:dyDescent="0.35">
      <c r="B779" s="80" t="str">
        <f t="shared" ca="1" si="87"/>
        <v/>
      </c>
      <c r="C779" s="81" t="str">
        <f t="shared" ca="1" si="81"/>
        <v/>
      </c>
      <c r="D779" s="84" t="str">
        <f t="shared" ca="1" si="82"/>
        <v/>
      </c>
      <c r="E779" s="82">
        <f t="shared" ca="1" si="86"/>
        <v>0</v>
      </c>
      <c r="F779" s="84"/>
      <c r="G779" s="83" t="str">
        <f t="shared" ca="1" si="83"/>
        <v/>
      </c>
      <c r="H779" s="83" t="str">
        <f t="shared" ca="1" si="84"/>
        <v/>
      </c>
      <c r="I779" s="83" t="str">
        <f t="shared" ca="1" si="85"/>
        <v/>
      </c>
    </row>
    <row r="780" spans="2:9" ht="15" thickBot="1" x14ac:dyDescent="0.35">
      <c r="B780" s="80" t="str">
        <f t="shared" ca="1" si="87"/>
        <v/>
      </c>
      <c r="C780" s="81" t="str">
        <f t="shared" ca="1" si="81"/>
        <v/>
      </c>
      <c r="D780" s="84" t="str">
        <f t="shared" ca="1" si="82"/>
        <v/>
      </c>
      <c r="E780" s="82">
        <f t="shared" ca="1" si="86"/>
        <v>0</v>
      </c>
      <c r="F780" s="84"/>
      <c r="G780" s="83" t="str">
        <f t="shared" ca="1" si="83"/>
        <v/>
      </c>
      <c r="H780" s="83" t="str">
        <f t="shared" ca="1" si="84"/>
        <v/>
      </c>
      <c r="I780" s="83" t="str">
        <f t="shared" ca="1" si="85"/>
        <v/>
      </c>
    </row>
    <row r="781" spans="2:9" ht="15" thickBot="1" x14ac:dyDescent="0.35">
      <c r="B781" s="80" t="str">
        <f t="shared" ca="1" si="87"/>
        <v/>
      </c>
      <c r="C781" s="81" t="str">
        <f t="shared" ca="1" si="81"/>
        <v/>
      </c>
      <c r="D781" s="84" t="str">
        <f t="shared" ca="1" si="82"/>
        <v/>
      </c>
      <c r="E781" s="82">
        <f t="shared" ca="1" si="86"/>
        <v>0</v>
      </c>
      <c r="F781" s="84"/>
      <c r="G781" s="83" t="str">
        <f t="shared" ca="1" si="83"/>
        <v/>
      </c>
      <c r="H781" s="83" t="str">
        <f t="shared" ca="1" si="84"/>
        <v/>
      </c>
      <c r="I781" s="83" t="str">
        <f t="shared" ca="1" si="85"/>
        <v/>
      </c>
    </row>
    <row r="782" spans="2:9" ht="15" thickBot="1" x14ac:dyDescent="0.35">
      <c r="B782" s="80" t="str">
        <f t="shared" ca="1" si="87"/>
        <v/>
      </c>
      <c r="C782" s="81" t="str">
        <f t="shared" ca="1" si="81"/>
        <v/>
      </c>
      <c r="D782" s="84" t="str">
        <f t="shared" ca="1" si="82"/>
        <v/>
      </c>
      <c r="E782" s="82">
        <f t="shared" ca="1" si="86"/>
        <v>0</v>
      </c>
      <c r="F782" s="84"/>
      <c r="G782" s="83" t="str">
        <f t="shared" ca="1" si="83"/>
        <v/>
      </c>
      <c r="H782" s="83" t="str">
        <f t="shared" ca="1" si="84"/>
        <v/>
      </c>
      <c r="I782" s="83" t="str">
        <f t="shared" ca="1" si="85"/>
        <v/>
      </c>
    </row>
    <row r="783" spans="2:9" ht="15" thickBot="1" x14ac:dyDescent="0.35">
      <c r="B783" s="80" t="str">
        <f t="shared" ca="1" si="87"/>
        <v/>
      </c>
      <c r="C783" s="81" t="str">
        <f t="shared" ca="1" si="81"/>
        <v/>
      </c>
      <c r="D783" s="84" t="str">
        <f t="shared" ca="1" si="82"/>
        <v/>
      </c>
      <c r="E783" s="82">
        <f t="shared" ca="1" si="86"/>
        <v>0</v>
      </c>
      <c r="F783" s="84"/>
      <c r="G783" s="83" t="str">
        <f t="shared" ca="1" si="83"/>
        <v/>
      </c>
      <c r="H783" s="83" t="str">
        <f t="shared" ca="1" si="84"/>
        <v/>
      </c>
      <c r="I783" s="83" t="str">
        <f t="shared" ca="1" si="85"/>
        <v/>
      </c>
    </row>
    <row r="784" spans="2:9" ht="15" thickBot="1" x14ac:dyDescent="0.35">
      <c r="B784" s="80" t="str">
        <f t="shared" ca="1" si="87"/>
        <v/>
      </c>
      <c r="C784" s="81" t="str">
        <f t="shared" ca="1" si="81"/>
        <v/>
      </c>
      <c r="D784" s="84" t="str">
        <f t="shared" ca="1" si="82"/>
        <v/>
      </c>
      <c r="E784" s="82">
        <f t="shared" ca="1" si="86"/>
        <v>0</v>
      </c>
      <c r="F784" s="84"/>
      <c r="G784" s="83" t="str">
        <f t="shared" ca="1" si="83"/>
        <v/>
      </c>
      <c r="H784" s="83" t="str">
        <f t="shared" ca="1" si="84"/>
        <v/>
      </c>
      <c r="I784" s="83" t="str">
        <f t="shared" ca="1" si="85"/>
        <v/>
      </c>
    </row>
    <row r="785" spans="2:9" ht="15" thickBot="1" x14ac:dyDescent="0.35">
      <c r="B785" s="80" t="str">
        <f t="shared" ca="1" si="87"/>
        <v/>
      </c>
      <c r="C785" s="81" t="str">
        <f t="shared" ca="1" si="81"/>
        <v/>
      </c>
      <c r="D785" s="84" t="str">
        <f t="shared" ca="1" si="82"/>
        <v/>
      </c>
      <c r="E785" s="82">
        <f t="shared" ca="1" si="86"/>
        <v>0</v>
      </c>
      <c r="F785" s="84"/>
      <c r="G785" s="83" t="str">
        <f t="shared" ca="1" si="83"/>
        <v/>
      </c>
      <c r="H785" s="83" t="str">
        <f t="shared" ca="1" si="84"/>
        <v/>
      </c>
      <c r="I785" s="83" t="str">
        <f t="shared" ca="1" si="85"/>
        <v/>
      </c>
    </row>
    <row r="786" spans="2:9" ht="15" thickBot="1" x14ac:dyDescent="0.35">
      <c r="B786" s="80" t="str">
        <f t="shared" ca="1" si="87"/>
        <v/>
      </c>
      <c r="C786" s="81" t="str">
        <f t="shared" ca="1" si="81"/>
        <v/>
      </c>
      <c r="D786" s="84" t="str">
        <f t="shared" ca="1" si="82"/>
        <v/>
      </c>
      <c r="E786" s="82">
        <f t="shared" ca="1" si="86"/>
        <v>0</v>
      </c>
      <c r="F786" s="84"/>
      <c r="G786" s="83" t="str">
        <f t="shared" ca="1" si="83"/>
        <v/>
      </c>
      <c r="H786" s="83" t="str">
        <f t="shared" ca="1" si="84"/>
        <v/>
      </c>
      <c r="I786" s="83" t="str">
        <f t="shared" ca="1" si="85"/>
        <v/>
      </c>
    </row>
    <row r="787" spans="2:9" ht="15" thickBot="1" x14ac:dyDescent="0.35">
      <c r="B787" s="80" t="str">
        <f t="shared" ca="1" si="87"/>
        <v/>
      </c>
      <c r="C787" s="81" t="str">
        <f t="shared" ca="1" si="81"/>
        <v/>
      </c>
      <c r="D787" s="84" t="str">
        <f t="shared" ca="1" si="82"/>
        <v/>
      </c>
      <c r="E787" s="82">
        <f t="shared" ca="1" si="86"/>
        <v>0</v>
      </c>
      <c r="F787" s="84"/>
      <c r="G787" s="83" t="str">
        <f t="shared" ca="1" si="83"/>
        <v/>
      </c>
      <c r="H787" s="83" t="str">
        <f t="shared" ca="1" si="84"/>
        <v/>
      </c>
      <c r="I787" s="83" t="str">
        <f t="shared" ca="1" si="85"/>
        <v/>
      </c>
    </row>
    <row r="788" spans="2:9" ht="15" thickBot="1" x14ac:dyDescent="0.35">
      <c r="B788" s="80" t="str">
        <f t="shared" ca="1" si="87"/>
        <v/>
      </c>
      <c r="C788" s="81" t="str">
        <f t="shared" ca="1" si="81"/>
        <v/>
      </c>
      <c r="D788" s="84" t="str">
        <f t="shared" ca="1" si="82"/>
        <v/>
      </c>
      <c r="E788" s="82">
        <f t="shared" ca="1" si="86"/>
        <v>0</v>
      </c>
      <c r="F788" s="84"/>
      <c r="G788" s="83" t="str">
        <f t="shared" ca="1" si="83"/>
        <v/>
      </c>
      <c r="H788" s="83" t="str">
        <f t="shared" ca="1" si="84"/>
        <v/>
      </c>
      <c r="I788" s="83" t="str">
        <f t="shared" ca="1" si="85"/>
        <v/>
      </c>
    </row>
    <row r="789" spans="2:9" ht="15" thickBot="1" x14ac:dyDescent="0.35">
      <c r="B789" s="80" t="str">
        <f t="shared" ca="1" si="87"/>
        <v/>
      </c>
      <c r="C789" s="81" t="str">
        <f t="shared" ca="1" si="81"/>
        <v/>
      </c>
      <c r="D789" s="84" t="str">
        <f t="shared" ca="1" si="82"/>
        <v/>
      </c>
      <c r="E789" s="82">
        <f t="shared" ca="1" si="86"/>
        <v>0</v>
      </c>
      <c r="F789" s="84"/>
      <c r="G789" s="83" t="str">
        <f t="shared" ca="1" si="83"/>
        <v/>
      </c>
      <c r="H789" s="83" t="str">
        <f t="shared" ca="1" si="84"/>
        <v/>
      </c>
      <c r="I789" s="83" t="str">
        <f t="shared" ca="1" si="85"/>
        <v/>
      </c>
    </row>
    <row r="790" spans="2:9" ht="15" thickBot="1" x14ac:dyDescent="0.35">
      <c r="B790" s="80" t="str">
        <f t="shared" ca="1" si="87"/>
        <v/>
      </c>
      <c r="C790" s="81" t="str">
        <f t="shared" ca="1" si="81"/>
        <v/>
      </c>
      <c r="D790" s="84" t="str">
        <f t="shared" ca="1" si="82"/>
        <v/>
      </c>
      <c r="E790" s="82">
        <f t="shared" ca="1" si="86"/>
        <v>0</v>
      </c>
      <c r="F790" s="84"/>
      <c r="G790" s="83" t="str">
        <f t="shared" ca="1" si="83"/>
        <v/>
      </c>
      <c r="H790" s="83" t="str">
        <f t="shared" ca="1" si="84"/>
        <v/>
      </c>
      <c r="I790" s="83" t="str">
        <f t="shared" ca="1" si="85"/>
        <v/>
      </c>
    </row>
    <row r="791" spans="2:9" ht="15" thickBot="1" x14ac:dyDescent="0.35">
      <c r="B791" s="80" t="str">
        <f t="shared" ca="1" si="87"/>
        <v/>
      </c>
      <c r="C791" s="81" t="str">
        <f t="shared" ca="1" si="81"/>
        <v/>
      </c>
      <c r="D791" s="84" t="str">
        <f t="shared" ca="1" si="82"/>
        <v/>
      </c>
      <c r="E791" s="82">
        <f t="shared" ca="1" si="86"/>
        <v>0</v>
      </c>
      <c r="F791" s="84"/>
      <c r="G791" s="83" t="str">
        <f t="shared" ca="1" si="83"/>
        <v/>
      </c>
      <c r="H791" s="83" t="str">
        <f t="shared" ca="1" si="84"/>
        <v/>
      </c>
      <c r="I791" s="83" t="str">
        <f t="shared" ca="1" si="85"/>
        <v/>
      </c>
    </row>
    <row r="792" spans="2:9" ht="15" thickBot="1" x14ac:dyDescent="0.35">
      <c r="B792" s="80" t="str">
        <f t="shared" ca="1" si="87"/>
        <v/>
      </c>
      <c r="C792" s="81" t="str">
        <f t="shared" ref="C792:C855" ca="1" si="88">IF($E$11="End of the Period",IF(B792="","",IF(OR(payment_frequency="Weekly",payment_frequency="Bi-weekly",payment_frequency="Semi-monthly"),first_payment_date+B792*VLOOKUP(payment_frequency,periodic_table,2,0),EDATE(first_payment_date,B792*VLOOKUP(payment_frequency,periodic_table,2,0)))),IF(B792="","",IF(OR(payment_frequency="Weekly",payment_frequency="Bi-weekly",payment_frequency="Semi-monthly"),first_payment_date+(B792-1)*VLOOKUP(payment_frequency,periodic_table,2,0),EDATE(first_payment_date,(B792-1)*VLOOKUP(payment_frequency,periodic_table,2,0)))))</f>
        <v/>
      </c>
      <c r="D792" s="84" t="str">
        <f t="shared" ref="D792:D855" ca="1" si="89">IF(B792="","",IF(I791&lt;payment,I791*(1+rate),payment))</f>
        <v/>
      </c>
      <c r="E792" s="82">
        <f t="shared" ca="1" si="86"/>
        <v>0</v>
      </c>
      <c r="F792" s="84"/>
      <c r="G792" s="83" t="str">
        <f t="shared" ref="G792:G855" ca="1" si="90">IF(AND(payment_type=1,B792=1),0,IF(B792="","",I791*rate))</f>
        <v/>
      </c>
      <c r="H792" s="83" t="str">
        <f t="shared" ca="1" si="84"/>
        <v/>
      </c>
      <c r="I792" s="83" t="str">
        <f t="shared" ca="1" si="85"/>
        <v/>
      </c>
    </row>
    <row r="793" spans="2:9" ht="15" thickBot="1" x14ac:dyDescent="0.35">
      <c r="B793" s="80" t="str">
        <f t="shared" ca="1" si="87"/>
        <v/>
      </c>
      <c r="C793" s="81" t="str">
        <f t="shared" ca="1" si="88"/>
        <v/>
      </c>
      <c r="D793" s="84" t="str">
        <f t="shared" ca="1" si="89"/>
        <v/>
      </c>
      <c r="E793" s="82">
        <f t="shared" ca="1" si="86"/>
        <v>0</v>
      </c>
      <c r="F793" s="84"/>
      <c r="G793" s="83" t="str">
        <f t="shared" ca="1" si="90"/>
        <v/>
      </c>
      <c r="H793" s="83" t="str">
        <f t="shared" ref="H793:H856" ca="1" si="91">IF(B793="","",D793-G793+E793+F793)</f>
        <v/>
      </c>
      <c r="I793" s="83" t="str">
        <f t="shared" ref="I793:I856" ca="1" si="92">IFERROR(IF(H793&lt;=0,"",I792-H793),"")</f>
        <v/>
      </c>
    </row>
    <row r="794" spans="2:9" ht="15" thickBot="1" x14ac:dyDescent="0.35">
      <c r="B794" s="80" t="str">
        <f t="shared" ca="1" si="87"/>
        <v/>
      </c>
      <c r="C794" s="81" t="str">
        <f t="shared" ca="1" si="88"/>
        <v/>
      </c>
      <c r="D794" s="84" t="str">
        <f t="shared" ca="1" si="89"/>
        <v/>
      </c>
      <c r="E794" s="82">
        <f t="shared" ca="1" si="86"/>
        <v>0</v>
      </c>
      <c r="F794" s="84"/>
      <c r="G794" s="83" t="str">
        <f t="shared" ca="1" si="90"/>
        <v/>
      </c>
      <c r="H794" s="83" t="str">
        <f t="shared" ca="1" si="91"/>
        <v/>
      </c>
      <c r="I794" s="83" t="str">
        <f t="shared" ca="1" si="92"/>
        <v/>
      </c>
    </row>
    <row r="795" spans="2:9" ht="15" thickBot="1" x14ac:dyDescent="0.35">
      <c r="B795" s="80" t="str">
        <f t="shared" ca="1" si="87"/>
        <v/>
      </c>
      <c r="C795" s="81" t="str">
        <f t="shared" ca="1" si="88"/>
        <v/>
      </c>
      <c r="D795" s="84" t="str">
        <f t="shared" ca="1" si="89"/>
        <v/>
      </c>
      <c r="E795" s="82">
        <f t="shared" ca="1" si="86"/>
        <v>0</v>
      </c>
      <c r="F795" s="84"/>
      <c r="G795" s="83" t="str">
        <f t="shared" ca="1" si="90"/>
        <v/>
      </c>
      <c r="H795" s="83" t="str">
        <f t="shared" ca="1" si="91"/>
        <v/>
      </c>
      <c r="I795" s="83" t="str">
        <f t="shared" ca="1" si="92"/>
        <v/>
      </c>
    </row>
    <row r="796" spans="2:9" ht="15" thickBot="1" x14ac:dyDescent="0.35">
      <c r="B796" s="80" t="str">
        <f t="shared" ca="1" si="87"/>
        <v/>
      </c>
      <c r="C796" s="81" t="str">
        <f t="shared" ca="1" si="88"/>
        <v/>
      </c>
      <c r="D796" s="84" t="str">
        <f t="shared" ca="1" si="89"/>
        <v/>
      </c>
      <c r="E796" s="82">
        <f t="shared" ca="1" si="86"/>
        <v>0</v>
      </c>
      <c r="F796" s="84"/>
      <c r="G796" s="83" t="str">
        <f t="shared" ca="1" si="90"/>
        <v/>
      </c>
      <c r="H796" s="83" t="str">
        <f t="shared" ca="1" si="91"/>
        <v/>
      </c>
      <c r="I796" s="83" t="str">
        <f t="shared" ca="1" si="92"/>
        <v/>
      </c>
    </row>
    <row r="797" spans="2:9" ht="15" thickBot="1" x14ac:dyDescent="0.35">
      <c r="B797" s="80" t="str">
        <f t="shared" ca="1" si="87"/>
        <v/>
      </c>
      <c r="C797" s="81" t="str">
        <f t="shared" ca="1" si="88"/>
        <v/>
      </c>
      <c r="D797" s="84" t="str">
        <f t="shared" ca="1" si="89"/>
        <v/>
      </c>
      <c r="E797" s="82">
        <f t="shared" ca="1" si="86"/>
        <v>0</v>
      </c>
      <c r="F797" s="84"/>
      <c r="G797" s="83" t="str">
        <f t="shared" ca="1" si="90"/>
        <v/>
      </c>
      <c r="H797" s="83" t="str">
        <f t="shared" ca="1" si="91"/>
        <v/>
      </c>
      <c r="I797" s="83" t="str">
        <f t="shared" ca="1" si="92"/>
        <v/>
      </c>
    </row>
    <row r="798" spans="2:9" ht="15" thickBot="1" x14ac:dyDescent="0.35">
      <c r="B798" s="80" t="str">
        <f t="shared" ca="1" si="87"/>
        <v/>
      </c>
      <c r="C798" s="81" t="str">
        <f t="shared" ca="1" si="88"/>
        <v/>
      </c>
      <c r="D798" s="84" t="str">
        <f t="shared" ca="1" si="89"/>
        <v/>
      </c>
      <c r="E798" s="82">
        <f t="shared" ca="1" si="86"/>
        <v>0</v>
      </c>
      <c r="F798" s="84"/>
      <c r="G798" s="83" t="str">
        <f t="shared" ca="1" si="90"/>
        <v/>
      </c>
      <c r="H798" s="83" t="str">
        <f t="shared" ca="1" si="91"/>
        <v/>
      </c>
      <c r="I798" s="83" t="str">
        <f t="shared" ca="1" si="92"/>
        <v/>
      </c>
    </row>
    <row r="799" spans="2:9" ht="15" thickBot="1" x14ac:dyDescent="0.35">
      <c r="B799" s="80" t="str">
        <f t="shared" ca="1" si="87"/>
        <v/>
      </c>
      <c r="C799" s="81" t="str">
        <f t="shared" ca="1" si="88"/>
        <v/>
      </c>
      <c r="D799" s="84" t="str">
        <f t="shared" ca="1" si="89"/>
        <v/>
      </c>
      <c r="E799" s="82">
        <f t="shared" ca="1" si="86"/>
        <v>0</v>
      </c>
      <c r="F799" s="84"/>
      <c r="G799" s="83" t="str">
        <f t="shared" ca="1" si="90"/>
        <v/>
      </c>
      <c r="H799" s="83" t="str">
        <f t="shared" ca="1" si="91"/>
        <v/>
      </c>
      <c r="I799" s="83" t="str">
        <f t="shared" ca="1" si="92"/>
        <v/>
      </c>
    </row>
    <row r="800" spans="2:9" ht="15" thickBot="1" x14ac:dyDescent="0.35">
      <c r="B800" s="80" t="str">
        <f t="shared" ca="1" si="87"/>
        <v/>
      </c>
      <c r="C800" s="81" t="str">
        <f t="shared" ca="1" si="88"/>
        <v/>
      </c>
      <c r="D800" s="84" t="str">
        <f t="shared" ca="1" si="89"/>
        <v/>
      </c>
      <c r="E800" s="82">
        <f t="shared" ca="1" si="86"/>
        <v>0</v>
      </c>
      <c r="F800" s="84"/>
      <c r="G800" s="83" t="str">
        <f t="shared" ca="1" si="90"/>
        <v/>
      </c>
      <c r="H800" s="83" t="str">
        <f t="shared" ca="1" si="91"/>
        <v/>
      </c>
      <c r="I800" s="83" t="str">
        <f t="shared" ca="1" si="92"/>
        <v/>
      </c>
    </row>
    <row r="801" spans="2:9" ht="15" thickBot="1" x14ac:dyDescent="0.35">
      <c r="B801" s="80" t="str">
        <f t="shared" ca="1" si="87"/>
        <v/>
      </c>
      <c r="C801" s="81" t="str">
        <f t="shared" ca="1" si="88"/>
        <v/>
      </c>
      <c r="D801" s="84" t="str">
        <f t="shared" ca="1" si="89"/>
        <v/>
      </c>
      <c r="E801" s="82">
        <f t="shared" ca="1" si="86"/>
        <v>0</v>
      </c>
      <c r="F801" s="84"/>
      <c r="G801" s="83" t="str">
        <f t="shared" ca="1" si="90"/>
        <v/>
      </c>
      <c r="H801" s="83" t="str">
        <f t="shared" ca="1" si="91"/>
        <v/>
      </c>
      <c r="I801" s="83" t="str">
        <f t="shared" ca="1" si="92"/>
        <v/>
      </c>
    </row>
    <row r="802" spans="2:9" ht="15" thickBot="1" x14ac:dyDescent="0.35">
      <c r="B802" s="80" t="str">
        <f t="shared" ca="1" si="87"/>
        <v/>
      </c>
      <c r="C802" s="81" t="str">
        <f t="shared" ca="1" si="88"/>
        <v/>
      </c>
      <c r="D802" s="84" t="str">
        <f t="shared" ca="1" si="89"/>
        <v/>
      </c>
      <c r="E802" s="82">
        <f t="shared" ca="1" si="86"/>
        <v>0</v>
      </c>
      <c r="F802" s="84"/>
      <c r="G802" s="83" t="str">
        <f t="shared" ca="1" si="90"/>
        <v/>
      </c>
      <c r="H802" s="83" t="str">
        <f t="shared" ca="1" si="91"/>
        <v/>
      </c>
      <c r="I802" s="83" t="str">
        <f t="shared" ca="1" si="92"/>
        <v/>
      </c>
    </row>
    <row r="803" spans="2:9" ht="15" thickBot="1" x14ac:dyDescent="0.35">
      <c r="B803" s="80" t="str">
        <f t="shared" ca="1" si="87"/>
        <v/>
      </c>
      <c r="C803" s="81" t="str">
        <f t="shared" ca="1" si="88"/>
        <v/>
      </c>
      <c r="D803" s="84" t="str">
        <f t="shared" ca="1" si="89"/>
        <v/>
      </c>
      <c r="E803" s="82">
        <f t="shared" ca="1" si="86"/>
        <v>0</v>
      </c>
      <c r="F803" s="84"/>
      <c r="G803" s="83" t="str">
        <f t="shared" ca="1" si="90"/>
        <v/>
      </c>
      <c r="H803" s="83" t="str">
        <f t="shared" ca="1" si="91"/>
        <v/>
      </c>
      <c r="I803" s="83" t="str">
        <f t="shared" ca="1" si="92"/>
        <v/>
      </c>
    </row>
    <row r="804" spans="2:9" ht="15" thickBot="1" x14ac:dyDescent="0.35">
      <c r="B804" s="80" t="str">
        <f t="shared" ca="1" si="87"/>
        <v/>
      </c>
      <c r="C804" s="81" t="str">
        <f t="shared" ca="1" si="88"/>
        <v/>
      </c>
      <c r="D804" s="84" t="str">
        <f t="shared" ca="1" si="89"/>
        <v/>
      </c>
      <c r="E804" s="82">
        <f t="shared" ref="E804:E867" ca="1" si="93">IFERROR(IF(I803-D804&lt;$E$14,0,IF(B804=$I$17,$E$14,IF(B804&lt;$I$17,0,IF(MOD(B804-$I$17,$E$18)=0,$E$14,0)))),0)</f>
        <v>0</v>
      </c>
      <c r="F804" s="84"/>
      <c r="G804" s="83" t="str">
        <f t="shared" ca="1" si="90"/>
        <v/>
      </c>
      <c r="H804" s="83" t="str">
        <f t="shared" ca="1" si="91"/>
        <v/>
      </c>
      <c r="I804" s="83" t="str">
        <f t="shared" ca="1" si="92"/>
        <v/>
      </c>
    </row>
    <row r="805" spans="2:9" ht="15" thickBot="1" x14ac:dyDescent="0.35">
      <c r="B805" s="80" t="str">
        <f t="shared" ca="1" si="87"/>
        <v/>
      </c>
      <c r="C805" s="81" t="str">
        <f t="shared" ca="1" si="88"/>
        <v/>
      </c>
      <c r="D805" s="84" t="str">
        <f t="shared" ca="1" si="89"/>
        <v/>
      </c>
      <c r="E805" s="82">
        <f t="shared" ca="1" si="93"/>
        <v>0</v>
      </c>
      <c r="F805" s="84"/>
      <c r="G805" s="83" t="str">
        <f t="shared" ca="1" si="90"/>
        <v/>
      </c>
      <c r="H805" s="83" t="str">
        <f t="shared" ca="1" si="91"/>
        <v/>
      </c>
      <c r="I805" s="83" t="str">
        <f t="shared" ca="1" si="92"/>
        <v/>
      </c>
    </row>
    <row r="806" spans="2:9" ht="15" thickBot="1" x14ac:dyDescent="0.35">
      <c r="B806" s="80" t="str">
        <f t="shared" ca="1" si="87"/>
        <v/>
      </c>
      <c r="C806" s="81" t="str">
        <f t="shared" ca="1" si="88"/>
        <v/>
      </c>
      <c r="D806" s="84" t="str">
        <f t="shared" ca="1" si="89"/>
        <v/>
      </c>
      <c r="E806" s="82">
        <f t="shared" ca="1" si="93"/>
        <v>0</v>
      </c>
      <c r="F806" s="84"/>
      <c r="G806" s="83" t="str">
        <f t="shared" ca="1" si="90"/>
        <v/>
      </c>
      <c r="H806" s="83" t="str">
        <f t="shared" ca="1" si="91"/>
        <v/>
      </c>
      <c r="I806" s="83" t="str">
        <f t="shared" ca="1" si="92"/>
        <v/>
      </c>
    </row>
    <row r="807" spans="2:9" ht="15" thickBot="1" x14ac:dyDescent="0.35">
      <c r="B807" s="80" t="str">
        <f t="shared" ca="1" si="87"/>
        <v/>
      </c>
      <c r="C807" s="81" t="str">
        <f t="shared" ca="1" si="88"/>
        <v/>
      </c>
      <c r="D807" s="84" t="str">
        <f t="shared" ca="1" si="89"/>
        <v/>
      </c>
      <c r="E807" s="82">
        <f t="shared" ca="1" si="93"/>
        <v>0</v>
      </c>
      <c r="F807" s="84"/>
      <c r="G807" s="83" t="str">
        <f t="shared" ca="1" si="90"/>
        <v/>
      </c>
      <c r="H807" s="83" t="str">
        <f t="shared" ca="1" si="91"/>
        <v/>
      </c>
      <c r="I807" s="83" t="str">
        <f t="shared" ca="1" si="92"/>
        <v/>
      </c>
    </row>
    <row r="808" spans="2:9" ht="15" thickBot="1" x14ac:dyDescent="0.35">
      <c r="B808" s="80" t="str">
        <f t="shared" ca="1" si="87"/>
        <v/>
      </c>
      <c r="C808" s="81" t="str">
        <f t="shared" ca="1" si="88"/>
        <v/>
      </c>
      <c r="D808" s="84" t="str">
        <f t="shared" ca="1" si="89"/>
        <v/>
      </c>
      <c r="E808" s="82">
        <f t="shared" ca="1" si="93"/>
        <v>0</v>
      </c>
      <c r="F808" s="84"/>
      <c r="G808" s="83" t="str">
        <f t="shared" ca="1" si="90"/>
        <v/>
      </c>
      <c r="H808" s="83" t="str">
        <f t="shared" ca="1" si="91"/>
        <v/>
      </c>
      <c r="I808" s="83" t="str">
        <f t="shared" ca="1" si="92"/>
        <v/>
      </c>
    </row>
    <row r="809" spans="2:9" ht="15" thickBot="1" x14ac:dyDescent="0.35">
      <c r="B809" s="80" t="str">
        <f t="shared" ca="1" si="87"/>
        <v/>
      </c>
      <c r="C809" s="81" t="str">
        <f t="shared" ca="1" si="88"/>
        <v/>
      </c>
      <c r="D809" s="84" t="str">
        <f t="shared" ca="1" si="89"/>
        <v/>
      </c>
      <c r="E809" s="82">
        <f t="shared" ca="1" si="93"/>
        <v>0</v>
      </c>
      <c r="F809" s="84"/>
      <c r="G809" s="83" t="str">
        <f t="shared" ca="1" si="90"/>
        <v/>
      </c>
      <c r="H809" s="83" t="str">
        <f t="shared" ca="1" si="91"/>
        <v/>
      </c>
      <c r="I809" s="83" t="str">
        <f t="shared" ca="1" si="92"/>
        <v/>
      </c>
    </row>
    <row r="810" spans="2:9" ht="15" thickBot="1" x14ac:dyDescent="0.35">
      <c r="B810" s="80" t="str">
        <f t="shared" ca="1" si="87"/>
        <v/>
      </c>
      <c r="C810" s="81" t="str">
        <f t="shared" ca="1" si="88"/>
        <v/>
      </c>
      <c r="D810" s="84" t="str">
        <f t="shared" ca="1" si="89"/>
        <v/>
      </c>
      <c r="E810" s="82">
        <f t="shared" ca="1" si="93"/>
        <v>0</v>
      </c>
      <c r="F810" s="84"/>
      <c r="G810" s="83" t="str">
        <f t="shared" ca="1" si="90"/>
        <v/>
      </c>
      <c r="H810" s="83" t="str">
        <f t="shared" ca="1" si="91"/>
        <v/>
      </c>
      <c r="I810" s="83" t="str">
        <f t="shared" ca="1" si="92"/>
        <v/>
      </c>
    </row>
    <row r="811" spans="2:9" ht="15" thickBot="1" x14ac:dyDescent="0.35">
      <c r="B811" s="80" t="str">
        <f t="shared" ca="1" si="87"/>
        <v/>
      </c>
      <c r="C811" s="81" t="str">
        <f t="shared" ca="1" si="88"/>
        <v/>
      </c>
      <c r="D811" s="84" t="str">
        <f t="shared" ca="1" si="89"/>
        <v/>
      </c>
      <c r="E811" s="82">
        <f t="shared" ca="1" si="93"/>
        <v>0</v>
      </c>
      <c r="F811" s="84"/>
      <c r="G811" s="83" t="str">
        <f t="shared" ca="1" si="90"/>
        <v/>
      </c>
      <c r="H811" s="83" t="str">
        <f t="shared" ca="1" si="91"/>
        <v/>
      </c>
      <c r="I811" s="83" t="str">
        <f t="shared" ca="1" si="92"/>
        <v/>
      </c>
    </row>
    <row r="812" spans="2:9" ht="15" thickBot="1" x14ac:dyDescent="0.35">
      <c r="B812" s="80" t="str">
        <f t="shared" ca="1" si="87"/>
        <v/>
      </c>
      <c r="C812" s="81" t="str">
        <f t="shared" ca="1" si="88"/>
        <v/>
      </c>
      <c r="D812" s="84" t="str">
        <f t="shared" ca="1" si="89"/>
        <v/>
      </c>
      <c r="E812" s="82">
        <f t="shared" ca="1" si="93"/>
        <v>0</v>
      </c>
      <c r="F812" s="84"/>
      <c r="G812" s="83" t="str">
        <f t="shared" ca="1" si="90"/>
        <v/>
      </c>
      <c r="H812" s="83" t="str">
        <f t="shared" ca="1" si="91"/>
        <v/>
      </c>
      <c r="I812" s="83" t="str">
        <f t="shared" ca="1" si="92"/>
        <v/>
      </c>
    </row>
    <row r="813" spans="2:9" ht="15" thickBot="1" x14ac:dyDescent="0.35">
      <c r="B813" s="80" t="str">
        <f t="shared" ca="1" si="87"/>
        <v/>
      </c>
      <c r="C813" s="81" t="str">
        <f t="shared" ca="1" si="88"/>
        <v/>
      </c>
      <c r="D813" s="84" t="str">
        <f t="shared" ca="1" si="89"/>
        <v/>
      </c>
      <c r="E813" s="82">
        <f t="shared" ca="1" si="93"/>
        <v>0</v>
      </c>
      <c r="F813" s="84"/>
      <c r="G813" s="83" t="str">
        <f t="shared" ca="1" si="90"/>
        <v/>
      </c>
      <c r="H813" s="83" t="str">
        <f t="shared" ca="1" si="91"/>
        <v/>
      </c>
      <c r="I813" s="83" t="str">
        <f t="shared" ca="1" si="92"/>
        <v/>
      </c>
    </row>
    <row r="814" spans="2:9" ht="15" thickBot="1" x14ac:dyDescent="0.35">
      <c r="B814" s="80" t="str">
        <f t="shared" ca="1" si="87"/>
        <v/>
      </c>
      <c r="C814" s="81" t="str">
        <f t="shared" ca="1" si="88"/>
        <v/>
      </c>
      <c r="D814" s="84" t="str">
        <f t="shared" ca="1" si="89"/>
        <v/>
      </c>
      <c r="E814" s="82">
        <f t="shared" ca="1" si="93"/>
        <v>0</v>
      </c>
      <c r="F814" s="84"/>
      <c r="G814" s="83" t="str">
        <f t="shared" ca="1" si="90"/>
        <v/>
      </c>
      <c r="H814" s="83" t="str">
        <f t="shared" ca="1" si="91"/>
        <v/>
      </c>
      <c r="I814" s="83" t="str">
        <f t="shared" ca="1" si="92"/>
        <v/>
      </c>
    </row>
    <row r="815" spans="2:9" ht="15" thickBot="1" x14ac:dyDescent="0.35">
      <c r="B815" s="80" t="str">
        <f t="shared" ref="B815:B878" ca="1" si="94">IFERROR(IF(I814&lt;=0,"",B814+1),"")</f>
        <v/>
      </c>
      <c r="C815" s="81" t="str">
        <f t="shared" ca="1" si="88"/>
        <v/>
      </c>
      <c r="D815" s="84" t="str">
        <f t="shared" ca="1" si="89"/>
        <v/>
      </c>
      <c r="E815" s="82">
        <f t="shared" ca="1" si="93"/>
        <v>0</v>
      </c>
      <c r="F815" s="84"/>
      <c r="G815" s="83" t="str">
        <f t="shared" ca="1" si="90"/>
        <v/>
      </c>
      <c r="H815" s="83" t="str">
        <f t="shared" ca="1" si="91"/>
        <v/>
      </c>
      <c r="I815" s="83" t="str">
        <f t="shared" ca="1" si="92"/>
        <v/>
      </c>
    </row>
    <row r="816" spans="2:9" ht="15" thickBot="1" x14ac:dyDescent="0.35">
      <c r="B816" s="80" t="str">
        <f t="shared" ca="1" si="94"/>
        <v/>
      </c>
      <c r="C816" s="81" t="str">
        <f t="shared" ca="1" si="88"/>
        <v/>
      </c>
      <c r="D816" s="84" t="str">
        <f t="shared" ca="1" si="89"/>
        <v/>
      </c>
      <c r="E816" s="82">
        <f t="shared" ca="1" si="93"/>
        <v>0</v>
      </c>
      <c r="F816" s="84"/>
      <c r="G816" s="83" t="str">
        <f t="shared" ca="1" si="90"/>
        <v/>
      </c>
      <c r="H816" s="83" t="str">
        <f t="shared" ca="1" si="91"/>
        <v/>
      </c>
      <c r="I816" s="83" t="str">
        <f t="shared" ca="1" si="92"/>
        <v/>
      </c>
    </row>
    <row r="817" spans="2:9" ht="15" thickBot="1" x14ac:dyDescent="0.35">
      <c r="B817" s="80" t="str">
        <f t="shared" ca="1" si="94"/>
        <v/>
      </c>
      <c r="C817" s="81" t="str">
        <f t="shared" ca="1" si="88"/>
        <v/>
      </c>
      <c r="D817" s="84" t="str">
        <f t="shared" ca="1" si="89"/>
        <v/>
      </c>
      <c r="E817" s="82">
        <f t="shared" ca="1" si="93"/>
        <v>0</v>
      </c>
      <c r="F817" s="84"/>
      <c r="G817" s="83" t="str">
        <f t="shared" ca="1" si="90"/>
        <v/>
      </c>
      <c r="H817" s="83" t="str">
        <f t="shared" ca="1" si="91"/>
        <v/>
      </c>
      <c r="I817" s="83" t="str">
        <f t="shared" ca="1" si="92"/>
        <v/>
      </c>
    </row>
    <row r="818" spans="2:9" ht="15" thickBot="1" x14ac:dyDescent="0.35">
      <c r="B818" s="80" t="str">
        <f t="shared" ca="1" si="94"/>
        <v/>
      </c>
      <c r="C818" s="81" t="str">
        <f t="shared" ca="1" si="88"/>
        <v/>
      </c>
      <c r="D818" s="84" t="str">
        <f t="shared" ca="1" si="89"/>
        <v/>
      </c>
      <c r="E818" s="82">
        <f t="shared" ca="1" si="93"/>
        <v>0</v>
      </c>
      <c r="F818" s="84"/>
      <c r="G818" s="83" t="str">
        <f t="shared" ca="1" si="90"/>
        <v/>
      </c>
      <c r="H818" s="83" t="str">
        <f t="shared" ca="1" si="91"/>
        <v/>
      </c>
      <c r="I818" s="83" t="str">
        <f t="shared" ca="1" si="92"/>
        <v/>
      </c>
    </row>
    <row r="819" spans="2:9" ht="15" thickBot="1" x14ac:dyDescent="0.35">
      <c r="B819" s="80" t="str">
        <f t="shared" ca="1" si="94"/>
        <v/>
      </c>
      <c r="C819" s="81" t="str">
        <f t="shared" ca="1" si="88"/>
        <v/>
      </c>
      <c r="D819" s="84" t="str">
        <f t="shared" ca="1" si="89"/>
        <v/>
      </c>
      <c r="E819" s="82">
        <f t="shared" ca="1" si="93"/>
        <v>0</v>
      </c>
      <c r="F819" s="84"/>
      <c r="G819" s="83" t="str">
        <f t="shared" ca="1" si="90"/>
        <v/>
      </c>
      <c r="H819" s="83" t="str">
        <f t="shared" ca="1" si="91"/>
        <v/>
      </c>
      <c r="I819" s="83" t="str">
        <f t="shared" ca="1" si="92"/>
        <v/>
      </c>
    </row>
    <row r="820" spans="2:9" ht="15" thickBot="1" x14ac:dyDescent="0.35">
      <c r="B820" s="80" t="str">
        <f t="shared" ca="1" si="94"/>
        <v/>
      </c>
      <c r="C820" s="81" t="str">
        <f t="shared" ca="1" si="88"/>
        <v/>
      </c>
      <c r="D820" s="84" t="str">
        <f t="shared" ca="1" si="89"/>
        <v/>
      </c>
      <c r="E820" s="82">
        <f t="shared" ca="1" si="93"/>
        <v>0</v>
      </c>
      <c r="F820" s="84"/>
      <c r="G820" s="83" t="str">
        <f t="shared" ca="1" si="90"/>
        <v/>
      </c>
      <c r="H820" s="83" t="str">
        <f t="shared" ca="1" si="91"/>
        <v/>
      </c>
      <c r="I820" s="83" t="str">
        <f t="shared" ca="1" si="92"/>
        <v/>
      </c>
    </row>
    <row r="821" spans="2:9" ht="15" thickBot="1" x14ac:dyDescent="0.35">
      <c r="B821" s="80" t="str">
        <f t="shared" ca="1" si="94"/>
        <v/>
      </c>
      <c r="C821" s="81" t="str">
        <f t="shared" ca="1" si="88"/>
        <v/>
      </c>
      <c r="D821" s="84" t="str">
        <f t="shared" ca="1" si="89"/>
        <v/>
      </c>
      <c r="E821" s="82">
        <f t="shared" ca="1" si="93"/>
        <v>0</v>
      </c>
      <c r="F821" s="84"/>
      <c r="G821" s="83" t="str">
        <f t="shared" ca="1" si="90"/>
        <v/>
      </c>
      <c r="H821" s="83" t="str">
        <f t="shared" ca="1" si="91"/>
        <v/>
      </c>
      <c r="I821" s="83" t="str">
        <f t="shared" ca="1" si="92"/>
        <v/>
      </c>
    </row>
    <row r="822" spans="2:9" ht="15" thickBot="1" x14ac:dyDescent="0.35">
      <c r="B822" s="80" t="str">
        <f t="shared" ca="1" si="94"/>
        <v/>
      </c>
      <c r="C822" s="81" t="str">
        <f t="shared" ca="1" si="88"/>
        <v/>
      </c>
      <c r="D822" s="84" t="str">
        <f t="shared" ca="1" si="89"/>
        <v/>
      </c>
      <c r="E822" s="82">
        <f t="shared" ca="1" si="93"/>
        <v>0</v>
      </c>
      <c r="F822" s="84"/>
      <c r="G822" s="83" t="str">
        <f t="shared" ca="1" si="90"/>
        <v/>
      </c>
      <c r="H822" s="83" t="str">
        <f t="shared" ca="1" si="91"/>
        <v/>
      </c>
      <c r="I822" s="83" t="str">
        <f t="shared" ca="1" si="92"/>
        <v/>
      </c>
    </row>
    <row r="823" spans="2:9" ht="15" thickBot="1" x14ac:dyDescent="0.35">
      <c r="B823" s="80" t="str">
        <f t="shared" ca="1" si="94"/>
        <v/>
      </c>
      <c r="C823" s="81" t="str">
        <f t="shared" ca="1" si="88"/>
        <v/>
      </c>
      <c r="D823" s="84" t="str">
        <f t="shared" ca="1" si="89"/>
        <v/>
      </c>
      <c r="E823" s="82">
        <f t="shared" ca="1" si="93"/>
        <v>0</v>
      </c>
      <c r="F823" s="84"/>
      <c r="G823" s="83" t="str">
        <f t="shared" ca="1" si="90"/>
        <v/>
      </c>
      <c r="H823" s="83" t="str">
        <f t="shared" ca="1" si="91"/>
        <v/>
      </c>
      <c r="I823" s="83" t="str">
        <f t="shared" ca="1" si="92"/>
        <v/>
      </c>
    </row>
    <row r="824" spans="2:9" ht="15" thickBot="1" x14ac:dyDescent="0.35">
      <c r="B824" s="80" t="str">
        <f t="shared" ca="1" si="94"/>
        <v/>
      </c>
      <c r="C824" s="81" t="str">
        <f t="shared" ca="1" si="88"/>
        <v/>
      </c>
      <c r="D824" s="84" t="str">
        <f t="shared" ca="1" si="89"/>
        <v/>
      </c>
      <c r="E824" s="82">
        <f t="shared" ca="1" si="93"/>
        <v>0</v>
      </c>
      <c r="F824" s="84"/>
      <c r="G824" s="83" t="str">
        <f t="shared" ca="1" si="90"/>
        <v/>
      </c>
      <c r="H824" s="83" t="str">
        <f t="shared" ca="1" si="91"/>
        <v/>
      </c>
      <c r="I824" s="83" t="str">
        <f t="shared" ca="1" si="92"/>
        <v/>
      </c>
    </row>
    <row r="825" spans="2:9" ht="15" thickBot="1" x14ac:dyDescent="0.35">
      <c r="B825" s="80" t="str">
        <f t="shared" ca="1" si="94"/>
        <v/>
      </c>
      <c r="C825" s="81" t="str">
        <f t="shared" ca="1" si="88"/>
        <v/>
      </c>
      <c r="D825" s="84" t="str">
        <f t="shared" ca="1" si="89"/>
        <v/>
      </c>
      <c r="E825" s="82">
        <f t="shared" ca="1" si="93"/>
        <v>0</v>
      </c>
      <c r="F825" s="84"/>
      <c r="G825" s="83" t="str">
        <f t="shared" ca="1" si="90"/>
        <v/>
      </c>
      <c r="H825" s="83" t="str">
        <f t="shared" ca="1" si="91"/>
        <v/>
      </c>
      <c r="I825" s="83" t="str">
        <f t="shared" ca="1" si="92"/>
        <v/>
      </c>
    </row>
    <row r="826" spans="2:9" ht="15" thickBot="1" x14ac:dyDescent="0.35">
      <c r="B826" s="80" t="str">
        <f t="shared" ca="1" si="94"/>
        <v/>
      </c>
      <c r="C826" s="81" t="str">
        <f t="shared" ca="1" si="88"/>
        <v/>
      </c>
      <c r="D826" s="84" t="str">
        <f t="shared" ca="1" si="89"/>
        <v/>
      </c>
      <c r="E826" s="82">
        <f t="shared" ca="1" si="93"/>
        <v>0</v>
      </c>
      <c r="F826" s="84"/>
      <c r="G826" s="83" t="str">
        <f t="shared" ca="1" si="90"/>
        <v/>
      </c>
      <c r="H826" s="83" t="str">
        <f t="shared" ca="1" si="91"/>
        <v/>
      </c>
      <c r="I826" s="83" t="str">
        <f t="shared" ca="1" si="92"/>
        <v/>
      </c>
    </row>
    <row r="827" spans="2:9" ht="15" thickBot="1" x14ac:dyDescent="0.35">
      <c r="B827" s="80" t="str">
        <f t="shared" ca="1" si="94"/>
        <v/>
      </c>
      <c r="C827" s="81" t="str">
        <f t="shared" ca="1" si="88"/>
        <v/>
      </c>
      <c r="D827" s="84" t="str">
        <f t="shared" ca="1" si="89"/>
        <v/>
      </c>
      <c r="E827" s="82">
        <f t="shared" ca="1" si="93"/>
        <v>0</v>
      </c>
      <c r="F827" s="84"/>
      <c r="G827" s="83" t="str">
        <f t="shared" ca="1" si="90"/>
        <v/>
      </c>
      <c r="H827" s="83" t="str">
        <f t="shared" ca="1" si="91"/>
        <v/>
      </c>
      <c r="I827" s="83" t="str">
        <f t="shared" ca="1" si="92"/>
        <v/>
      </c>
    </row>
    <row r="828" spans="2:9" ht="15" thickBot="1" x14ac:dyDescent="0.35">
      <c r="B828" s="80" t="str">
        <f t="shared" ca="1" si="94"/>
        <v/>
      </c>
      <c r="C828" s="81" t="str">
        <f t="shared" ca="1" si="88"/>
        <v/>
      </c>
      <c r="D828" s="84" t="str">
        <f t="shared" ca="1" si="89"/>
        <v/>
      </c>
      <c r="E828" s="82">
        <f t="shared" ca="1" si="93"/>
        <v>0</v>
      </c>
      <c r="F828" s="84"/>
      <c r="G828" s="83" t="str">
        <f t="shared" ca="1" si="90"/>
        <v/>
      </c>
      <c r="H828" s="83" t="str">
        <f t="shared" ca="1" si="91"/>
        <v/>
      </c>
      <c r="I828" s="83" t="str">
        <f t="shared" ca="1" si="92"/>
        <v/>
      </c>
    </row>
    <row r="829" spans="2:9" ht="15" thickBot="1" x14ac:dyDescent="0.35">
      <c r="B829" s="80" t="str">
        <f t="shared" ca="1" si="94"/>
        <v/>
      </c>
      <c r="C829" s="81" t="str">
        <f t="shared" ca="1" si="88"/>
        <v/>
      </c>
      <c r="D829" s="84" t="str">
        <f t="shared" ca="1" si="89"/>
        <v/>
      </c>
      <c r="E829" s="82">
        <f t="shared" ca="1" si="93"/>
        <v>0</v>
      </c>
      <c r="F829" s="84"/>
      <c r="G829" s="83" t="str">
        <f t="shared" ca="1" si="90"/>
        <v/>
      </c>
      <c r="H829" s="83" t="str">
        <f t="shared" ca="1" si="91"/>
        <v/>
      </c>
      <c r="I829" s="83" t="str">
        <f t="shared" ca="1" si="92"/>
        <v/>
      </c>
    </row>
    <row r="830" spans="2:9" ht="15" thickBot="1" x14ac:dyDescent="0.35">
      <c r="B830" s="80" t="str">
        <f t="shared" ca="1" si="94"/>
        <v/>
      </c>
      <c r="C830" s="81" t="str">
        <f t="shared" ca="1" si="88"/>
        <v/>
      </c>
      <c r="D830" s="84" t="str">
        <f t="shared" ca="1" si="89"/>
        <v/>
      </c>
      <c r="E830" s="82">
        <f t="shared" ca="1" si="93"/>
        <v>0</v>
      </c>
      <c r="F830" s="84"/>
      <c r="G830" s="83" t="str">
        <f t="shared" ca="1" si="90"/>
        <v/>
      </c>
      <c r="H830" s="83" t="str">
        <f t="shared" ca="1" si="91"/>
        <v/>
      </c>
      <c r="I830" s="83" t="str">
        <f t="shared" ca="1" si="92"/>
        <v/>
      </c>
    </row>
    <row r="831" spans="2:9" ht="15" thickBot="1" x14ac:dyDescent="0.35">
      <c r="B831" s="80" t="str">
        <f t="shared" ca="1" si="94"/>
        <v/>
      </c>
      <c r="C831" s="81" t="str">
        <f t="shared" ca="1" si="88"/>
        <v/>
      </c>
      <c r="D831" s="84" t="str">
        <f t="shared" ca="1" si="89"/>
        <v/>
      </c>
      <c r="E831" s="82">
        <f t="shared" ca="1" si="93"/>
        <v>0</v>
      </c>
      <c r="F831" s="84"/>
      <c r="G831" s="83" t="str">
        <f t="shared" ca="1" si="90"/>
        <v/>
      </c>
      <c r="H831" s="83" t="str">
        <f t="shared" ca="1" si="91"/>
        <v/>
      </c>
      <c r="I831" s="83" t="str">
        <f t="shared" ca="1" si="92"/>
        <v/>
      </c>
    </row>
    <row r="832" spans="2:9" ht="15" thickBot="1" x14ac:dyDescent="0.35">
      <c r="B832" s="80" t="str">
        <f t="shared" ca="1" si="94"/>
        <v/>
      </c>
      <c r="C832" s="81" t="str">
        <f t="shared" ca="1" si="88"/>
        <v/>
      </c>
      <c r="D832" s="84" t="str">
        <f t="shared" ca="1" si="89"/>
        <v/>
      </c>
      <c r="E832" s="82">
        <f t="shared" ca="1" si="93"/>
        <v>0</v>
      </c>
      <c r="F832" s="84"/>
      <c r="G832" s="83" t="str">
        <f t="shared" ca="1" si="90"/>
        <v/>
      </c>
      <c r="H832" s="83" t="str">
        <f t="shared" ca="1" si="91"/>
        <v/>
      </c>
      <c r="I832" s="83" t="str">
        <f t="shared" ca="1" si="92"/>
        <v/>
      </c>
    </row>
    <row r="833" spans="2:9" ht="15" thickBot="1" x14ac:dyDescent="0.35">
      <c r="B833" s="80" t="str">
        <f t="shared" ca="1" si="94"/>
        <v/>
      </c>
      <c r="C833" s="81" t="str">
        <f t="shared" ca="1" si="88"/>
        <v/>
      </c>
      <c r="D833" s="84" t="str">
        <f t="shared" ca="1" si="89"/>
        <v/>
      </c>
      <c r="E833" s="82">
        <f t="shared" ca="1" si="93"/>
        <v>0</v>
      </c>
      <c r="F833" s="84"/>
      <c r="G833" s="83" t="str">
        <f t="shared" ca="1" si="90"/>
        <v/>
      </c>
      <c r="H833" s="83" t="str">
        <f t="shared" ca="1" si="91"/>
        <v/>
      </c>
      <c r="I833" s="83" t="str">
        <f t="shared" ca="1" si="92"/>
        <v/>
      </c>
    </row>
    <row r="834" spans="2:9" ht="15" thickBot="1" x14ac:dyDescent="0.35">
      <c r="B834" s="80" t="str">
        <f t="shared" ca="1" si="94"/>
        <v/>
      </c>
      <c r="C834" s="81" t="str">
        <f t="shared" ca="1" si="88"/>
        <v/>
      </c>
      <c r="D834" s="84" t="str">
        <f t="shared" ca="1" si="89"/>
        <v/>
      </c>
      <c r="E834" s="82">
        <f t="shared" ca="1" si="93"/>
        <v>0</v>
      </c>
      <c r="F834" s="84"/>
      <c r="G834" s="83" t="str">
        <f t="shared" ca="1" si="90"/>
        <v/>
      </c>
      <c r="H834" s="83" t="str">
        <f t="shared" ca="1" si="91"/>
        <v/>
      </c>
      <c r="I834" s="83" t="str">
        <f t="shared" ca="1" si="92"/>
        <v/>
      </c>
    </row>
    <row r="835" spans="2:9" ht="15" thickBot="1" x14ac:dyDescent="0.35">
      <c r="B835" s="80" t="str">
        <f t="shared" ca="1" si="94"/>
        <v/>
      </c>
      <c r="C835" s="81" t="str">
        <f t="shared" ca="1" si="88"/>
        <v/>
      </c>
      <c r="D835" s="84" t="str">
        <f t="shared" ca="1" si="89"/>
        <v/>
      </c>
      <c r="E835" s="82">
        <f t="shared" ca="1" si="93"/>
        <v>0</v>
      </c>
      <c r="F835" s="84"/>
      <c r="G835" s="83" t="str">
        <f t="shared" ca="1" si="90"/>
        <v/>
      </c>
      <c r="H835" s="83" t="str">
        <f t="shared" ca="1" si="91"/>
        <v/>
      </c>
      <c r="I835" s="83" t="str">
        <f t="shared" ca="1" si="92"/>
        <v/>
      </c>
    </row>
    <row r="836" spans="2:9" ht="15" thickBot="1" x14ac:dyDescent="0.35">
      <c r="B836" s="80" t="str">
        <f t="shared" ca="1" si="94"/>
        <v/>
      </c>
      <c r="C836" s="81" t="str">
        <f t="shared" ca="1" si="88"/>
        <v/>
      </c>
      <c r="D836" s="84" t="str">
        <f t="shared" ca="1" si="89"/>
        <v/>
      </c>
      <c r="E836" s="82">
        <f t="shared" ca="1" si="93"/>
        <v>0</v>
      </c>
      <c r="F836" s="84"/>
      <c r="G836" s="83" t="str">
        <f t="shared" ca="1" si="90"/>
        <v/>
      </c>
      <c r="H836" s="83" t="str">
        <f t="shared" ca="1" si="91"/>
        <v/>
      </c>
      <c r="I836" s="83" t="str">
        <f t="shared" ca="1" si="92"/>
        <v/>
      </c>
    </row>
    <row r="837" spans="2:9" ht="15" thickBot="1" x14ac:dyDescent="0.35">
      <c r="B837" s="80" t="str">
        <f t="shared" ca="1" si="94"/>
        <v/>
      </c>
      <c r="C837" s="81" t="str">
        <f t="shared" ca="1" si="88"/>
        <v/>
      </c>
      <c r="D837" s="84" t="str">
        <f t="shared" ca="1" si="89"/>
        <v/>
      </c>
      <c r="E837" s="82">
        <f t="shared" ca="1" si="93"/>
        <v>0</v>
      </c>
      <c r="F837" s="84"/>
      <c r="G837" s="83" t="str">
        <f t="shared" ca="1" si="90"/>
        <v/>
      </c>
      <c r="H837" s="83" t="str">
        <f t="shared" ca="1" si="91"/>
        <v/>
      </c>
      <c r="I837" s="83" t="str">
        <f t="shared" ca="1" si="92"/>
        <v/>
      </c>
    </row>
    <row r="838" spans="2:9" ht="15" thickBot="1" x14ac:dyDescent="0.35">
      <c r="B838" s="80" t="str">
        <f t="shared" ca="1" si="94"/>
        <v/>
      </c>
      <c r="C838" s="81" t="str">
        <f t="shared" ca="1" si="88"/>
        <v/>
      </c>
      <c r="D838" s="84" t="str">
        <f t="shared" ca="1" si="89"/>
        <v/>
      </c>
      <c r="E838" s="82">
        <f t="shared" ca="1" si="93"/>
        <v>0</v>
      </c>
      <c r="F838" s="84"/>
      <c r="G838" s="83" t="str">
        <f t="shared" ca="1" si="90"/>
        <v/>
      </c>
      <c r="H838" s="83" t="str">
        <f t="shared" ca="1" si="91"/>
        <v/>
      </c>
      <c r="I838" s="83" t="str">
        <f t="shared" ca="1" si="92"/>
        <v/>
      </c>
    </row>
    <row r="839" spans="2:9" ht="15" thickBot="1" x14ac:dyDescent="0.35">
      <c r="B839" s="80" t="str">
        <f t="shared" ca="1" si="94"/>
        <v/>
      </c>
      <c r="C839" s="81" t="str">
        <f t="shared" ca="1" si="88"/>
        <v/>
      </c>
      <c r="D839" s="84" t="str">
        <f t="shared" ca="1" si="89"/>
        <v/>
      </c>
      <c r="E839" s="82">
        <f t="shared" ca="1" si="93"/>
        <v>0</v>
      </c>
      <c r="F839" s="84"/>
      <c r="G839" s="83" t="str">
        <f t="shared" ca="1" si="90"/>
        <v/>
      </c>
      <c r="H839" s="83" t="str">
        <f t="shared" ca="1" si="91"/>
        <v/>
      </c>
      <c r="I839" s="83" t="str">
        <f t="shared" ca="1" si="92"/>
        <v/>
      </c>
    </row>
    <row r="840" spans="2:9" ht="15" thickBot="1" x14ac:dyDescent="0.35">
      <c r="B840" s="80" t="str">
        <f t="shared" ca="1" si="94"/>
        <v/>
      </c>
      <c r="C840" s="81" t="str">
        <f t="shared" ca="1" si="88"/>
        <v/>
      </c>
      <c r="D840" s="84" t="str">
        <f t="shared" ca="1" si="89"/>
        <v/>
      </c>
      <c r="E840" s="82">
        <f t="shared" ca="1" si="93"/>
        <v>0</v>
      </c>
      <c r="F840" s="84"/>
      <c r="G840" s="83" t="str">
        <f t="shared" ca="1" si="90"/>
        <v/>
      </c>
      <c r="H840" s="83" t="str">
        <f t="shared" ca="1" si="91"/>
        <v/>
      </c>
      <c r="I840" s="83" t="str">
        <f t="shared" ca="1" si="92"/>
        <v/>
      </c>
    </row>
    <row r="841" spans="2:9" ht="15" thickBot="1" x14ac:dyDescent="0.35">
      <c r="B841" s="80" t="str">
        <f t="shared" ca="1" si="94"/>
        <v/>
      </c>
      <c r="C841" s="81" t="str">
        <f t="shared" ca="1" si="88"/>
        <v/>
      </c>
      <c r="D841" s="84" t="str">
        <f t="shared" ca="1" si="89"/>
        <v/>
      </c>
      <c r="E841" s="82">
        <f t="shared" ca="1" si="93"/>
        <v>0</v>
      </c>
      <c r="F841" s="84"/>
      <c r="G841" s="83" t="str">
        <f t="shared" ca="1" si="90"/>
        <v/>
      </c>
      <c r="H841" s="83" t="str">
        <f t="shared" ca="1" si="91"/>
        <v/>
      </c>
      <c r="I841" s="83" t="str">
        <f t="shared" ca="1" si="92"/>
        <v/>
      </c>
    </row>
    <row r="842" spans="2:9" ht="15" thickBot="1" x14ac:dyDescent="0.35">
      <c r="B842" s="80" t="str">
        <f t="shared" ca="1" si="94"/>
        <v/>
      </c>
      <c r="C842" s="81" t="str">
        <f t="shared" ca="1" si="88"/>
        <v/>
      </c>
      <c r="D842" s="84" t="str">
        <f t="shared" ca="1" si="89"/>
        <v/>
      </c>
      <c r="E842" s="82">
        <f t="shared" ca="1" si="93"/>
        <v>0</v>
      </c>
      <c r="F842" s="84"/>
      <c r="G842" s="83" t="str">
        <f t="shared" ca="1" si="90"/>
        <v/>
      </c>
      <c r="H842" s="83" t="str">
        <f t="shared" ca="1" si="91"/>
        <v/>
      </c>
      <c r="I842" s="83" t="str">
        <f t="shared" ca="1" si="92"/>
        <v/>
      </c>
    </row>
    <row r="843" spans="2:9" ht="15" thickBot="1" x14ac:dyDescent="0.35">
      <c r="B843" s="80" t="str">
        <f t="shared" ca="1" si="94"/>
        <v/>
      </c>
      <c r="C843" s="81" t="str">
        <f t="shared" ca="1" si="88"/>
        <v/>
      </c>
      <c r="D843" s="84" t="str">
        <f t="shared" ca="1" si="89"/>
        <v/>
      </c>
      <c r="E843" s="82">
        <f t="shared" ca="1" si="93"/>
        <v>0</v>
      </c>
      <c r="F843" s="84"/>
      <c r="G843" s="83" t="str">
        <f t="shared" ca="1" si="90"/>
        <v/>
      </c>
      <c r="H843" s="83" t="str">
        <f t="shared" ca="1" si="91"/>
        <v/>
      </c>
      <c r="I843" s="83" t="str">
        <f t="shared" ca="1" si="92"/>
        <v/>
      </c>
    </row>
    <row r="844" spans="2:9" ht="15" thickBot="1" x14ac:dyDescent="0.35">
      <c r="B844" s="80" t="str">
        <f t="shared" ca="1" si="94"/>
        <v/>
      </c>
      <c r="C844" s="81" t="str">
        <f t="shared" ca="1" si="88"/>
        <v/>
      </c>
      <c r="D844" s="84" t="str">
        <f t="shared" ca="1" si="89"/>
        <v/>
      </c>
      <c r="E844" s="82">
        <f t="shared" ca="1" si="93"/>
        <v>0</v>
      </c>
      <c r="F844" s="84"/>
      <c r="G844" s="83" t="str">
        <f t="shared" ca="1" si="90"/>
        <v/>
      </c>
      <c r="H844" s="83" t="str">
        <f t="shared" ca="1" si="91"/>
        <v/>
      </c>
      <c r="I844" s="83" t="str">
        <f t="shared" ca="1" si="92"/>
        <v/>
      </c>
    </row>
    <row r="845" spans="2:9" ht="15" thickBot="1" x14ac:dyDescent="0.35">
      <c r="B845" s="80" t="str">
        <f t="shared" ca="1" si="94"/>
        <v/>
      </c>
      <c r="C845" s="81" t="str">
        <f t="shared" ca="1" si="88"/>
        <v/>
      </c>
      <c r="D845" s="84" t="str">
        <f t="shared" ca="1" si="89"/>
        <v/>
      </c>
      <c r="E845" s="82">
        <f t="shared" ca="1" si="93"/>
        <v>0</v>
      </c>
      <c r="F845" s="84"/>
      <c r="G845" s="83" t="str">
        <f t="shared" ca="1" si="90"/>
        <v/>
      </c>
      <c r="H845" s="83" t="str">
        <f t="shared" ca="1" si="91"/>
        <v/>
      </c>
      <c r="I845" s="83" t="str">
        <f t="shared" ca="1" si="92"/>
        <v/>
      </c>
    </row>
    <row r="846" spans="2:9" ht="15" thickBot="1" x14ac:dyDescent="0.35">
      <c r="B846" s="80" t="str">
        <f t="shared" ca="1" si="94"/>
        <v/>
      </c>
      <c r="C846" s="81" t="str">
        <f t="shared" ca="1" si="88"/>
        <v/>
      </c>
      <c r="D846" s="84" t="str">
        <f t="shared" ca="1" si="89"/>
        <v/>
      </c>
      <c r="E846" s="82">
        <f t="shared" ca="1" si="93"/>
        <v>0</v>
      </c>
      <c r="F846" s="84"/>
      <c r="G846" s="83" t="str">
        <f t="shared" ca="1" si="90"/>
        <v/>
      </c>
      <c r="H846" s="83" t="str">
        <f t="shared" ca="1" si="91"/>
        <v/>
      </c>
      <c r="I846" s="83" t="str">
        <f t="shared" ca="1" si="92"/>
        <v/>
      </c>
    </row>
    <row r="847" spans="2:9" ht="15" thickBot="1" x14ac:dyDescent="0.35">
      <c r="B847" s="80" t="str">
        <f t="shared" ca="1" si="94"/>
        <v/>
      </c>
      <c r="C847" s="81" t="str">
        <f t="shared" ca="1" si="88"/>
        <v/>
      </c>
      <c r="D847" s="84" t="str">
        <f t="shared" ca="1" si="89"/>
        <v/>
      </c>
      <c r="E847" s="82">
        <f t="shared" ca="1" si="93"/>
        <v>0</v>
      </c>
      <c r="F847" s="84"/>
      <c r="G847" s="83" t="str">
        <f t="shared" ca="1" si="90"/>
        <v/>
      </c>
      <c r="H847" s="83" t="str">
        <f t="shared" ca="1" si="91"/>
        <v/>
      </c>
      <c r="I847" s="83" t="str">
        <f t="shared" ca="1" si="92"/>
        <v/>
      </c>
    </row>
    <row r="848" spans="2:9" ht="15" thickBot="1" x14ac:dyDescent="0.35">
      <c r="B848" s="80" t="str">
        <f t="shared" ca="1" si="94"/>
        <v/>
      </c>
      <c r="C848" s="81" t="str">
        <f t="shared" ca="1" si="88"/>
        <v/>
      </c>
      <c r="D848" s="84" t="str">
        <f t="shared" ca="1" si="89"/>
        <v/>
      </c>
      <c r="E848" s="82">
        <f t="shared" ca="1" si="93"/>
        <v>0</v>
      </c>
      <c r="F848" s="84"/>
      <c r="G848" s="83" t="str">
        <f t="shared" ca="1" si="90"/>
        <v/>
      </c>
      <c r="H848" s="83" t="str">
        <f t="shared" ca="1" si="91"/>
        <v/>
      </c>
      <c r="I848" s="83" t="str">
        <f t="shared" ca="1" si="92"/>
        <v/>
      </c>
    </row>
    <row r="849" spans="2:9" ht="15" thickBot="1" x14ac:dyDescent="0.35">
      <c r="B849" s="80" t="str">
        <f t="shared" ca="1" si="94"/>
        <v/>
      </c>
      <c r="C849" s="81" t="str">
        <f t="shared" ca="1" si="88"/>
        <v/>
      </c>
      <c r="D849" s="84" t="str">
        <f t="shared" ca="1" si="89"/>
        <v/>
      </c>
      <c r="E849" s="82">
        <f t="shared" ca="1" si="93"/>
        <v>0</v>
      </c>
      <c r="F849" s="84"/>
      <c r="G849" s="83" t="str">
        <f t="shared" ca="1" si="90"/>
        <v/>
      </c>
      <c r="H849" s="83" t="str">
        <f t="shared" ca="1" si="91"/>
        <v/>
      </c>
      <c r="I849" s="83" t="str">
        <f t="shared" ca="1" si="92"/>
        <v/>
      </c>
    </row>
    <row r="850" spans="2:9" ht="15" thickBot="1" x14ac:dyDescent="0.35">
      <c r="B850" s="80" t="str">
        <f t="shared" ca="1" si="94"/>
        <v/>
      </c>
      <c r="C850" s="81" t="str">
        <f t="shared" ca="1" si="88"/>
        <v/>
      </c>
      <c r="D850" s="84" t="str">
        <f t="shared" ca="1" si="89"/>
        <v/>
      </c>
      <c r="E850" s="82">
        <f t="shared" ca="1" si="93"/>
        <v>0</v>
      </c>
      <c r="F850" s="84"/>
      <c r="G850" s="83" t="str">
        <f t="shared" ca="1" si="90"/>
        <v/>
      </c>
      <c r="H850" s="83" t="str">
        <f t="shared" ca="1" si="91"/>
        <v/>
      </c>
      <c r="I850" s="83" t="str">
        <f t="shared" ca="1" si="92"/>
        <v/>
      </c>
    </row>
    <row r="851" spans="2:9" ht="15" thickBot="1" x14ac:dyDescent="0.35">
      <c r="B851" s="80" t="str">
        <f t="shared" ca="1" si="94"/>
        <v/>
      </c>
      <c r="C851" s="81" t="str">
        <f t="shared" ca="1" si="88"/>
        <v/>
      </c>
      <c r="D851" s="84" t="str">
        <f t="shared" ca="1" si="89"/>
        <v/>
      </c>
      <c r="E851" s="82">
        <f t="shared" ca="1" si="93"/>
        <v>0</v>
      </c>
      <c r="F851" s="84"/>
      <c r="G851" s="83" t="str">
        <f t="shared" ca="1" si="90"/>
        <v/>
      </c>
      <c r="H851" s="83" t="str">
        <f t="shared" ca="1" si="91"/>
        <v/>
      </c>
      <c r="I851" s="83" t="str">
        <f t="shared" ca="1" si="92"/>
        <v/>
      </c>
    </row>
    <row r="852" spans="2:9" ht="15" thickBot="1" x14ac:dyDescent="0.35">
      <c r="B852" s="80" t="str">
        <f t="shared" ca="1" si="94"/>
        <v/>
      </c>
      <c r="C852" s="81" t="str">
        <f t="shared" ca="1" si="88"/>
        <v/>
      </c>
      <c r="D852" s="84" t="str">
        <f t="shared" ca="1" si="89"/>
        <v/>
      </c>
      <c r="E852" s="82">
        <f t="shared" ca="1" si="93"/>
        <v>0</v>
      </c>
      <c r="F852" s="84"/>
      <c r="G852" s="83" t="str">
        <f t="shared" ca="1" si="90"/>
        <v/>
      </c>
      <c r="H852" s="83" t="str">
        <f t="shared" ca="1" si="91"/>
        <v/>
      </c>
      <c r="I852" s="83" t="str">
        <f t="shared" ca="1" si="92"/>
        <v/>
      </c>
    </row>
    <row r="853" spans="2:9" ht="15" thickBot="1" x14ac:dyDescent="0.35">
      <c r="B853" s="80" t="str">
        <f t="shared" ca="1" si="94"/>
        <v/>
      </c>
      <c r="C853" s="81" t="str">
        <f t="shared" ca="1" si="88"/>
        <v/>
      </c>
      <c r="D853" s="84" t="str">
        <f t="shared" ca="1" si="89"/>
        <v/>
      </c>
      <c r="E853" s="82">
        <f t="shared" ca="1" si="93"/>
        <v>0</v>
      </c>
      <c r="F853" s="84"/>
      <c r="G853" s="83" t="str">
        <f t="shared" ca="1" si="90"/>
        <v/>
      </c>
      <c r="H853" s="83" t="str">
        <f t="shared" ca="1" si="91"/>
        <v/>
      </c>
      <c r="I853" s="83" t="str">
        <f t="shared" ca="1" si="92"/>
        <v/>
      </c>
    </row>
    <row r="854" spans="2:9" ht="15" thickBot="1" x14ac:dyDescent="0.35">
      <c r="B854" s="80" t="str">
        <f t="shared" ca="1" si="94"/>
        <v/>
      </c>
      <c r="C854" s="81" t="str">
        <f t="shared" ca="1" si="88"/>
        <v/>
      </c>
      <c r="D854" s="84" t="str">
        <f t="shared" ca="1" si="89"/>
        <v/>
      </c>
      <c r="E854" s="82">
        <f t="shared" ca="1" si="93"/>
        <v>0</v>
      </c>
      <c r="F854" s="84"/>
      <c r="G854" s="83" t="str">
        <f t="shared" ca="1" si="90"/>
        <v/>
      </c>
      <c r="H854" s="83" t="str">
        <f t="shared" ca="1" si="91"/>
        <v/>
      </c>
      <c r="I854" s="83" t="str">
        <f t="shared" ca="1" si="92"/>
        <v/>
      </c>
    </row>
    <row r="855" spans="2:9" ht="15" thickBot="1" x14ac:dyDescent="0.35">
      <c r="B855" s="80" t="str">
        <f t="shared" ca="1" si="94"/>
        <v/>
      </c>
      <c r="C855" s="81" t="str">
        <f t="shared" ca="1" si="88"/>
        <v/>
      </c>
      <c r="D855" s="84" t="str">
        <f t="shared" ca="1" si="89"/>
        <v/>
      </c>
      <c r="E855" s="82">
        <f t="shared" ca="1" si="93"/>
        <v>0</v>
      </c>
      <c r="F855" s="84"/>
      <c r="G855" s="83" t="str">
        <f t="shared" ca="1" si="90"/>
        <v/>
      </c>
      <c r="H855" s="83" t="str">
        <f t="shared" ca="1" si="91"/>
        <v/>
      </c>
      <c r="I855" s="83" t="str">
        <f t="shared" ca="1" si="92"/>
        <v/>
      </c>
    </row>
    <row r="856" spans="2:9" ht="15" thickBot="1" x14ac:dyDescent="0.35">
      <c r="B856" s="80" t="str">
        <f t="shared" ca="1" si="94"/>
        <v/>
      </c>
      <c r="C856" s="81" t="str">
        <f t="shared" ref="C856:C919" ca="1" si="95">IF($E$11="End of the Period",IF(B856="","",IF(OR(payment_frequency="Weekly",payment_frequency="Bi-weekly",payment_frequency="Semi-monthly"),first_payment_date+B856*VLOOKUP(payment_frequency,periodic_table,2,0),EDATE(first_payment_date,B856*VLOOKUP(payment_frequency,periodic_table,2,0)))),IF(B856="","",IF(OR(payment_frequency="Weekly",payment_frequency="Bi-weekly",payment_frequency="Semi-monthly"),first_payment_date+(B856-1)*VLOOKUP(payment_frequency,periodic_table,2,0),EDATE(first_payment_date,(B856-1)*VLOOKUP(payment_frequency,periodic_table,2,0)))))</f>
        <v/>
      </c>
      <c r="D856" s="84" t="str">
        <f t="shared" ref="D856:D919" ca="1" si="96">IF(B856="","",IF(I855&lt;payment,I855*(1+rate),payment))</f>
        <v/>
      </c>
      <c r="E856" s="82">
        <f t="shared" ca="1" si="93"/>
        <v>0</v>
      </c>
      <c r="F856" s="84"/>
      <c r="G856" s="83" t="str">
        <f t="shared" ref="G856:G919" ca="1" si="97">IF(AND(payment_type=1,B856=1),0,IF(B856="","",I855*rate))</f>
        <v/>
      </c>
      <c r="H856" s="83" t="str">
        <f t="shared" ca="1" si="91"/>
        <v/>
      </c>
      <c r="I856" s="83" t="str">
        <f t="shared" ca="1" si="92"/>
        <v/>
      </c>
    </row>
    <row r="857" spans="2:9" ht="15" thickBot="1" x14ac:dyDescent="0.35">
      <c r="B857" s="80" t="str">
        <f t="shared" ca="1" si="94"/>
        <v/>
      </c>
      <c r="C857" s="81" t="str">
        <f t="shared" ca="1" si="95"/>
        <v/>
      </c>
      <c r="D857" s="84" t="str">
        <f t="shared" ca="1" si="96"/>
        <v/>
      </c>
      <c r="E857" s="82">
        <f t="shared" ca="1" si="93"/>
        <v>0</v>
      </c>
      <c r="F857" s="84"/>
      <c r="G857" s="83" t="str">
        <f t="shared" ca="1" si="97"/>
        <v/>
      </c>
      <c r="H857" s="83" t="str">
        <f t="shared" ref="H857:H920" ca="1" si="98">IF(B857="","",D857-G857+E857+F857)</f>
        <v/>
      </c>
      <c r="I857" s="83" t="str">
        <f t="shared" ref="I857:I920" ca="1" si="99">IFERROR(IF(H857&lt;=0,"",I856-H857),"")</f>
        <v/>
      </c>
    </row>
    <row r="858" spans="2:9" ht="15" thickBot="1" x14ac:dyDescent="0.35">
      <c r="B858" s="80" t="str">
        <f t="shared" ca="1" si="94"/>
        <v/>
      </c>
      <c r="C858" s="81" t="str">
        <f t="shared" ca="1" si="95"/>
        <v/>
      </c>
      <c r="D858" s="84" t="str">
        <f t="shared" ca="1" si="96"/>
        <v/>
      </c>
      <c r="E858" s="82">
        <f t="shared" ca="1" si="93"/>
        <v>0</v>
      </c>
      <c r="F858" s="84"/>
      <c r="G858" s="83" t="str">
        <f t="shared" ca="1" si="97"/>
        <v/>
      </c>
      <c r="H858" s="83" t="str">
        <f t="shared" ca="1" si="98"/>
        <v/>
      </c>
      <c r="I858" s="83" t="str">
        <f t="shared" ca="1" si="99"/>
        <v/>
      </c>
    </row>
    <row r="859" spans="2:9" ht="15" thickBot="1" x14ac:dyDescent="0.35">
      <c r="B859" s="80" t="str">
        <f t="shared" ca="1" si="94"/>
        <v/>
      </c>
      <c r="C859" s="81" t="str">
        <f t="shared" ca="1" si="95"/>
        <v/>
      </c>
      <c r="D859" s="84" t="str">
        <f t="shared" ca="1" si="96"/>
        <v/>
      </c>
      <c r="E859" s="82">
        <f t="shared" ca="1" si="93"/>
        <v>0</v>
      </c>
      <c r="F859" s="84"/>
      <c r="G859" s="83" t="str">
        <f t="shared" ca="1" si="97"/>
        <v/>
      </c>
      <c r="H859" s="83" t="str">
        <f t="shared" ca="1" si="98"/>
        <v/>
      </c>
      <c r="I859" s="83" t="str">
        <f t="shared" ca="1" si="99"/>
        <v/>
      </c>
    </row>
    <row r="860" spans="2:9" ht="15" thickBot="1" x14ac:dyDescent="0.35">
      <c r="B860" s="80" t="str">
        <f t="shared" ca="1" si="94"/>
        <v/>
      </c>
      <c r="C860" s="81" t="str">
        <f t="shared" ca="1" si="95"/>
        <v/>
      </c>
      <c r="D860" s="84" t="str">
        <f t="shared" ca="1" si="96"/>
        <v/>
      </c>
      <c r="E860" s="82">
        <f t="shared" ca="1" si="93"/>
        <v>0</v>
      </c>
      <c r="F860" s="84"/>
      <c r="G860" s="83" t="str">
        <f t="shared" ca="1" si="97"/>
        <v/>
      </c>
      <c r="H860" s="83" t="str">
        <f t="shared" ca="1" si="98"/>
        <v/>
      </c>
      <c r="I860" s="83" t="str">
        <f t="shared" ca="1" si="99"/>
        <v/>
      </c>
    </row>
    <row r="861" spans="2:9" ht="15" thickBot="1" x14ac:dyDescent="0.35">
      <c r="B861" s="80" t="str">
        <f t="shared" ca="1" si="94"/>
        <v/>
      </c>
      <c r="C861" s="81" t="str">
        <f t="shared" ca="1" si="95"/>
        <v/>
      </c>
      <c r="D861" s="84" t="str">
        <f t="shared" ca="1" si="96"/>
        <v/>
      </c>
      <c r="E861" s="82">
        <f t="shared" ca="1" si="93"/>
        <v>0</v>
      </c>
      <c r="F861" s="84"/>
      <c r="G861" s="83" t="str">
        <f t="shared" ca="1" si="97"/>
        <v/>
      </c>
      <c r="H861" s="83" t="str">
        <f t="shared" ca="1" si="98"/>
        <v/>
      </c>
      <c r="I861" s="83" t="str">
        <f t="shared" ca="1" si="99"/>
        <v/>
      </c>
    </row>
    <row r="862" spans="2:9" ht="15" thickBot="1" x14ac:dyDescent="0.35">
      <c r="B862" s="80" t="str">
        <f t="shared" ca="1" si="94"/>
        <v/>
      </c>
      <c r="C862" s="81" t="str">
        <f t="shared" ca="1" si="95"/>
        <v/>
      </c>
      <c r="D862" s="84" t="str">
        <f t="shared" ca="1" si="96"/>
        <v/>
      </c>
      <c r="E862" s="82">
        <f t="shared" ca="1" si="93"/>
        <v>0</v>
      </c>
      <c r="F862" s="84"/>
      <c r="G862" s="83" t="str">
        <f t="shared" ca="1" si="97"/>
        <v/>
      </c>
      <c r="H862" s="83" t="str">
        <f t="shared" ca="1" si="98"/>
        <v/>
      </c>
      <c r="I862" s="83" t="str">
        <f t="shared" ca="1" si="99"/>
        <v/>
      </c>
    </row>
    <row r="863" spans="2:9" ht="15" thickBot="1" x14ac:dyDescent="0.35">
      <c r="B863" s="80" t="str">
        <f t="shared" ca="1" si="94"/>
        <v/>
      </c>
      <c r="C863" s="81" t="str">
        <f t="shared" ca="1" si="95"/>
        <v/>
      </c>
      <c r="D863" s="84" t="str">
        <f t="shared" ca="1" si="96"/>
        <v/>
      </c>
      <c r="E863" s="82">
        <f t="shared" ca="1" si="93"/>
        <v>0</v>
      </c>
      <c r="F863" s="84"/>
      <c r="G863" s="83" t="str">
        <f t="shared" ca="1" si="97"/>
        <v/>
      </c>
      <c r="H863" s="83" t="str">
        <f t="shared" ca="1" si="98"/>
        <v/>
      </c>
      <c r="I863" s="83" t="str">
        <f t="shared" ca="1" si="99"/>
        <v/>
      </c>
    </row>
    <row r="864" spans="2:9" ht="15" thickBot="1" x14ac:dyDescent="0.35">
      <c r="B864" s="80" t="str">
        <f t="shared" ca="1" si="94"/>
        <v/>
      </c>
      <c r="C864" s="81" t="str">
        <f t="shared" ca="1" si="95"/>
        <v/>
      </c>
      <c r="D864" s="84" t="str">
        <f t="shared" ca="1" si="96"/>
        <v/>
      </c>
      <c r="E864" s="82">
        <f t="shared" ca="1" si="93"/>
        <v>0</v>
      </c>
      <c r="F864" s="84"/>
      <c r="G864" s="83" t="str">
        <f t="shared" ca="1" si="97"/>
        <v/>
      </c>
      <c r="H864" s="83" t="str">
        <f t="shared" ca="1" si="98"/>
        <v/>
      </c>
      <c r="I864" s="83" t="str">
        <f t="shared" ca="1" si="99"/>
        <v/>
      </c>
    </row>
    <row r="865" spans="2:9" ht="15" thickBot="1" x14ac:dyDescent="0.35">
      <c r="B865" s="80" t="str">
        <f t="shared" ca="1" si="94"/>
        <v/>
      </c>
      <c r="C865" s="81" t="str">
        <f t="shared" ca="1" si="95"/>
        <v/>
      </c>
      <c r="D865" s="84" t="str">
        <f t="shared" ca="1" si="96"/>
        <v/>
      </c>
      <c r="E865" s="82">
        <f t="shared" ca="1" si="93"/>
        <v>0</v>
      </c>
      <c r="F865" s="84"/>
      <c r="G865" s="83" t="str">
        <f t="shared" ca="1" si="97"/>
        <v/>
      </c>
      <c r="H865" s="83" t="str">
        <f t="shared" ca="1" si="98"/>
        <v/>
      </c>
      <c r="I865" s="83" t="str">
        <f t="shared" ca="1" si="99"/>
        <v/>
      </c>
    </row>
    <row r="866" spans="2:9" ht="15" thickBot="1" x14ac:dyDescent="0.35">
      <c r="B866" s="80" t="str">
        <f t="shared" ca="1" si="94"/>
        <v/>
      </c>
      <c r="C866" s="81" t="str">
        <f t="shared" ca="1" si="95"/>
        <v/>
      </c>
      <c r="D866" s="84" t="str">
        <f t="shared" ca="1" si="96"/>
        <v/>
      </c>
      <c r="E866" s="82">
        <f t="shared" ca="1" si="93"/>
        <v>0</v>
      </c>
      <c r="F866" s="84"/>
      <c r="G866" s="83" t="str">
        <f t="shared" ca="1" si="97"/>
        <v/>
      </c>
      <c r="H866" s="83" t="str">
        <f t="shared" ca="1" si="98"/>
        <v/>
      </c>
      <c r="I866" s="83" t="str">
        <f t="shared" ca="1" si="99"/>
        <v/>
      </c>
    </row>
    <row r="867" spans="2:9" ht="15" thickBot="1" x14ac:dyDescent="0.35">
      <c r="B867" s="80" t="str">
        <f t="shared" ca="1" si="94"/>
        <v/>
      </c>
      <c r="C867" s="81" t="str">
        <f t="shared" ca="1" si="95"/>
        <v/>
      </c>
      <c r="D867" s="84" t="str">
        <f t="shared" ca="1" si="96"/>
        <v/>
      </c>
      <c r="E867" s="82">
        <f t="shared" ca="1" si="93"/>
        <v>0</v>
      </c>
      <c r="F867" s="84"/>
      <c r="G867" s="83" t="str">
        <f t="shared" ca="1" si="97"/>
        <v/>
      </c>
      <c r="H867" s="83" t="str">
        <f t="shared" ca="1" si="98"/>
        <v/>
      </c>
      <c r="I867" s="83" t="str">
        <f t="shared" ca="1" si="99"/>
        <v/>
      </c>
    </row>
    <row r="868" spans="2:9" ht="15" thickBot="1" x14ac:dyDescent="0.35">
      <c r="B868" s="80" t="str">
        <f t="shared" ca="1" si="94"/>
        <v/>
      </c>
      <c r="C868" s="81" t="str">
        <f t="shared" ca="1" si="95"/>
        <v/>
      </c>
      <c r="D868" s="84" t="str">
        <f t="shared" ca="1" si="96"/>
        <v/>
      </c>
      <c r="E868" s="82">
        <f t="shared" ref="E868:E931" ca="1" si="100">IFERROR(IF(I867-D868&lt;$E$14,0,IF(B868=$I$17,$E$14,IF(B868&lt;$I$17,0,IF(MOD(B868-$I$17,$E$18)=0,$E$14,0)))),0)</f>
        <v>0</v>
      </c>
      <c r="F868" s="84"/>
      <c r="G868" s="83" t="str">
        <f t="shared" ca="1" si="97"/>
        <v/>
      </c>
      <c r="H868" s="83" t="str">
        <f t="shared" ca="1" si="98"/>
        <v/>
      </c>
      <c r="I868" s="83" t="str">
        <f t="shared" ca="1" si="99"/>
        <v/>
      </c>
    </row>
    <row r="869" spans="2:9" ht="15" thickBot="1" x14ac:dyDescent="0.35">
      <c r="B869" s="80" t="str">
        <f t="shared" ca="1" si="94"/>
        <v/>
      </c>
      <c r="C869" s="81" t="str">
        <f t="shared" ca="1" si="95"/>
        <v/>
      </c>
      <c r="D869" s="84" t="str">
        <f t="shared" ca="1" si="96"/>
        <v/>
      </c>
      <c r="E869" s="82">
        <f t="shared" ca="1" si="100"/>
        <v>0</v>
      </c>
      <c r="F869" s="84"/>
      <c r="G869" s="83" t="str">
        <f t="shared" ca="1" si="97"/>
        <v/>
      </c>
      <c r="H869" s="83" t="str">
        <f t="shared" ca="1" si="98"/>
        <v/>
      </c>
      <c r="I869" s="83" t="str">
        <f t="shared" ca="1" si="99"/>
        <v/>
      </c>
    </row>
    <row r="870" spans="2:9" ht="15" thickBot="1" x14ac:dyDescent="0.35">
      <c r="B870" s="80" t="str">
        <f t="shared" ca="1" si="94"/>
        <v/>
      </c>
      <c r="C870" s="81" t="str">
        <f t="shared" ca="1" si="95"/>
        <v/>
      </c>
      <c r="D870" s="84" t="str">
        <f t="shared" ca="1" si="96"/>
        <v/>
      </c>
      <c r="E870" s="82">
        <f t="shared" ca="1" si="100"/>
        <v>0</v>
      </c>
      <c r="F870" s="84"/>
      <c r="G870" s="83" t="str">
        <f t="shared" ca="1" si="97"/>
        <v/>
      </c>
      <c r="H870" s="83" t="str">
        <f t="shared" ca="1" si="98"/>
        <v/>
      </c>
      <c r="I870" s="83" t="str">
        <f t="shared" ca="1" si="99"/>
        <v/>
      </c>
    </row>
    <row r="871" spans="2:9" ht="15" thickBot="1" x14ac:dyDescent="0.35">
      <c r="B871" s="80" t="str">
        <f t="shared" ca="1" si="94"/>
        <v/>
      </c>
      <c r="C871" s="81" t="str">
        <f t="shared" ca="1" si="95"/>
        <v/>
      </c>
      <c r="D871" s="84" t="str">
        <f t="shared" ca="1" si="96"/>
        <v/>
      </c>
      <c r="E871" s="82">
        <f t="shared" ca="1" si="100"/>
        <v>0</v>
      </c>
      <c r="F871" s="84"/>
      <c r="G871" s="83" t="str">
        <f t="shared" ca="1" si="97"/>
        <v/>
      </c>
      <c r="H871" s="83" t="str">
        <f t="shared" ca="1" si="98"/>
        <v/>
      </c>
      <c r="I871" s="83" t="str">
        <f t="shared" ca="1" si="99"/>
        <v/>
      </c>
    </row>
    <row r="872" spans="2:9" ht="15" thickBot="1" x14ac:dyDescent="0.35">
      <c r="B872" s="80" t="str">
        <f t="shared" ca="1" si="94"/>
        <v/>
      </c>
      <c r="C872" s="81" t="str">
        <f t="shared" ca="1" si="95"/>
        <v/>
      </c>
      <c r="D872" s="84" t="str">
        <f t="shared" ca="1" si="96"/>
        <v/>
      </c>
      <c r="E872" s="82">
        <f t="shared" ca="1" si="100"/>
        <v>0</v>
      </c>
      <c r="F872" s="84"/>
      <c r="G872" s="83" t="str">
        <f t="shared" ca="1" si="97"/>
        <v/>
      </c>
      <c r="H872" s="83" t="str">
        <f t="shared" ca="1" si="98"/>
        <v/>
      </c>
      <c r="I872" s="83" t="str">
        <f t="shared" ca="1" si="99"/>
        <v/>
      </c>
    </row>
    <row r="873" spans="2:9" ht="15" thickBot="1" x14ac:dyDescent="0.35">
      <c r="B873" s="80" t="str">
        <f t="shared" ca="1" si="94"/>
        <v/>
      </c>
      <c r="C873" s="81" t="str">
        <f t="shared" ca="1" si="95"/>
        <v/>
      </c>
      <c r="D873" s="84" t="str">
        <f t="shared" ca="1" si="96"/>
        <v/>
      </c>
      <c r="E873" s="82">
        <f t="shared" ca="1" si="100"/>
        <v>0</v>
      </c>
      <c r="F873" s="84"/>
      <c r="G873" s="83" t="str">
        <f t="shared" ca="1" si="97"/>
        <v/>
      </c>
      <c r="H873" s="83" t="str">
        <f t="shared" ca="1" si="98"/>
        <v/>
      </c>
      <c r="I873" s="83" t="str">
        <f t="shared" ca="1" si="99"/>
        <v/>
      </c>
    </row>
    <row r="874" spans="2:9" ht="15" thickBot="1" x14ac:dyDescent="0.35">
      <c r="B874" s="80" t="str">
        <f t="shared" ca="1" si="94"/>
        <v/>
      </c>
      <c r="C874" s="81" t="str">
        <f t="shared" ca="1" si="95"/>
        <v/>
      </c>
      <c r="D874" s="84" t="str">
        <f t="shared" ca="1" si="96"/>
        <v/>
      </c>
      <c r="E874" s="82">
        <f t="shared" ca="1" si="100"/>
        <v>0</v>
      </c>
      <c r="F874" s="84"/>
      <c r="G874" s="83" t="str">
        <f t="shared" ca="1" si="97"/>
        <v/>
      </c>
      <c r="H874" s="83" t="str">
        <f t="shared" ca="1" si="98"/>
        <v/>
      </c>
      <c r="I874" s="83" t="str">
        <f t="shared" ca="1" si="99"/>
        <v/>
      </c>
    </row>
    <row r="875" spans="2:9" ht="15" thickBot="1" x14ac:dyDescent="0.35">
      <c r="B875" s="80" t="str">
        <f t="shared" ca="1" si="94"/>
        <v/>
      </c>
      <c r="C875" s="81" t="str">
        <f t="shared" ca="1" si="95"/>
        <v/>
      </c>
      <c r="D875" s="84" t="str">
        <f t="shared" ca="1" si="96"/>
        <v/>
      </c>
      <c r="E875" s="82">
        <f t="shared" ca="1" si="100"/>
        <v>0</v>
      </c>
      <c r="F875" s="84"/>
      <c r="G875" s="83" t="str">
        <f t="shared" ca="1" si="97"/>
        <v/>
      </c>
      <c r="H875" s="83" t="str">
        <f t="shared" ca="1" si="98"/>
        <v/>
      </c>
      <c r="I875" s="83" t="str">
        <f t="shared" ca="1" si="99"/>
        <v/>
      </c>
    </row>
    <row r="876" spans="2:9" ht="15" thickBot="1" x14ac:dyDescent="0.35">
      <c r="B876" s="80" t="str">
        <f t="shared" ca="1" si="94"/>
        <v/>
      </c>
      <c r="C876" s="81" t="str">
        <f t="shared" ca="1" si="95"/>
        <v/>
      </c>
      <c r="D876" s="84" t="str">
        <f t="shared" ca="1" si="96"/>
        <v/>
      </c>
      <c r="E876" s="82">
        <f t="shared" ca="1" si="100"/>
        <v>0</v>
      </c>
      <c r="F876" s="84"/>
      <c r="G876" s="83" t="str">
        <f t="shared" ca="1" si="97"/>
        <v/>
      </c>
      <c r="H876" s="83" t="str">
        <f t="shared" ca="1" si="98"/>
        <v/>
      </c>
      <c r="I876" s="83" t="str">
        <f t="shared" ca="1" si="99"/>
        <v/>
      </c>
    </row>
    <row r="877" spans="2:9" ht="15" thickBot="1" x14ac:dyDescent="0.35">
      <c r="B877" s="80" t="str">
        <f t="shared" ca="1" si="94"/>
        <v/>
      </c>
      <c r="C877" s="81" t="str">
        <f t="shared" ca="1" si="95"/>
        <v/>
      </c>
      <c r="D877" s="84" t="str">
        <f t="shared" ca="1" si="96"/>
        <v/>
      </c>
      <c r="E877" s="82">
        <f t="shared" ca="1" si="100"/>
        <v>0</v>
      </c>
      <c r="F877" s="84"/>
      <c r="G877" s="83" t="str">
        <f t="shared" ca="1" si="97"/>
        <v/>
      </c>
      <c r="H877" s="83" t="str">
        <f t="shared" ca="1" si="98"/>
        <v/>
      </c>
      <c r="I877" s="83" t="str">
        <f t="shared" ca="1" si="99"/>
        <v/>
      </c>
    </row>
    <row r="878" spans="2:9" ht="15" thickBot="1" x14ac:dyDescent="0.35">
      <c r="B878" s="80" t="str">
        <f t="shared" ca="1" si="94"/>
        <v/>
      </c>
      <c r="C878" s="81" t="str">
        <f t="shared" ca="1" si="95"/>
        <v/>
      </c>
      <c r="D878" s="84" t="str">
        <f t="shared" ca="1" si="96"/>
        <v/>
      </c>
      <c r="E878" s="82">
        <f t="shared" ca="1" si="100"/>
        <v>0</v>
      </c>
      <c r="F878" s="84"/>
      <c r="G878" s="83" t="str">
        <f t="shared" ca="1" si="97"/>
        <v/>
      </c>
      <c r="H878" s="83" t="str">
        <f t="shared" ca="1" si="98"/>
        <v/>
      </c>
      <c r="I878" s="83" t="str">
        <f t="shared" ca="1" si="99"/>
        <v/>
      </c>
    </row>
    <row r="879" spans="2:9" ht="15" thickBot="1" x14ac:dyDescent="0.35">
      <c r="B879" s="80" t="str">
        <f t="shared" ref="B879:B942" ca="1" si="101">IFERROR(IF(I878&lt;=0,"",B878+1),"")</f>
        <v/>
      </c>
      <c r="C879" s="81" t="str">
        <f t="shared" ca="1" si="95"/>
        <v/>
      </c>
      <c r="D879" s="84" t="str">
        <f t="shared" ca="1" si="96"/>
        <v/>
      </c>
      <c r="E879" s="82">
        <f t="shared" ca="1" si="100"/>
        <v>0</v>
      </c>
      <c r="F879" s="84"/>
      <c r="G879" s="83" t="str">
        <f t="shared" ca="1" si="97"/>
        <v/>
      </c>
      <c r="H879" s="83" t="str">
        <f t="shared" ca="1" si="98"/>
        <v/>
      </c>
      <c r="I879" s="83" t="str">
        <f t="shared" ca="1" si="99"/>
        <v/>
      </c>
    </row>
    <row r="880" spans="2:9" ht="15" thickBot="1" x14ac:dyDescent="0.35">
      <c r="B880" s="80" t="str">
        <f t="shared" ca="1" si="101"/>
        <v/>
      </c>
      <c r="C880" s="81" t="str">
        <f t="shared" ca="1" si="95"/>
        <v/>
      </c>
      <c r="D880" s="84" t="str">
        <f t="shared" ca="1" si="96"/>
        <v/>
      </c>
      <c r="E880" s="82">
        <f t="shared" ca="1" si="100"/>
        <v>0</v>
      </c>
      <c r="F880" s="84"/>
      <c r="G880" s="83" t="str">
        <f t="shared" ca="1" si="97"/>
        <v/>
      </c>
      <c r="H880" s="83" t="str">
        <f t="shared" ca="1" si="98"/>
        <v/>
      </c>
      <c r="I880" s="83" t="str">
        <f t="shared" ca="1" si="99"/>
        <v/>
      </c>
    </row>
    <row r="881" spans="2:9" ht="15" thickBot="1" x14ac:dyDescent="0.35">
      <c r="B881" s="80" t="str">
        <f t="shared" ca="1" si="101"/>
        <v/>
      </c>
      <c r="C881" s="81" t="str">
        <f t="shared" ca="1" si="95"/>
        <v/>
      </c>
      <c r="D881" s="84" t="str">
        <f t="shared" ca="1" si="96"/>
        <v/>
      </c>
      <c r="E881" s="82">
        <f t="shared" ca="1" si="100"/>
        <v>0</v>
      </c>
      <c r="F881" s="84"/>
      <c r="G881" s="83" t="str">
        <f t="shared" ca="1" si="97"/>
        <v/>
      </c>
      <c r="H881" s="83" t="str">
        <f t="shared" ca="1" si="98"/>
        <v/>
      </c>
      <c r="I881" s="83" t="str">
        <f t="shared" ca="1" si="99"/>
        <v/>
      </c>
    </row>
    <row r="882" spans="2:9" ht="15" thickBot="1" x14ac:dyDescent="0.35">
      <c r="B882" s="80" t="str">
        <f t="shared" ca="1" si="101"/>
        <v/>
      </c>
      <c r="C882" s="81" t="str">
        <f t="shared" ca="1" si="95"/>
        <v/>
      </c>
      <c r="D882" s="84" t="str">
        <f t="shared" ca="1" si="96"/>
        <v/>
      </c>
      <c r="E882" s="82">
        <f t="shared" ca="1" si="100"/>
        <v>0</v>
      </c>
      <c r="F882" s="84"/>
      <c r="G882" s="83" t="str">
        <f t="shared" ca="1" si="97"/>
        <v/>
      </c>
      <c r="H882" s="83" t="str">
        <f t="shared" ca="1" si="98"/>
        <v/>
      </c>
      <c r="I882" s="83" t="str">
        <f t="shared" ca="1" si="99"/>
        <v/>
      </c>
    </row>
    <row r="883" spans="2:9" ht="15" thickBot="1" x14ac:dyDescent="0.35">
      <c r="B883" s="80" t="str">
        <f t="shared" ca="1" si="101"/>
        <v/>
      </c>
      <c r="C883" s="81" t="str">
        <f t="shared" ca="1" si="95"/>
        <v/>
      </c>
      <c r="D883" s="84" t="str">
        <f t="shared" ca="1" si="96"/>
        <v/>
      </c>
      <c r="E883" s="82">
        <f t="shared" ca="1" si="100"/>
        <v>0</v>
      </c>
      <c r="F883" s="84"/>
      <c r="G883" s="83" t="str">
        <f t="shared" ca="1" si="97"/>
        <v/>
      </c>
      <c r="H883" s="83" t="str">
        <f t="shared" ca="1" si="98"/>
        <v/>
      </c>
      <c r="I883" s="83" t="str">
        <f t="shared" ca="1" si="99"/>
        <v/>
      </c>
    </row>
    <row r="884" spans="2:9" ht="15" thickBot="1" x14ac:dyDescent="0.35">
      <c r="B884" s="80" t="str">
        <f t="shared" ca="1" si="101"/>
        <v/>
      </c>
      <c r="C884" s="81" t="str">
        <f t="shared" ca="1" si="95"/>
        <v/>
      </c>
      <c r="D884" s="84" t="str">
        <f t="shared" ca="1" si="96"/>
        <v/>
      </c>
      <c r="E884" s="82">
        <f t="shared" ca="1" si="100"/>
        <v>0</v>
      </c>
      <c r="F884" s="84"/>
      <c r="G884" s="83" t="str">
        <f t="shared" ca="1" si="97"/>
        <v/>
      </c>
      <c r="H884" s="83" t="str">
        <f t="shared" ca="1" si="98"/>
        <v/>
      </c>
      <c r="I884" s="83" t="str">
        <f t="shared" ca="1" si="99"/>
        <v/>
      </c>
    </row>
    <row r="885" spans="2:9" ht="15" thickBot="1" x14ac:dyDescent="0.35">
      <c r="B885" s="80" t="str">
        <f t="shared" ca="1" si="101"/>
        <v/>
      </c>
      <c r="C885" s="81" t="str">
        <f t="shared" ca="1" si="95"/>
        <v/>
      </c>
      <c r="D885" s="84" t="str">
        <f t="shared" ca="1" si="96"/>
        <v/>
      </c>
      <c r="E885" s="82">
        <f t="shared" ca="1" si="100"/>
        <v>0</v>
      </c>
      <c r="F885" s="84"/>
      <c r="G885" s="83" t="str">
        <f t="shared" ca="1" si="97"/>
        <v/>
      </c>
      <c r="H885" s="83" t="str">
        <f t="shared" ca="1" si="98"/>
        <v/>
      </c>
      <c r="I885" s="83" t="str">
        <f t="shared" ca="1" si="99"/>
        <v/>
      </c>
    </row>
    <row r="886" spans="2:9" ht="15" thickBot="1" x14ac:dyDescent="0.35">
      <c r="B886" s="80" t="str">
        <f t="shared" ca="1" si="101"/>
        <v/>
      </c>
      <c r="C886" s="81" t="str">
        <f t="shared" ca="1" si="95"/>
        <v/>
      </c>
      <c r="D886" s="84" t="str">
        <f t="shared" ca="1" si="96"/>
        <v/>
      </c>
      <c r="E886" s="82">
        <f t="shared" ca="1" si="100"/>
        <v>0</v>
      </c>
      <c r="F886" s="84"/>
      <c r="G886" s="83" t="str">
        <f t="shared" ca="1" si="97"/>
        <v/>
      </c>
      <c r="H886" s="83" t="str">
        <f t="shared" ca="1" si="98"/>
        <v/>
      </c>
      <c r="I886" s="83" t="str">
        <f t="shared" ca="1" si="99"/>
        <v/>
      </c>
    </row>
    <row r="887" spans="2:9" ht="15" thickBot="1" x14ac:dyDescent="0.35">
      <c r="B887" s="80" t="str">
        <f t="shared" ca="1" si="101"/>
        <v/>
      </c>
      <c r="C887" s="81" t="str">
        <f t="shared" ca="1" si="95"/>
        <v/>
      </c>
      <c r="D887" s="84" t="str">
        <f t="shared" ca="1" si="96"/>
        <v/>
      </c>
      <c r="E887" s="82">
        <f t="shared" ca="1" si="100"/>
        <v>0</v>
      </c>
      <c r="F887" s="84"/>
      <c r="G887" s="83" t="str">
        <f t="shared" ca="1" si="97"/>
        <v/>
      </c>
      <c r="H887" s="83" t="str">
        <f t="shared" ca="1" si="98"/>
        <v/>
      </c>
      <c r="I887" s="83" t="str">
        <f t="shared" ca="1" si="99"/>
        <v/>
      </c>
    </row>
    <row r="888" spans="2:9" ht="15" thickBot="1" x14ac:dyDescent="0.35">
      <c r="B888" s="80" t="str">
        <f t="shared" ca="1" si="101"/>
        <v/>
      </c>
      <c r="C888" s="81" t="str">
        <f t="shared" ca="1" si="95"/>
        <v/>
      </c>
      <c r="D888" s="84" t="str">
        <f t="shared" ca="1" si="96"/>
        <v/>
      </c>
      <c r="E888" s="82">
        <f t="shared" ca="1" si="100"/>
        <v>0</v>
      </c>
      <c r="F888" s="84"/>
      <c r="G888" s="83" t="str">
        <f t="shared" ca="1" si="97"/>
        <v/>
      </c>
      <c r="H888" s="83" t="str">
        <f t="shared" ca="1" si="98"/>
        <v/>
      </c>
      <c r="I888" s="83" t="str">
        <f t="shared" ca="1" si="99"/>
        <v/>
      </c>
    </row>
    <row r="889" spans="2:9" ht="15" thickBot="1" x14ac:dyDescent="0.35">
      <c r="B889" s="80" t="str">
        <f t="shared" ca="1" si="101"/>
        <v/>
      </c>
      <c r="C889" s="81" t="str">
        <f t="shared" ca="1" si="95"/>
        <v/>
      </c>
      <c r="D889" s="84" t="str">
        <f t="shared" ca="1" si="96"/>
        <v/>
      </c>
      <c r="E889" s="82">
        <f t="shared" ca="1" si="100"/>
        <v>0</v>
      </c>
      <c r="F889" s="84"/>
      <c r="G889" s="83" t="str">
        <f t="shared" ca="1" si="97"/>
        <v/>
      </c>
      <c r="H889" s="83" t="str">
        <f t="shared" ca="1" si="98"/>
        <v/>
      </c>
      <c r="I889" s="83" t="str">
        <f t="shared" ca="1" si="99"/>
        <v/>
      </c>
    </row>
    <row r="890" spans="2:9" ht="15" thickBot="1" x14ac:dyDescent="0.35">
      <c r="B890" s="80" t="str">
        <f t="shared" ca="1" si="101"/>
        <v/>
      </c>
      <c r="C890" s="81" t="str">
        <f t="shared" ca="1" si="95"/>
        <v/>
      </c>
      <c r="D890" s="84" t="str">
        <f t="shared" ca="1" si="96"/>
        <v/>
      </c>
      <c r="E890" s="82">
        <f t="shared" ca="1" si="100"/>
        <v>0</v>
      </c>
      <c r="F890" s="84"/>
      <c r="G890" s="83" t="str">
        <f t="shared" ca="1" si="97"/>
        <v/>
      </c>
      <c r="H890" s="83" t="str">
        <f t="shared" ca="1" si="98"/>
        <v/>
      </c>
      <c r="I890" s="83" t="str">
        <f t="shared" ca="1" si="99"/>
        <v/>
      </c>
    </row>
    <row r="891" spans="2:9" ht="15" thickBot="1" x14ac:dyDescent="0.35">
      <c r="B891" s="80" t="str">
        <f t="shared" ca="1" si="101"/>
        <v/>
      </c>
      <c r="C891" s="81" t="str">
        <f t="shared" ca="1" si="95"/>
        <v/>
      </c>
      <c r="D891" s="84" t="str">
        <f t="shared" ca="1" si="96"/>
        <v/>
      </c>
      <c r="E891" s="82">
        <f t="shared" ca="1" si="100"/>
        <v>0</v>
      </c>
      <c r="F891" s="84"/>
      <c r="G891" s="83" t="str">
        <f t="shared" ca="1" si="97"/>
        <v/>
      </c>
      <c r="H891" s="83" t="str">
        <f t="shared" ca="1" si="98"/>
        <v/>
      </c>
      <c r="I891" s="83" t="str">
        <f t="shared" ca="1" si="99"/>
        <v/>
      </c>
    </row>
    <row r="892" spans="2:9" ht="15" thickBot="1" x14ac:dyDescent="0.35">
      <c r="B892" s="80" t="str">
        <f t="shared" ca="1" si="101"/>
        <v/>
      </c>
      <c r="C892" s="81" t="str">
        <f t="shared" ca="1" si="95"/>
        <v/>
      </c>
      <c r="D892" s="84" t="str">
        <f t="shared" ca="1" si="96"/>
        <v/>
      </c>
      <c r="E892" s="82">
        <f t="shared" ca="1" si="100"/>
        <v>0</v>
      </c>
      <c r="F892" s="84"/>
      <c r="G892" s="83" t="str">
        <f t="shared" ca="1" si="97"/>
        <v/>
      </c>
      <c r="H892" s="83" t="str">
        <f t="shared" ca="1" si="98"/>
        <v/>
      </c>
      <c r="I892" s="83" t="str">
        <f t="shared" ca="1" si="99"/>
        <v/>
      </c>
    </row>
    <row r="893" spans="2:9" ht="15" thickBot="1" x14ac:dyDescent="0.35">
      <c r="B893" s="80" t="str">
        <f t="shared" ca="1" si="101"/>
        <v/>
      </c>
      <c r="C893" s="81" t="str">
        <f t="shared" ca="1" si="95"/>
        <v/>
      </c>
      <c r="D893" s="84" t="str">
        <f t="shared" ca="1" si="96"/>
        <v/>
      </c>
      <c r="E893" s="82">
        <f t="shared" ca="1" si="100"/>
        <v>0</v>
      </c>
      <c r="F893" s="84"/>
      <c r="G893" s="83" t="str">
        <f t="shared" ca="1" si="97"/>
        <v/>
      </c>
      <c r="H893" s="83" t="str">
        <f t="shared" ca="1" si="98"/>
        <v/>
      </c>
      <c r="I893" s="83" t="str">
        <f t="shared" ca="1" si="99"/>
        <v/>
      </c>
    </row>
    <row r="894" spans="2:9" ht="15" thickBot="1" x14ac:dyDescent="0.35">
      <c r="B894" s="80" t="str">
        <f t="shared" ca="1" si="101"/>
        <v/>
      </c>
      <c r="C894" s="81" t="str">
        <f t="shared" ca="1" si="95"/>
        <v/>
      </c>
      <c r="D894" s="84" t="str">
        <f t="shared" ca="1" si="96"/>
        <v/>
      </c>
      <c r="E894" s="82">
        <f t="shared" ca="1" si="100"/>
        <v>0</v>
      </c>
      <c r="F894" s="84"/>
      <c r="G894" s="83" t="str">
        <f t="shared" ca="1" si="97"/>
        <v/>
      </c>
      <c r="H894" s="83" t="str">
        <f t="shared" ca="1" si="98"/>
        <v/>
      </c>
      <c r="I894" s="83" t="str">
        <f t="shared" ca="1" si="99"/>
        <v/>
      </c>
    </row>
    <row r="895" spans="2:9" ht="15" thickBot="1" x14ac:dyDescent="0.35">
      <c r="B895" s="80" t="str">
        <f t="shared" ca="1" si="101"/>
        <v/>
      </c>
      <c r="C895" s="81" t="str">
        <f t="shared" ca="1" si="95"/>
        <v/>
      </c>
      <c r="D895" s="84" t="str">
        <f t="shared" ca="1" si="96"/>
        <v/>
      </c>
      <c r="E895" s="82">
        <f t="shared" ca="1" si="100"/>
        <v>0</v>
      </c>
      <c r="F895" s="84"/>
      <c r="G895" s="83" t="str">
        <f t="shared" ca="1" si="97"/>
        <v/>
      </c>
      <c r="H895" s="83" t="str">
        <f t="shared" ca="1" si="98"/>
        <v/>
      </c>
      <c r="I895" s="83" t="str">
        <f t="shared" ca="1" si="99"/>
        <v/>
      </c>
    </row>
    <row r="896" spans="2:9" ht="15" thickBot="1" x14ac:dyDescent="0.35">
      <c r="B896" s="80" t="str">
        <f t="shared" ca="1" si="101"/>
        <v/>
      </c>
      <c r="C896" s="81" t="str">
        <f t="shared" ca="1" si="95"/>
        <v/>
      </c>
      <c r="D896" s="84" t="str">
        <f t="shared" ca="1" si="96"/>
        <v/>
      </c>
      <c r="E896" s="82">
        <f t="shared" ca="1" si="100"/>
        <v>0</v>
      </c>
      <c r="F896" s="84"/>
      <c r="G896" s="83" t="str">
        <f t="shared" ca="1" si="97"/>
        <v/>
      </c>
      <c r="H896" s="83" t="str">
        <f t="shared" ca="1" si="98"/>
        <v/>
      </c>
      <c r="I896" s="83" t="str">
        <f t="shared" ca="1" si="99"/>
        <v/>
      </c>
    </row>
    <row r="897" spans="2:9" ht="15" thickBot="1" x14ac:dyDescent="0.35">
      <c r="B897" s="80" t="str">
        <f t="shared" ca="1" si="101"/>
        <v/>
      </c>
      <c r="C897" s="81" t="str">
        <f t="shared" ca="1" si="95"/>
        <v/>
      </c>
      <c r="D897" s="84" t="str">
        <f t="shared" ca="1" si="96"/>
        <v/>
      </c>
      <c r="E897" s="82">
        <f t="shared" ca="1" si="100"/>
        <v>0</v>
      </c>
      <c r="F897" s="84"/>
      <c r="G897" s="83" t="str">
        <f t="shared" ca="1" si="97"/>
        <v/>
      </c>
      <c r="H897" s="83" t="str">
        <f t="shared" ca="1" si="98"/>
        <v/>
      </c>
      <c r="I897" s="83" t="str">
        <f t="shared" ca="1" si="99"/>
        <v/>
      </c>
    </row>
    <row r="898" spans="2:9" ht="15" thickBot="1" x14ac:dyDescent="0.35">
      <c r="B898" s="80" t="str">
        <f t="shared" ca="1" si="101"/>
        <v/>
      </c>
      <c r="C898" s="81" t="str">
        <f t="shared" ca="1" si="95"/>
        <v/>
      </c>
      <c r="D898" s="84" t="str">
        <f t="shared" ca="1" si="96"/>
        <v/>
      </c>
      <c r="E898" s="82">
        <f t="shared" ca="1" si="100"/>
        <v>0</v>
      </c>
      <c r="F898" s="84"/>
      <c r="G898" s="83" t="str">
        <f t="shared" ca="1" si="97"/>
        <v/>
      </c>
      <c r="H898" s="83" t="str">
        <f t="shared" ca="1" si="98"/>
        <v/>
      </c>
      <c r="I898" s="83" t="str">
        <f t="shared" ca="1" si="99"/>
        <v/>
      </c>
    </row>
    <row r="899" spans="2:9" ht="15" thickBot="1" x14ac:dyDescent="0.35">
      <c r="B899" s="80" t="str">
        <f t="shared" ca="1" si="101"/>
        <v/>
      </c>
      <c r="C899" s="81" t="str">
        <f t="shared" ca="1" si="95"/>
        <v/>
      </c>
      <c r="D899" s="84" t="str">
        <f t="shared" ca="1" si="96"/>
        <v/>
      </c>
      <c r="E899" s="82">
        <f t="shared" ca="1" si="100"/>
        <v>0</v>
      </c>
      <c r="F899" s="84"/>
      <c r="G899" s="83" t="str">
        <f t="shared" ca="1" si="97"/>
        <v/>
      </c>
      <c r="H899" s="83" t="str">
        <f t="shared" ca="1" si="98"/>
        <v/>
      </c>
      <c r="I899" s="83" t="str">
        <f t="shared" ca="1" si="99"/>
        <v/>
      </c>
    </row>
    <row r="900" spans="2:9" ht="15" thickBot="1" x14ac:dyDescent="0.35">
      <c r="B900" s="80" t="str">
        <f t="shared" ca="1" si="101"/>
        <v/>
      </c>
      <c r="C900" s="81" t="str">
        <f t="shared" ca="1" si="95"/>
        <v/>
      </c>
      <c r="D900" s="84" t="str">
        <f t="shared" ca="1" si="96"/>
        <v/>
      </c>
      <c r="E900" s="82">
        <f t="shared" ca="1" si="100"/>
        <v>0</v>
      </c>
      <c r="F900" s="84"/>
      <c r="G900" s="83" t="str">
        <f t="shared" ca="1" si="97"/>
        <v/>
      </c>
      <c r="H900" s="83" t="str">
        <f t="shared" ca="1" si="98"/>
        <v/>
      </c>
      <c r="I900" s="83" t="str">
        <f t="shared" ca="1" si="99"/>
        <v/>
      </c>
    </row>
    <row r="901" spans="2:9" ht="15" thickBot="1" x14ac:dyDescent="0.35">
      <c r="B901" s="80" t="str">
        <f t="shared" ca="1" si="101"/>
        <v/>
      </c>
      <c r="C901" s="81" t="str">
        <f t="shared" ca="1" si="95"/>
        <v/>
      </c>
      <c r="D901" s="84" t="str">
        <f t="shared" ca="1" si="96"/>
        <v/>
      </c>
      <c r="E901" s="82">
        <f t="shared" ca="1" si="100"/>
        <v>0</v>
      </c>
      <c r="F901" s="84"/>
      <c r="G901" s="83" t="str">
        <f t="shared" ca="1" si="97"/>
        <v/>
      </c>
      <c r="H901" s="83" t="str">
        <f t="shared" ca="1" si="98"/>
        <v/>
      </c>
      <c r="I901" s="83" t="str">
        <f t="shared" ca="1" si="99"/>
        <v/>
      </c>
    </row>
    <row r="902" spans="2:9" ht="15" thickBot="1" x14ac:dyDescent="0.35">
      <c r="B902" s="80" t="str">
        <f t="shared" ca="1" si="101"/>
        <v/>
      </c>
      <c r="C902" s="81" t="str">
        <f t="shared" ca="1" si="95"/>
        <v/>
      </c>
      <c r="D902" s="84" t="str">
        <f t="shared" ca="1" si="96"/>
        <v/>
      </c>
      <c r="E902" s="82">
        <f t="shared" ca="1" si="100"/>
        <v>0</v>
      </c>
      <c r="F902" s="84"/>
      <c r="G902" s="83" t="str">
        <f t="shared" ca="1" si="97"/>
        <v/>
      </c>
      <c r="H902" s="83" t="str">
        <f t="shared" ca="1" si="98"/>
        <v/>
      </c>
      <c r="I902" s="83" t="str">
        <f t="shared" ca="1" si="99"/>
        <v/>
      </c>
    </row>
    <row r="903" spans="2:9" ht="15" thickBot="1" x14ac:dyDescent="0.35">
      <c r="B903" s="80" t="str">
        <f t="shared" ca="1" si="101"/>
        <v/>
      </c>
      <c r="C903" s="81" t="str">
        <f t="shared" ca="1" si="95"/>
        <v/>
      </c>
      <c r="D903" s="84" t="str">
        <f t="shared" ca="1" si="96"/>
        <v/>
      </c>
      <c r="E903" s="82">
        <f t="shared" ca="1" si="100"/>
        <v>0</v>
      </c>
      <c r="F903" s="84"/>
      <c r="G903" s="83" t="str">
        <f t="shared" ca="1" si="97"/>
        <v/>
      </c>
      <c r="H903" s="83" t="str">
        <f t="shared" ca="1" si="98"/>
        <v/>
      </c>
      <c r="I903" s="83" t="str">
        <f t="shared" ca="1" si="99"/>
        <v/>
      </c>
    </row>
    <row r="904" spans="2:9" ht="15" thickBot="1" x14ac:dyDescent="0.35">
      <c r="B904" s="80" t="str">
        <f t="shared" ca="1" si="101"/>
        <v/>
      </c>
      <c r="C904" s="81" t="str">
        <f t="shared" ca="1" si="95"/>
        <v/>
      </c>
      <c r="D904" s="84" t="str">
        <f t="shared" ca="1" si="96"/>
        <v/>
      </c>
      <c r="E904" s="82">
        <f t="shared" ca="1" si="100"/>
        <v>0</v>
      </c>
      <c r="F904" s="84"/>
      <c r="G904" s="83" t="str">
        <f t="shared" ca="1" si="97"/>
        <v/>
      </c>
      <c r="H904" s="83" t="str">
        <f t="shared" ca="1" si="98"/>
        <v/>
      </c>
      <c r="I904" s="83" t="str">
        <f t="shared" ca="1" si="99"/>
        <v/>
      </c>
    </row>
    <row r="905" spans="2:9" ht="15" thickBot="1" x14ac:dyDescent="0.35">
      <c r="B905" s="80" t="str">
        <f t="shared" ca="1" si="101"/>
        <v/>
      </c>
      <c r="C905" s="81" t="str">
        <f t="shared" ca="1" si="95"/>
        <v/>
      </c>
      <c r="D905" s="84" t="str">
        <f t="shared" ca="1" si="96"/>
        <v/>
      </c>
      <c r="E905" s="82">
        <f t="shared" ca="1" si="100"/>
        <v>0</v>
      </c>
      <c r="F905" s="84"/>
      <c r="G905" s="83" t="str">
        <f t="shared" ca="1" si="97"/>
        <v/>
      </c>
      <c r="H905" s="83" t="str">
        <f t="shared" ca="1" si="98"/>
        <v/>
      </c>
      <c r="I905" s="83" t="str">
        <f t="shared" ca="1" si="99"/>
        <v/>
      </c>
    </row>
    <row r="906" spans="2:9" ht="15" thickBot="1" x14ac:dyDescent="0.35">
      <c r="B906" s="80" t="str">
        <f t="shared" ca="1" si="101"/>
        <v/>
      </c>
      <c r="C906" s="81" t="str">
        <f t="shared" ca="1" si="95"/>
        <v/>
      </c>
      <c r="D906" s="84" t="str">
        <f t="shared" ca="1" si="96"/>
        <v/>
      </c>
      <c r="E906" s="82">
        <f t="shared" ca="1" si="100"/>
        <v>0</v>
      </c>
      <c r="F906" s="84"/>
      <c r="G906" s="83" t="str">
        <f t="shared" ca="1" si="97"/>
        <v/>
      </c>
      <c r="H906" s="83" t="str">
        <f t="shared" ca="1" si="98"/>
        <v/>
      </c>
      <c r="I906" s="83" t="str">
        <f t="shared" ca="1" si="99"/>
        <v/>
      </c>
    </row>
    <row r="907" spans="2:9" ht="15" thickBot="1" x14ac:dyDescent="0.35">
      <c r="B907" s="80" t="str">
        <f t="shared" ca="1" si="101"/>
        <v/>
      </c>
      <c r="C907" s="81" t="str">
        <f t="shared" ca="1" si="95"/>
        <v/>
      </c>
      <c r="D907" s="84" t="str">
        <f t="shared" ca="1" si="96"/>
        <v/>
      </c>
      <c r="E907" s="82">
        <f t="shared" ca="1" si="100"/>
        <v>0</v>
      </c>
      <c r="F907" s="84"/>
      <c r="G907" s="83" t="str">
        <f t="shared" ca="1" si="97"/>
        <v/>
      </c>
      <c r="H907" s="83" t="str">
        <f t="shared" ca="1" si="98"/>
        <v/>
      </c>
      <c r="I907" s="83" t="str">
        <f t="shared" ca="1" si="99"/>
        <v/>
      </c>
    </row>
    <row r="908" spans="2:9" ht="15" thickBot="1" x14ac:dyDescent="0.35">
      <c r="B908" s="80" t="str">
        <f t="shared" ca="1" si="101"/>
        <v/>
      </c>
      <c r="C908" s="81" t="str">
        <f t="shared" ca="1" si="95"/>
        <v/>
      </c>
      <c r="D908" s="84" t="str">
        <f t="shared" ca="1" si="96"/>
        <v/>
      </c>
      <c r="E908" s="82">
        <f t="shared" ca="1" si="100"/>
        <v>0</v>
      </c>
      <c r="F908" s="84"/>
      <c r="G908" s="83" t="str">
        <f t="shared" ca="1" si="97"/>
        <v/>
      </c>
      <c r="H908" s="83" t="str">
        <f t="shared" ca="1" si="98"/>
        <v/>
      </c>
      <c r="I908" s="83" t="str">
        <f t="shared" ca="1" si="99"/>
        <v/>
      </c>
    </row>
    <row r="909" spans="2:9" ht="15" thickBot="1" x14ac:dyDescent="0.35">
      <c r="B909" s="80" t="str">
        <f t="shared" ca="1" si="101"/>
        <v/>
      </c>
      <c r="C909" s="81" t="str">
        <f t="shared" ca="1" si="95"/>
        <v/>
      </c>
      <c r="D909" s="84" t="str">
        <f t="shared" ca="1" si="96"/>
        <v/>
      </c>
      <c r="E909" s="82">
        <f t="shared" ca="1" si="100"/>
        <v>0</v>
      </c>
      <c r="F909" s="84"/>
      <c r="G909" s="83" t="str">
        <f t="shared" ca="1" si="97"/>
        <v/>
      </c>
      <c r="H909" s="83" t="str">
        <f t="shared" ca="1" si="98"/>
        <v/>
      </c>
      <c r="I909" s="83" t="str">
        <f t="shared" ca="1" si="99"/>
        <v/>
      </c>
    </row>
    <row r="910" spans="2:9" ht="15" thickBot="1" x14ac:dyDescent="0.35">
      <c r="B910" s="80" t="str">
        <f t="shared" ca="1" si="101"/>
        <v/>
      </c>
      <c r="C910" s="81" t="str">
        <f t="shared" ca="1" si="95"/>
        <v/>
      </c>
      <c r="D910" s="84" t="str">
        <f t="shared" ca="1" si="96"/>
        <v/>
      </c>
      <c r="E910" s="82">
        <f t="shared" ca="1" si="100"/>
        <v>0</v>
      </c>
      <c r="F910" s="84"/>
      <c r="G910" s="83" t="str">
        <f t="shared" ca="1" si="97"/>
        <v/>
      </c>
      <c r="H910" s="83" t="str">
        <f t="shared" ca="1" si="98"/>
        <v/>
      </c>
      <c r="I910" s="83" t="str">
        <f t="shared" ca="1" si="99"/>
        <v/>
      </c>
    </row>
    <row r="911" spans="2:9" ht="15" thickBot="1" x14ac:dyDescent="0.35">
      <c r="B911" s="80" t="str">
        <f t="shared" ca="1" si="101"/>
        <v/>
      </c>
      <c r="C911" s="81" t="str">
        <f t="shared" ca="1" si="95"/>
        <v/>
      </c>
      <c r="D911" s="84" t="str">
        <f t="shared" ca="1" si="96"/>
        <v/>
      </c>
      <c r="E911" s="82">
        <f t="shared" ca="1" si="100"/>
        <v>0</v>
      </c>
      <c r="F911" s="84"/>
      <c r="G911" s="83" t="str">
        <f t="shared" ca="1" si="97"/>
        <v/>
      </c>
      <c r="H911" s="83" t="str">
        <f t="shared" ca="1" si="98"/>
        <v/>
      </c>
      <c r="I911" s="83" t="str">
        <f t="shared" ca="1" si="99"/>
        <v/>
      </c>
    </row>
    <row r="912" spans="2:9" ht="15" thickBot="1" x14ac:dyDescent="0.35">
      <c r="B912" s="80" t="str">
        <f t="shared" ca="1" si="101"/>
        <v/>
      </c>
      <c r="C912" s="81" t="str">
        <f t="shared" ca="1" si="95"/>
        <v/>
      </c>
      <c r="D912" s="84" t="str">
        <f t="shared" ca="1" si="96"/>
        <v/>
      </c>
      <c r="E912" s="82">
        <f t="shared" ca="1" si="100"/>
        <v>0</v>
      </c>
      <c r="F912" s="84"/>
      <c r="G912" s="83" t="str">
        <f t="shared" ca="1" si="97"/>
        <v/>
      </c>
      <c r="H912" s="83" t="str">
        <f t="shared" ca="1" si="98"/>
        <v/>
      </c>
      <c r="I912" s="83" t="str">
        <f t="shared" ca="1" si="99"/>
        <v/>
      </c>
    </row>
    <row r="913" spans="2:9" ht="15" thickBot="1" x14ac:dyDescent="0.35">
      <c r="B913" s="80" t="str">
        <f t="shared" ca="1" si="101"/>
        <v/>
      </c>
      <c r="C913" s="81" t="str">
        <f t="shared" ca="1" si="95"/>
        <v/>
      </c>
      <c r="D913" s="84" t="str">
        <f t="shared" ca="1" si="96"/>
        <v/>
      </c>
      <c r="E913" s="82">
        <f t="shared" ca="1" si="100"/>
        <v>0</v>
      </c>
      <c r="F913" s="84"/>
      <c r="G913" s="83" t="str">
        <f t="shared" ca="1" si="97"/>
        <v/>
      </c>
      <c r="H913" s="83" t="str">
        <f t="shared" ca="1" si="98"/>
        <v/>
      </c>
      <c r="I913" s="83" t="str">
        <f t="shared" ca="1" si="99"/>
        <v/>
      </c>
    </row>
    <row r="914" spans="2:9" ht="15" thickBot="1" x14ac:dyDescent="0.35">
      <c r="B914" s="80" t="str">
        <f t="shared" ca="1" si="101"/>
        <v/>
      </c>
      <c r="C914" s="81" t="str">
        <f t="shared" ca="1" si="95"/>
        <v/>
      </c>
      <c r="D914" s="84" t="str">
        <f t="shared" ca="1" si="96"/>
        <v/>
      </c>
      <c r="E914" s="82">
        <f t="shared" ca="1" si="100"/>
        <v>0</v>
      </c>
      <c r="F914" s="84"/>
      <c r="G914" s="83" t="str">
        <f t="shared" ca="1" si="97"/>
        <v/>
      </c>
      <c r="H914" s="83" t="str">
        <f t="shared" ca="1" si="98"/>
        <v/>
      </c>
      <c r="I914" s="83" t="str">
        <f t="shared" ca="1" si="99"/>
        <v/>
      </c>
    </row>
    <row r="915" spans="2:9" ht="15" thickBot="1" x14ac:dyDescent="0.35">
      <c r="B915" s="80" t="str">
        <f t="shared" ca="1" si="101"/>
        <v/>
      </c>
      <c r="C915" s="81" t="str">
        <f t="shared" ca="1" si="95"/>
        <v/>
      </c>
      <c r="D915" s="84" t="str">
        <f t="shared" ca="1" si="96"/>
        <v/>
      </c>
      <c r="E915" s="82">
        <f t="shared" ca="1" si="100"/>
        <v>0</v>
      </c>
      <c r="F915" s="84"/>
      <c r="G915" s="83" t="str">
        <f t="shared" ca="1" si="97"/>
        <v/>
      </c>
      <c r="H915" s="83" t="str">
        <f t="shared" ca="1" si="98"/>
        <v/>
      </c>
      <c r="I915" s="83" t="str">
        <f t="shared" ca="1" si="99"/>
        <v/>
      </c>
    </row>
    <row r="916" spans="2:9" ht="15" thickBot="1" x14ac:dyDescent="0.35">
      <c r="B916" s="80" t="str">
        <f t="shared" ca="1" si="101"/>
        <v/>
      </c>
      <c r="C916" s="81" t="str">
        <f t="shared" ca="1" si="95"/>
        <v/>
      </c>
      <c r="D916" s="84" t="str">
        <f t="shared" ca="1" si="96"/>
        <v/>
      </c>
      <c r="E916" s="82">
        <f t="shared" ca="1" si="100"/>
        <v>0</v>
      </c>
      <c r="F916" s="84"/>
      <c r="G916" s="83" t="str">
        <f t="shared" ca="1" si="97"/>
        <v/>
      </c>
      <c r="H916" s="83" t="str">
        <f t="shared" ca="1" si="98"/>
        <v/>
      </c>
      <c r="I916" s="83" t="str">
        <f t="shared" ca="1" si="99"/>
        <v/>
      </c>
    </row>
    <row r="917" spans="2:9" ht="15" thickBot="1" x14ac:dyDescent="0.35">
      <c r="B917" s="80" t="str">
        <f t="shared" ca="1" si="101"/>
        <v/>
      </c>
      <c r="C917" s="81" t="str">
        <f t="shared" ca="1" si="95"/>
        <v/>
      </c>
      <c r="D917" s="84" t="str">
        <f t="shared" ca="1" si="96"/>
        <v/>
      </c>
      <c r="E917" s="82">
        <f t="shared" ca="1" si="100"/>
        <v>0</v>
      </c>
      <c r="F917" s="84"/>
      <c r="G917" s="83" t="str">
        <f t="shared" ca="1" si="97"/>
        <v/>
      </c>
      <c r="H917" s="83" t="str">
        <f t="shared" ca="1" si="98"/>
        <v/>
      </c>
      <c r="I917" s="83" t="str">
        <f t="shared" ca="1" si="99"/>
        <v/>
      </c>
    </row>
    <row r="918" spans="2:9" ht="15" thickBot="1" x14ac:dyDescent="0.35">
      <c r="B918" s="80" t="str">
        <f t="shared" ca="1" si="101"/>
        <v/>
      </c>
      <c r="C918" s="81" t="str">
        <f t="shared" ca="1" si="95"/>
        <v/>
      </c>
      <c r="D918" s="84" t="str">
        <f t="shared" ca="1" si="96"/>
        <v/>
      </c>
      <c r="E918" s="82">
        <f t="shared" ca="1" si="100"/>
        <v>0</v>
      </c>
      <c r="F918" s="84"/>
      <c r="G918" s="83" t="str">
        <f t="shared" ca="1" si="97"/>
        <v/>
      </c>
      <c r="H918" s="83" t="str">
        <f t="shared" ca="1" si="98"/>
        <v/>
      </c>
      <c r="I918" s="83" t="str">
        <f t="shared" ca="1" si="99"/>
        <v/>
      </c>
    </row>
    <row r="919" spans="2:9" ht="15" thickBot="1" x14ac:dyDescent="0.35">
      <c r="B919" s="80" t="str">
        <f t="shared" ca="1" si="101"/>
        <v/>
      </c>
      <c r="C919" s="81" t="str">
        <f t="shared" ca="1" si="95"/>
        <v/>
      </c>
      <c r="D919" s="84" t="str">
        <f t="shared" ca="1" si="96"/>
        <v/>
      </c>
      <c r="E919" s="82">
        <f t="shared" ca="1" si="100"/>
        <v>0</v>
      </c>
      <c r="F919" s="84"/>
      <c r="G919" s="83" t="str">
        <f t="shared" ca="1" si="97"/>
        <v/>
      </c>
      <c r="H919" s="83" t="str">
        <f t="shared" ca="1" si="98"/>
        <v/>
      </c>
      <c r="I919" s="83" t="str">
        <f t="shared" ca="1" si="99"/>
        <v/>
      </c>
    </row>
    <row r="920" spans="2:9" ht="15" thickBot="1" x14ac:dyDescent="0.35">
      <c r="B920" s="80" t="str">
        <f t="shared" ca="1" si="101"/>
        <v/>
      </c>
      <c r="C920" s="81" t="str">
        <f t="shared" ref="C920:C983" ca="1" si="102">IF($E$11="End of the Period",IF(B920="","",IF(OR(payment_frequency="Weekly",payment_frequency="Bi-weekly",payment_frequency="Semi-monthly"),first_payment_date+B920*VLOOKUP(payment_frequency,periodic_table,2,0),EDATE(first_payment_date,B920*VLOOKUP(payment_frequency,periodic_table,2,0)))),IF(B920="","",IF(OR(payment_frequency="Weekly",payment_frequency="Bi-weekly",payment_frequency="Semi-monthly"),first_payment_date+(B920-1)*VLOOKUP(payment_frequency,periodic_table,2,0),EDATE(first_payment_date,(B920-1)*VLOOKUP(payment_frequency,periodic_table,2,0)))))</f>
        <v/>
      </c>
      <c r="D920" s="84" t="str">
        <f t="shared" ref="D920:D983" ca="1" si="103">IF(B920="","",IF(I919&lt;payment,I919*(1+rate),payment))</f>
        <v/>
      </c>
      <c r="E920" s="82">
        <f t="shared" ca="1" si="100"/>
        <v>0</v>
      </c>
      <c r="F920" s="84"/>
      <c r="G920" s="83" t="str">
        <f t="shared" ref="G920:G983" ca="1" si="104">IF(AND(payment_type=1,B920=1),0,IF(B920="","",I919*rate))</f>
        <v/>
      </c>
      <c r="H920" s="83" t="str">
        <f t="shared" ca="1" si="98"/>
        <v/>
      </c>
      <c r="I920" s="83" t="str">
        <f t="shared" ca="1" si="99"/>
        <v/>
      </c>
    </row>
    <row r="921" spans="2:9" ht="15" thickBot="1" x14ac:dyDescent="0.35">
      <c r="B921" s="80" t="str">
        <f t="shared" ca="1" si="101"/>
        <v/>
      </c>
      <c r="C921" s="81" t="str">
        <f t="shared" ca="1" si="102"/>
        <v/>
      </c>
      <c r="D921" s="84" t="str">
        <f t="shared" ca="1" si="103"/>
        <v/>
      </c>
      <c r="E921" s="82">
        <f t="shared" ca="1" si="100"/>
        <v>0</v>
      </c>
      <c r="F921" s="84"/>
      <c r="G921" s="83" t="str">
        <f t="shared" ca="1" si="104"/>
        <v/>
      </c>
      <c r="H921" s="83" t="str">
        <f t="shared" ref="H921:H984" ca="1" si="105">IF(B921="","",D921-G921+E921+F921)</f>
        <v/>
      </c>
      <c r="I921" s="83" t="str">
        <f t="shared" ref="I921:I984" ca="1" si="106">IFERROR(IF(H921&lt;=0,"",I920-H921),"")</f>
        <v/>
      </c>
    </row>
    <row r="922" spans="2:9" ht="15" thickBot="1" x14ac:dyDescent="0.35">
      <c r="B922" s="80" t="str">
        <f t="shared" ca="1" si="101"/>
        <v/>
      </c>
      <c r="C922" s="81" t="str">
        <f t="shared" ca="1" si="102"/>
        <v/>
      </c>
      <c r="D922" s="84" t="str">
        <f t="shared" ca="1" si="103"/>
        <v/>
      </c>
      <c r="E922" s="82">
        <f t="shared" ca="1" si="100"/>
        <v>0</v>
      </c>
      <c r="F922" s="84"/>
      <c r="G922" s="83" t="str">
        <f t="shared" ca="1" si="104"/>
        <v/>
      </c>
      <c r="H922" s="83" t="str">
        <f t="shared" ca="1" si="105"/>
        <v/>
      </c>
      <c r="I922" s="83" t="str">
        <f t="shared" ca="1" si="106"/>
        <v/>
      </c>
    </row>
    <row r="923" spans="2:9" ht="15" thickBot="1" x14ac:dyDescent="0.35">
      <c r="B923" s="80" t="str">
        <f t="shared" ca="1" si="101"/>
        <v/>
      </c>
      <c r="C923" s="81" t="str">
        <f t="shared" ca="1" si="102"/>
        <v/>
      </c>
      <c r="D923" s="84" t="str">
        <f t="shared" ca="1" si="103"/>
        <v/>
      </c>
      <c r="E923" s="82">
        <f t="shared" ca="1" si="100"/>
        <v>0</v>
      </c>
      <c r="F923" s="84"/>
      <c r="G923" s="83" t="str">
        <f t="shared" ca="1" si="104"/>
        <v/>
      </c>
      <c r="H923" s="83" t="str">
        <f t="shared" ca="1" si="105"/>
        <v/>
      </c>
      <c r="I923" s="83" t="str">
        <f t="shared" ca="1" si="106"/>
        <v/>
      </c>
    </row>
    <row r="924" spans="2:9" ht="15" thickBot="1" x14ac:dyDescent="0.35">
      <c r="B924" s="80" t="str">
        <f t="shared" ca="1" si="101"/>
        <v/>
      </c>
      <c r="C924" s="81" t="str">
        <f t="shared" ca="1" si="102"/>
        <v/>
      </c>
      <c r="D924" s="84" t="str">
        <f t="shared" ca="1" si="103"/>
        <v/>
      </c>
      <c r="E924" s="82">
        <f t="shared" ca="1" si="100"/>
        <v>0</v>
      </c>
      <c r="F924" s="84"/>
      <c r="G924" s="83" t="str">
        <f t="shared" ca="1" si="104"/>
        <v/>
      </c>
      <c r="H924" s="83" t="str">
        <f t="shared" ca="1" si="105"/>
        <v/>
      </c>
      <c r="I924" s="83" t="str">
        <f t="shared" ca="1" si="106"/>
        <v/>
      </c>
    </row>
    <row r="925" spans="2:9" ht="15" thickBot="1" x14ac:dyDescent="0.35">
      <c r="B925" s="80" t="str">
        <f t="shared" ca="1" si="101"/>
        <v/>
      </c>
      <c r="C925" s="81" t="str">
        <f t="shared" ca="1" si="102"/>
        <v/>
      </c>
      <c r="D925" s="84" t="str">
        <f t="shared" ca="1" si="103"/>
        <v/>
      </c>
      <c r="E925" s="82">
        <f t="shared" ca="1" si="100"/>
        <v>0</v>
      </c>
      <c r="F925" s="84"/>
      <c r="G925" s="83" t="str">
        <f t="shared" ca="1" si="104"/>
        <v/>
      </c>
      <c r="H925" s="83" t="str">
        <f t="shared" ca="1" si="105"/>
        <v/>
      </c>
      <c r="I925" s="83" t="str">
        <f t="shared" ca="1" si="106"/>
        <v/>
      </c>
    </row>
    <row r="926" spans="2:9" ht="15" thickBot="1" x14ac:dyDescent="0.35">
      <c r="B926" s="80" t="str">
        <f t="shared" ca="1" si="101"/>
        <v/>
      </c>
      <c r="C926" s="81" t="str">
        <f t="shared" ca="1" si="102"/>
        <v/>
      </c>
      <c r="D926" s="84" t="str">
        <f t="shared" ca="1" si="103"/>
        <v/>
      </c>
      <c r="E926" s="82">
        <f t="shared" ca="1" si="100"/>
        <v>0</v>
      </c>
      <c r="F926" s="84"/>
      <c r="G926" s="83" t="str">
        <f t="shared" ca="1" si="104"/>
        <v/>
      </c>
      <c r="H926" s="83" t="str">
        <f t="shared" ca="1" si="105"/>
        <v/>
      </c>
      <c r="I926" s="83" t="str">
        <f t="shared" ca="1" si="106"/>
        <v/>
      </c>
    </row>
    <row r="927" spans="2:9" ht="15" thickBot="1" x14ac:dyDescent="0.35">
      <c r="B927" s="80" t="str">
        <f t="shared" ca="1" si="101"/>
        <v/>
      </c>
      <c r="C927" s="81" t="str">
        <f t="shared" ca="1" si="102"/>
        <v/>
      </c>
      <c r="D927" s="84" t="str">
        <f t="shared" ca="1" si="103"/>
        <v/>
      </c>
      <c r="E927" s="82">
        <f t="shared" ca="1" si="100"/>
        <v>0</v>
      </c>
      <c r="F927" s="84"/>
      <c r="G927" s="83" t="str">
        <f t="shared" ca="1" si="104"/>
        <v/>
      </c>
      <c r="H927" s="83" t="str">
        <f t="shared" ca="1" si="105"/>
        <v/>
      </c>
      <c r="I927" s="83" t="str">
        <f t="shared" ca="1" si="106"/>
        <v/>
      </c>
    </row>
    <row r="928" spans="2:9" ht="15" thickBot="1" x14ac:dyDescent="0.35">
      <c r="B928" s="80" t="str">
        <f t="shared" ca="1" si="101"/>
        <v/>
      </c>
      <c r="C928" s="81" t="str">
        <f t="shared" ca="1" si="102"/>
        <v/>
      </c>
      <c r="D928" s="84" t="str">
        <f t="shared" ca="1" si="103"/>
        <v/>
      </c>
      <c r="E928" s="82">
        <f t="shared" ca="1" si="100"/>
        <v>0</v>
      </c>
      <c r="F928" s="84"/>
      <c r="G928" s="83" t="str">
        <f t="shared" ca="1" si="104"/>
        <v/>
      </c>
      <c r="H928" s="83" t="str">
        <f t="shared" ca="1" si="105"/>
        <v/>
      </c>
      <c r="I928" s="83" t="str">
        <f t="shared" ca="1" si="106"/>
        <v/>
      </c>
    </row>
    <row r="929" spans="2:9" ht="15" thickBot="1" x14ac:dyDescent="0.35">
      <c r="B929" s="80" t="str">
        <f t="shared" ca="1" si="101"/>
        <v/>
      </c>
      <c r="C929" s="81" t="str">
        <f t="shared" ca="1" si="102"/>
        <v/>
      </c>
      <c r="D929" s="84" t="str">
        <f t="shared" ca="1" si="103"/>
        <v/>
      </c>
      <c r="E929" s="82">
        <f t="shared" ca="1" si="100"/>
        <v>0</v>
      </c>
      <c r="F929" s="84"/>
      <c r="G929" s="83" t="str">
        <f t="shared" ca="1" si="104"/>
        <v/>
      </c>
      <c r="H929" s="83" t="str">
        <f t="shared" ca="1" si="105"/>
        <v/>
      </c>
      <c r="I929" s="83" t="str">
        <f t="shared" ca="1" si="106"/>
        <v/>
      </c>
    </row>
    <row r="930" spans="2:9" ht="15" thickBot="1" x14ac:dyDescent="0.35">
      <c r="B930" s="80" t="str">
        <f t="shared" ca="1" si="101"/>
        <v/>
      </c>
      <c r="C930" s="81" t="str">
        <f t="shared" ca="1" si="102"/>
        <v/>
      </c>
      <c r="D930" s="84" t="str">
        <f t="shared" ca="1" si="103"/>
        <v/>
      </c>
      <c r="E930" s="82">
        <f t="shared" ca="1" si="100"/>
        <v>0</v>
      </c>
      <c r="F930" s="84"/>
      <c r="G930" s="83" t="str">
        <f t="shared" ca="1" si="104"/>
        <v/>
      </c>
      <c r="H930" s="83" t="str">
        <f t="shared" ca="1" si="105"/>
        <v/>
      </c>
      <c r="I930" s="83" t="str">
        <f t="shared" ca="1" si="106"/>
        <v/>
      </c>
    </row>
    <row r="931" spans="2:9" ht="15" thickBot="1" x14ac:dyDescent="0.35">
      <c r="B931" s="80" t="str">
        <f t="shared" ca="1" si="101"/>
        <v/>
      </c>
      <c r="C931" s="81" t="str">
        <f t="shared" ca="1" si="102"/>
        <v/>
      </c>
      <c r="D931" s="84" t="str">
        <f t="shared" ca="1" si="103"/>
        <v/>
      </c>
      <c r="E931" s="82">
        <f t="shared" ca="1" si="100"/>
        <v>0</v>
      </c>
      <c r="F931" s="84"/>
      <c r="G931" s="83" t="str">
        <f t="shared" ca="1" si="104"/>
        <v/>
      </c>
      <c r="H931" s="83" t="str">
        <f t="shared" ca="1" si="105"/>
        <v/>
      </c>
      <c r="I931" s="83" t="str">
        <f t="shared" ca="1" si="106"/>
        <v/>
      </c>
    </row>
    <row r="932" spans="2:9" ht="15" thickBot="1" x14ac:dyDescent="0.35">
      <c r="B932" s="80" t="str">
        <f t="shared" ca="1" si="101"/>
        <v/>
      </c>
      <c r="C932" s="81" t="str">
        <f t="shared" ca="1" si="102"/>
        <v/>
      </c>
      <c r="D932" s="84" t="str">
        <f t="shared" ca="1" si="103"/>
        <v/>
      </c>
      <c r="E932" s="82">
        <f t="shared" ref="E932:E995" ca="1" si="107">IFERROR(IF(I931-D932&lt;$E$14,0,IF(B932=$I$17,$E$14,IF(B932&lt;$I$17,0,IF(MOD(B932-$I$17,$E$18)=0,$E$14,0)))),0)</f>
        <v>0</v>
      </c>
      <c r="F932" s="84"/>
      <c r="G932" s="83" t="str">
        <f t="shared" ca="1" si="104"/>
        <v/>
      </c>
      <c r="H932" s="83" t="str">
        <f t="shared" ca="1" si="105"/>
        <v/>
      </c>
      <c r="I932" s="83" t="str">
        <f t="shared" ca="1" si="106"/>
        <v/>
      </c>
    </row>
    <row r="933" spans="2:9" ht="15" thickBot="1" x14ac:dyDescent="0.35">
      <c r="B933" s="80" t="str">
        <f t="shared" ca="1" si="101"/>
        <v/>
      </c>
      <c r="C933" s="81" t="str">
        <f t="shared" ca="1" si="102"/>
        <v/>
      </c>
      <c r="D933" s="84" t="str">
        <f t="shared" ca="1" si="103"/>
        <v/>
      </c>
      <c r="E933" s="82">
        <f t="shared" ca="1" si="107"/>
        <v>0</v>
      </c>
      <c r="F933" s="84"/>
      <c r="G933" s="83" t="str">
        <f t="shared" ca="1" si="104"/>
        <v/>
      </c>
      <c r="H933" s="83" t="str">
        <f t="shared" ca="1" si="105"/>
        <v/>
      </c>
      <c r="I933" s="83" t="str">
        <f t="shared" ca="1" si="106"/>
        <v/>
      </c>
    </row>
    <row r="934" spans="2:9" ht="15" thickBot="1" x14ac:dyDescent="0.35">
      <c r="B934" s="80" t="str">
        <f t="shared" ca="1" si="101"/>
        <v/>
      </c>
      <c r="C934" s="81" t="str">
        <f t="shared" ca="1" si="102"/>
        <v/>
      </c>
      <c r="D934" s="84" t="str">
        <f t="shared" ca="1" si="103"/>
        <v/>
      </c>
      <c r="E934" s="82">
        <f t="shared" ca="1" si="107"/>
        <v>0</v>
      </c>
      <c r="F934" s="84"/>
      <c r="G934" s="83" t="str">
        <f t="shared" ca="1" si="104"/>
        <v/>
      </c>
      <c r="H934" s="83" t="str">
        <f t="shared" ca="1" si="105"/>
        <v/>
      </c>
      <c r="I934" s="83" t="str">
        <f t="shared" ca="1" si="106"/>
        <v/>
      </c>
    </row>
    <row r="935" spans="2:9" ht="15" thickBot="1" x14ac:dyDescent="0.35">
      <c r="B935" s="80" t="str">
        <f t="shared" ca="1" si="101"/>
        <v/>
      </c>
      <c r="C935" s="81" t="str">
        <f t="shared" ca="1" si="102"/>
        <v/>
      </c>
      <c r="D935" s="84" t="str">
        <f t="shared" ca="1" si="103"/>
        <v/>
      </c>
      <c r="E935" s="82">
        <f t="shared" ca="1" si="107"/>
        <v>0</v>
      </c>
      <c r="F935" s="84"/>
      <c r="G935" s="83" t="str">
        <f t="shared" ca="1" si="104"/>
        <v/>
      </c>
      <c r="H935" s="83" t="str">
        <f t="shared" ca="1" si="105"/>
        <v/>
      </c>
      <c r="I935" s="83" t="str">
        <f t="shared" ca="1" si="106"/>
        <v/>
      </c>
    </row>
    <row r="936" spans="2:9" ht="15" thickBot="1" x14ac:dyDescent="0.35">
      <c r="B936" s="80" t="str">
        <f t="shared" ca="1" si="101"/>
        <v/>
      </c>
      <c r="C936" s="81" t="str">
        <f t="shared" ca="1" si="102"/>
        <v/>
      </c>
      <c r="D936" s="84" t="str">
        <f t="shared" ca="1" si="103"/>
        <v/>
      </c>
      <c r="E936" s="82">
        <f t="shared" ca="1" si="107"/>
        <v>0</v>
      </c>
      <c r="F936" s="84"/>
      <c r="G936" s="83" t="str">
        <f t="shared" ca="1" si="104"/>
        <v/>
      </c>
      <c r="H936" s="83" t="str">
        <f t="shared" ca="1" si="105"/>
        <v/>
      </c>
      <c r="I936" s="83" t="str">
        <f t="shared" ca="1" si="106"/>
        <v/>
      </c>
    </row>
    <row r="937" spans="2:9" ht="15" thickBot="1" x14ac:dyDescent="0.35">
      <c r="B937" s="80" t="str">
        <f t="shared" ca="1" si="101"/>
        <v/>
      </c>
      <c r="C937" s="81" t="str">
        <f t="shared" ca="1" si="102"/>
        <v/>
      </c>
      <c r="D937" s="84" t="str">
        <f t="shared" ca="1" si="103"/>
        <v/>
      </c>
      <c r="E937" s="82">
        <f t="shared" ca="1" si="107"/>
        <v>0</v>
      </c>
      <c r="F937" s="84"/>
      <c r="G937" s="83" t="str">
        <f t="shared" ca="1" si="104"/>
        <v/>
      </c>
      <c r="H937" s="83" t="str">
        <f t="shared" ca="1" si="105"/>
        <v/>
      </c>
      <c r="I937" s="83" t="str">
        <f t="shared" ca="1" si="106"/>
        <v/>
      </c>
    </row>
    <row r="938" spans="2:9" ht="15" thickBot="1" x14ac:dyDescent="0.35">
      <c r="B938" s="80" t="str">
        <f t="shared" ca="1" si="101"/>
        <v/>
      </c>
      <c r="C938" s="81" t="str">
        <f t="shared" ca="1" si="102"/>
        <v/>
      </c>
      <c r="D938" s="84" t="str">
        <f t="shared" ca="1" si="103"/>
        <v/>
      </c>
      <c r="E938" s="82">
        <f t="shared" ca="1" si="107"/>
        <v>0</v>
      </c>
      <c r="F938" s="84"/>
      <c r="G938" s="83" t="str">
        <f t="shared" ca="1" si="104"/>
        <v/>
      </c>
      <c r="H938" s="83" t="str">
        <f t="shared" ca="1" si="105"/>
        <v/>
      </c>
      <c r="I938" s="83" t="str">
        <f t="shared" ca="1" si="106"/>
        <v/>
      </c>
    </row>
    <row r="939" spans="2:9" ht="15" thickBot="1" x14ac:dyDescent="0.35">
      <c r="B939" s="80" t="str">
        <f t="shared" ca="1" si="101"/>
        <v/>
      </c>
      <c r="C939" s="81" t="str">
        <f t="shared" ca="1" si="102"/>
        <v/>
      </c>
      <c r="D939" s="84" t="str">
        <f t="shared" ca="1" si="103"/>
        <v/>
      </c>
      <c r="E939" s="82">
        <f t="shared" ca="1" si="107"/>
        <v>0</v>
      </c>
      <c r="F939" s="84"/>
      <c r="G939" s="83" t="str">
        <f t="shared" ca="1" si="104"/>
        <v/>
      </c>
      <c r="H939" s="83" t="str">
        <f t="shared" ca="1" si="105"/>
        <v/>
      </c>
      <c r="I939" s="83" t="str">
        <f t="shared" ca="1" si="106"/>
        <v/>
      </c>
    </row>
    <row r="940" spans="2:9" ht="15" thickBot="1" x14ac:dyDescent="0.35">
      <c r="B940" s="80" t="str">
        <f t="shared" ca="1" si="101"/>
        <v/>
      </c>
      <c r="C940" s="81" t="str">
        <f t="shared" ca="1" si="102"/>
        <v/>
      </c>
      <c r="D940" s="84" t="str">
        <f t="shared" ca="1" si="103"/>
        <v/>
      </c>
      <c r="E940" s="82">
        <f t="shared" ca="1" si="107"/>
        <v>0</v>
      </c>
      <c r="F940" s="84"/>
      <c r="G940" s="83" t="str">
        <f t="shared" ca="1" si="104"/>
        <v/>
      </c>
      <c r="H940" s="83" t="str">
        <f t="shared" ca="1" si="105"/>
        <v/>
      </c>
      <c r="I940" s="83" t="str">
        <f t="shared" ca="1" si="106"/>
        <v/>
      </c>
    </row>
    <row r="941" spans="2:9" ht="15" thickBot="1" x14ac:dyDescent="0.35">
      <c r="B941" s="80" t="str">
        <f t="shared" ca="1" si="101"/>
        <v/>
      </c>
      <c r="C941" s="81" t="str">
        <f t="shared" ca="1" si="102"/>
        <v/>
      </c>
      <c r="D941" s="84" t="str">
        <f t="shared" ca="1" si="103"/>
        <v/>
      </c>
      <c r="E941" s="82">
        <f t="shared" ca="1" si="107"/>
        <v>0</v>
      </c>
      <c r="F941" s="84"/>
      <c r="G941" s="83" t="str">
        <f t="shared" ca="1" si="104"/>
        <v/>
      </c>
      <c r="H941" s="83" t="str">
        <f t="shared" ca="1" si="105"/>
        <v/>
      </c>
      <c r="I941" s="83" t="str">
        <f t="shared" ca="1" si="106"/>
        <v/>
      </c>
    </row>
    <row r="942" spans="2:9" ht="15" thickBot="1" x14ac:dyDescent="0.35">
      <c r="B942" s="80" t="str">
        <f t="shared" ca="1" si="101"/>
        <v/>
      </c>
      <c r="C942" s="81" t="str">
        <f t="shared" ca="1" si="102"/>
        <v/>
      </c>
      <c r="D942" s="84" t="str">
        <f t="shared" ca="1" si="103"/>
        <v/>
      </c>
      <c r="E942" s="82">
        <f t="shared" ca="1" si="107"/>
        <v>0</v>
      </c>
      <c r="F942" s="84"/>
      <c r="G942" s="83" t="str">
        <f t="shared" ca="1" si="104"/>
        <v/>
      </c>
      <c r="H942" s="83" t="str">
        <f t="shared" ca="1" si="105"/>
        <v/>
      </c>
      <c r="I942" s="83" t="str">
        <f t="shared" ca="1" si="106"/>
        <v/>
      </c>
    </row>
    <row r="943" spans="2:9" ht="15" thickBot="1" x14ac:dyDescent="0.35">
      <c r="B943" s="80" t="str">
        <f t="shared" ref="B943:B1000" ca="1" si="108">IFERROR(IF(I942&lt;=0,"",B942+1),"")</f>
        <v/>
      </c>
      <c r="C943" s="81" t="str">
        <f t="shared" ca="1" si="102"/>
        <v/>
      </c>
      <c r="D943" s="84" t="str">
        <f t="shared" ca="1" si="103"/>
        <v/>
      </c>
      <c r="E943" s="82">
        <f t="shared" ca="1" si="107"/>
        <v>0</v>
      </c>
      <c r="F943" s="84"/>
      <c r="G943" s="83" t="str">
        <f t="shared" ca="1" si="104"/>
        <v/>
      </c>
      <c r="H943" s="83" t="str">
        <f t="shared" ca="1" si="105"/>
        <v/>
      </c>
      <c r="I943" s="83" t="str">
        <f t="shared" ca="1" si="106"/>
        <v/>
      </c>
    </row>
    <row r="944" spans="2:9" ht="15" thickBot="1" x14ac:dyDescent="0.35">
      <c r="B944" s="80" t="str">
        <f t="shared" ca="1" si="108"/>
        <v/>
      </c>
      <c r="C944" s="81" t="str">
        <f t="shared" ca="1" si="102"/>
        <v/>
      </c>
      <c r="D944" s="84" t="str">
        <f t="shared" ca="1" si="103"/>
        <v/>
      </c>
      <c r="E944" s="82">
        <f t="shared" ca="1" si="107"/>
        <v>0</v>
      </c>
      <c r="F944" s="84"/>
      <c r="G944" s="83" t="str">
        <f t="shared" ca="1" si="104"/>
        <v/>
      </c>
      <c r="H944" s="83" t="str">
        <f t="shared" ca="1" si="105"/>
        <v/>
      </c>
      <c r="I944" s="83" t="str">
        <f t="shared" ca="1" si="106"/>
        <v/>
      </c>
    </row>
    <row r="945" spans="2:9" ht="15" thickBot="1" x14ac:dyDescent="0.35">
      <c r="B945" s="80" t="str">
        <f t="shared" ca="1" si="108"/>
        <v/>
      </c>
      <c r="C945" s="81" t="str">
        <f t="shared" ca="1" si="102"/>
        <v/>
      </c>
      <c r="D945" s="84" t="str">
        <f t="shared" ca="1" si="103"/>
        <v/>
      </c>
      <c r="E945" s="82">
        <f t="shared" ca="1" si="107"/>
        <v>0</v>
      </c>
      <c r="F945" s="84"/>
      <c r="G945" s="83" t="str">
        <f t="shared" ca="1" si="104"/>
        <v/>
      </c>
      <c r="H945" s="83" t="str">
        <f t="shared" ca="1" si="105"/>
        <v/>
      </c>
      <c r="I945" s="83" t="str">
        <f t="shared" ca="1" si="106"/>
        <v/>
      </c>
    </row>
    <row r="946" spans="2:9" ht="15" thickBot="1" x14ac:dyDescent="0.35">
      <c r="B946" s="80" t="str">
        <f t="shared" ca="1" si="108"/>
        <v/>
      </c>
      <c r="C946" s="81" t="str">
        <f t="shared" ca="1" si="102"/>
        <v/>
      </c>
      <c r="D946" s="84" t="str">
        <f t="shared" ca="1" si="103"/>
        <v/>
      </c>
      <c r="E946" s="82">
        <f t="shared" ca="1" si="107"/>
        <v>0</v>
      </c>
      <c r="F946" s="84"/>
      <c r="G946" s="83" t="str">
        <f t="shared" ca="1" si="104"/>
        <v/>
      </c>
      <c r="H946" s="83" t="str">
        <f t="shared" ca="1" si="105"/>
        <v/>
      </c>
      <c r="I946" s="83" t="str">
        <f t="shared" ca="1" si="106"/>
        <v/>
      </c>
    </row>
    <row r="947" spans="2:9" ht="15" thickBot="1" x14ac:dyDescent="0.35">
      <c r="B947" s="80" t="str">
        <f t="shared" ca="1" si="108"/>
        <v/>
      </c>
      <c r="C947" s="81" t="str">
        <f t="shared" ca="1" si="102"/>
        <v/>
      </c>
      <c r="D947" s="84" t="str">
        <f t="shared" ca="1" si="103"/>
        <v/>
      </c>
      <c r="E947" s="82">
        <f t="shared" ca="1" si="107"/>
        <v>0</v>
      </c>
      <c r="F947" s="84"/>
      <c r="G947" s="83" t="str">
        <f t="shared" ca="1" si="104"/>
        <v/>
      </c>
      <c r="H947" s="83" t="str">
        <f t="shared" ca="1" si="105"/>
        <v/>
      </c>
      <c r="I947" s="83" t="str">
        <f t="shared" ca="1" si="106"/>
        <v/>
      </c>
    </row>
    <row r="948" spans="2:9" ht="15" thickBot="1" x14ac:dyDescent="0.35">
      <c r="B948" s="80" t="str">
        <f t="shared" ca="1" si="108"/>
        <v/>
      </c>
      <c r="C948" s="81" t="str">
        <f t="shared" ca="1" si="102"/>
        <v/>
      </c>
      <c r="D948" s="84" t="str">
        <f t="shared" ca="1" si="103"/>
        <v/>
      </c>
      <c r="E948" s="82">
        <f t="shared" ca="1" si="107"/>
        <v>0</v>
      </c>
      <c r="F948" s="84"/>
      <c r="G948" s="83" t="str">
        <f t="shared" ca="1" si="104"/>
        <v/>
      </c>
      <c r="H948" s="83" t="str">
        <f t="shared" ca="1" si="105"/>
        <v/>
      </c>
      <c r="I948" s="83" t="str">
        <f t="shared" ca="1" si="106"/>
        <v/>
      </c>
    </row>
    <row r="949" spans="2:9" ht="15" thickBot="1" x14ac:dyDescent="0.35">
      <c r="B949" s="80" t="str">
        <f t="shared" ca="1" si="108"/>
        <v/>
      </c>
      <c r="C949" s="81" t="str">
        <f t="shared" ca="1" si="102"/>
        <v/>
      </c>
      <c r="D949" s="84" t="str">
        <f t="shared" ca="1" si="103"/>
        <v/>
      </c>
      <c r="E949" s="82">
        <f t="shared" ca="1" si="107"/>
        <v>0</v>
      </c>
      <c r="F949" s="84"/>
      <c r="G949" s="83" t="str">
        <f t="shared" ca="1" si="104"/>
        <v/>
      </c>
      <c r="H949" s="83" t="str">
        <f t="shared" ca="1" si="105"/>
        <v/>
      </c>
      <c r="I949" s="83" t="str">
        <f t="shared" ca="1" si="106"/>
        <v/>
      </c>
    </row>
    <row r="950" spans="2:9" ht="15" thickBot="1" x14ac:dyDescent="0.35">
      <c r="B950" s="80" t="str">
        <f t="shared" ca="1" si="108"/>
        <v/>
      </c>
      <c r="C950" s="81" t="str">
        <f t="shared" ca="1" si="102"/>
        <v/>
      </c>
      <c r="D950" s="84" t="str">
        <f t="shared" ca="1" si="103"/>
        <v/>
      </c>
      <c r="E950" s="82">
        <f t="shared" ca="1" si="107"/>
        <v>0</v>
      </c>
      <c r="F950" s="84"/>
      <c r="G950" s="83" t="str">
        <f t="shared" ca="1" si="104"/>
        <v/>
      </c>
      <c r="H950" s="83" t="str">
        <f t="shared" ca="1" si="105"/>
        <v/>
      </c>
      <c r="I950" s="83" t="str">
        <f t="shared" ca="1" si="106"/>
        <v/>
      </c>
    </row>
    <row r="951" spans="2:9" ht="15" thickBot="1" x14ac:dyDescent="0.35">
      <c r="B951" s="80" t="str">
        <f t="shared" ca="1" si="108"/>
        <v/>
      </c>
      <c r="C951" s="81" t="str">
        <f t="shared" ca="1" si="102"/>
        <v/>
      </c>
      <c r="D951" s="84" t="str">
        <f t="shared" ca="1" si="103"/>
        <v/>
      </c>
      <c r="E951" s="82">
        <f t="shared" ca="1" si="107"/>
        <v>0</v>
      </c>
      <c r="F951" s="84"/>
      <c r="G951" s="83" t="str">
        <f t="shared" ca="1" si="104"/>
        <v/>
      </c>
      <c r="H951" s="83" t="str">
        <f t="shared" ca="1" si="105"/>
        <v/>
      </c>
      <c r="I951" s="83" t="str">
        <f t="shared" ca="1" si="106"/>
        <v/>
      </c>
    </row>
    <row r="952" spans="2:9" ht="15" thickBot="1" x14ac:dyDescent="0.35">
      <c r="B952" s="80" t="str">
        <f t="shared" ca="1" si="108"/>
        <v/>
      </c>
      <c r="C952" s="81" t="str">
        <f t="shared" ca="1" si="102"/>
        <v/>
      </c>
      <c r="D952" s="84" t="str">
        <f t="shared" ca="1" si="103"/>
        <v/>
      </c>
      <c r="E952" s="82">
        <f t="shared" ca="1" si="107"/>
        <v>0</v>
      </c>
      <c r="F952" s="84"/>
      <c r="G952" s="83" t="str">
        <f t="shared" ca="1" si="104"/>
        <v/>
      </c>
      <c r="H952" s="83" t="str">
        <f t="shared" ca="1" si="105"/>
        <v/>
      </c>
      <c r="I952" s="83" t="str">
        <f t="shared" ca="1" si="106"/>
        <v/>
      </c>
    </row>
    <row r="953" spans="2:9" ht="15" thickBot="1" x14ac:dyDescent="0.35">
      <c r="B953" s="80" t="str">
        <f t="shared" ca="1" si="108"/>
        <v/>
      </c>
      <c r="C953" s="81" t="str">
        <f t="shared" ca="1" si="102"/>
        <v/>
      </c>
      <c r="D953" s="84" t="str">
        <f t="shared" ca="1" si="103"/>
        <v/>
      </c>
      <c r="E953" s="82">
        <f t="shared" ca="1" si="107"/>
        <v>0</v>
      </c>
      <c r="F953" s="84"/>
      <c r="G953" s="83" t="str">
        <f t="shared" ca="1" si="104"/>
        <v/>
      </c>
      <c r="H953" s="83" t="str">
        <f t="shared" ca="1" si="105"/>
        <v/>
      </c>
      <c r="I953" s="83" t="str">
        <f t="shared" ca="1" si="106"/>
        <v/>
      </c>
    </row>
    <row r="954" spans="2:9" ht="15" thickBot="1" x14ac:dyDescent="0.35">
      <c r="B954" s="80" t="str">
        <f t="shared" ca="1" si="108"/>
        <v/>
      </c>
      <c r="C954" s="81" t="str">
        <f t="shared" ca="1" si="102"/>
        <v/>
      </c>
      <c r="D954" s="84" t="str">
        <f t="shared" ca="1" si="103"/>
        <v/>
      </c>
      <c r="E954" s="82">
        <f t="shared" ca="1" si="107"/>
        <v>0</v>
      </c>
      <c r="F954" s="84"/>
      <c r="G954" s="83" t="str">
        <f t="shared" ca="1" si="104"/>
        <v/>
      </c>
      <c r="H954" s="83" t="str">
        <f t="shared" ca="1" si="105"/>
        <v/>
      </c>
      <c r="I954" s="83" t="str">
        <f t="shared" ca="1" si="106"/>
        <v/>
      </c>
    </row>
    <row r="955" spans="2:9" ht="15" thickBot="1" x14ac:dyDescent="0.35">
      <c r="B955" s="80" t="str">
        <f t="shared" ca="1" si="108"/>
        <v/>
      </c>
      <c r="C955" s="81" t="str">
        <f t="shared" ca="1" si="102"/>
        <v/>
      </c>
      <c r="D955" s="84" t="str">
        <f t="shared" ca="1" si="103"/>
        <v/>
      </c>
      <c r="E955" s="82">
        <f t="shared" ca="1" si="107"/>
        <v>0</v>
      </c>
      <c r="F955" s="84"/>
      <c r="G955" s="83" t="str">
        <f t="shared" ca="1" si="104"/>
        <v/>
      </c>
      <c r="H955" s="83" t="str">
        <f t="shared" ca="1" si="105"/>
        <v/>
      </c>
      <c r="I955" s="83" t="str">
        <f t="shared" ca="1" si="106"/>
        <v/>
      </c>
    </row>
    <row r="956" spans="2:9" ht="15" thickBot="1" x14ac:dyDescent="0.35">
      <c r="B956" s="80" t="str">
        <f t="shared" ca="1" si="108"/>
        <v/>
      </c>
      <c r="C956" s="81" t="str">
        <f t="shared" ca="1" si="102"/>
        <v/>
      </c>
      <c r="D956" s="84" t="str">
        <f t="shared" ca="1" si="103"/>
        <v/>
      </c>
      <c r="E956" s="82">
        <f t="shared" ca="1" si="107"/>
        <v>0</v>
      </c>
      <c r="F956" s="84"/>
      <c r="G956" s="83" t="str">
        <f t="shared" ca="1" si="104"/>
        <v/>
      </c>
      <c r="H956" s="83" t="str">
        <f t="shared" ca="1" si="105"/>
        <v/>
      </c>
      <c r="I956" s="83" t="str">
        <f t="shared" ca="1" si="106"/>
        <v/>
      </c>
    </row>
    <row r="957" spans="2:9" ht="15" thickBot="1" x14ac:dyDescent="0.35">
      <c r="B957" s="80" t="str">
        <f t="shared" ca="1" si="108"/>
        <v/>
      </c>
      <c r="C957" s="81" t="str">
        <f t="shared" ca="1" si="102"/>
        <v/>
      </c>
      <c r="D957" s="84" t="str">
        <f t="shared" ca="1" si="103"/>
        <v/>
      </c>
      <c r="E957" s="82">
        <f t="shared" ca="1" si="107"/>
        <v>0</v>
      </c>
      <c r="F957" s="84"/>
      <c r="G957" s="83" t="str">
        <f t="shared" ca="1" si="104"/>
        <v/>
      </c>
      <c r="H957" s="83" t="str">
        <f t="shared" ca="1" si="105"/>
        <v/>
      </c>
      <c r="I957" s="83" t="str">
        <f t="shared" ca="1" si="106"/>
        <v/>
      </c>
    </row>
    <row r="958" spans="2:9" ht="15" thickBot="1" x14ac:dyDescent="0.35">
      <c r="B958" s="80" t="str">
        <f t="shared" ca="1" si="108"/>
        <v/>
      </c>
      <c r="C958" s="81" t="str">
        <f t="shared" ca="1" si="102"/>
        <v/>
      </c>
      <c r="D958" s="84" t="str">
        <f t="shared" ca="1" si="103"/>
        <v/>
      </c>
      <c r="E958" s="82">
        <f t="shared" ca="1" si="107"/>
        <v>0</v>
      </c>
      <c r="F958" s="84"/>
      <c r="G958" s="83" t="str">
        <f t="shared" ca="1" si="104"/>
        <v/>
      </c>
      <c r="H958" s="83" t="str">
        <f t="shared" ca="1" si="105"/>
        <v/>
      </c>
      <c r="I958" s="83" t="str">
        <f t="shared" ca="1" si="106"/>
        <v/>
      </c>
    </row>
    <row r="959" spans="2:9" ht="15" thickBot="1" x14ac:dyDescent="0.35">
      <c r="B959" s="80" t="str">
        <f t="shared" ca="1" si="108"/>
        <v/>
      </c>
      <c r="C959" s="81" t="str">
        <f t="shared" ca="1" si="102"/>
        <v/>
      </c>
      <c r="D959" s="84" t="str">
        <f t="shared" ca="1" si="103"/>
        <v/>
      </c>
      <c r="E959" s="82">
        <f t="shared" ca="1" si="107"/>
        <v>0</v>
      </c>
      <c r="F959" s="84"/>
      <c r="G959" s="83" t="str">
        <f t="shared" ca="1" si="104"/>
        <v/>
      </c>
      <c r="H959" s="83" t="str">
        <f t="shared" ca="1" si="105"/>
        <v/>
      </c>
      <c r="I959" s="83" t="str">
        <f t="shared" ca="1" si="106"/>
        <v/>
      </c>
    </row>
    <row r="960" spans="2:9" ht="15" thickBot="1" x14ac:dyDescent="0.35">
      <c r="B960" s="80" t="str">
        <f t="shared" ca="1" si="108"/>
        <v/>
      </c>
      <c r="C960" s="81" t="str">
        <f t="shared" ca="1" si="102"/>
        <v/>
      </c>
      <c r="D960" s="84" t="str">
        <f t="shared" ca="1" si="103"/>
        <v/>
      </c>
      <c r="E960" s="82">
        <f t="shared" ca="1" si="107"/>
        <v>0</v>
      </c>
      <c r="F960" s="84"/>
      <c r="G960" s="83" t="str">
        <f t="shared" ca="1" si="104"/>
        <v/>
      </c>
      <c r="H960" s="83" t="str">
        <f t="shared" ca="1" si="105"/>
        <v/>
      </c>
      <c r="I960" s="83" t="str">
        <f t="shared" ca="1" si="106"/>
        <v/>
      </c>
    </row>
    <row r="961" spans="2:9" ht="15" thickBot="1" x14ac:dyDescent="0.35">
      <c r="B961" s="80" t="str">
        <f t="shared" ca="1" si="108"/>
        <v/>
      </c>
      <c r="C961" s="81" t="str">
        <f t="shared" ca="1" si="102"/>
        <v/>
      </c>
      <c r="D961" s="84" t="str">
        <f t="shared" ca="1" si="103"/>
        <v/>
      </c>
      <c r="E961" s="82">
        <f t="shared" ca="1" si="107"/>
        <v>0</v>
      </c>
      <c r="F961" s="84"/>
      <c r="G961" s="83" t="str">
        <f t="shared" ca="1" si="104"/>
        <v/>
      </c>
      <c r="H961" s="83" t="str">
        <f t="shared" ca="1" si="105"/>
        <v/>
      </c>
      <c r="I961" s="83" t="str">
        <f t="shared" ca="1" si="106"/>
        <v/>
      </c>
    </row>
    <row r="962" spans="2:9" ht="15" thickBot="1" x14ac:dyDescent="0.35">
      <c r="B962" s="80" t="str">
        <f t="shared" ca="1" si="108"/>
        <v/>
      </c>
      <c r="C962" s="81" t="str">
        <f t="shared" ca="1" si="102"/>
        <v/>
      </c>
      <c r="D962" s="84" t="str">
        <f t="shared" ca="1" si="103"/>
        <v/>
      </c>
      <c r="E962" s="82">
        <f t="shared" ca="1" si="107"/>
        <v>0</v>
      </c>
      <c r="F962" s="84"/>
      <c r="G962" s="83" t="str">
        <f t="shared" ca="1" si="104"/>
        <v/>
      </c>
      <c r="H962" s="83" t="str">
        <f t="shared" ca="1" si="105"/>
        <v/>
      </c>
      <c r="I962" s="83" t="str">
        <f t="shared" ca="1" si="106"/>
        <v/>
      </c>
    </row>
    <row r="963" spans="2:9" ht="15" thickBot="1" x14ac:dyDescent="0.35">
      <c r="B963" s="80" t="str">
        <f t="shared" ca="1" si="108"/>
        <v/>
      </c>
      <c r="C963" s="81" t="str">
        <f t="shared" ca="1" si="102"/>
        <v/>
      </c>
      <c r="D963" s="84" t="str">
        <f t="shared" ca="1" si="103"/>
        <v/>
      </c>
      <c r="E963" s="82">
        <f t="shared" ca="1" si="107"/>
        <v>0</v>
      </c>
      <c r="F963" s="84"/>
      <c r="G963" s="83" t="str">
        <f t="shared" ca="1" si="104"/>
        <v/>
      </c>
      <c r="H963" s="83" t="str">
        <f t="shared" ca="1" si="105"/>
        <v/>
      </c>
      <c r="I963" s="83" t="str">
        <f t="shared" ca="1" si="106"/>
        <v/>
      </c>
    </row>
    <row r="964" spans="2:9" ht="15" thickBot="1" x14ac:dyDescent="0.35">
      <c r="B964" s="80" t="str">
        <f t="shared" ca="1" si="108"/>
        <v/>
      </c>
      <c r="C964" s="81" t="str">
        <f t="shared" ca="1" si="102"/>
        <v/>
      </c>
      <c r="D964" s="84" t="str">
        <f t="shared" ca="1" si="103"/>
        <v/>
      </c>
      <c r="E964" s="82">
        <f t="shared" ca="1" si="107"/>
        <v>0</v>
      </c>
      <c r="F964" s="84"/>
      <c r="G964" s="83" t="str">
        <f t="shared" ca="1" si="104"/>
        <v/>
      </c>
      <c r="H964" s="83" t="str">
        <f t="shared" ca="1" si="105"/>
        <v/>
      </c>
      <c r="I964" s="83" t="str">
        <f t="shared" ca="1" si="106"/>
        <v/>
      </c>
    </row>
    <row r="965" spans="2:9" ht="15" thickBot="1" x14ac:dyDescent="0.35">
      <c r="B965" s="80" t="str">
        <f t="shared" ca="1" si="108"/>
        <v/>
      </c>
      <c r="C965" s="81" t="str">
        <f t="shared" ca="1" si="102"/>
        <v/>
      </c>
      <c r="D965" s="84" t="str">
        <f t="shared" ca="1" si="103"/>
        <v/>
      </c>
      <c r="E965" s="82">
        <f t="shared" ca="1" si="107"/>
        <v>0</v>
      </c>
      <c r="F965" s="84"/>
      <c r="G965" s="83" t="str">
        <f t="shared" ca="1" si="104"/>
        <v/>
      </c>
      <c r="H965" s="83" t="str">
        <f t="shared" ca="1" si="105"/>
        <v/>
      </c>
      <c r="I965" s="83" t="str">
        <f t="shared" ca="1" si="106"/>
        <v/>
      </c>
    </row>
    <row r="966" spans="2:9" ht="15" thickBot="1" x14ac:dyDescent="0.35">
      <c r="B966" s="80" t="str">
        <f t="shared" ca="1" si="108"/>
        <v/>
      </c>
      <c r="C966" s="81" t="str">
        <f t="shared" ca="1" si="102"/>
        <v/>
      </c>
      <c r="D966" s="84" t="str">
        <f t="shared" ca="1" si="103"/>
        <v/>
      </c>
      <c r="E966" s="82">
        <f t="shared" ca="1" si="107"/>
        <v>0</v>
      </c>
      <c r="F966" s="84"/>
      <c r="G966" s="83" t="str">
        <f t="shared" ca="1" si="104"/>
        <v/>
      </c>
      <c r="H966" s="83" t="str">
        <f t="shared" ca="1" si="105"/>
        <v/>
      </c>
      <c r="I966" s="83" t="str">
        <f t="shared" ca="1" si="106"/>
        <v/>
      </c>
    </row>
    <row r="967" spans="2:9" ht="15" thickBot="1" x14ac:dyDescent="0.35">
      <c r="B967" s="80" t="str">
        <f t="shared" ca="1" si="108"/>
        <v/>
      </c>
      <c r="C967" s="81" t="str">
        <f t="shared" ca="1" si="102"/>
        <v/>
      </c>
      <c r="D967" s="84" t="str">
        <f t="shared" ca="1" si="103"/>
        <v/>
      </c>
      <c r="E967" s="82">
        <f t="shared" ca="1" si="107"/>
        <v>0</v>
      </c>
      <c r="F967" s="84"/>
      <c r="G967" s="83" t="str">
        <f t="shared" ca="1" si="104"/>
        <v/>
      </c>
      <c r="H967" s="83" t="str">
        <f t="shared" ca="1" si="105"/>
        <v/>
      </c>
      <c r="I967" s="83" t="str">
        <f t="shared" ca="1" si="106"/>
        <v/>
      </c>
    </row>
    <row r="968" spans="2:9" ht="15" thickBot="1" x14ac:dyDescent="0.35">
      <c r="B968" s="80" t="str">
        <f t="shared" ca="1" si="108"/>
        <v/>
      </c>
      <c r="C968" s="81" t="str">
        <f t="shared" ca="1" si="102"/>
        <v/>
      </c>
      <c r="D968" s="84" t="str">
        <f t="shared" ca="1" si="103"/>
        <v/>
      </c>
      <c r="E968" s="82">
        <f t="shared" ca="1" si="107"/>
        <v>0</v>
      </c>
      <c r="F968" s="84"/>
      <c r="G968" s="83" t="str">
        <f t="shared" ca="1" si="104"/>
        <v/>
      </c>
      <c r="H968" s="83" t="str">
        <f t="shared" ca="1" si="105"/>
        <v/>
      </c>
      <c r="I968" s="83" t="str">
        <f t="shared" ca="1" si="106"/>
        <v/>
      </c>
    </row>
    <row r="969" spans="2:9" ht="15" thickBot="1" x14ac:dyDescent="0.35">
      <c r="B969" s="80" t="str">
        <f t="shared" ca="1" si="108"/>
        <v/>
      </c>
      <c r="C969" s="81" t="str">
        <f t="shared" ca="1" si="102"/>
        <v/>
      </c>
      <c r="D969" s="84" t="str">
        <f t="shared" ca="1" si="103"/>
        <v/>
      </c>
      <c r="E969" s="82">
        <f t="shared" ca="1" si="107"/>
        <v>0</v>
      </c>
      <c r="F969" s="84"/>
      <c r="G969" s="83" t="str">
        <f t="shared" ca="1" si="104"/>
        <v/>
      </c>
      <c r="H969" s="83" t="str">
        <f t="shared" ca="1" si="105"/>
        <v/>
      </c>
      <c r="I969" s="83" t="str">
        <f t="shared" ca="1" si="106"/>
        <v/>
      </c>
    </row>
    <row r="970" spans="2:9" ht="15" thickBot="1" x14ac:dyDescent="0.35">
      <c r="B970" s="80" t="str">
        <f t="shared" ca="1" si="108"/>
        <v/>
      </c>
      <c r="C970" s="81" t="str">
        <f t="shared" ca="1" si="102"/>
        <v/>
      </c>
      <c r="D970" s="84" t="str">
        <f t="shared" ca="1" si="103"/>
        <v/>
      </c>
      <c r="E970" s="82">
        <f t="shared" ca="1" si="107"/>
        <v>0</v>
      </c>
      <c r="F970" s="84"/>
      <c r="G970" s="83" t="str">
        <f t="shared" ca="1" si="104"/>
        <v/>
      </c>
      <c r="H970" s="83" t="str">
        <f t="shared" ca="1" si="105"/>
        <v/>
      </c>
      <c r="I970" s="83" t="str">
        <f t="shared" ca="1" si="106"/>
        <v/>
      </c>
    </row>
    <row r="971" spans="2:9" ht="15" thickBot="1" x14ac:dyDescent="0.35">
      <c r="B971" s="80" t="str">
        <f t="shared" ca="1" si="108"/>
        <v/>
      </c>
      <c r="C971" s="81" t="str">
        <f t="shared" ca="1" si="102"/>
        <v/>
      </c>
      <c r="D971" s="84" t="str">
        <f t="shared" ca="1" si="103"/>
        <v/>
      </c>
      <c r="E971" s="82">
        <f t="shared" ca="1" si="107"/>
        <v>0</v>
      </c>
      <c r="F971" s="84"/>
      <c r="G971" s="83" t="str">
        <f t="shared" ca="1" si="104"/>
        <v/>
      </c>
      <c r="H971" s="83" t="str">
        <f t="shared" ca="1" si="105"/>
        <v/>
      </c>
      <c r="I971" s="83" t="str">
        <f t="shared" ca="1" si="106"/>
        <v/>
      </c>
    </row>
    <row r="972" spans="2:9" ht="15" thickBot="1" x14ac:dyDescent="0.35">
      <c r="B972" s="80" t="str">
        <f t="shared" ca="1" si="108"/>
        <v/>
      </c>
      <c r="C972" s="81" t="str">
        <f t="shared" ca="1" si="102"/>
        <v/>
      </c>
      <c r="D972" s="84" t="str">
        <f t="shared" ca="1" si="103"/>
        <v/>
      </c>
      <c r="E972" s="82">
        <f t="shared" ca="1" si="107"/>
        <v>0</v>
      </c>
      <c r="F972" s="84"/>
      <c r="G972" s="83" t="str">
        <f t="shared" ca="1" si="104"/>
        <v/>
      </c>
      <c r="H972" s="83" t="str">
        <f t="shared" ca="1" si="105"/>
        <v/>
      </c>
      <c r="I972" s="83" t="str">
        <f t="shared" ca="1" si="106"/>
        <v/>
      </c>
    </row>
    <row r="973" spans="2:9" ht="15" thickBot="1" x14ac:dyDescent="0.35">
      <c r="B973" s="80" t="str">
        <f t="shared" ca="1" si="108"/>
        <v/>
      </c>
      <c r="C973" s="81" t="str">
        <f t="shared" ca="1" si="102"/>
        <v/>
      </c>
      <c r="D973" s="84" t="str">
        <f t="shared" ca="1" si="103"/>
        <v/>
      </c>
      <c r="E973" s="82">
        <f t="shared" ca="1" si="107"/>
        <v>0</v>
      </c>
      <c r="F973" s="84"/>
      <c r="G973" s="83" t="str">
        <f t="shared" ca="1" si="104"/>
        <v/>
      </c>
      <c r="H973" s="83" t="str">
        <f t="shared" ca="1" si="105"/>
        <v/>
      </c>
      <c r="I973" s="83" t="str">
        <f t="shared" ca="1" si="106"/>
        <v/>
      </c>
    </row>
    <row r="974" spans="2:9" ht="15" thickBot="1" x14ac:dyDescent="0.35">
      <c r="B974" s="80" t="str">
        <f t="shared" ca="1" si="108"/>
        <v/>
      </c>
      <c r="C974" s="81" t="str">
        <f t="shared" ca="1" si="102"/>
        <v/>
      </c>
      <c r="D974" s="84" t="str">
        <f t="shared" ca="1" si="103"/>
        <v/>
      </c>
      <c r="E974" s="82">
        <f t="shared" ca="1" si="107"/>
        <v>0</v>
      </c>
      <c r="F974" s="84"/>
      <c r="G974" s="83" t="str">
        <f t="shared" ca="1" si="104"/>
        <v/>
      </c>
      <c r="H974" s="83" t="str">
        <f t="shared" ca="1" si="105"/>
        <v/>
      </c>
      <c r="I974" s="83" t="str">
        <f t="shared" ca="1" si="106"/>
        <v/>
      </c>
    </row>
    <row r="975" spans="2:9" ht="15" thickBot="1" x14ac:dyDescent="0.35">
      <c r="B975" s="80" t="str">
        <f t="shared" ca="1" si="108"/>
        <v/>
      </c>
      <c r="C975" s="81" t="str">
        <f t="shared" ca="1" si="102"/>
        <v/>
      </c>
      <c r="D975" s="84" t="str">
        <f t="shared" ca="1" si="103"/>
        <v/>
      </c>
      <c r="E975" s="82">
        <f t="shared" ca="1" si="107"/>
        <v>0</v>
      </c>
      <c r="F975" s="84"/>
      <c r="G975" s="83" t="str">
        <f t="shared" ca="1" si="104"/>
        <v/>
      </c>
      <c r="H975" s="83" t="str">
        <f t="shared" ca="1" si="105"/>
        <v/>
      </c>
      <c r="I975" s="83" t="str">
        <f t="shared" ca="1" si="106"/>
        <v/>
      </c>
    </row>
    <row r="976" spans="2:9" ht="15" thickBot="1" x14ac:dyDescent="0.35">
      <c r="B976" s="80" t="str">
        <f t="shared" ca="1" si="108"/>
        <v/>
      </c>
      <c r="C976" s="81" t="str">
        <f t="shared" ca="1" si="102"/>
        <v/>
      </c>
      <c r="D976" s="84" t="str">
        <f t="shared" ca="1" si="103"/>
        <v/>
      </c>
      <c r="E976" s="82">
        <f t="shared" ca="1" si="107"/>
        <v>0</v>
      </c>
      <c r="F976" s="84"/>
      <c r="G976" s="83" t="str">
        <f t="shared" ca="1" si="104"/>
        <v/>
      </c>
      <c r="H976" s="83" t="str">
        <f t="shared" ca="1" si="105"/>
        <v/>
      </c>
      <c r="I976" s="83" t="str">
        <f t="shared" ca="1" si="106"/>
        <v/>
      </c>
    </row>
    <row r="977" spans="2:9" ht="15" thickBot="1" x14ac:dyDescent="0.35">
      <c r="B977" s="80" t="str">
        <f t="shared" ca="1" si="108"/>
        <v/>
      </c>
      <c r="C977" s="81" t="str">
        <f t="shared" ca="1" si="102"/>
        <v/>
      </c>
      <c r="D977" s="84" t="str">
        <f t="shared" ca="1" si="103"/>
        <v/>
      </c>
      <c r="E977" s="82">
        <f t="shared" ca="1" si="107"/>
        <v>0</v>
      </c>
      <c r="F977" s="84"/>
      <c r="G977" s="83" t="str">
        <f t="shared" ca="1" si="104"/>
        <v/>
      </c>
      <c r="H977" s="83" t="str">
        <f t="shared" ca="1" si="105"/>
        <v/>
      </c>
      <c r="I977" s="83" t="str">
        <f t="shared" ca="1" si="106"/>
        <v/>
      </c>
    </row>
    <row r="978" spans="2:9" ht="15" thickBot="1" x14ac:dyDescent="0.35">
      <c r="B978" s="80" t="str">
        <f t="shared" ca="1" si="108"/>
        <v/>
      </c>
      <c r="C978" s="81" t="str">
        <f t="shared" ca="1" si="102"/>
        <v/>
      </c>
      <c r="D978" s="84" t="str">
        <f t="shared" ca="1" si="103"/>
        <v/>
      </c>
      <c r="E978" s="82">
        <f t="shared" ca="1" si="107"/>
        <v>0</v>
      </c>
      <c r="F978" s="84"/>
      <c r="G978" s="83" t="str">
        <f t="shared" ca="1" si="104"/>
        <v/>
      </c>
      <c r="H978" s="83" t="str">
        <f t="shared" ca="1" si="105"/>
        <v/>
      </c>
      <c r="I978" s="83" t="str">
        <f t="shared" ca="1" si="106"/>
        <v/>
      </c>
    </row>
    <row r="979" spans="2:9" ht="15" thickBot="1" x14ac:dyDescent="0.35">
      <c r="B979" s="80" t="str">
        <f t="shared" ca="1" si="108"/>
        <v/>
      </c>
      <c r="C979" s="81" t="str">
        <f t="shared" ca="1" si="102"/>
        <v/>
      </c>
      <c r="D979" s="84" t="str">
        <f t="shared" ca="1" si="103"/>
        <v/>
      </c>
      <c r="E979" s="82">
        <f t="shared" ca="1" si="107"/>
        <v>0</v>
      </c>
      <c r="F979" s="84"/>
      <c r="G979" s="83" t="str">
        <f t="shared" ca="1" si="104"/>
        <v/>
      </c>
      <c r="H979" s="83" t="str">
        <f t="shared" ca="1" si="105"/>
        <v/>
      </c>
      <c r="I979" s="83" t="str">
        <f t="shared" ca="1" si="106"/>
        <v/>
      </c>
    </row>
    <row r="980" spans="2:9" ht="15" thickBot="1" x14ac:dyDescent="0.35">
      <c r="B980" s="80" t="str">
        <f t="shared" ca="1" si="108"/>
        <v/>
      </c>
      <c r="C980" s="81" t="str">
        <f t="shared" ca="1" si="102"/>
        <v/>
      </c>
      <c r="D980" s="84" t="str">
        <f t="shared" ca="1" si="103"/>
        <v/>
      </c>
      <c r="E980" s="82">
        <f t="shared" ca="1" si="107"/>
        <v>0</v>
      </c>
      <c r="F980" s="84"/>
      <c r="G980" s="83" t="str">
        <f t="shared" ca="1" si="104"/>
        <v/>
      </c>
      <c r="H980" s="83" t="str">
        <f t="shared" ca="1" si="105"/>
        <v/>
      </c>
      <c r="I980" s="83" t="str">
        <f t="shared" ca="1" si="106"/>
        <v/>
      </c>
    </row>
    <row r="981" spans="2:9" ht="15" thickBot="1" x14ac:dyDescent="0.35">
      <c r="B981" s="80" t="str">
        <f t="shared" ca="1" si="108"/>
        <v/>
      </c>
      <c r="C981" s="81" t="str">
        <f t="shared" ca="1" si="102"/>
        <v/>
      </c>
      <c r="D981" s="84" t="str">
        <f t="shared" ca="1" si="103"/>
        <v/>
      </c>
      <c r="E981" s="82">
        <f t="shared" ca="1" si="107"/>
        <v>0</v>
      </c>
      <c r="F981" s="84"/>
      <c r="G981" s="83" t="str">
        <f t="shared" ca="1" si="104"/>
        <v/>
      </c>
      <c r="H981" s="83" t="str">
        <f t="shared" ca="1" si="105"/>
        <v/>
      </c>
      <c r="I981" s="83" t="str">
        <f t="shared" ca="1" si="106"/>
        <v/>
      </c>
    </row>
    <row r="982" spans="2:9" ht="15" thickBot="1" x14ac:dyDescent="0.35">
      <c r="B982" s="80" t="str">
        <f t="shared" ca="1" si="108"/>
        <v/>
      </c>
      <c r="C982" s="81" t="str">
        <f t="shared" ca="1" si="102"/>
        <v/>
      </c>
      <c r="D982" s="84" t="str">
        <f t="shared" ca="1" si="103"/>
        <v/>
      </c>
      <c r="E982" s="82">
        <f t="shared" ca="1" si="107"/>
        <v>0</v>
      </c>
      <c r="F982" s="84"/>
      <c r="G982" s="83" t="str">
        <f t="shared" ca="1" si="104"/>
        <v/>
      </c>
      <c r="H982" s="83" t="str">
        <f t="shared" ca="1" si="105"/>
        <v/>
      </c>
      <c r="I982" s="83" t="str">
        <f t="shared" ca="1" si="106"/>
        <v/>
      </c>
    </row>
    <row r="983" spans="2:9" ht="15" thickBot="1" x14ac:dyDescent="0.35">
      <c r="B983" s="80" t="str">
        <f t="shared" ca="1" si="108"/>
        <v/>
      </c>
      <c r="C983" s="81" t="str">
        <f t="shared" ca="1" si="102"/>
        <v/>
      </c>
      <c r="D983" s="84" t="str">
        <f t="shared" ca="1" si="103"/>
        <v/>
      </c>
      <c r="E983" s="82">
        <f t="shared" ca="1" si="107"/>
        <v>0</v>
      </c>
      <c r="F983" s="84"/>
      <c r="G983" s="83" t="str">
        <f t="shared" ca="1" si="104"/>
        <v/>
      </c>
      <c r="H983" s="83" t="str">
        <f t="shared" ca="1" si="105"/>
        <v/>
      </c>
      <c r="I983" s="83" t="str">
        <f t="shared" ca="1" si="106"/>
        <v/>
      </c>
    </row>
    <row r="984" spans="2:9" ht="15" thickBot="1" x14ac:dyDescent="0.35">
      <c r="B984" s="80" t="str">
        <f t="shared" ca="1" si="108"/>
        <v/>
      </c>
      <c r="C984" s="81" t="str">
        <f t="shared" ref="C984:C1047" ca="1" si="109">IF($E$11="End of the Period",IF(B984="","",IF(OR(payment_frequency="Weekly",payment_frequency="Bi-weekly",payment_frequency="Semi-monthly"),first_payment_date+B984*VLOOKUP(payment_frequency,periodic_table,2,0),EDATE(first_payment_date,B984*VLOOKUP(payment_frequency,periodic_table,2,0)))),IF(B984="","",IF(OR(payment_frequency="Weekly",payment_frequency="Bi-weekly",payment_frequency="Semi-monthly"),first_payment_date+(B984-1)*VLOOKUP(payment_frequency,periodic_table,2,0),EDATE(first_payment_date,(B984-1)*VLOOKUP(payment_frequency,periodic_table,2,0)))))</f>
        <v/>
      </c>
      <c r="D984" s="84" t="str">
        <f t="shared" ref="D984:D998" ca="1" si="110">IF(B984="","",IF(I983&lt;payment,I983*(1+rate),payment))</f>
        <v/>
      </c>
      <c r="E984" s="82">
        <f t="shared" ca="1" si="107"/>
        <v>0</v>
      </c>
      <c r="F984" s="84"/>
      <c r="G984" s="83" t="str">
        <f t="shared" ref="G984:G1047" ca="1" si="111">IF(AND(payment_type=1,B984=1),0,IF(B984="","",I983*rate))</f>
        <v/>
      </c>
      <c r="H984" s="83" t="str">
        <f t="shared" ca="1" si="105"/>
        <v/>
      </c>
      <c r="I984" s="83" t="str">
        <f t="shared" ca="1" si="106"/>
        <v/>
      </c>
    </row>
    <row r="985" spans="2:9" ht="15" thickBot="1" x14ac:dyDescent="0.35">
      <c r="B985" s="80" t="str">
        <f t="shared" ca="1" si="108"/>
        <v/>
      </c>
      <c r="C985" s="81" t="str">
        <f t="shared" ca="1" si="109"/>
        <v/>
      </c>
      <c r="D985" s="84" t="str">
        <f t="shared" ca="1" si="110"/>
        <v/>
      </c>
      <c r="E985" s="82">
        <f t="shared" ca="1" si="107"/>
        <v>0</v>
      </c>
      <c r="F985" s="84"/>
      <c r="G985" s="83" t="str">
        <f t="shared" ca="1" si="111"/>
        <v/>
      </c>
      <c r="H985" s="83" t="str">
        <f t="shared" ref="H985:H1000" ca="1" si="112">IF(B985="","",D985-G985+E985+F985)</f>
        <v/>
      </c>
      <c r="I985" s="83" t="str">
        <f t="shared" ref="I985:I1000" ca="1" si="113">IFERROR(IF(H985&lt;=0,"",I984-H985),"")</f>
        <v/>
      </c>
    </row>
    <row r="986" spans="2:9" ht="15" thickBot="1" x14ac:dyDescent="0.35">
      <c r="B986" s="80" t="str">
        <f t="shared" ca="1" si="108"/>
        <v/>
      </c>
      <c r="C986" s="81" t="str">
        <f t="shared" ca="1" si="109"/>
        <v/>
      </c>
      <c r="D986" s="84" t="str">
        <f t="shared" ca="1" si="110"/>
        <v/>
      </c>
      <c r="E986" s="82">
        <f t="shared" ca="1" si="107"/>
        <v>0</v>
      </c>
      <c r="F986" s="84"/>
      <c r="G986" s="83" t="str">
        <f t="shared" ca="1" si="111"/>
        <v/>
      </c>
      <c r="H986" s="83" t="str">
        <f t="shared" ca="1" si="112"/>
        <v/>
      </c>
      <c r="I986" s="83" t="str">
        <f t="shared" ca="1" si="113"/>
        <v/>
      </c>
    </row>
    <row r="987" spans="2:9" ht="15" thickBot="1" x14ac:dyDescent="0.35">
      <c r="B987" s="80" t="str">
        <f t="shared" ca="1" si="108"/>
        <v/>
      </c>
      <c r="C987" s="81" t="str">
        <f t="shared" ca="1" si="109"/>
        <v/>
      </c>
      <c r="D987" s="84" t="str">
        <f t="shared" ca="1" si="110"/>
        <v/>
      </c>
      <c r="E987" s="82">
        <f t="shared" ca="1" si="107"/>
        <v>0</v>
      </c>
      <c r="F987" s="84"/>
      <c r="G987" s="83" t="str">
        <f t="shared" ca="1" si="111"/>
        <v/>
      </c>
      <c r="H987" s="83" t="str">
        <f t="shared" ca="1" si="112"/>
        <v/>
      </c>
      <c r="I987" s="83" t="str">
        <f t="shared" ca="1" si="113"/>
        <v/>
      </c>
    </row>
    <row r="988" spans="2:9" ht="15" thickBot="1" x14ac:dyDescent="0.35">
      <c r="B988" s="80" t="str">
        <f t="shared" ca="1" si="108"/>
        <v/>
      </c>
      <c r="C988" s="81" t="str">
        <f t="shared" ca="1" si="109"/>
        <v/>
      </c>
      <c r="D988" s="84" t="str">
        <f t="shared" ca="1" si="110"/>
        <v/>
      </c>
      <c r="E988" s="82">
        <f t="shared" ca="1" si="107"/>
        <v>0</v>
      </c>
      <c r="F988" s="84"/>
      <c r="G988" s="83" t="str">
        <f t="shared" ca="1" si="111"/>
        <v/>
      </c>
      <c r="H988" s="83" t="str">
        <f t="shared" ca="1" si="112"/>
        <v/>
      </c>
      <c r="I988" s="83" t="str">
        <f t="shared" ca="1" si="113"/>
        <v/>
      </c>
    </row>
    <row r="989" spans="2:9" ht="15" thickBot="1" x14ac:dyDescent="0.35">
      <c r="B989" s="80" t="str">
        <f t="shared" ca="1" si="108"/>
        <v/>
      </c>
      <c r="C989" s="81" t="str">
        <f t="shared" ca="1" si="109"/>
        <v/>
      </c>
      <c r="D989" s="84" t="str">
        <f t="shared" ca="1" si="110"/>
        <v/>
      </c>
      <c r="E989" s="82">
        <f t="shared" ca="1" si="107"/>
        <v>0</v>
      </c>
      <c r="F989" s="84"/>
      <c r="G989" s="83" t="str">
        <f t="shared" ca="1" si="111"/>
        <v/>
      </c>
      <c r="H989" s="83" t="str">
        <f t="shared" ca="1" si="112"/>
        <v/>
      </c>
      <c r="I989" s="83" t="str">
        <f t="shared" ca="1" si="113"/>
        <v/>
      </c>
    </row>
    <row r="990" spans="2:9" ht="15" thickBot="1" x14ac:dyDescent="0.35">
      <c r="B990" s="80" t="str">
        <f t="shared" ca="1" si="108"/>
        <v/>
      </c>
      <c r="C990" s="81" t="str">
        <f t="shared" ca="1" si="109"/>
        <v/>
      </c>
      <c r="D990" s="84" t="str">
        <f t="shared" ca="1" si="110"/>
        <v/>
      </c>
      <c r="E990" s="82">
        <f t="shared" ca="1" si="107"/>
        <v>0</v>
      </c>
      <c r="F990" s="84"/>
      <c r="G990" s="83" t="str">
        <f t="shared" ca="1" si="111"/>
        <v/>
      </c>
      <c r="H990" s="83" t="str">
        <f t="shared" ca="1" si="112"/>
        <v/>
      </c>
      <c r="I990" s="83" t="str">
        <f t="shared" ca="1" si="113"/>
        <v/>
      </c>
    </row>
    <row r="991" spans="2:9" ht="15" thickBot="1" x14ac:dyDescent="0.35">
      <c r="B991" s="80" t="str">
        <f t="shared" ca="1" si="108"/>
        <v/>
      </c>
      <c r="C991" s="81" t="str">
        <f t="shared" ca="1" si="109"/>
        <v/>
      </c>
      <c r="D991" s="84" t="str">
        <f t="shared" ca="1" si="110"/>
        <v/>
      </c>
      <c r="E991" s="82">
        <f t="shared" ca="1" si="107"/>
        <v>0</v>
      </c>
      <c r="F991" s="84"/>
      <c r="G991" s="83" t="str">
        <f t="shared" ca="1" si="111"/>
        <v/>
      </c>
      <c r="H991" s="83" t="str">
        <f t="shared" ca="1" si="112"/>
        <v/>
      </c>
      <c r="I991" s="83" t="str">
        <f t="shared" ca="1" si="113"/>
        <v/>
      </c>
    </row>
    <row r="992" spans="2:9" ht="15" thickBot="1" x14ac:dyDescent="0.35">
      <c r="B992" s="80" t="str">
        <f t="shared" ca="1" si="108"/>
        <v/>
      </c>
      <c r="C992" s="81" t="str">
        <f t="shared" ca="1" si="109"/>
        <v/>
      </c>
      <c r="D992" s="84" t="str">
        <f t="shared" ca="1" si="110"/>
        <v/>
      </c>
      <c r="E992" s="82">
        <f t="shared" ca="1" si="107"/>
        <v>0</v>
      </c>
      <c r="F992" s="84"/>
      <c r="G992" s="83" t="str">
        <f t="shared" ca="1" si="111"/>
        <v/>
      </c>
      <c r="H992" s="83" t="str">
        <f t="shared" ca="1" si="112"/>
        <v/>
      </c>
      <c r="I992" s="83" t="str">
        <f t="shared" ca="1" si="113"/>
        <v/>
      </c>
    </row>
    <row r="993" spans="2:9" ht="15" thickBot="1" x14ac:dyDescent="0.35">
      <c r="B993" s="80" t="str">
        <f t="shared" ca="1" si="108"/>
        <v/>
      </c>
      <c r="C993" s="81" t="str">
        <f t="shared" ca="1" si="109"/>
        <v/>
      </c>
      <c r="D993" s="84" t="str">
        <f t="shared" ca="1" si="110"/>
        <v/>
      </c>
      <c r="E993" s="82">
        <f t="shared" ca="1" si="107"/>
        <v>0</v>
      </c>
      <c r="F993" s="84"/>
      <c r="G993" s="83" t="str">
        <f t="shared" ca="1" si="111"/>
        <v/>
      </c>
      <c r="H993" s="83" t="str">
        <f t="shared" ca="1" si="112"/>
        <v/>
      </c>
      <c r="I993" s="83" t="str">
        <f t="shared" ca="1" si="113"/>
        <v/>
      </c>
    </row>
    <row r="994" spans="2:9" ht="15" thickBot="1" x14ac:dyDescent="0.35">
      <c r="B994" s="80" t="str">
        <f t="shared" ca="1" si="108"/>
        <v/>
      </c>
      <c r="C994" s="81" t="str">
        <f t="shared" ca="1" si="109"/>
        <v/>
      </c>
      <c r="D994" s="84" t="str">
        <f t="shared" ca="1" si="110"/>
        <v/>
      </c>
      <c r="E994" s="82">
        <f t="shared" ca="1" si="107"/>
        <v>0</v>
      </c>
      <c r="F994" s="84"/>
      <c r="G994" s="83" t="str">
        <f t="shared" ca="1" si="111"/>
        <v/>
      </c>
      <c r="H994" s="83" t="str">
        <f t="shared" ca="1" si="112"/>
        <v/>
      </c>
      <c r="I994" s="83" t="str">
        <f t="shared" ca="1" si="113"/>
        <v/>
      </c>
    </row>
    <row r="995" spans="2:9" ht="15" thickBot="1" x14ac:dyDescent="0.35">
      <c r="B995" s="80" t="str">
        <f t="shared" ca="1" si="108"/>
        <v/>
      </c>
      <c r="C995" s="81" t="str">
        <f t="shared" ca="1" si="109"/>
        <v/>
      </c>
      <c r="D995" s="84" t="str">
        <f t="shared" ca="1" si="110"/>
        <v/>
      </c>
      <c r="E995" s="82">
        <f t="shared" ca="1" si="107"/>
        <v>0</v>
      </c>
      <c r="F995" s="84"/>
      <c r="G995" s="83" t="str">
        <f t="shared" ca="1" si="111"/>
        <v/>
      </c>
      <c r="H995" s="83" t="str">
        <f t="shared" ca="1" si="112"/>
        <v/>
      </c>
      <c r="I995" s="83" t="str">
        <f t="shared" ca="1" si="113"/>
        <v/>
      </c>
    </row>
    <row r="996" spans="2:9" ht="15" thickBot="1" x14ac:dyDescent="0.35">
      <c r="B996" s="80" t="str">
        <f t="shared" ca="1" si="108"/>
        <v/>
      </c>
      <c r="C996" s="81" t="str">
        <f t="shared" ca="1" si="109"/>
        <v/>
      </c>
      <c r="D996" s="84" t="str">
        <f t="shared" ca="1" si="110"/>
        <v/>
      </c>
      <c r="E996" s="82">
        <f t="shared" ref="E996:E1059" ca="1" si="114">IFERROR(IF(I995-D996&lt;$E$14,0,IF(B996=$I$17,$E$14,IF(B996&lt;$I$17,0,IF(MOD(B996-$I$17,$E$18)=0,$E$14,0)))),0)</f>
        <v>0</v>
      </c>
      <c r="F996" s="84"/>
      <c r="G996" s="83" t="str">
        <f t="shared" ca="1" si="111"/>
        <v/>
      </c>
      <c r="H996" s="83" t="str">
        <f t="shared" ca="1" si="112"/>
        <v/>
      </c>
      <c r="I996" s="83" t="str">
        <f t="shared" ca="1" si="113"/>
        <v/>
      </c>
    </row>
    <row r="997" spans="2:9" ht="15" thickBot="1" x14ac:dyDescent="0.35">
      <c r="B997" s="80" t="str">
        <f t="shared" ca="1" si="108"/>
        <v/>
      </c>
      <c r="C997" s="81" t="str">
        <f t="shared" ca="1" si="109"/>
        <v/>
      </c>
      <c r="D997" s="84" t="str">
        <f t="shared" ca="1" si="110"/>
        <v/>
      </c>
      <c r="E997" s="82">
        <f t="shared" ca="1" si="114"/>
        <v>0</v>
      </c>
      <c r="F997" s="84"/>
      <c r="G997" s="83" t="str">
        <f t="shared" ca="1" si="111"/>
        <v/>
      </c>
      <c r="H997" s="83" t="str">
        <f t="shared" ca="1" si="112"/>
        <v/>
      </c>
      <c r="I997" s="83" t="str">
        <f t="shared" ca="1" si="113"/>
        <v/>
      </c>
    </row>
    <row r="998" spans="2:9" ht="15" thickBot="1" x14ac:dyDescent="0.35">
      <c r="B998" s="80" t="str">
        <f t="shared" ca="1" si="108"/>
        <v/>
      </c>
      <c r="C998" s="81" t="str">
        <f t="shared" ca="1" si="109"/>
        <v/>
      </c>
      <c r="D998" s="84" t="str">
        <f t="shared" ca="1" si="110"/>
        <v/>
      </c>
      <c r="E998" s="82">
        <f t="shared" ca="1" si="114"/>
        <v>0</v>
      </c>
      <c r="F998" s="84"/>
      <c r="G998" s="83" t="str">
        <f t="shared" ca="1" si="111"/>
        <v/>
      </c>
      <c r="H998" s="83" t="str">
        <f t="shared" ca="1" si="112"/>
        <v/>
      </c>
      <c r="I998" s="83" t="str">
        <f t="shared" ca="1" si="113"/>
        <v/>
      </c>
    </row>
    <row r="999" spans="2:9" ht="15" thickBot="1" x14ac:dyDescent="0.35">
      <c r="B999" s="80" t="str">
        <f t="shared" ca="1" si="108"/>
        <v/>
      </c>
      <c r="C999" s="81" t="str">
        <f t="shared" ca="1" si="109"/>
        <v/>
      </c>
      <c r="D999" s="84" t="str">
        <f t="shared" ref="D999:D1000" ca="1" si="115">IF(B999="","",IF(I998&lt;payment,I998*(1+rate),payment))</f>
        <v/>
      </c>
      <c r="E999" s="82">
        <f t="shared" ca="1" si="114"/>
        <v>0</v>
      </c>
      <c r="F999" s="84"/>
      <c r="G999" s="83" t="str">
        <f t="shared" ca="1" si="111"/>
        <v/>
      </c>
      <c r="H999" s="83" t="str">
        <f t="shared" ca="1" si="112"/>
        <v/>
      </c>
      <c r="I999" s="83" t="str">
        <f t="shared" ca="1" si="113"/>
        <v/>
      </c>
    </row>
    <row r="1000" spans="2:9" ht="15" thickBot="1" x14ac:dyDescent="0.35">
      <c r="B1000" s="80" t="str">
        <f t="shared" ca="1" si="108"/>
        <v/>
      </c>
      <c r="C1000" s="81" t="str">
        <f t="shared" ca="1" si="109"/>
        <v/>
      </c>
      <c r="D1000" s="84" t="str">
        <f t="shared" ca="1" si="115"/>
        <v/>
      </c>
      <c r="E1000" s="82">
        <f t="shared" ca="1" si="114"/>
        <v>0</v>
      </c>
      <c r="F1000" s="84"/>
      <c r="G1000" s="83" t="str">
        <f t="shared" ca="1" si="111"/>
        <v/>
      </c>
      <c r="H1000" s="83" t="str">
        <f t="shared" ca="1" si="112"/>
        <v/>
      </c>
      <c r="I1000" s="83" t="str">
        <f t="shared" ca="1" si="113"/>
        <v/>
      </c>
    </row>
    <row r="1001" spans="2:9" ht="15" thickBot="1" x14ac:dyDescent="0.35">
      <c r="B1001" s="80" t="str">
        <f t="shared" ref="B1001:B1064" ca="1" si="116">IFERROR(IF(I1000&lt;=0,"",B1000+1),"")</f>
        <v/>
      </c>
      <c r="C1001" s="81" t="str">
        <f t="shared" ca="1" si="109"/>
        <v/>
      </c>
      <c r="D1001" s="84" t="str">
        <f t="shared" ref="D1001:D1064" ca="1" si="117">IF(B1001="","",IF(I1000&lt;payment,I1000*(1+rate),payment))</f>
        <v/>
      </c>
      <c r="E1001" s="82">
        <f t="shared" ca="1" si="114"/>
        <v>0</v>
      </c>
      <c r="F1001" s="84"/>
      <c r="G1001" s="83" t="str">
        <f t="shared" ca="1" si="111"/>
        <v/>
      </c>
      <c r="H1001" s="83" t="str">
        <f t="shared" ref="H1001:H1064" ca="1" si="118">IF(B1001="","",D1001-G1001+E1001+F1001)</f>
        <v/>
      </c>
      <c r="I1001" s="83" t="str">
        <f t="shared" ref="I1001:I1064" ca="1" si="119">IFERROR(IF(H1001&lt;=0,"",I1000-H1001),"")</f>
        <v/>
      </c>
    </row>
    <row r="1002" spans="2:9" ht="15" thickBot="1" x14ac:dyDescent="0.35">
      <c r="B1002" s="80" t="str">
        <f t="shared" ca="1" si="116"/>
        <v/>
      </c>
      <c r="C1002" s="81" t="str">
        <f t="shared" ca="1" si="109"/>
        <v/>
      </c>
      <c r="D1002" s="84" t="str">
        <f t="shared" ca="1" si="117"/>
        <v/>
      </c>
      <c r="E1002" s="82">
        <f t="shared" ca="1" si="114"/>
        <v>0</v>
      </c>
      <c r="F1002" s="84"/>
      <c r="G1002" s="83" t="str">
        <f t="shared" ca="1" si="111"/>
        <v/>
      </c>
      <c r="H1002" s="83" t="str">
        <f t="shared" ca="1" si="118"/>
        <v/>
      </c>
      <c r="I1002" s="83" t="str">
        <f t="shared" ca="1" si="119"/>
        <v/>
      </c>
    </row>
    <row r="1003" spans="2:9" ht="15" thickBot="1" x14ac:dyDescent="0.35">
      <c r="B1003" s="80" t="str">
        <f t="shared" ca="1" si="116"/>
        <v/>
      </c>
      <c r="C1003" s="81" t="str">
        <f t="shared" ca="1" si="109"/>
        <v/>
      </c>
      <c r="D1003" s="84" t="str">
        <f t="shared" ca="1" si="117"/>
        <v/>
      </c>
      <c r="E1003" s="82">
        <f t="shared" ca="1" si="114"/>
        <v>0</v>
      </c>
      <c r="F1003" s="84"/>
      <c r="G1003" s="83" t="str">
        <f t="shared" ca="1" si="111"/>
        <v/>
      </c>
      <c r="H1003" s="83" t="str">
        <f t="shared" ca="1" si="118"/>
        <v/>
      </c>
      <c r="I1003" s="83" t="str">
        <f t="shared" ca="1" si="119"/>
        <v/>
      </c>
    </row>
    <row r="1004" spans="2:9" ht="15" thickBot="1" x14ac:dyDescent="0.35">
      <c r="B1004" s="80" t="str">
        <f t="shared" ca="1" si="116"/>
        <v/>
      </c>
      <c r="C1004" s="81" t="str">
        <f t="shared" ca="1" si="109"/>
        <v/>
      </c>
      <c r="D1004" s="84" t="str">
        <f t="shared" ca="1" si="117"/>
        <v/>
      </c>
      <c r="E1004" s="82">
        <f t="shared" ca="1" si="114"/>
        <v>0</v>
      </c>
      <c r="F1004" s="84"/>
      <c r="G1004" s="83" t="str">
        <f t="shared" ca="1" si="111"/>
        <v/>
      </c>
      <c r="H1004" s="83" t="str">
        <f t="shared" ca="1" si="118"/>
        <v/>
      </c>
      <c r="I1004" s="83" t="str">
        <f t="shared" ca="1" si="119"/>
        <v/>
      </c>
    </row>
    <row r="1005" spans="2:9" ht="15" thickBot="1" x14ac:dyDescent="0.35">
      <c r="B1005" s="80" t="str">
        <f t="shared" ca="1" si="116"/>
        <v/>
      </c>
      <c r="C1005" s="81" t="str">
        <f t="shared" ca="1" si="109"/>
        <v/>
      </c>
      <c r="D1005" s="84" t="str">
        <f t="shared" ca="1" si="117"/>
        <v/>
      </c>
      <c r="E1005" s="82">
        <f t="shared" ca="1" si="114"/>
        <v>0</v>
      </c>
      <c r="F1005" s="84"/>
      <c r="G1005" s="83" t="str">
        <f t="shared" ca="1" si="111"/>
        <v/>
      </c>
      <c r="H1005" s="83" t="str">
        <f t="shared" ca="1" si="118"/>
        <v/>
      </c>
      <c r="I1005" s="83" t="str">
        <f t="shared" ca="1" si="119"/>
        <v/>
      </c>
    </row>
    <row r="1006" spans="2:9" ht="15" thickBot="1" x14ac:dyDescent="0.35">
      <c r="B1006" s="80" t="str">
        <f t="shared" ca="1" si="116"/>
        <v/>
      </c>
      <c r="C1006" s="81" t="str">
        <f t="shared" ca="1" si="109"/>
        <v/>
      </c>
      <c r="D1006" s="84" t="str">
        <f t="shared" ca="1" si="117"/>
        <v/>
      </c>
      <c r="E1006" s="82">
        <f t="shared" ca="1" si="114"/>
        <v>0</v>
      </c>
      <c r="F1006" s="84"/>
      <c r="G1006" s="83" t="str">
        <f t="shared" ca="1" si="111"/>
        <v/>
      </c>
      <c r="H1006" s="83" t="str">
        <f t="shared" ca="1" si="118"/>
        <v/>
      </c>
      <c r="I1006" s="83" t="str">
        <f t="shared" ca="1" si="119"/>
        <v/>
      </c>
    </row>
    <row r="1007" spans="2:9" ht="15" thickBot="1" x14ac:dyDescent="0.35">
      <c r="B1007" s="80" t="str">
        <f t="shared" ca="1" si="116"/>
        <v/>
      </c>
      <c r="C1007" s="81" t="str">
        <f t="shared" ca="1" si="109"/>
        <v/>
      </c>
      <c r="D1007" s="84" t="str">
        <f t="shared" ca="1" si="117"/>
        <v/>
      </c>
      <c r="E1007" s="82">
        <f t="shared" ca="1" si="114"/>
        <v>0</v>
      </c>
      <c r="F1007" s="84"/>
      <c r="G1007" s="83" t="str">
        <f t="shared" ca="1" si="111"/>
        <v/>
      </c>
      <c r="H1007" s="83" t="str">
        <f t="shared" ca="1" si="118"/>
        <v/>
      </c>
      <c r="I1007" s="83" t="str">
        <f t="shared" ca="1" si="119"/>
        <v/>
      </c>
    </row>
    <row r="1008" spans="2:9" ht="15" thickBot="1" x14ac:dyDescent="0.35">
      <c r="B1008" s="80" t="str">
        <f t="shared" ca="1" si="116"/>
        <v/>
      </c>
      <c r="C1008" s="81" t="str">
        <f t="shared" ca="1" si="109"/>
        <v/>
      </c>
      <c r="D1008" s="84" t="str">
        <f t="shared" ca="1" si="117"/>
        <v/>
      </c>
      <c r="E1008" s="82">
        <f t="shared" ca="1" si="114"/>
        <v>0</v>
      </c>
      <c r="F1008" s="84"/>
      <c r="G1008" s="83" t="str">
        <f t="shared" ca="1" si="111"/>
        <v/>
      </c>
      <c r="H1008" s="83" t="str">
        <f t="shared" ca="1" si="118"/>
        <v/>
      </c>
      <c r="I1008" s="83" t="str">
        <f t="shared" ca="1" si="119"/>
        <v/>
      </c>
    </row>
    <row r="1009" spans="2:9" ht="15" thickBot="1" x14ac:dyDescent="0.35">
      <c r="B1009" s="80" t="str">
        <f t="shared" ca="1" si="116"/>
        <v/>
      </c>
      <c r="C1009" s="81" t="str">
        <f t="shared" ca="1" si="109"/>
        <v/>
      </c>
      <c r="D1009" s="84" t="str">
        <f t="shared" ca="1" si="117"/>
        <v/>
      </c>
      <c r="E1009" s="82">
        <f t="shared" ca="1" si="114"/>
        <v>0</v>
      </c>
      <c r="F1009" s="84"/>
      <c r="G1009" s="83" t="str">
        <f t="shared" ca="1" si="111"/>
        <v/>
      </c>
      <c r="H1009" s="83" t="str">
        <f t="shared" ca="1" si="118"/>
        <v/>
      </c>
      <c r="I1009" s="83" t="str">
        <f t="shared" ca="1" si="119"/>
        <v/>
      </c>
    </row>
    <row r="1010" spans="2:9" ht="15" thickBot="1" x14ac:dyDescent="0.35">
      <c r="B1010" s="80" t="str">
        <f t="shared" ca="1" si="116"/>
        <v/>
      </c>
      <c r="C1010" s="81" t="str">
        <f t="shared" ca="1" si="109"/>
        <v/>
      </c>
      <c r="D1010" s="84" t="str">
        <f t="shared" ca="1" si="117"/>
        <v/>
      </c>
      <c r="E1010" s="82">
        <f t="shared" ca="1" si="114"/>
        <v>0</v>
      </c>
      <c r="F1010" s="84"/>
      <c r="G1010" s="83" t="str">
        <f t="shared" ca="1" si="111"/>
        <v/>
      </c>
      <c r="H1010" s="83" t="str">
        <f t="shared" ca="1" si="118"/>
        <v/>
      </c>
      <c r="I1010" s="83" t="str">
        <f t="shared" ca="1" si="119"/>
        <v/>
      </c>
    </row>
    <row r="1011" spans="2:9" ht="15" thickBot="1" x14ac:dyDescent="0.35">
      <c r="B1011" s="80" t="str">
        <f t="shared" ca="1" si="116"/>
        <v/>
      </c>
      <c r="C1011" s="81" t="str">
        <f t="shared" ca="1" si="109"/>
        <v/>
      </c>
      <c r="D1011" s="84" t="str">
        <f t="shared" ca="1" si="117"/>
        <v/>
      </c>
      <c r="E1011" s="82">
        <f t="shared" ca="1" si="114"/>
        <v>0</v>
      </c>
      <c r="F1011" s="84"/>
      <c r="G1011" s="83" t="str">
        <f t="shared" ca="1" si="111"/>
        <v/>
      </c>
      <c r="H1011" s="83" t="str">
        <f t="shared" ca="1" si="118"/>
        <v/>
      </c>
      <c r="I1011" s="83" t="str">
        <f t="shared" ca="1" si="119"/>
        <v/>
      </c>
    </row>
    <row r="1012" spans="2:9" ht="15" thickBot="1" x14ac:dyDescent="0.35">
      <c r="B1012" s="80" t="str">
        <f t="shared" ca="1" si="116"/>
        <v/>
      </c>
      <c r="C1012" s="81" t="str">
        <f t="shared" ca="1" si="109"/>
        <v/>
      </c>
      <c r="D1012" s="84" t="str">
        <f t="shared" ca="1" si="117"/>
        <v/>
      </c>
      <c r="E1012" s="82">
        <f t="shared" ca="1" si="114"/>
        <v>0</v>
      </c>
      <c r="F1012" s="84"/>
      <c r="G1012" s="83" t="str">
        <f t="shared" ca="1" si="111"/>
        <v/>
      </c>
      <c r="H1012" s="83" t="str">
        <f t="shared" ca="1" si="118"/>
        <v/>
      </c>
      <c r="I1012" s="83" t="str">
        <f t="shared" ca="1" si="119"/>
        <v/>
      </c>
    </row>
    <row r="1013" spans="2:9" ht="15" thickBot="1" x14ac:dyDescent="0.35">
      <c r="B1013" s="80" t="str">
        <f t="shared" ca="1" si="116"/>
        <v/>
      </c>
      <c r="C1013" s="81" t="str">
        <f t="shared" ca="1" si="109"/>
        <v/>
      </c>
      <c r="D1013" s="84" t="str">
        <f t="shared" ca="1" si="117"/>
        <v/>
      </c>
      <c r="E1013" s="82">
        <f t="shared" ca="1" si="114"/>
        <v>0</v>
      </c>
      <c r="F1013" s="84"/>
      <c r="G1013" s="83" t="str">
        <f t="shared" ca="1" si="111"/>
        <v/>
      </c>
      <c r="H1013" s="83" t="str">
        <f t="shared" ca="1" si="118"/>
        <v/>
      </c>
      <c r="I1013" s="83" t="str">
        <f t="shared" ca="1" si="119"/>
        <v/>
      </c>
    </row>
    <row r="1014" spans="2:9" ht="15" thickBot="1" x14ac:dyDescent="0.35">
      <c r="B1014" s="80" t="str">
        <f t="shared" ca="1" si="116"/>
        <v/>
      </c>
      <c r="C1014" s="81" t="str">
        <f t="shared" ca="1" si="109"/>
        <v/>
      </c>
      <c r="D1014" s="84" t="str">
        <f t="shared" ca="1" si="117"/>
        <v/>
      </c>
      <c r="E1014" s="82">
        <f t="shared" ca="1" si="114"/>
        <v>0</v>
      </c>
      <c r="F1014" s="84"/>
      <c r="G1014" s="83" t="str">
        <f t="shared" ca="1" si="111"/>
        <v/>
      </c>
      <c r="H1014" s="83" t="str">
        <f t="shared" ca="1" si="118"/>
        <v/>
      </c>
      <c r="I1014" s="83" t="str">
        <f t="shared" ca="1" si="119"/>
        <v/>
      </c>
    </row>
    <row r="1015" spans="2:9" ht="15" thickBot="1" x14ac:dyDescent="0.35">
      <c r="B1015" s="80" t="str">
        <f t="shared" ca="1" si="116"/>
        <v/>
      </c>
      <c r="C1015" s="81" t="str">
        <f t="shared" ca="1" si="109"/>
        <v/>
      </c>
      <c r="D1015" s="84" t="str">
        <f t="shared" ca="1" si="117"/>
        <v/>
      </c>
      <c r="E1015" s="82">
        <f t="shared" ca="1" si="114"/>
        <v>0</v>
      </c>
      <c r="F1015" s="84"/>
      <c r="G1015" s="83" t="str">
        <f t="shared" ca="1" si="111"/>
        <v/>
      </c>
      <c r="H1015" s="83" t="str">
        <f t="shared" ca="1" si="118"/>
        <v/>
      </c>
      <c r="I1015" s="83" t="str">
        <f t="shared" ca="1" si="119"/>
        <v/>
      </c>
    </row>
    <row r="1016" spans="2:9" ht="15" thickBot="1" x14ac:dyDescent="0.35">
      <c r="B1016" s="80" t="str">
        <f t="shared" ca="1" si="116"/>
        <v/>
      </c>
      <c r="C1016" s="81" t="str">
        <f t="shared" ca="1" si="109"/>
        <v/>
      </c>
      <c r="D1016" s="84" t="str">
        <f t="shared" ca="1" si="117"/>
        <v/>
      </c>
      <c r="E1016" s="82">
        <f t="shared" ca="1" si="114"/>
        <v>0</v>
      </c>
      <c r="F1016" s="84"/>
      <c r="G1016" s="83" t="str">
        <f t="shared" ca="1" si="111"/>
        <v/>
      </c>
      <c r="H1016" s="83" t="str">
        <f t="shared" ca="1" si="118"/>
        <v/>
      </c>
      <c r="I1016" s="83" t="str">
        <f t="shared" ca="1" si="119"/>
        <v/>
      </c>
    </row>
    <row r="1017" spans="2:9" ht="15" thickBot="1" x14ac:dyDescent="0.35">
      <c r="B1017" s="80" t="str">
        <f t="shared" ca="1" si="116"/>
        <v/>
      </c>
      <c r="C1017" s="81" t="str">
        <f t="shared" ca="1" si="109"/>
        <v/>
      </c>
      <c r="D1017" s="84" t="str">
        <f t="shared" ca="1" si="117"/>
        <v/>
      </c>
      <c r="E1017" s="82">
        <f t="shared" ca="1" si="114"/>
        <v>0</v>
      </c>
      <c r="F1017" s="84"/>
      <c r="G1017" s="83" t="str">
        <f t="shared" ca="1" si="111"/>
        <v/>
      </c>
      <c r="H1017" s="83" t="str">
        <f t="shared" ca="1" si="118"/>
        <v/>
      </c>
      <c r="I1017" s="83" t="str">
        <f t="shared" ca="1" si="119"/>
        <v/>
      </c>
    </row>
    <row r="1018" spans="2:9" ht="15" thickBot="1" x14ac:dyDescent="0.35">
      <c r="B1018" s="80" t="str">
        <f t="shared" ca="1" si="116"/>
        <v/>
      </c>
      <c r="C1018" s="81" t="str">
        <f t="shared" ca="1" si="109"/>
        <v/>
      </c>
      <c r="D1018" s="84" t="str">
        <f t="shared" ca="1" si="117"/>
        <v/>
      </c>
      <c r="E1018" s="82">
        <f t="shared" ca="1" si="114"/>
        <v>0</v>
      </c>
      <c r="F1018" s="84"/>
      <c r="G1018" s="83" t="str">
        <f t="shared" ca="1" si="111"/>
        <v/>
      </c>
      <c r="H1018" s="83" t="str">
        <f t="shared" ca="1" si="118"/>
        <v/>
      </c>
      <c r="I1018" s="83" t="str">
        <f t="shared" ca="1" si="119"/>
        <v/>
      </c>
    </row>
    <row r="1019" spans="2:9" ht="15" thickBot="1" x14ac:dyDescent="0.35">
      <c r="B1019" s="80" t="str">
        <f t="shared" ca="1" si="116"/>
        <v/>
      </c>
      <c r="C1019" s="81" t="str">
        <f t="shared" ca="1" si="109"/>
        <v/>
      </c>
      <c r="D1019" s="84" t="str">
        <f t="shared" ca="1" si="117"/>
        <v/>
      </c>
      <c r="E1019" s="82">
        <f t="shared" ca="1" si="114"/>
        <v>0</v>
      </c>
      <c r="F1019" s="84"/>
      <c r="G1019" s="83" t="str">
        <f t="shared" ca="1" si="111"/>
        <v/>
      </c>
      <c r="H1019" s="83" t="str">
        <f t="shared" ca="1" si="118"/>
        <v/>
      </c>
      <c r="I1019" s="83" t="str">
        <f t="shared" ca="1" si="119"/>
        <v/>
      </c>
    </row>
    <row r="1020" spans="2:9" ht="15" thickBot="1" x14ac:dyDescent="0.35">
      <c r="B1020" s="80" t="str">
        <f t="shared" ca="1" si="116"/>
        <v/>
      </c>
      <c r="C1020" s="81" t="str">
        <f t="shared" ca="1" si="109"/>
        <v/>
      </c>
      <c r="D1020" s="84" t="str">
        <f t="shared" ca="1" si="117"/>
        <v/>
      </c>
      <c r="E1020" s="82">
        <f t="shared" ca="1" si="114"/>
        <v>0</v>
      </c>
      <c r="F1020" s="84"/>
      <c r="G1020" s="83" t="str">
        <f t="shared" ca="1" si="111"/>
        <v/>
      </c>
      <c r="H1020" s="83" t="str">
        <f t="shared" ca="1" si="118"/>
        <v/>
      </c>
      <c r="I1020" s="83" t="str">
        <f t="shared" ca="1" si="119"/>
        <v/>
      </c>
    </row>
    <row r="1021" spans="2:9" ht="15" thickBot="1" x14ac:dyDescent="0.35">
      <c r="B1021" s="80" t="str">
        <f t="shared" ca="1" si="116"/>
        <v/>
      </c>
      <c r="C1021" s="81" t="str">
        <f t="shared" ca="1" si="109"/>
        <v/>
      </c>
      <c r="D1021" s="84" t="str">
        <f t="shared" ca="1" si="117"/>
        <v/>
      </c>
      <c r="E1021" s="82">
        <f t="shared" ca="1" si="114"/>
        <v>0</v>
      </c>
      <c r="F1021" s="84"/>
      <c r="G1021" s="83" t="str">
        <f t="shared" ca="1" si="111"/>
        <v/>
      </c>
      <c r="H1021" s="83" t="str">
        <f t="shared" ca="1" si="118"/>
        <v/>
      </c>
      <c r="I1021" s="83" t="str">
        <f t="shared" ca="1" si="119"/>
        <v/>
      </c>
    </row>
    <row r="1022" spans="2:9" ht="15" thickBot="1" x14ac:dyDescent="0.35">
      <c r="B1022" s="80" t="str">
        <f t="shared" ca="1" si="116"/>
        <v/>
      </c>
      <c r="C1022" s="81" t="str">
        <f t="shared" ca="1" si="109"/>
        <v/>
      </c>
      <c r="D1022" s="84" t="str">
        <f t="shared" ca="1" si="117"/>
        <v/>
      </c>
      <c r="E1022" s="82">
        <f t="shared" ca="1" si="114"/>
        <v>0</v>
      </c>
      <c r="F1022" s="84"/>
      <c r="G1022" s="83" t="str">
        <f t="shared" ca="1" si="111"/>
        <v/>
      </c>
      <c r="H1022" s="83" t="str">
        <f t="shared" ca="1" si="118"/>
        <v/>
      </c>
      <c r="I1022" s="83" t="str">
        <f t="shared" ca="1" si="119"/>
        <v/>
      </c>
    </row>
    <row r="1023" spans="2:9" ht="15" thickBot="1" x14ac:dyDescent="0.35">
      <c r="B1023" s="80" t="str">
        <f t="shared" ca="1" si="116"/>
        <v/>
      </c>
      <c r="C1023" s="81" t="str">
        <f t="shared" ca="1" si="109"/>
        <v/>
      </c>
      <c r="D1023" s="84" t="str">
        <f t="shared" ca="1" si="117"/>
        <v/>
      </c>
      <c r="E1023" s="82">
        <f t="shared" ca="1" si="114"/>
        <v>0</v>
      </c>
      <c r="F1023" s="84"/>
      <c r="G1023" s="83" t="str">
        <f t="shared" ca="1" si="111"/>
        <v/>
      </c>
      <c r="H1023" s="83" t="str">
        <f t="shared" ca="1" si="118"/>
        <v/>
      </c>
      <c r="I1023" s="83" t="str">
        <f t="shared" ca="1" si="119"/>
        <v/>
      </c>
    </row>
    <row r="1024" spans="2:9" ht="15" thickBot="1" x14ac:dyDescent="0.35">
      <c r="B1024" s="80" t="str">
        <f t="shared" ca="1" si="116"/>
        <v/>
      </c>
      <c r="C1024" s="81" t="str">
        <f t="shared" ca="1" si="109"/>
        <v/>
      </c>
      <c r="D1024" s="84" t="str">
        <f t="shared" ca="1" si="117"/>
        <v/>
      </c>
      <c r="E1024" s="82">
        <f t="shared" ca="1" si="114"/>
        <v>0</v>
      </c>
      <c r="F1024" s="84"/>
      <c r="G1024" s="83" t="str">
        <f t="shared" ca="1" si="111"/>
        <v/>
      </c>
      <c r="H1024" s="83" t="str">
        <f t="shared" ca="1" si="118"/>
        <v/>
      </c>
      <c r="I1024" s="83" t="str">
        <f t="shared" ca="1" si="119"/>
        <v/>
      </c>
    </row>
    <row r="1025" spans="2:9" ht="15" thickBot="1" x14ac:dyDescent="0.35">
      <c r="B1025" s="80" t="str">
        <f t="shared" ca="1" si="116"/>
        <v/>
      </c>
      <c r="C1025" s="81" t="str">
        <f t="shared" ca="1" si="109"/>
        <v/>
      </c>
      <c r="D1025" s="84" t="str">
        <f t="shared" ca="1" si="117"/>
        <v/>
      </c>
      <c r="E1025" s="82">
        <f t="shared" ca="1" si="114"/>
        <v>0</v>
      </c>
      <c r="F1025" s="84"/>
      <c r="G1025" s="83" t="str">
        <f t="shared" ca="1" si="111"/>
        <v/>
      </c>
      <c r="H1025" s="83" t="str">
        <f t="shared" ca="1" si="118"/>
        <v/>
      </c>
      <c r="I1025" s="83" t="str">
        <f t="shared" ca="1" si="119"/>
        <v/>
      </c>
    </row>
    <row r="1026" spans="2:9" ht="15" thickBot="1" x14ac:dyDescent="0.35">
      <c r="B1026" s="80" t="str">
        <f t="shared" ca="1" si="116"/>
        <v/>
      </c>
      <c r="C1026" s="81" t="str">
        <f t="shared" ca="1" si="109"/>
        <v/>
      </c>
      <c r="D1026" s="84" t="str">
        <f t="shared" ca="1" si="117"/>
        <v/>
      </c>
      <c r="E1026" s="82">
        <f t="shared" ca="1" si="114"/>
        <v>0</v>
      </c>
      <c r="F1026" s="84"/>
      <c r="G1026" s="83" t="str">
        <f t="shared" ca="1" si="111"/>
        <v/>
      </c>
      <c r="H1026" s="83" t="str">
        <f t="shared" ca="1" si="118"/>
        <v/>
      </c>
      <c r="I1026" s="83" t="str">
        <f t="shared" ca="1" si="119"/>
        <v/>
      </c>
    </row>
    <row r="1027" spans="2:9" ht="15" thickBot="1" x14ac:dyDescent="0.35">
      <c r="B1027" s="80" t="str">
        <f t="shared" ca="1" si="116"/>
        <v/>
      </c>
      <c r="C1027" s="81" t="str">
        <f t="shared" ca="1" si="109"/>
        <v/>
      </c>
      <c r="D1027" s="84" t="str">
        <f t="shared" ca="1" si="117"/>
        <v/>
      </c>
      <c r="E1027" s="82">
        <f t="shared" ca="1" si="114"/>
        <v>0</v>
      </c>
      <c r="F1027" s="84"/>
      <c r="G1027" s="83" t="str">
        <f t="shared" ca="1" si="111"/>
        <v/>
      </c>
      <c r="H1027" s="83" t="str">
        <f t="shared" ca="1" si="118"/>
        <v/>
      </c>
      <c r="I1027" s="83" t="str">
        <f t="shared" ca="1" si="119"/>
        <v/>
      </c>
    </row>
    <row r="1028" spans="2:9" ht="15" thickBot="1" x14ac:dyDescent="0.35">
      <c r="B1028" s="80" t="str">
        <f t="shared" ca="1" si="116"/>
        <v/>
      </c>
      <c r="C1028" s="81" t="str">
        <f t="shared" ca="1" si="109"/>
        <v/>
      </c>
      <c r="D1028" s="84" t="str">
        <f t="shared" ca="1" si="117"/>
        <v/>
      </c>
      <c r="E1028" s="82">
        <f t="shared" ca="1" si="114"/>
        <v>0</v>
      </c>
      <c r="F1028" s="84"/>
      <c r="G1028" s="83" t="str">
        <f t="shared" ca="1" si="111"/>
        <v/>
      </c>
      <c r="H1028" s="83" t="str">
        <f t="shared" ca="1" si="118"/>
        <v/>
      </c>
      <c r="I1028" s="83" t="str">
        <f t="shared" ca="1" si="119"/>
        <v/>
      </c>
    </row>
    <row r="1029" spans="2:9" ht="15" thickBot="1" x14ac:dyDescent="0.35">
      <c r="B1029" s="80" t="str">
        <f t="shared" ca="1" si="116"/>
        <v/>
      </c>
      <c r="C1029" s="81" t="str">
        <f t="shared" ca="1" si="109"/>
        <v/>
      </c>
      <c r="D1029" s="84" t="str">
        <f t="shared" ca="1" si="117"/>
        <v/>
      </c>
      <c r="E1029" s="82">
        <f t="shared" ca="1" si="114"/>
        <v>0</v>
      </c>
      <c r="F1029" s="84"/>
      <c r="G1029" s="83" t="str">
        <f t="shared" ca="1" si="111"/>
        <v/>
      </c>
      <c r="H1029" s="83" t="str">
        <f t="shared" ca="1" si="118"/>
        <v/>
      </c>
      <c r="I1029" s="83" t="str">
        <f t="shared" ca="1" si="119"/>
        <v/>
      </c>
    </row>
    <row r="1030" spans="2:9" ht="15" thickBot="1" x14ac:dyDescent="0.35">
      <c r="B1030" s="80" t="str">
        <f t="shared" ca="1" si="116"/>
        <v/>
      </c>
      <c r="C1030" s="81" t="str">
        <f t="shared" ca="1" si="109"/>
        <v/>
      </c>
      <c r="D1030" s="84" t="str">
        <f t="shared" ca="1" si="117"/>
        <v/>
      </c>
      <c r="E1030" s="82">
        <f t="shared" ca="1" si="114"/>
        <v>0</v>
      </c>
      <c r="F1030" s="84"/>
      <c r="G1030" s="83" t="str">
        <f t="shared" ca="1" si="111"/>
        <v/>
      </c>
      <c r="H1030" s="83" t="str">
        <f t="shared" ca="1" si="118"/>
        <v/>
      </c>
      <c r="I1030" s="83" t="str">
        <f t="shared" ca="1" si="119"/>
        <v/>
      </c>
    </row>
    <row r="1031" spans="2:9" ht="15" thickBot="1" x14ac:dyDescent="0.35">
      <c r="B1031" s="80" t="str">
        <f t="shared" ca="1" si="116"/>
        <v/>
      </c>
      <c r="C1031" s="81" t="str">
        <f t="shared" ca="1" si="109"/>
        <v/>
      </c>
      <c r="D1031" s="84" t="str">
        <f t="shared" ca="1" si="117"/>
        <v/>
      </c>
      <c r="E1031" s="82">
        <f t="shared" ca="1" si="114"/>
        <v>0</v>
      </c>
      <c r="F1031" s="84"/>
      <c r="G1031" s="83" t="str">
        <f t="shared" ca="1" si="111"/>
        <v/>
      </c>
      <c r="H1031" s="83" t="str">
        <f t="shared" ca="1" si="118"/>
        <v/>
      </c>
      <c r="I1031" s="83" t="str">
        <f t="shared" ca="1" si="119"/>
        <v/>
      </c>
    </row>
    <row r="1032" spans="2:9" ht="15" thickBot="1" x14ac:dyDescent="0.35">
      <c r="B1032" s="80" t="str">
        <f t="shared" ca="1" si="116"/>
        <v/>
      </c>
      <c r="C1032" s="81" t="str">
        <f t="shared" ca="1" si="109"/>
        <v/>
      </c>
      <c r="D1032" s="84" t="str">
        <f t="shared" ca="1" si="117"/>
        <v/>
      </c>
      <c r="E1032" s="82">
        <f t="shared" ca="1" si="114"/>
        <v>0</v>
      </c>
      <c r="F1032" s="84"/>
      <c r="G1032" s="83" t="str">
        <f t="shared" ca="1" si="111"/>
        <v/>
      </c>
      <c r="H1032" s="83" t="str">
        <f t="shared" ca="1" si="118"/>
        <v/>
      </c>
      <c r="I1032" s="83" t="str">
        <f t="shared" ca="1" si="119"/>
        <v/>
      </c>
    </row>
    <row r="1033" spans="2:9" ht="15" thickBot="1" x14ac:dyDescent="0.35">
      <c r="B1033" s="80" t="str">
        <f t="shared" ca="1" si="116"/>
        <v/>
      </c>
      <c r="C1033" s="81" t="str">
        <f t="shared" ca="1" si="109"/>
        <v/>
      </c>
      <c r="D1033" s="84" t="str">
        <f t="shared" ca="1" si="117"/>
        <v/>
      </c>
      <c r="E1033" s="82">
        <f t="shared" ca="1" si="114"/>
        <v>0</v>
      </c>
      <c r="F1033" s="84"/>
      <c r="G1033" s="83" t="str">
        <f t="shared" ca="1" si="111"/>
        <v/>
      </c>
      <c r="H1033" s="83" t="str">
        <f t="shared" ca="1" si="118"/>
        <v/>
      </c>
      <c r="I1033" s="83" t="str">
        <f t="shared" ca="1" si="119"/>
        <v/>
      </c>
    </row>
    <row r="1034" spans="2:9" ht="15" thickBot="1" x14ac:dyDescent="0.35">
      <c r="B1034" s="80" t="str">
        <f t="shared" ca="1" si="116"/>
        <v/>
      </c>
      <c r="C1034" s="81" t="str">
        <f t="shared" ca="1" si="109"/>
        <v/>
      </c>
      <c r="D1034" s="84" t="str">
        <f t="shared" ca="1" si="117"/>
        <v/>
      </c>
      <c r="E1034" s="82">
        <f t="shared" ca="1" si="114"/>
        <v>0</v>
      </c>
      <c r="F1034" s="84"/>
      <c r="G1034" s="83" t="str">
        <f t="shared" ca="1" si="111"/>
        <v/>
      </c>
      <c r="H1034" s="83" t="str">
        <f t="shared" ca="1" si="118"/>
        <v/>
      </c>
      <c r="I1034" s="83" t="str">
        <f t="shared" ca="1" si="119"/>
        <v/>
      </c>
    </row>
    <row r="1035" spans="2:9" ht="15" thickBot="1" x14ac:dyDescent="0.35">
      <c r="B1035" s="80" t="str">
        <f t="shared" ca="1" si="116"/>
        <v/>
      </c>
      <c r="C1035" s="81" t="str">
        <f t="shared" ca="1" si="109"/>
        <v/>
      </c>
      <c r="D1035" s="84" t="str">
        <f t="shared" ca="1" si="117"/>
        <v/>
      </c>
      <c r="E1035" s="82">
        <f t="shared" ca="1" si="114"/>
        <v>0</v>
      </c>
      <c r="F1035" s="84"/>
      <c r="G1035" s="83" t="str">
        <f t="shared" ca="1" si="111"/>
        <v/>
      </c>
      <c r="H1035" s="83" t="str">
        <f t="shared" ca="1" si="118"/>
        <v/>
      </c>
      <c r="I1035" s="83" t="str">
        <f t="shared" ca="1" si="119"/>
        <v/>
      </c>
    </row>
    <row r="1036" spans="2:9" ht="15" thickBot="1" x14ac:dyDescent="0.35">
      <c r="B1036" s="80" t="str">
        <f t="shared" ca="1" si="116"/>
        <v/>
      </c>
      <c r="C1036" s="81" t="str">
        <f t="shared" ca="1" si="109"/>
        <v/>
      </c>
      <c r="D1036" s="84" t="str">
        <f t="shared" ca="1" si="117"/>
        <v/>
      </c>
      <c r="E1036" s="82">
        <f t="shared" ca="1" si="114"/>
        <v>0</v>
      </c>
      <c r="F1036" s="84"/>
      <c r="G1036" s="83" t="str">
        <f t="shared" ca="1" si="111"/>
        <v/>
      </c>
      <c r="H1036" s="83" t="str">
        <f t="shared" ca="1" si="118"/>
        <v/>
      </c>
      <c r="I1036" s="83" t="str">
        <f t="shared" ca="1" si="119"/>
        <v/>
      </c>
    </row>
    <row r="1037" spans="2:9" ht="15" thickBot="1" x14ac:dyDescent="0.35">
      <c r="B1037" s="80" t="str">
        <f t="shared" ca="1" si="116"/>
        <v/>
      </c>
      <c r="C1037" s="81" t="str">
        <f t="shared" ca="1" si="109"/>
        <v/>
      </c>
      <c r="D1037" s="84" t="str">
        <f t="shared" ca="1" si="117"/>
        <v/>
      </c>
      <c r="E1037" s="82">
        <f t="shared" ca="1" si="114"/>
        <v>0</v>
      </c>
      <c r="F1037" s="84"/>
      <c r="G1037" s="83" t="str">
        <f t="shared" ca="1" si="111"/>
        <v/>
      </c>
      <c r="H1037" s="83" t="str">
        <f t="shared" ca="1" si="118"/>
        <v/>
      </c>
      <c r="I1037" s="83" t="str">
        <f t="shared" ca="1" si="119"/>
        <v/>
      </c>
    </row>
    <row r="1038" spans="2:9" ht="15" thickBot="1" x14ac:dyDescent="0.35">
      <c r="B1038" s="80" t="str">
        <f t="shared" ca="1" si="116"/>
        <v/>
      </c>
      <c r="C1038" s="81" t="str">
        <f t="shared" ca="1" si="109"/>
        <v/>
      </c>
      <c r="D1038" s="84" t="str">
        <f t="shared" ca="1" si="117"/>
        <v/>
      </c>
      <c r="E1038" s="82">
        <f t="shared" ca="1" si="114"/>
        <v>0</v>
      </c>
      <c r="F1038" s="84"/>
      <c r="G1038" s="83" t="str">
        <f t="shared" ca="1" si="111"/>
        <v/>
      </c>
      <c r="H1038" s="83" t="str">
        <f t="shared" ca="1" si="118"/>
        <v/>
      </c>
      <c r="I1038" s="83" t="str">
        <f t="shared" ca="1" si="119"/>
        <v/>
      </c>
    </row>
    <row r="1039" spans="2:9" ht="15" thickBot="1" x14ac:dyDescent="0.35">
      <c r="B1039" s="80" t="str">
        <f t="shared" ca="1" si="116"/>
        <v/>
      </c>
      <c r="C1039" s="81" t="str">
        <f t="shared" ca="1" si="109"/>
        <v/>
      </c>
      <c r="D1039" s="84" t="str">
        <f t="shared" ca="1" si="117"/>
        <v/>
      </c>
      <c r="E1039" s="82">
        <f t="shared" ca="1" si="114"/>
        <v>0</v>
      </c>
      <c r="F1039" s="84"/>
      <c r="G1039" s="83" t="str">
        <f t="shared" ca="1" si="111"/>
        <v/>
      </c>
      <c r="H1039" s="83" t="str">
        <f t="shared" ca="1" si="118"/>
        <v/>
      </c>
      <c r="I1039" s="83" t="str">
        <f t="shared" ca="1" si="119"/>
        <v/>
      </c>
    </row>
    <row r="1040" spans="2:9" ht="15" thickBot="1" x14ac:dyDescent="0.35">
      <c r="B1040" s="80" t="str">
        <f t="shared" ca="1" si="116"/>
        <v/>
      </c>
      <c r="C1040" s="81" t="str">
        <f t="shared" ca="1" si="109"/>
        <v/>
      </c>
      <c r="D1040" s="84" t="str">
        <f t="shared" ca="1" si="117"/>
        <v/>
      </c>
      <c r="E1040" s="82">
        <f t="shared" ca="1" si="114"/>
        <v>0</v>
      </c>
      <c r="F1040" s="84"/>
      <c r="G1040" s="83" t="str">
        <f t="shared" ca="1" si="111"/>
        <v/>
      </c>
      <c r="H1040" s="83" t="str">
        <f t="shared" ca="1" si="118"/>
        <v/>
      </c>
      <c r="I1040" s="83" t="str">
        <f t="shared" ca="1" si="119"/>
        <v/>
      </c>
    </row>
    <row r="1041" spans="2:9" ht="15" thickBot="1" x14ac:dyDescent="0.35">
      <c r="B1041" s="80" t="str">
        <f t="shared" ca="1" si="116"/>
        <v/>
      </c>
      <c r="C1041" s="81" t="str">
        <f t="shared" ca="1" si="109"/>
        <v/>
      </c>
      <c r="D1041" s="84" t="str">
        <f t="shared" ca="1" si="117"/>
        <v/>
      </c>
      <c r="E1041" s="82">
        <f t="shared" ca="1" si="114"/>
        <v>0</v>
      </c>
      <c r="F1041" s="84"/>
      <c r="G1041" s="83" t="str">
        <f t="shared" ca="1" si="111"/>
        <v/>
      </c>
      <c r="H1041" s="83" t="str">
        <f t="shared" ca="1" si="118"/>
        <v/>
      </c>
      <c r="I1041" s="83" t="str">
        <f t="shared" ca="1" si="119"/>
        <v/>
      </c>
    </row>
    <row r="1042" spans="2:9" ht="15" thickBot="1" x14ac:dyDescent="0.35">
      <c r="B1042" s="80" t="str">
        <f t="shared" ca="1" si="116"/>
        <v/>
      </c>
      <c r="C1042" s="81" t="str">
        <f t="shared" ca="1" si="109"/>
        <v/>
      </c>
      <c r="D1042" s="84" t="str">
        <f t="shared" ca="1" si="117"/>
        <v/>
      </c>
      <c r="E1042" s="82">
        <f t="shared" ca="1" si="114"/>
        <v>0</v>
      </c>
      <c r="F1042" s="84"/>
      <c r="G1042" s="83" t="str">
        <f t="shared" ca="1" si="111"/>
        <v/>
      </c>
      <c r="H1042" s="83" t="str">
        <f t="shared" ca="1" si="118"/>
        <v/>
      </c>
      <c r="I1042" s="83" t="str">
        <f t="shared" ca="1" si="119"/>
        <v/>
      </c>
    </row>
    <row r="1043" spans="2:9" ht="15" thickBot="1" x14ac:dyDescent="0.35">
      <c r="B1043" s="80" t="str">
        <f t="shared" ca="1" si="116"/>
        <v/>
      </c>
      <c r="C1043" s="81" t="str">
        <f t="shared" ca="1" si="109"/>
        <v/>
      </c>
      <c r="D1043" s="84" t="str">
        <f t="shared" ca="1" si="117"/>
        <v/>
      </c>
      <c r="E1043" s="82">
        <f t="shared" ca="1" si="114"/>
        <v>0</v>
      </c>
      <c r="F1043" s="84"/>
      <c r="G1043" s="83" t="str">
        <f t="shared" ca="1" si="111"/>
        <v/>
      </c>
      <c r="H1043" s="83" t="str">
        <f t="shared" ca="1" si="118"/>
        <v/>
      </c>
      <c r="I1043" s="83" t="str">
        <f t="shared" ca="1" si="119"/>
        <v/>
      </c>
    </row>
    <row r="1044" spans="2:9" ht="15" thickBot="1" x14ac:dyDescent="0.35">
      <c r="B1044" s="80" t="str">
        <f t="shared" ca="1" si="116"/>
        <v/>
      </c>
      <c r="C1044" s="81" t="str">
        <f t="shared" ca="1" si="109"/>
        <v/>
      </c>
      <c r="D1044" s="84" t="str">
        <f t="shared" ca="1" si="117"/>
        <v/>
      </c>
      <c r="E1044" s="82">
        <f t="shared" ca="1" si="114"/>
        <v>0</v>
      </c>
      <c r="F1044" s="84"/>
      <c r="G1044" s="83" t="str">
        <f t="shared" ca="1" si="111"/>
        <v/>
      </c>
      <c r="H1044" s="83" t="str">
        <f t="shared" ca="1" si="118"/>
        <v/>
      </c>
      <c r="I1044" s="83" t="str">
        <f t="shared" ca="1" si="119"/>
        <v/>
      </c>
    </row>
    <row r="1045" spans="2:9" ht="15" thickBot="1" x14ac:dyDescent="0.35">
      <c r="B1045" s="80" t="str">
        <f t="shared" ca="1" si="116"/>
        <v/>
      </c>
      <c r="C1045" s="81" t="str">
        <f t="shared" ca="1" si="109"/>
        <v/>
      </c>
      <c r="D1045" s="84" t="str">
        <f t="shared" ca="1" si="117"/>
        <v/>
      </c>
      <c r="E1045" s="82">
        <f t="shared" ca="1" si="114"/>
        <v>0</v>
      </c>
      <c r="F1045" s="84"/>
      <c r="G1045" s="83" t="str">
        <f t="shared" ca="1" si="111"/>
        <v/>
      </c>
      <c r="H1045" s="83" t="str">
        <f t="shared" ca="1" si="118"/>
        <v/>
      </c>
      <c r="I1045" s="83" t="str">
        <f t="shared" ca="1" si="119"/>
        <v/>
      </c>
    </row>
    <row r="1046" spans="2:9" ht="15" thickBot="1" x14ac:dyDescent="0.35">
      <c r="B1046" s="80" t="str">
        <f t="shared" ca="1" si="116"/>
        <v/>
      </c>
      <c r="C1046" s="81" t="str">
        <f t="shared" ca="1" si="109"/>
        <v/>
      </c>
      <c r="D1046" s="84" t="str">
        <f t="shared" ca="1" si="117"/>
        <v/>
      </c>
      <c r="E1046" s="82">
        <f t="shared" ca="1" si="114"/>
        <v>0</v>
      </c>
      <c r="F1046" s="84"/>
      <c r="G1046" s="83" t="str">
        <f t="shared" ca="1" si="111"/>
        <v/>
      </c>
      <c r="H1046" s="83" t="str">
        <f t="shared" ca="1" si="118"/>
        <v/>
      </c>
      <c r="I1046" s="83" t="str">
        <f t="shared" ca="1" si="119"/>
        <v/>
      </c>
    </row>
    <row r="1047" spans="2:9" ht="15" thickBot="1" x14ac:dyDescent="0.35">
      <c r="B1047" s="80" t="str">
        <f t="shared" ca="1" si="116"/>
        <v/>
      </c>
      <c r="C1047" s="81" t="str">
        <f t="shared" ca="1" si="109"/>
        <v/>
      </c>
      <c r="D1047" s="84" t="str">
        <f t="shared" ca="1" si="117"/>
        <v/>
      </c>
      <c r="E1047" s="82">
        <f t="shared" ca="1" si="114"/>
        <v>0</v>
      </c>
      <c r="F1047" s="84"/>
      <c r="G1047" s="83" t="str">
        <f t="shared" ca="1" si="111"/>
        <v/>
      </c>
      <c r="H1047" s="83" t="str">
        <f t="shared" ca="1" si="118"/>
        <v/>
      </c>
      <c r="I1047" s="83" t="str">
        <f t="shared" ca="1" si="119"/>
        <v/>
      </c>
    </row>
    <row r="1048" spans="2:9" ht="15" thickBot="1" x14ac:dyDescent="0.35">
      <c r="B1048" s="80" t="str">
        <f t="shared" ca="1" si="116"/>
        <v/>
      </c>
      <c r="C1048" s="81" t="str">
        <f t="shared" ref="C1048:C1111" ca="1" si="120">IF($E$11="End of the Period",IF(B1048="","",IF(OR(payment_frequency="Weekly",payment_frequency="Bi-weekly",payment_frequency="Semi-monthly"),first_payment_date+B1048*VLOOKUP(payment_frequency,periodic_table,2,0),EDATE(first_payment_date,B1048*VLOOKUP(payment_frequency,periodic_table,2,0)))),IF(B1048="","",IF(OR(payment_frequency="Weekly",payment_frequency="Bi-weekly",payment_frequency="Semi-monthly"),first_payment_date+(B1048-1)*VLOOKUP(payment_frequency,periodic_table,2,0),EDATE(first_payment_date,(B1048-1)*VLOOKUP(payment_frequency,periodic_table,2,0)))))</f>
        <v/>
      </c>
      <c r="D1048" s="84" t="str">
        <f t="shared" ca="1" si="117"/>
        <v/>
      </c>
      <c r="E1048" s="82">
        <f t="shared" ca="1" si="114"/>
        <v>0</v>
      </c>
      <c r="F1048" s="84"/>
      <c r="G1048" s="83" t="str">
        <f t="shared" ref="G1048:G1111" ca="1" si="121">IF(AND(payment_type=1,B1048=1),0,IF(B1048="","",I1047*rate))</f>
        <v/>
      </c>
      <c r="H1048" s="83" t="str">
        <f t="shared" ca="1" si="118"/>
        <v/>
      </c>
      <c r="I1048" s="83" t="str">
        <f t="shared" ca="1" si="119"/>
        <v/>
      </c>
    </row>
    <row r="1049" spans="2:9" ht="15" thickBot="1" x14ac:dyDescent="0.35">
      <c r="B1049" s="80" t="str">
        <f t="shared" ca="1" si="116"/>
        <v/>
      </c>
      <c r="C1049" s="81" t="str">
        <f t="shared" ca="1" si="120"/>
        <v/>
      </c>
      <c r="D1049" s="84" t="str">
        <f t="shared" ca="1" si="117"/>
        <v/>
      </c>
      <c r="E1049" s="82">
        <f t="shared" ca="1" si="114"/>
        <v>0</v>
      </c>
      <c r="F1049" s="84"/>
      <c r="G1049" s="83" t="str">
        <f t="shared" ca="1" si="121"/>
        <v/>
      </c>
      <c r="H1049" s="83" t="str">
        <f t="shared" ca="1" si="118"/>
        <v/>
      </c>
      <c r="I1049" s="83" t="str">
        <f t="shared" ca="1" si="119"/>
        <v/>
      </c>
    </row>
    <row r="1050" spans="2:9" ht="15" thickBot="1" x14ac:dyDescent="0.35">
      <c r="B1050" s="80" t="str">
        <f t="shared" ca="1" si="116"/>
        <v/>
      </c>
      <c r="C1050" s="81" t="str">
        <f t="shared" ca="1" si="120"/>
        <v/>
      </c>
      <c r="D1050" s="84" t="str">
        <f t="shared" ca="1" si="117"/>
        <v/>
      </c>
      <c r="E1050" s="82">
        <f t="shared" ca="1" si="114"/>
        <v>0</v>
      </c>
      <c r="F1050" s="84"/>
      <c r="G1050" s="83" t="str">
        <f t="shared" ca="1" si="121"/>
        <v/>
      </c>
      <c r="H1050" s="83" t="str">
        <f t="shared" ca="1" si="118"/>
        <v/>
      </c>
      <c r="I1050" s="83" t="str">
        <f t="shared" ca="1" si="119"/>
        <v/>
      </c>
    </row>
    <row r="1051" spans="2:9" ht="15" thickBot="1" x14ac:dyDescent="0.35">
      <c r="B1051" s="80" t="str">
        <f t="shared" ca="1" si="116"/>
        <v/>
      </c>
      <c r="C1051" s="81" t="str">
        <f t="shared" ca="1" si="120"/>
        <v/>
      </c>
      <c r="D1051" s="84" t="str">
        <f t="shared" ca="1" si="117"/>
        <v/>
      </c>
      <c r="E1051" s="82">
        <f t="shared" ca="1" si="114"/>
        <v>0</v>
      </c>
      <c r="F1051" s="84"/>
      <c r="G1051" s="83" t="str">
        <f t="shared" ca="1" si="121"/>
        <v/>
      </c>
      <c r="H1051" s="83" t="str">
        <f t="shared" ca="1" si="118"/>
        <v/>
      </c>
      <c r="I1051" s="83" t="str">
        <f t="shared" ca="1" si="119"/>
        <v/>
      </c>
    </row>
    <row r="1052" spans="2:9" ht="15" thickBot="1" x14ac:dyDescent="0.35">
      <c r="B1052" s="80" t="str">
        <f t="shared" ca="1" si="116"/>
        <v/>
      </c>
      <c r="C1052" s="81" t="str">
        <f t="shared" ca="1" si="120"/>
        <v/>
      </c>
      <c r="D1052" s="84" t="str">
        <f t="shared" ca="1" si="117"/>
        <v/>
      </c>
      <c r="E1052" s="82">
        <f t="shared" ca="1" si="114"/>
        <v>0</v>
      </c>
      <c r="F1052" s="84"/>
      <c r="G1052" s="83" t="str">
        <f t="shared" ca="1" si="121"/>
        <v/>
      </c>
      <c r="H1052" s="83" t="str">
        <f t="shared" ca="1" si="118"/>
        <v/>
      </c>
      <c r="I1052" s="83" t="str">
        <f t="shared" ca="1" si="119"/>
        <v/>
      </c>
    </row>
    <row r="1053" spans="2:9" ht="15" thickBot="1" x14ac:dyDescent="0.35">
      <c r="B1053" s="80" t="str">
        <f t="shared" ca="1" si="116"/>
        <v/>
      </c>
      <c r="C1053" s="81" t="str">
        <f t="shared" ca="1" si="120"/>
        <v/>
      </c>
      <c r="D1053" s="84" t="str">
        <f t="shared" ca="1" si="117"/>
        <v/>
      </c>
      <c r="E1053" s="82">
        <f t="shared" ca="1" si="114"/>
        <v>0</v>
      </c>
      <c r="F1053" s="84"/>
      <c r="G1053" s="83" t="str">
        <f t="shared" ca="1" si="121"/>
        <v/>
      </c>
      <c r="H1053" s="83" t="str">
        <f t="shared" ca="1" si="118"/>
        <v/>
      </c>
      <c r="I1053" s="83" t="str">
        <f t="shared" ca="1" si="119"/>
        <v/>
      </c>
    </row>
    <row r="1054" spans="2:9" ht="15" thickBot="1" x14ac:dyDescent="0.35">
      <c r="B1054" s="80" t="str">
        <f t="shared" ca="1" si="116"/>
        <v/>
      </c>
      <c r="C1054" s="81" t="str">
        <f t="shared" ca="1" si="120"/>
        <v/>
      </c>
      <c r="D1054" s="84" t="str">
        <f t="shared" ca="1" si="117"/>
        <v/>
      </c>
      <c r="E1054" s="82">
        <f t="shared" ca="1" si="114"/>
        <v>0</v>
      </c>
      <c r="F1054" s="84"/>
      <c r="G1054" s="83" t="str">
        <f t="shared" ca="1" si="121"/>
        <v/>
      </c>
      <c r="H1054" s="83" t="str">
        <f t="shared" ca="1" si="118"/>
        <v/>
      </c>
      <c r="I1054" s="83" t="str">
        <f t="shared" ca="1" si="119"/>
        <v/>
      </c>
    </row>
    <row r="1055" spans="2:9" ht="15" thickBot="1" x14ac:dyDescent="0.35">
      <c r="B1055" s="80" t="str">
        <f t="shared" ca="1" si="116"/>
        <v/>
      </c>
      <c r="C1055" s="81" t="str">
        <f t="shared" ca="1" si="120"/>
        <v/>
      </c>
      <c r="D1055" s="84" t="str">
        <f t="shared" ca="1" si="117"/>
        <v/>
      </c>
      <c r="E1055" s="82">
        <f t="shared" ca="1" si="114"/>
        <v>0</v>
      </c>
      <c r="F1055" s="84"/>
      <c r="G1055" s="83" t="str">
        <f t="shared" ca="1" si="121"/>
        <v/>
      </c>
      <c r="H1055" s="83" t="str">
        <f t="shared" ca="1" si="118"/>
        <v/>
      </c>
      <c r="I1055" s="83" t="str">
        <f t="shared" ca="1" si="119"/>
        <v/>
      </c>
    </row>
    <row r="1056" spans="2:9" ht="15" thickBot="1" x14ac:dyDescent="0.35">
      <c r="B1056" s="80" t="str">
        <f t="shared" ca="1" si="116"/>
        <v/>
      </c>
      <c r="C1056" s="81" t="str">
        <f t="shared" ca="1" si="120"/>
        <v/>
      </c>
      <c r="D1056" s="84" t="str">
        <f t="shared" ca="1" si="117"/>
        <v/>
      </c>
      <c r="E1056" s="82">
        <f t="shared" ca="1" si="114"/>
        <v>0</v>
      </c>
      <c r="F1056" s="84"/>
      <c r="G1056" s="83" t="str">
        <f t="shared" ca="1" si="121"/>
        <v/>
      </c>
      <c r="H1056" s="83" t="str">
        <f t="shared" ca="1" si="118"/>
        <v/>
      </c>
      <c r="I1056" s="83" t="str">
        <f t="shared" ca="1" si="119"/>
        <v/>
      </c>
    </row>
    <row r="1057" spans="2:9" ht="15" thickBot="1" x14ac:dyDescent="0.35">
      <c r="B1057" s="80" t="str">
        <f t="shared" ca="1" si="116"/>
        <v/>
      </c>
      <c r="C1057" s="81" t="str">
        <f t="shared" ca="1" si="120"/>
        <v/>
      </c>
      <c r="D1057" s="84" t="str">
        <f t="shared" ca="1" si="117"/>
        <v/>
      </c>
      <c r="E1057" s="82">
        <f t="shared" ca="1" si="114"/>
        <v>0</v>
      </c>
      <c r="F1057" s="84"/>
      <c r="G1057" s="83" t="str">
        <f t="shared" ca="1" si="121"/>
        <v/>
      </c>
      <c r="H1057" s="83" t="str">
        <f t="shared" ca="1" si="118"/>
        <v/>
      </c>
      <c r="I1057" s="83" t="str">
        <f t="shared" ca="1" si="119"/>
        <v/>
      </c>
    </row>
    <row r="1058" spans="2:9" ht="15" thickBot="1" x14ac:dyDescent="0.35">
      <c r="B1058" s="80" t="str">
        <f t="shared" ca="1" si="116"/>
        <v/>
      </c>
      <c r="C1058" s="81" t="str">
        <f t="shared" ca="1" si="120"/>
        <v/>
      </c>
      <c r="D1058" s="84" t="str">
        <f t="shared" ca="1" si="117"/>
        <v/>
      </c>
      <c r="E1058" s="82">
        <f t="shared" ca="1" si="114"/>
        <v>0</v>
      </c>
      <c r="F1058" s="84"/>
      <c r="G1058" s="83" t="str">
        <f t="shared" ca="1" si="121"/>
        <v/>
      </c>
      <c r="H1058" s="83" t="str">
        <f t="shared" ca="1" si="118"/>
        <v/>
      </c>
      <c r="I1058" s="83" t="str">
        <f t="shared" ca="1" si="119"/>
        <v/>
      </c>
    </row>
    <row r="1059" spans="2:9" ht="15" thickBot="1" x14ac:dyDescent="0.35">
      <c r="B1059" s="80" t="str">
        <f t="shared" ca="1" si="116"/>
        <v/>
      </c>
      <c r="C1059" s="81" t="str">
        <f t="shared" ca="1" si="120"/>
        <v/>
      </c>
      <c r="D1059" s="84" t="str">
        <f t="shared" ca="1" si="117"/>
        <v/>
      </c>
      <c r="E1059" s="82">
        <f t="shared" ca="1" si="114"/>
        <v>0</v>
      </c>
      <c r="F1059" s="84"/>
      <c r="G1059" s="83" t="str">
        <f t="shared" ca="1" si="121"/>
        <v/>
      </c>
      <c r="H1059" s="83" t="str">
        <f t="shared" ca="1" si="118"/>
        <v/>
      </c>
      <c r="I1059" s="83" t="str">
        <f t="shared" ca="1" si="119"/>
        <v/>
      </c>
    </row>
    <row r="1060" spans="2:9" ht="15" thickBot="1" x14ac:dyDescent="0.35">
      <c r="B1060" s="80" t="str">
        <f t="shared" ca="1" si="116"/>
        <v/>
      </c>
      <c r="C1060" s="81" t="str">
        <f t="shared" ca="1" si="120"/>
        <v/>
      </c>
      <c r="D1060" s="84" t="str">
        <f t="shared" ca="1" si="117"/>
        <v/>
      </c>
      <c r="E1060" s="82">
        <f t="shared" ref="E1060:E1123" ca="1" si="122">IFERROR(IF(I1059-D1060&lt;$E$14,0,IF(B1060=$I$17,$E$14,IF(B1060&lt;$I$17,0,IF(MOD(B1060-$I$17,$E$18)=0,$E$14,0)))),0)</f>
        <v>0</v>
      </c>
      <c r="F1060" s="84"/>
      <c r="G1060" s="83" t="str">
        <f t="shared" ca="1" si="121"/>
        <v/>
      </c>
      <c r="H1060" s="83" t="str">
        <f t="shared" ca="1" si="118"/>
        <v/>
      </c>
      <c r="I1060" s="83" t="str">
        <f t="shared" ca="1" si="119"/>
        <v/>
      </c>
    </row>
    <row r="1061" spans="2:9" ht="15" thickBot="1" x14ac:dyDescent="0.35">
      <c r="B1061" s="80" t="str">
        <f t="shared" ca="1" si="116"/>
        <v/>
      </c>
      <c r="C1061" s="81" t="str">
        <f t="shared" ca="1" si="120"/>
        <v/>
      </c>
      <c r="D1061" s="84" t="str">
        <f t="shared" ca="1" si="117"/>
        <v/>
      </c>
      <c r="E1061" s="82">
        <f t="shared" ca="1" si="122"/>
        <v>0</v>
      </c>
      <c r="F1061" s="84"/>
      <c r="G1061" s="83" t="str">
        <f t="shared" ca="1" si="121"/>
        <v/>
      </c>
      <c r="H1061" s="83" t="str">
        <f t="shared" ca="1" si="118"/>
        <v/>
      </c>
      <c r="I1061" s="83" t="str">
        <f t="shared" ca="1" si="119"/>
        <v/>
      </c>
    </row>
    <row r="1062" spans="2:9" ht="15" thickBot="1" x14ac:dyDescent="0.35">
      <c r="B1062" s="80" t="str">
        <f t="shared" ca="1" si="116"/>
        <v/>
      </c>
      <c r="C1062" s="81" t="str">
        <f t="shared" ca="1" si="120"/>
        <v/>
      </c>
      <c r="D1062" s="84" t="str">
        <f t="shared" ca="1" si="117"/>
        <v/>
      </c>
      <c r="E1062" s="82">
        <f t="shared" ca="1" si="122"/>
        <v>0</v>
      </c>
      <c r="F1062" s="84"/>
      <c r="G1062" s="83" t="str">
        <f t="shared" ca="1" si="121"/>
        <v/>
      </c>
      <c r="H1062" s="83" t="str">
        <f t="shared" ca="1" si="118"/>
        <v/>
      </c>
      <c r="I1062" s="83" t="str">
        <f t="shared" ca="1" si="119"/>
        <v/>
      </c>
    </row>
    <row r="1063" spans="2:9" ht="15" thickBot="1" x14ac:dyDescent="0.35">
      <c r="B1063" s="80" t="str">
        <f t="shared" ca="1" si="116"/>
        <v/>
      </c>
      <c r="C1063" s="81" t="str">
        <f t="shared" ca="1" si="120"/>
        <v/>
      </c>
      <c r="D1063" s="84" t="str">
        <f t="shared" ca="1" si="117"/>
        <v/>
      </c>
      <c r="E1063" s="82">
        <f t="shared" ca="1" si="122"/>
        <v>0</v>
      </c>
      <c r="F1063" s="84"/>
      <c r="G1063" s="83" t="str">
        <f t="shared" ca="1" si="121"/>
        <v/>
      </c>
      <c r="H1063" s="83" t="str">
        <f t="shared" ca="1" si="118"/>
        <v/>
      </c>
      <c r="I1063" s="83" t="str">
        <f t="shared" ca="1" si="119"/>
        <v/>
      </c>
    </row>
    <row r="1064" spans="2:9" ht="15" thickBot="1" x14ac:dyDescent="0.35">
      <c r="B1064" s="80" t="str">
        <f t="shared" ca="1" si="116"/>
        <v/>
      </c>
      <c r="C1064" s="81" t="str">
        <f t="shared" ca="1" si="120"/>
        <v/>
      </c>
      <c r="D1064" s="84" t="str">
        <f t="shared" ca="1" si="117"/>
        <v/>
      </c>
      <c r="E1064" s="82">
        <f t="shared" ca="1" si="122"/>
        <v>0</v>
      </c>
      <c r="F1064" s="84"/>
      <c r="G1064" s="83" t="str">
        <f t="shared" ca="1" si="121"/>
        <v/>
      </c>
      <c r="H1064" s="83" t="str">
        <f t="shared" ca="1" si="118"/>
        <v/>
      </c>
      <c r="I1064" s="83" t="str">
        <f t="shared" ca="1" si="119"/>
        <v/>
      </c>
    </row>
    <row r="1065" spans="2:9" ht="15" thickBot="1" x14ac:dyDescent="0.35">
      <c r="B1065" s="80" t="str">
        <f t="shared" ref="B1065:B1128" ca="1" si="123">IFERROR(IF(I1064&lt;=0,"",B1064+1),"")</f>
        <v/>
      </c>
      <c r="C1065" s="81" t="str">
        <f t="shared" ca="1" si="120"/>
        <v/>
      </c>
      <c r="D1065" s="84" t="str">
        <f t="shared" ref="D1065:D1128" ca="1" si="124">IF(B1065="","",IF(I1064&lt;payment,I1064*(1+rate),payment))</f>
        <v/>
      </c>
      <c r="E1065" s="82">
        <f t="shared" ca="1" si="122"/>
        <v>0</v>
      </c>
      <c r="F1065" s="84"/>
      <c r="G1065" s="83" t="str">
        <f t="shared" ca="1" si="121"/>
        <v/>
      </c>
      <c r="H1065" s="83" t="str">
        <f t="shared" ref="H1065:H1128" ca="1" si="125">IF(B1065="","",D1065-G1065+E1065+F1065)</f>
        <v/>
      </c>
      <c r="I1065" s="83" t="str">
        <f t="shared" ref="I1065:I1128" ca="1" si="126">IFERROR(IF(H1065&lt;=0,"",I1064-H1065),"")</f>
        <v/>
      </c>
    </row>
    <row r="1066" spans="2:9" ht="15" thickBot="1" x14ac:dyDescent="0.35">
      <c r="B1066" s="80" t="str">
        <f t="shared" ca="1" si="123"/>
        <v/>
      </c>
      <c r="C1066" s="81" t="str">
        <f t="shared" ca="1" si="120"/>
        <v/>
      </c>
      <c r="D1066" s="84" t="str">
        <f t="shared" ca="1" si="124"/>
        <v/>
      </c>
      <c r="E1066" s="82">
        <f t="shared" ca="1" si="122"/>
        <v>0</v>
      </c>
      <c r="F1066" s="84"/>
      <c r="G1066" s="83" t="str">
        <f t="shared" ca="1" si="121"/>
        <v/>
      </c>
      <c r="H1066" s="83" t="str">
        <f t="shared" ca="1" si="125"/>
        <v/>
      </c>
      <c r="I1066" s="83" t="str">
        <f t="shared" ca="1" si="126"/>
        <v/>
      </c>
    </row>
    <row r="1067" spans="2:9" ht="15" thickBot="1" x14ac:dyDescent="0.35">
      <c r="B1067" s="80" t="str">
        <f t="shared" ca="1" si="123"/>
        <v/>
      </c>
      <c r="C1067" s="81" t="str">
        <f t="shared" ca="1" si="120"/>
        <v/>
      </c>
      <c r="D1067" s="84" t="str">
        <f t="shared" ca="1" si="124"/>
        <v/>
      </c>
      <c r="E1067" s="82">
        <f t="shared" ca="1" si="122"/>
        <v>0</v>
      </c>
      <c r="F1067" s="84"/>
      <c r="G1067" s="83" t="str">
        <f t="shared" ca="1" si="121"/>
        <v/>
      </c>
      <c r="H1067" s="83" t="str">
        <f t="shared" ca="1" si="125"/>
        <v/>
      </c>
      <c r="I1067" s="83" t="str">
        <f t="shared" ca="1" si="126"/>
        <v/>
      </c>
    </row>
    <row r="1068" spans="2:9" ht="15" thickBot="1" x14ac:dyDescent="0.35">
      <c r="B1068" s="80" t="str">
        <f t="shared" ca="1" si="123"/>
        <v/>
      </c>
      <c r="C1068" s="81" t="str">
        <f t="shared" ca="1" si="120"/>
        <v/>
      </c>
      <c r="D1068" s="84" t="str">
        <f t="shared" ca="1" si="124"/>
        <v/>
      </c>
      <c r="E1068" s="82">
        <f t="shared" ca="1" si="122"/>
        <v>0</v>
      </c>
      <c r="F1068" s="84"/>
      <c r="G1068" s="83" t="str">
        <f t="shared" ca="1" si="121"/>
        <v/>
      </c>
      <c r="H1068" s="83" t="str">
        <f t="shared" ca="1" si="125"/>
        <v/>
      </c>
      <c r="I1068" s="83" t="str">
        <f t="shared" ca="1" si="126"/>
        <v/>
      </c>
    </row>
    <row r="1069" spans="2:9" ht="15" thickBot="1" x14ac:dyDescent="0.35">
      <c r="B1069" s="80" t="str">
        <f t="shared" ca="1" si="123"/>
        <v/>
      </c>
      <c r="C1069" s="81" t="str">
        <f t="shared" ca="1" si="120"/>
        <v/>
      </c>
      <c r="D1069" s="84" t="str">
        <f t="shared" ca="1" si="124"/>
        <v/>
      </c>
      <c r="E1069" s="82">
        <f t="shared" ca="1" si="122"/>
        <v>0</v>
      </c>
      <c r="F1069" s="84"/>
      <c r="G1069" s="83" t="str">
        <f t="shared" ca="1" si="121"/>
        <v/>
      </c>
      <c r="H1069" s="83" t="str">
        <f t="shared" ca="1" si="125"/>
        <v/>
      </c>
      <c r="I1069" s="83" t="str">
        <f t="shared" ca="1" si="126"/>
        <v/>
      </c>
    </row>
    <row r="1070" spans="2:9" ht="15" thickBot="1" x14ac:dyDescent="0.35">
      <c r="B1070" s="80" t="str">
        <f t="shared" ca="1" si="123"/>
        <v/>
      </c>
      <c r="C1070" s="81" t="str">
        <f t="shared" ca="1" si="120"/>
        <v/>
      </c>
      <c r="D1070" s="84" t="str">
        <f t="shared" ca="1" si="124"/>
        <v/>
      </c>
      <c r="E1070" s="82">
        <f t="shared" ca="1" si="122"/>
        <v>0</v>
      </c>
      <c r="F1070" s="84"/>
      <c r="G1070" s="83" t="str">
        <f t="shared" ca="1" si="121"/>
        <v/>
      </c>
      <c r="H1070" s="83" t="str">
        <f t="shared" ca="1" si="125"/>
        <v/>
      </c>
      <c r="I1070" s="83" t="str">
        <f t="shared" ca="1" si="126"/>
        <v/>
      </c>
    </row>
    <row r="1071" spans="2:9" ht="15" thickBot="1" x14ac:dyDescent="0.35">
      <c r="B1071" s="80" t="str">
        <f t="shared" ca="1" si="123"/>
        <v/>
      </c>
      <c r="C1071" s="81" t="str">
        <f t="shared" ca="1" si="120"/>
        <v/>
      </c>
      <c r="D1071" s="84" t="str">
        <f t="shared" ca="1" si="124"/>
        <v/>
      </c>
      <c r="E1071" s="82">
        <f t="shared" ca="1" si="122"/>
        <v>0</v>
      </c>
      <c r="F1071" s="84"/>
      <c r="G1071" s="83" t="str">
        <f t="shared" ca="1" si="121"/>
        <v/>
      </c>
      <c r="H1071" s="83" t="str">
        <f t="shared" ca="1" si="125"/>
        <v/>
      </c>
      <c r="I1071" s="83" t="str">
        <f t="shared" ca="1" si="126"/>
        <v/>
      </c>
    </row>
    <row r="1072" spans="2:9" ht="15" thickBot="1" x14ac:dyDescent="0.35">
      <c r="B1072" s="80" t="str">
        <f t="shared" ca="1" si="123"/>
        <v/>
      </c>
      <c r="C1072" s="81" t="str">
        <f t="shared" ca="1" si="120"/>
        <v/>
      </c>
      <c r="D1072" s="84" t="str">
        <f t="shared" ca="1" si="124"/>
        <v/>
      </c>
      <c r="E1072" s="82">
        <f t="shared" ca="1" si="122"/>
        <v>0</v>
      </c>
      <c r="F1072" s="84"/>
      <c r="G1072" s="83" t="str">
        <f t="shared" ca="1" si="121"/>
        <v/>
      </c>
      <c r="H1072" s="83" t="str">
        <f t="shared" ca="1" si="125"/>
        <v/>
      </c>
      <c r="I1072" s="83" t="str">
        <f t="shared" ca="1" si="126"/>
        <v/>
      </c>
    </row>
    <row r="1073" spans="2:9" ht="15" thickBot="1" x14ac:dyDescent="0.35">
      <c r="B1073" s="80" t="str">
        <f t="shared" ca="1" si="123"/>
        <v/>
      </c>
      <c r="C1073" s="81" t="str">
        <f t="shared" ca="1" si="120"/>
        <v/>
      </c>
      <c r="D1073" s="84" t="str">
        <f t="shared" ca="1" si="124"/>
        <v/>
      </c>
      <c r="E1073" s="82">
        <f t="shared" ca="1" si="122"/>
        <v>0</v>
      </c>
      <c r="F1073" s="84"/>
      <c r="G1073" s="83" t="str">
        <f t="shared" ca="1" si="121"/>
        <v/>
      </c>
      <c r="H1073" s="83" t="str">
        <f t="shared" ca="1" si="125"/>
        <v/>
      </c>
      <c r="I1073" s="83" t="str">
        <f t="shared" ca="1" si="126"/>
        <v/>
      </c>
    </row>
    <row r="1074" spans="2:9" ht="15" thickBot="1" x14ac:dyDescent="0.35">
      <c r="B1074" s="80" t="str">
        <f t="shared" ca="1" si="123"/>
        <v/>
      </c>
      <c r="C1074" s="81" t="str">
        <f t="shared" ca="1" si="120"/>
        <v/>
      </c>
      <c r="D1074" s="84" t="str">
        <f t="shared" ca="1" si="124"/>
        <v/>
      </c>
      <c r="E1074" s="82">
        <f t="shared" ca="1" si="122"/>
        <v>0</v>
      </c>
      <c r="F1074" s="84"/>
      <c r="G1074" s="83" t="str">
        <f t="shared" ca="1" si="121"/>
        <v/>
      </c>
      <c r="H1074" s="83" t="str">
        <f t="shared" ca="1" si="125"/>
        <v/>
      </c>
      <c r="I1074" s="83" t="str">
        <f t="shared" ca="1" si="126"/>
        <v/>
      </c>
    </row>
    <row r="1075" spans="2:9" ht="15" thickBot="1" x14ac:dyDescent="0.35">
      <c r="B1075" s="80" t="str">
        <f t="shared" ca="1" si="123"/>
        <v/>
      </c>
      <c r="C1075" s="81" t="str">
        <f t="shared" ca="1" si="120"/>
        <v/>
      </c>
      <c r="D1075" s="84" t="str">
        <f t="shared" ca="1" si="124"/>
        <v/>
      </c>
      <c r="E1075" s="82">
        <f t="shared" ca="1" si="122"/>
        <v>0</v>
      </c>
      <c r="F1075" s="84"/>
      <c r="G1075" s="83" t="str">
        <f t="shared" ca="1" si="121"/>
        <v/>
      </c>
      <c r="H1075" s="83" t="str">
        <f t="shared" ca="1" si="125"/>
        <v/>
      </c>
      <c r="I1075" s="83" t="str">
        <f t="shared" ca="1" si="126"/>
        <v/>
      </c>
    </row>
    <row r="1076" spans="2:9" ht="15" thickBot="1" x14ac:dyDescent="0.35">
      <c r="B1076" s="80" t="str">
        <f t="shared" ca="1" si="123"/>
        <v/>
      </c>
      <c r="C1076" s="81" t="str">
        <f t="shared" ca="1" si="120"/>
        <v/>
      </c>
      <c r="D1076" s="84" t="str">
        <f t="shared" ca="1" si="124"/>
        <v/>
      </c>
      <c r="E1076" s="82">
        <f t="shared" ca="1" si="122"/>
        <v>0</v>
      </c>
      <c r="F1076" s="84"/>
      <c r="G1076" s="83" t="str">
        <f t="shared" ca="1" si="121"/>
        <v/>
      </c>
      <c r="H1076" s="83" t="str">
        <f t="shared" ca="1" si="125"/>
        <v/>
      </c>
      <c r="I1076" s="83" t="str">
        <f t="shared" ca="1" si="126"/>
        <v/>
      </c>
    </row>
    <row r="1077" spans="2:9" ht="15" thickBot="1" x14ac:dyDescent="0.35">
      <c r="B1077" s="80" t="str">
        <f t="shared" ca="1" si="123"/>
        <v/>
      </c>
      <c r="C1077" s="81" t="str">
        <f t="shared" ca="1" si="120"/>
        <v/>
      </c>
      <c r="D1077" s="84" t="str">
        <f t="shared" ca="1" si="124"/>
        <v/>
      </c>
      <c r="E1077" s="82">
        <f t="shared" ca="1" si="122"/>
        <v>0</v>
      </c>
      <c r="F1077" s="84"/>
      <c r="G1077" s="83" t="str">
        <f t="shared" ca="1" si="121"/>
        <v/>
      </c>
      <c r="H1077" s="83" t="str">
        <f t="shared" ca="1" si="125"/>
        <v/>
      </c>
      <c r="I1077" s="83" t="str">
        <f t="shared" ca="1" si="126"/>
        <v/>
      </c>
    </row>
    <row r="1078" spans="2:9" ht="15" thickBot="1" x14ac:dyDescent="0.35">
      <c r="B1078" s="80" t="str">
        <f t="shared" ca="1" si="123"/>
        <v/>
      </c>
      <c r="C1078" s="81" t="str">
        <f t="shared" ca="1" si="120"/>
        <v/>
      </c>
      <c r="D1078" s="84" t="str">
        <f t="shared" ca="1" si="124"/>
        <v/>
      </c>
      <c r="E1078" s="82">
        <f t="shared" ca="1" si="122"/>
        <v>0</v>
      </c>
      <c r="F1078" s="84"/>
      <c r="G1078" s="83" t="str">
        <f t="shared" ca="1" si="121"/>
        <v/>
      </c>
      <c r="H1078" s="83" t="str">
        <f t="shared" ca="1" si="125"/>
        <v/>
      </c>
      <c r="I1078" s="83" t="str">
        <f t="shared" ca="1" si="126"/>
        <v/>
      </c>
    </row>
    <row r="1079" spans="2:9" ht="15" thickBot="1" x14ac:dyDescent="0.35">
      <c r="B1079" s="80" t="str">
        <f t="shared" ca="1" si="123"/>
        <v/>
      </c>
      <c r="C1079" s="81" t="str">
        <f t="shared" ca="1" si="120"/>
        <v/>
      </c>
      <c r="D1079" s="84" t="str">
        <f t="shared" ca="1" si="124"/>
        <v/>
      </c>
      <c r="E1079" s="82">
        <f t="shared" ca="1" si="122"/>
        <v>0</v>
      </c>
      <c r="F1079" s="84"/>
      <c r="G1079" s="83" t="str">
        <f t="shared" ca="1" si="121"/>
        <v/>
      </c>
      <c r="H1079" s="83" t="str">
        <f t="shared" ca="1" si="125"/>
        <v/>
      </c>
      <c r="I1079" s="83" t="str">
        <f t="shared" ca="1" si="126"/>
        <v/>
      </c>
    </row>
    <row r="1080" spans="2:9" ht="15" thickBot="1" x14ac:dyDescent="0.35">
      <c r="B1080" s="80" t="str">
        <f t="shared" ca="1" si="123"/>
        <v/>
      </c>
      <c r="C1080" s="81" t="str">
        <f t="shared" ca="1" si="120"/>
        <v/>
      </c>
      <c r="D1080" s="84" t="str">
        <f t="shared" ca="1" si="124"/>
        <v/>
      </c>
      <c r="E1080" s="82">
        <f t="shared" ca="1" si="122"/>
        <v>0</v>
      </c>
      <c r="F1080" s="84"/>
      <c r="G1080" s="83" t="str">
        <f t="shared" ca="1" si="121"/>
        <v/>
      </c>
      <c r="H1080" s="83" t="str">
        <f t="shared" ca="1" si="125"/>
        <v/>
      </c>
      <c r="I1080" s="83" t="str">
        <f t="shared" ca="1" si="126"/>
        <v/>
      </c>
    </row>
    <row r="1081" spans="2:9" ht="15" thickBot="1" x14ac:dyDescent="0.35">
      <c r="B1081" s="80" t="str">
        <f t="shared" ca="1" si="123"/>
        <v/>
      </c>
      <c r="C1081" s="81" t="str">
        <f t="shared" ca="1" si="120"/>
        <v/>
      </c>
      <c r="D1081" s="84" t="str">
        <f t="shared" ca="1" si="124"/>
        <v/>
      </c>
      <c r="E1081" s="82">
        <f t="shared" ca="1" si="122"/>
        <v>0</v>
      </c>
      <c r="F1081" s="84"/>
      <c r="G1081" s="83" t="str">
        <f t="shared" ca="1" si="121"/>
        <v/>
      </c>
      <c r="H1081" s="83" t="str">
        <f t="shared" ca="1" si="125"/>
        <v/>
      </c>
      <c r="I1081" s="83" t="str">
        <f t="shared" ca="1" si="126"/>
        <v/>
      </c>
    </row>
    <row r="1082" spans="2:9" ht="15" thickBot="1" x14ac:dyDescent="0.35">
      <c r="B1082" s="80" t="str">
        <f t="shared" ca="1" si="123"/>
        <v/>
      </c>
      <c r="C1082" s="81" t="str">
        <f t="shared" ca="1" si="120"/>
        <v/>
      </c>
      <c r="D1082" s="84" t="str">
        <f t="shared" ca="1" si="124"/>
        <v/>
      </c>
      <c r="E1082" s="82">
        <f t="shared" ca="1" si="122"/>
        <v>0</v>
      </c>
      <c r="F1082" s="84"/>
      <c r="G1082" s="83" t="str">
        <f t="shared" ca="1" si="121"/>
        <v/>
      </c>
      <c r="H1082" s="83" t="str">
        <f t="shared" ca="1" si="125"/>
        <v/>
      </c>
      <c r="I1082" s="83" t="str">
        <f t="shared" ca="1" si="126"/>
        <v/>
      </c>
    </row>
    <row r="1083" spans="2:9" ht="15" thickBot="1" x14ac:dyDescent="0.35">
      <c r="B1083" s="80" t="str">
        <f t="shared" ca="1" si="123"/>
        <v/>
      </c>
      <c r="C1083" s="81" t="str">
        <f t="shared" ca="1" si="120"/>
        <v/>
      </c>
      <c r="D1083" s="84" t="str">
        <f t="shared" ca="1" si="124"/>
        <v/>
      </c>
      <c r="E1083" s="82">
        <f t="shared" ca="1" si="122"/>
        <v>0</v>
      </c>
      <c r="F1083" s="84"/>
      <c r="G1083" s="83" t="str">
        <f t="shared" ca="1" si="121"/>
        <v/>
      </c>
      <c r="H1083" s="83" t="str">
        <f t="shared" ca="1" si="125"/>
        <v/>
      </c>
      <c r="I1083" s="83" t="str">
        <f t="shared" ca="1" si="126"/>
        <v/>
      </c>
    </row>
    <row r="1084" spans="2:9" ht="15" thickBot="1" x14ac:dyDescent="0.35">
      <c r="B1084" s="80" t="str">
        <f t="shared" ca="1" si="123"/>
        <v/>
      </c>
      <c r="C1084" s="81" t="str">
        <f t="shared" ca="1" si="120"/>
        <v/>
      </c>
      <c r="D1084" s="84" t="str">
        <f t="shared" ca="1" si="124"/>
        <v/>
      </c>
      <c r="E1084" s="82">
        <f t="shared" ca="1" si="122"/>
        <v>0</v>
      </c>
      <c r="F1084" s="84"/>
      <c r="G1084" s="83" t="str">
        <f t="shared" ca="1" si="121"/>
        <v/>
      </c>
      <c r="H1084" s="83" t="str">
        <f t="shared" ca="1" si="125"/>
        <v/>
      </c>
      <c r="I1084" s="83" t="str">
        <f t="shared" ca="1" si="126"/>
        <v/>
      </c>
    </row>
    <row r="1085" spans="2:9" ht="15" thickBot="1" x14ac:dyDescent="0.35">
      <c r="B1085" s="80" t="str">
        <f t="shared" ca="1" si="123"/>
        <v/>
      </c>
      <c r="C1085" s="81" t="str">
        <f t="shared" ca="1" si="120"/>
        <v/>
      </c>
      <c r="D1085" s="84" t="str">
        <f t="shared" ca="1" si="124"/>
        <v/>
      </c>
      <c r="E1085" s="82">
        <f t="shared" ca="1" si="122"/>
        <v>0</v>
      </c>
      <c r="F1085" s="84"/>
      <c r="G1085" s="83" t="str">
        <f t="shared" ca="1" si="121"/>
        <v/>
      </c>
      <c r="H1085" s="83" t="str">
        <f t="shared" ca="1" si="125"/>
        <v/>
      </c>
      <c r="I1085" s="83" t="str">
        <f t="shared" ca="1" si="126"/>
        <v/>
      </c>
    </row>
    <row r="1086" spans="2:9" ht="15" thickBot="1" x14ac:dyDescent="0.35">
      <c r="B1086" s="80" t="str">
        <f t="shared" ca="1" si="123"/>
        <v/>
      </c>
      <c r="C1086" s="81" t="str">
        <f t="shared" ca="1" si="120"/>
        <v/>
      </c>
      <c r="D1086" s="84" t="str">
        <f t="shared" ca="1" si="124"/>
        <v/>
      </c>
      <c r="E1086" s="82">
        <f t="shared" ca="1" si="122"/>
        <v>0</v>
      </c>
      <c r="F1086" s="84"/>
      <c r="G1086" s="83" t="str">
        <f t="shared" ca="1" si="121"/>
        <v/>
      </c>
      <c r="H1086" s="83" t="str">
        <f t="shared" ca="1" si="125"/>
        <v/>
      </c>
      <c r="I1086" s="83" t="str">
        <f t="shared" ca="1" si="126"/>
        <v/>
      </c>
    </row>
    <row r="1087" spans="2:9" ht="15" thickBot="1" x14ac:dyDescent="0.35">
      <c r="B1087" s="80" t="str">
        <f t="shared" ca="1" si="123"/>
        <v/>
      </c>
      <c r="C1087" s="81" t="str">
        <f t="shared" ca="1" si="120"/>
        <v/>
      </c>
      <c r="D1087" s="84" t="str">
        <f t="shared" ca="1" si="124"/>
        <v/>
      </c>
      <c r="E1087" s="82">
        <f t="shared" ca="1" si="122"/>
        <v>0</v>
      </c>
      <c r="F1087" s="84"/>
      <c r="G1087" s="83" t="str">
        <f t="shared" ca="1" si="121"/>
        <v/>
      </c>
      <c r="H1087" s="83" t="str">
        <f t="shared" ca="1" si="125"/>
        <v/>
      </c>
      <c r="I1087" s="83" t="str">
        <f t="shared" ca="1" si="126"/>
        <v/>
      </c>
    </row>
    <row r="1088" spans="2:9" ht="15" thickBot="1" x14ac:dyDescent="0.35">
      <c r="B1088" s="80" t="str">
        <f t="shared" ca="1" si="123"/>
        <v/>
      </c>
      <c r="C1088" s="81" t="str">
        <f t="shared" ca="1" si="120"/>
        <v/>
      </c>
      <c r="D1088" s="84" t="str">
        <f t="shared" ca="1" si="124"/>
        <v/>
      </c>
      <c r="E1088" s="82">
        <f t="shared" ca="1" si="122"/>
        <v>0</v>
      </c>
      <c r="F1088" s="84"/>
      <c r="G1088" s="83" t="str">
        <f t="shared" ca="1" si="121"/>
        <v/>
      </c>
      <c r="H1088" s="83" t="str">
        <f t="shared" ca="1" si="125"/>
        <v/>
      </c>
      <c r="I1088" s="83" t="str">
        <f t="shared" ca="1" si="126"/>
        <v/>
      </c>
    </row>
    <row r="1089" spans="2:9" ht="15" thickBot="1" x14ac:dyDescent="0.35">
      <c r="B1089" s="80" t="str">
        <f t="shared" ca="1" si="123"/>
        <v/>
      </c>
      <c r="C1089" s="81" t="str">
        <f t="shared" ca="1" si="120"/>
        <v/>
      </c>
      <c r="D1089" s="84" t="str">
        <f t="shared" ca="1" si="124"/>
        <v/>
      </c>
      <c r="E1089" s="82">
        <f t="shared" ca="1" si="122"/>
        <v>0</v>
      </c>
      <c r="F1089" s="84"/>
      <c r="G1089" s="83" t="str">
        <f t="shared" ca="1" si="121"/>
        <v/>
      </c>
      <c r="H1089" s="83" t="str">
        <f t="shared" ca="1" si="125"/>
        <v/>
      </c>
      <c r="I1089" s="83" t="str">
        <f t="shared" ca="1" si="126"/>
        <v/>
      </c>
    </row>
    <row r="1090" spans="2:9" ht="15" thickBot="1" x14ac:dyDescent="0.35">
      <c r="B1090" s="80" t="str">
        <f t="shared" ca="1" si="123"/>
        <v/>
      </c>
      <c r="C1090" s="81" t="str">
        <f t="shared" ca="1" si="120"/>
        <v/>
      </c>
      <c r="D1090" s="84" t="str">
        <f t="shared" ca="1" si="124"/>
        <v/>
      </c>
      <c r="E1090" s="82">
        <f t="shared" ca="1" si="122"/>
        <v>0</v>
      </c>
      <c r="F1090" s="84"/>
      <c r="G1090" s="83" t="str">
        <f t="shared" ca="1" si="121"/>
        <v/>
      </c>
      <c r="H1090" s="83" t="str">
        <f t="shared" ca="1" si="125"/>
        <v/>
      </c>
      <c r="I1090" s="83" t="str">
        <f t="shared" ca="1" si="126"/>
        <v/>
      </c>
    </row>
    <row r="1091" spans="2:9" ht="15" thickBot="1" x14ac:dyDescent="0.35">
      <c r="B1091" s="80" t="str">
        <f t="shared" ca="1" si="123"/>
        <v/>
      </c>
      <c r="C1091" s="81" t="str">
        <f t="shared" ca="1" si="120"/>
        <v/>
      </c>
      <c r="D1091" s="84" t="str">
        <f t="shared" ca="1" si="124"/>
        <v/>
      </c>
      <c r="E1091" s="82">
        <f t="shared" ca="1" si="122"/>
        <v>0</v>
      </c>
      <c r="F1091" s="84"/>
      <c r="G1091" s="83" t="str">
        <f t="shared" ca="1" si="121"/>
        <v/>
      </c>
      <c r="H1091" s="83" t="str">
        <f t="shared" ca="1" si="125"/>
        <v/>
      </c>
      <c r="I1091" s="83" t="str">
        <f t="shared" ca="1" si="126"/>
        <v/>
      </c>
    </row>
    <row r="1092" spans="2:9" ht="15" thickBot="1" x14ac:dyDescent="0.35">
      <c r="B1092" s="80" t="str">
        <f t="shared" ca="1" si="123"/>
        <v/>
      </c>
      <c r="C1092" s="81" t="str">
        <f t="shared" ca="1" si="120"/>
        <v/>
      </c>
      <c r="D1092" s="84" t="str">
        <f t="shared" ca="1" si="124"/>
        <v/>
      </c>
      <c r="E1092" s="82">
        <f t="shared" ca="1" si="122"/>
        <v>0</v>
      </c>
      <c r="F1092" s="84"/>
      <c r="G1092" s="83" t="str">
        <f t="shared" ca="1" si="121"/>
        <v/>
      </c>
      <c r="H1092" s="83" t="str">
        <f t="shared" ca="1" si="125"/>
        <v/>
      </c>
      <c r="I1092" s="83" t="str">
        <f t="shared" ca="1" si="126"/>
        <v/>
      </c>
    </row>
    <row r="1093" spans="2:9" ht="15" thickBot="1" x14ac:dyDescent="0.35">
      <c r="B1093" s="80" t="str">
        <f t="shared" ca="1" si="123"/>
        <v/>
      </c>
      <c r="C1093" s="81" t="str">
        <f t="shared" ca="1" si="120"/>
        <v/>
      </c>
      <c r="D1093" s="84" t="str">
        <f t="shared" ca="1" si="124"/>
        <v/>
      </c>
      <c r="E1093" s="82">
        <f t="shared" ca="1" si="122"/>
        <v>0</v>
      </c>
      <c r="F1093" s="84"/>
      <c r="G1093" s="83" t="str">
        <f t="shared" ca="1" si="121"/>
        <v/>
      </c>
      <c r="H1093" s="83" t="str">
        <f t="shared" ca="1" si="125"/>
        <v/>
      </c>
      <c r="I1093" s="83" t="str">
        <f t="shared" ca="1" si="126"/>
        <v/>
      </c>
    </row>
    <row r="1094" spans="2:9" ht="15" thickBot="1" x14ac:dyDescent="0.35">
      <c r="B1094" s="80" t="str">
        <f t="shared" ca="1" si="123"/>
        <v/>
      </c>
      <c r="C1094" s="81" t="str">
        <f t="shared" ca="1" si="120"/>
        <v/>
      </c>
      <c r="D1094" s="84" t="str">
        <f t="shared" ca="1" si="124"/>
        <v/>
      </c>
      <c r="E1094" s="82">
        <f t="shared" ca="1" si="122"/>
        <v>0</v>
      </c>
      <c r="F1094" s="84"/>
      <c r="G1094" s="83" t="str">
        <f t="shared" ca="1" si="121"/>
        <v/>
      </c>
      <c r="H1094" s="83" t="str">
        <f t="shared" ca="1" si="125"/>
        <v/>
      </c>
      <c r="I1094" s="83" t="str">
        <f t="shared" ca="1" si="126"/>
        <v/>
      </c>
    </row>
    <row r="1095" spans="2:9" ht="15" thickBot="1" x14ac:dyDescent="0.35">
      <c r="B1095" s="80" t="str">
        <f t="shared" ca="1" si="123"/>
        <v/>
      </c>
      <c r="C1095" s="81" t="str">
        <f t="shared" ca="1" si="120"/>
        <v/>
      </c>
      <c r="D1095" s="84" t="str">
        <f t="shared" ca="1" si="124"/>
        <v/>
      </c>
      <c r="E1095" s="82">
        <f t="shared" ca="1" si="122"/>
        <v>0</v>
      </c>
      <c r="F1095" s="84"/>
      <c r="G1095" s="83" t="str">
        <f t="shared" ca="1" si="121"/>
        <v/>
      </c>
      <c r="H1095" s="83" t="str">
        <f t="shared" ca="1" si="125"/>
        <v/>
      </c>
      <c r="I1095" s="83" t="str">
        <f t="shared" ca="1" si="126"/>
        <v/>
      </c>
    </row>
    <row r="1096" spans="2:9" ht="15" thickBot="1" x14ac:dyDescent="0.35">
      <c r="B1096" s="80" t="str">
        <f t="shared" ca="1" si="123"/>
        <v/>
      </c>
      <c r="C1096" s="81" t="str">
        <f t="shared" ca="1" si="120"/>
        <v/>
      </c>
      <c r="D1096" s="84" t="str">
        <f t="shared" ca="1" si="124"/>
        <v/>
      </c>
      <c r="E1096" s="82">
        <f t="shared" ca="1" si="122"/>
        <v>0</v>
      </c>
      <c r="F1096" s="84"/>
      <c r="G1096" s="83" t="str">
        <f t="shared" ca="1" si="121"/>
        <v/>
      </c>
      <c r="H1096" s="83" t="str">
        <f t="shared" ca="1" si="125"/>
        <v/>
      </c>
      <c r="I1096" s="83" t="str">
        <f t="shared" ca="1" si="126"/>
        <v/>
      </c>
    </row>
    <row r="1097" spans="2:9" ht="15" thickBot="1" x14ac:dyDescent="0.35">
      <c r="B1097" s="80" t="str">
        <f t="shared" ca="1" si="123"/>
        <v/>
      </c>
      <c r="C1097" s="81" t="str">
        <f t="shared" ca="1" si="120"/>
        <v/>
      </c>
      <c r="D1097" s="84" t="str">
        <f t="shared" ca="1" si="124"/>
        <v/>
      </c>
      <c r="E1097" s="82">
        <f t="shared" ca="1" si="122"/>
        <v>0</v>
      </c>
      <c r="F1097" s="84"/>
      <c r="G1097" s="83" t="str">
        <f t="shared" ca="1" si="121"/>
        <v/>
      </c>
      <c r="H1097" s="83" t="str">
        <f t="shared" ca="1" si="125"/>
        <v/>
      </c>
      <c r="I1097" s="83" t="str">
        <f t="shared" ca="1" si="126"/>
        <v/>
      </c>
    </row>
    <row r="1098" spans="2:9" ht="15" thickBot="1" x14ac:dyDescent="0.35">
      <c r="B1098" s="80" t="str">
        <f t="shared" ca="1" si="123"/>
        <v/>
      </c>
      <c r="C1098" s="81" t="str">
        <f t="shared" ca="1" si="120"/>
        <v/>
      </c>
      <c r="D1098" s="84" t="str">
        <f t="shared" ca="1" si="124"/>
        <v/>
      </c>
      <c r="E1098" s="82">
        <f t="shared" ca="1" si="122"/>
        <v>0</v>
      </c>
      <c r="F1098" s="84"/>
      <c r="G1098" s="83" t="str">
        <f t="shared" ca="1" si="121"/>
        <v/>
      </c>
      <c r="H1098" s="83" t="str">
        <f t="shared" ca="1" si="125"/>
        <v/>
      </c>
      <c r="I1098" s="83" t="str">
        <f t="shared" ca="1" si="126"/>
        <v/>
      </c>
    </row>
    <row r="1099" spans="2:9" ht="15" thickBot="1" x14ac:dyDescent="0.35">
      <c r="B1099" s="80" t="str">
        <f t="shared" ca="1" si="123"/>
        <v/>
      </c>
      <c r="C1099" s="81" t="str">
        <f t="shared" ca="1" si="120"/>
        <v/>
      </c>
      <c r="D1099" s="84" t="str">
        <f t="shared" ca="1" si="124"/>
        <v/>
      </c>
      <c r="E1099" s="82">
        <f t="shared" ca="1" si="122"/>
        <v>0</v>
      </c>
      <c r="F1099" s="84"/>
      <c r="G1099" s="83" t="str">
        <f t="shared" ca="1" si="121"/>
        <v/>
      </c>
      <c r="H1099" s="83" t="str">
        <f t="shared" ca="1" si="125"/>
        <v/>
      </c>
      <c r="I1099" s="83" t="str">
        <f t="shared" ca="1" si="126"/>
        <v/>
      </c>
    </row>
    <row r="1100" spans="2:9" ht="15" thickBot="1" x14ac:dyDescent="0.35">
      <c r="B1100" s="80" t="str">
        <f t="shared" ca="1" si="123"/>
        <v/>
      </c>
      <c r="C1100" s="81" t="str">
        <f t="shared" ca="1" si="120"/>
        <v/>
      </c>
      <c r="D1100" s="84" t="str">
        <f t="shared" ca="1" si="124"/>
        <v/>
      </c>
      <c r="E1100" s="82">
        <f t="shared" ca="1" si="122"/>
        <v>0</v>
      </c>
      <c r="F1100" s="84"/>
      <c r="G1100" s="83" t="str">
        <f t="shared" ca="1" si="121"/>
        <v/>
      </c>
      <c r="H1100" s="83" t="str">
        <f t="shared" ca="1" si="125"/>
        <v/>
      </c>
      <c r="I1100" s="83" t="str">
        <f t="shared" ca="1" si="126"/>
        <v/>
      </c>
    </row>
    <row r="1101" spans="2:9" ht="15" thickBot="1" x14ac:dyDescent="0.35">
      <c r="B1101" s="80" t="str">
        <f t="shared" ca="1" si="123"/>
        <v/>
      </c>
      <c r="C1101" s="81" t="str">
        <f t="shared" ca="1" si="120"/>
        <v/>
      </c>
      <c r="D1101" s="84" t="str">
        <f t="shared" ca="1" si="124"/>
        <v/>
      </c>
      <c r="E1101" s="82">
        <f t="shared" ca="1" si="122"/>
        <v>0</v>
      </c>
      <c r="F1101" s="84"/>
      <c r="G1101" s="83" t="str">
        <f t="shared" ca="1" si="121"/>
        <v/>
      </c>
      <c r="H1101" s="83" t="str">
        <f t="shared" ca="1" si="125"/>
        <v/>
      </c>
      <c r="I1101" s="83" t="str">
        <f t="shared" ca="1" si="126"/>
        <v/>
      </c>
    </row>
    <row r="1102" spans="2:9" ht="15" thickBot="1" x14ac:dyDescent="0.35">
      <c r="B1102" s="80" t="str">
        <f t="shared" ca="1" si="123"/>
        <v/>
      </c>
      <c r="C1102" s="81" t="str">
        <f t="shared" ca="1" si="120"/>
        <v/>
      </c>
      <c r="D1102" s="84" t="str">
        <f t="shared" ca="1" si="124"/>
        <v/>
      </c>
      <c r="E1102" s="82">
        <f t="shared" ca="1" si="122"/>
        <v>0</v>
      </c>
      <c r="F1102" s="84"/>
      <c r="G1102" s="83" t="str">
        <f t="shared" ca="1" si="121"/>
        <v/>
      </c>
      <c r="H1102" s="83" t="str">
        <f t="shared" ca="1" si="125"/>
        <v/>
      </c>
      <c r="I1102" s="83" t="str">
        <f t="shared" ca="1" si="126"/>
        <v/>
      </c>
    </row>
    <row r="1103" spans="2:9" ht="15" thickBot="1" x14ac:dyDescent="0.35">
      <c r="B1103" s="80" t="str">
        <f t="shared" ca="1" si="123"/>
        <v/>
      </c>
      <c r="C1103" s="81" t="str">
        <f t="shared" ca="1" si="120"/>
        <v/>
      </c>
      <c r="D1103" s="84" t="str">
        <f t="shared" ca="1" si="124"/>
        <v/>
      </c>
      <c r="E1103" s="82">
        <f t="shared" ca="1" si="122"/>
        <v>0</v>
      </c>
      <c r="F1103" s="84"/>
      <c r="G1103" s="83" t="str">
        <f t="shared" ca="1" si="121"/>
        <v/>
      </c>
      <c r="H1103" s="83" t="str">
        <f t="shared" ca="1" si="125"/>
        <v/>
      </c>
      <c r="I1103" s="83" t="str">
        <f t="shared" ca="1" si="126"/>
        <v/>
      </c>
    </row>
    <row r="1104" spans="2:9" ht="15" thickBot="1" x14ac:dyDescent="0.35">
      <c r="B1104" s="80" t="str">
        <f t="shared" ca="1" si="123"/>
        <v/>
      </c>
      <c r="C1104" s="81" t="str">
        <f t="shared" ca="1" si="120"/>
        <v/>
      </c>
      <c r="D1104" s="84" t="str">
        <f t="shared" ca="1" si="124"/>
        <v/>
      </c>
      <c r="E1104" s="82">
        <f t="shared" ca="1" si="122"/>
        <v>0</v>
      </c>
      <c r="F1104" s="84"/>
      <c r="G1104" s="83" t="str">
        <f t="shared" ca="1" si="121"/>
        <v/>
      </c>
      <c r="H1104" s="83" t="str">
        <f t="shared" ca="1" si="125"/>
        <v/>
      </c>
      <c r="I1104" s="83" t="str">
        <f t="shared" ca="1" si="126"/>
        <v/>
      </c>
    </row>
    <row r="1105" spans="2:9" ht="15" thickBot="1" x14ac:dyDescent="0.35">
      <c r="B1105" s="80" t="str">
        <f t="shared" ca="1" si="123"/>
        <v/>
      </c>
      <c r="C1105" s="81" t="str">
        <f t="shared" ca="1" si="120"/>
        <v/>
      </c>
      <c r="D1105" s="84" t="str">
        <f t="shared" ca="1" si="124"/>
        <v/>
      </c>
      <c r="E1105" s="82">
        <f t="shared" ca="1" si="122"/>
        <v>0</v>
      </c>
      <c r="F1105" s="84"/>
      <c r="G1105" s="83" t="str">
        <f t="shared" ca="1" si="121"/>
        <v/>
      </c>
      <c r="H1105" s="83" t="str">
        <f t="shared" ca="1" si="125"/>
        <v/>
      </c>
      <c r="I1105" s="83" t="str">
        <f t="shared" ca="1" si="126"/>
        <v/>
      </c>
    </row>
    <row r="1106" spans="2:9" ht="15" thickBot="1" x14ac:dyDescent="0.35">
      <c r="B1106" s="80" t="str">
        <f t="shared" ca="1" si="123"/>
        <v/>
      </c>
      <c r="C1106" s="81" t="str">
        <f t="shared" ca="1" si="120"/>
        <v/>
      </c>
      <c r="D1106" s="84" t="str">
        <f t="shared" ca="1" si="124"/>
        <v/>
      </c>
      <c r="E1106" s="82">
        <f t="shared" ca="1" si="122"/>
        <v>0</v>
      </c>
      <c r="F1106" s="84"/>
      <c r="G1106" s="83" t="str">
        <f t="shared" ca="1" si="121"/>
        <v/>
      </c>
      <c r="H1106" s="83" t="str">
        <f t="shared" ca="1" si="125"/>
        <v/>
      </c>
      <c r="I1106" s="83" t="str">
        <f t="shared" ca="1" si="126"/>
        <v/>
      </c>
    </row>
    <row r="1107" spans="2:9" ht="15" thickBot="1" x14ac:dyDescent="0.35">
      <c r="B1107" s="80" t="str">
        <f t="shared" ca="1" si="123"/>
        <v/>
      </c>
      <c r="C1107" s="81" t="str">
        <f t="shared" ca="1" si="120"/>
        <v/>
      </c>
      <c r="D1107" s="84" t="str">
        <f t="shared" ca="1" si="124"/>
        <v/>
      </c>
      <c r="E1107" s="82">
        <f t="shared" ca="1" si="122"/>
        <v>0</v>
      </c>
      <c r="F1107" s="84"/>
      <c r="G1107" s="83" t="str">
        <f t="shared" ca="1" si="121"/>
        <v/>
      </c>
      <c r="H1107" s="83" t="str">
        <f t="shared" ca="1" si="125"/>
        <v/>
      </c>
      <c r="I1107" s="83" t="str">
        <f t="shared" ca="1" si="126"/>
        <v/>
      </c>
    </row>
    <row r="1108" spans="2:9" ht="15" thickBot="1" x14ac:dyDescent="0.35">
      <c r="B1108" s="80" t="str">
        <f t="shared" ca="1" si="123"/>
        <v/>
      </c>
      <c r="C1108" s="81" t="str">
        <f t="shared" ca="1" si="120"/>
        <v/>
      </c>
      <c r="D1108" s="84" t="str">
        <f t="shared" ca="1" si="124"/>
        <v/>
      </c>
      <c r="E1108" s="82">
        <f t="shared" ca="1" si="122"/>
        <v>0</v>
      </c>
      <c r="F1108" s="84"/>
      <c r="G1108" s="83" t="str">
        <f t="shared" ca="1" si="121"/>
        <v/>
      </c>
      <c r="H1108" s="83" t="str">
        <f t="shared" ca="1" si="125"/>
        <v/>
      </c>
      <c r="I1108" s="83" t="str">
        <f t="shared" ca="1" si="126"/>
        <v/>
      </c>
    </row>
    <row r="1109" spans="2:9" ht="15" thickBot="1" x14ac:dyDescent="0.35">
      <c r="B1109" s="80" t="str">
        <f t="shared" ca="1" si="123"/>
        <v/>
      </c>
      <c r="C1109" s="81" t="str">
        <f t="shared" ca="1" si="120"/>
        <v/>
      </c>
      <c r="D1109" s="84" t="str">
        <f t="shared" ca="1" si="124"/>
        <v/>
      </c>
      <c r="E1109" s="82">
        <f t="shared" ca="1" si="122"/>
        <v>0</v>
      </c>
      <c r="F1109" s="84"/>
      <c r="G1109" s="83" t="str">
        <f t="shared" ca="1" si="121"/>
        <v/>
      </c>
      <c r="H1109" s="83" t="str">
        <f t="shared" ca="1" si="125"/>
        <v/>
      </c>
      <c r="I1109" s="83" t="str">
        <f t="shared" ca="1" si="126"/>
        <v/>
      </c>
    </row>
    <row r="1110" spans="2:9" ht="15" thickBot="1" x14ac:dyDescent="0.35">
      <c r="B1110" s="80" t="str">
        <f t="shared" ca="1" si="123"/>
        <v/>
      </c>
      <c r="C1110" s="81" t="str">
        <f t="shared" ca="1" si="120"/>
        <v/>
      </c>
      <c r="D1110" s="84" t="str">
        <f t="shared" ca="1" si="124"/>
        <v/>
      </c>
      <c r="E1110" s="82">
        <f t="shared" ca="1" si="122"/>
        <v>0</v>
      </c>
      <c r="F1110" s="84"/>
      <c r="G1110" s="83" t="str">
        <f t="shared" ca="1" si="121"/>
        <v/>
      </c>
      <c r="H1110" s="83" t="str">
        <f t="shared" ca="1" si="125"/>
        <v/>
      </c>
      <c r="I1110" s="83" t="str">
        <f t="shared" ca="1" si="126"/>
        <v/>
      </c>
    </row>
    <row r="1111" spans="2:9" ht="15" thickBot="1" x14ac:dyDescent="0.35">
      <c r="B1111" s="80" t="str">
        <f t="shared" ca="1" si="123"/>
        <v/>
      </c>
      <c r="C1111" s="81" t="str">
        <f t="shared" ca="1" si="120"/>
        <v/>
      </c>
      <c r="D1111" s="84" t="str">
        <f t="shared" ca="1" si="124"/>
        <v/>
      </c>
      <c r="E1111" s="82">
        <f t="shared" ca="1" si="122"/>
        <v>0</v>
      </c>
      <c r="F1111" s="84"/>
      <c r="G1111" s="83" t="str">
        <f t="shared" ca="1" si="121"/>
        <v/>
      </c>
      <c r="H1111" s="83" t="str">
        <f t="shared" ca="1" si="125"/>
        <v/>
      </c>
      <c r="I1111" s="83" t="str">
        <f t="shared" ca="1" si="126"/>
        <v/>
      </c>
    </row>
    <row r="1112" spans="2:9" ht="15" thickBot="1" x14ac:dyDescent="0.35">
      <c r="B1112" s="80" t="str">
        <f t="shared" ca="1" si="123"/>
        <v/>
      </c>
      <c r="C1112" s="81" t="str">
        <f t="shared" ref="C1112:C1175" ca="1" si="127">IF($E$11="End of the Period",IF(B1112="","",IF(OR(payment_frequency="Weekly",payment_frequency="Bi-weekly",payment_frequency="Semi-monthly"),first_payment_date+B1112*VLOOKUP(payment_frequency,periodic_table,2,0),EDATE(first_payment_date,B1112*VLOOKUP(payment_frequency,periodic_table,2,0)))),IF(B1112="","",IF(OR(payment_frequency="Weekly",payment_frequency="Bi-weekly",payment_frequency="Semi-monthly"),first_payment_date+(B1112-1)*VLOOKUP(payment_frequency,periodic_table,2,0),EDATE(first_payment_date,(B1112-1)*VLOOKUP(payment_frequency,periodic_table,2,0)))))</f>
        <v/>
      </c>
      <c r="D1112" s="84" t="str">
        <f t="shared" ca="1" si="124"/>
        <v/>
      </c>
      <c r="E1112" s="82">
        <f t="shared" ca="1" si="122"/>
        <v>0</v>
      </c>
      <c r="F1112" s="84"/>
      <c r="G1112" s="83" t="str">
        <f t="shared" ref="G1112:G1175" ca="1" si="128">IF(AND(payment_type=1,B1112=1),0,IF(B1112="","",I1111*rate))</f>
        <v/>
      </c>
      <c r="H1112" s="83" t="str">
        <f t="shared" ca="1" si="125"/>
        <v/>
      </c>
      <c r="I1112" s="83" t="str">
        <f t="shared" ca="1" si="126"/>
        <v/>
      </c>
    </row>
    <row r="1113" spans="2:9" ht="15" thickBot="1" x14ac:dyDescent="0.35">
      <c r="B1113" s="80" t="str">
        <f t="shared" ca="1" si="123"/>
        <v/>
      </c>
      <c r="C1113" s="81" t="str">
        <f t="shared" ca="1" si="127"/>
        <v/>
      </c>
      <c r="D1113" s="84" t="str">
        <f t="shared" ca="1" si="124"/>
        <v/>
      </c>
      <c r="E1113" s="82">
        <f t="shared" ca="1" si="122"/>
        <v>0</v>
      </c>
      <c r="F1113" s="84"/>
      <c r="G1113" s="83" t="str">
        <f t="shared" ca="1" si="128"/>
        <v/>
      </c>
      <c r="H1113" s="83" t="str">
        <f t="shared" ca="1" si="125"/>
        <v/>
      </c>
      <c r="I1113" s="83" t="str">
        <f t="shared" ca="1" si="126"/>
        <v/>
      </c>
    </row>
    <row r="1114" spans="2:9" ht="15" thickBot="1" x14ac:dyDescent="0.35">
      <c r="B1114" s="80" t="str">
        <f t="shared" ca="1" si="123"/>
        <v/>
      </c>
      <c r="C1114" s="81" t="str">
        <f t="shared" ca="1" si="127"/>
        <v/>
      </c>
      <c r="D1114" s="84" t="str">
        <f t="shared" ca="1" si="124"/>
        <v/>
      </c>
      <c r="E1114" s="82">
        <f t="shared" ca="1" si="122"/>
        <v>0</v>
      </c>
      <c r="F1114" s="84"/>
      <c r="G1114" s="83" t="str">
        <f t="shared" ca="1" si="128"/>
        <v/>
      </c>
      <c r="H1114" s="83" t="str">
        <f t="shared" ca="1" si="125"/>
        <v/>
      </c>
      <c r="I1114" s="83" t="str">
        <f t="shared" ca="1" si="126"/>
        <v/>
      </c>
    </row>
    <row r="1115" spans="2:9" ht="15" thickBot="1" x14ac:dyDescent="0.35">
      <c r="B1115" s="80" t="str">
        <f t="shared" ca="1" si="123"/>
        <v/>
      </c>
      <c r="C1115" s="81" t="str">
        <f t="shared" ca="1" si="127"/>
        <v/>
      </c>
      <c r="D1115" s="84" t="str">
        <f t="shared" ca="1" si="124"/>
        <v/>
      </c>
      <c r="E1115" s="82">
        <f t="shared" ca="1" si="122"/>
        <v>0</v>
      </c>
      <c r="F1115" s="84"/>
      <c r="G1115" s="83" t="str">
        <f t="shared" ca="1" si="128"/>
        <v/>
      </c>
      <c r="H1115" s="83" t="str">
        <f t="shared" ca="1" si="125"/>
        <v/>
      </c>
      <c r="I1115" s="83" t="str">
        <f t="shared" ca="1" si="126"/>
        <v/>
      </c>
    </row>
    <row r="1116" spans="2:9" ht="15" thickBot="1" x14ac:dyDescent="0.35">
      <c r="B1116" s="80" t="str">
        <f t="shared" ca="1" si="123"/>
        <v/>
      </c>
      <c r="C1116" s="81" t="str">
        <f t="shared" ca="1" si="127"/>
        <v/>
      </c>
      <c r="D1116" s="84" t="str">
        <f t="shared" ca="1" si="124"/>
        <v/>
      </c>
      <c r="E1116" s="82">
        <f t="shared" ca="1" si="122"/>
        <v>0</v>
      </c>
      <c r="F1116" s="84"/>
      <c r="G1116" s="83" t="str">
        <f t="shared" ca="1" si="128"/>
        <v/>
      </c>
      <c r="H1116" s="83" t="str">
        <f t="shared" ca="1" si="125"/>
        <v/>
      </c>
      <c r="I1116" s="83" t="str">
        <f t="shared" ca="1" si="126"/>
        <v/>
      </c>
    </row>
    <row r="1117" spans="2:9" ht="15" thickBot="1" x14ac:dyDescent="0.35">
      <c r="B1117" s="80" t="str">
        <f t="shared" ca="1" si="123"/>
        <v/>
      </c>
      <c r="C1117" s="81" t="str">
        <f t="shared" ca="1" si="127"/>
        <v/>
      </c>
      <c r="D1117" s="84" t="str">
        <f t="shared" ca="1" si="124"/>
        <v/>
      </c>
      <c r="E1117" s="82">
        <f t="shared" ca="1" si="122"/>
        <v>0</v>
      </c>
      <c r="F1117" s="84"/>
      <c r="G1117" s="83" t="str">
        <f t="shared" ca="1" si="128"/>
        <v/>
      </c>
      <c r="H1117" s="83" t="str">
        <f t="shared" ca="1" si="125"/>
        <v/>
      </c>
      <c r="I1117" s="83" t="str">
        <f t="shared" ca="1" si="126"/>
        <v/>
      </c>
    </row>
    <row r="1118" spans="2:9" ht="15" thickBot="1" x14ac:dyDescent="0.35">
      <c r="B1118" s="80" t="str">
        <f t="shared" ca="1" si="123"/>
        <v/>
      </c>
      <c r="C1118" s="81" t="str">
        <f t="shared" ca="1" si="127"/>
        <v/>
      </c>
      <c r="D1118" s="84" t="str">
        <f t="shared" ca="1" si="124"/>
        <v/>
      </c>
      <c r="E1118" s="82">
        <f t="shared" ca="1" si="122"/>
        <v>0</v>
      </c>
      <c r="F1118" s="84"/>
      <c r="G1118" s="83" t="str">
        <f t="shared" ca="1" si="128"/>
        <v/>
      </c>
      <c r="H1118" s="83" t="str">
        <f t="shared" ca="1" si="125"/>
        <v/>
      </c>
      <c r="I1118" s="83" t="str">
        <f t="shared" ca="1" si="126"/>
        <v/>
      </c>
    </row>
    <row r="1119" spans="2:9" ht="15" thickBot="1" x14ac:dyDescent="0.35">
      <c r="B1119" s="80" t="str">
        <f t="shared" ca="1" si="123"/>
        <v/>
      </c>
      <c r="C1119" s="81" t="str">
        <f t="shared" ca="1" si="127"/>
        <v/>
      </c>
      <c r="D1119" s="84" t="str">
        <f t="shared" ca="1" si="124"/>
        <v/>
      </c>
      <c r="E1119" s="82">
        <f t="shared" ca="1" si="122"/>
        <v>0</v>
      </c>
      <c r="F1119" s="84"/>
      <c r="G1119" s="83" t="str">
        <f t="shared" ca="1" si="128"/>
        <v/>
      </c>
      <c r="H1119" s="83" t="str">
        <f t="shared" ca="1" si="125"/>
        <v/>
      </c>
      <c r="I1119" s="83" t="str">
        <f t="shared" ca="1" si="126"/>
        <v/>
      </c>
    </row>
    <row r="1120" spans="2:9" ht="15" thickBot="1" x14ac:dyDescent="0.35">
      <c r="B1120" s="80" t="str">
        <f t="shared" ca="1" si="123"/>
        <v/>
      </c>
      <c r="C1120" s="81" t="str">
        <f t="shared" ca="1" si="127"/>
        <v/>
      </c>
      <c r="D1120" s="84" t="str">
        <f t="shared" ca="1" si="124"/>
        <v/>
      </c>
      <c r="E1120" s="82">
        <f t="shared" ca="1" si="122"/>
        <v>0</v>
      </c>
      <c r="F1120" s="84"/>
      <c r="G1120" s="83" t="str">
        <f t="shared" ca="1" si="128"/>
        <v/>
      </c>
      <c r="H1120" s="83" t="str">
        <f t="shared" ca="1" si="125"/>
        <v/>
      </c>
      <c r="I1120" s="83" t="str">
        <f t="shared" ca="1" si="126"/>
        <v/>
      </c>
    </row>
    <row r="1121" spans="2:9" ht="15" thickBot="1" x14ac:dyDescent="0.35">
      <c r="B1121" s="80" t="str">
        <f t="shared" ca="1" si="123"/>
        <v/>
      </c>
      <c r="C1121" s="81" t="str">
        <f t="shared" ca="1" si="127"/>
        <v/>
      </c>
      <c r="D1121" s="84" t="str">
        <f t="shared" ca="1" si="124"/>
        <v/>
      </c>
      <c r="E1121" s="82">
        <f t="shared" ca="1" si="122"/>
        <v>0</v>
      </c>
      <c r="F1121" s="84"/>
      <c r="G1121" s="83" t="str">
        <f t="shared" ca="1" si="128"/>
        <v/>
      </c>
      <c r="H1121" s="83" t="str">
        <f t="shared" ca="1" si="125"/>
        <v/>
      </c>
      <c r="I1121" s="83" t="str">
        <f t="shared" ca="1" si="126"/>
        <v/>
      </c>
    </row>
    <row r="1122" spans="2:9" ht="15" thickBot="1" x14ac:dyDescent="0.35">
      <c r="B1122" s="80" t="str">
        <f t="shared" ca="1" si="123"/>
        <v/>
      </c>
      <c r="C1122" s="81" t="str">
        <f t="shared" ca="1" si="127"/>
        <v/>
      </c>
      <c r="D1122" s="84" t="str">
        <f t="shared" ca="1" si="124"/>
        <v/>
      </c>
      <c r="E1122" s="82">
        <f t="shared" ca="1" si="122"/>
        <v>0</v>
      </c>
      <c r="F1122" s="84"/>
      <c r="G1122" s="83" t="str">
        <f t="shared" ca="1" si="128"/>
        <v/>
      </c>
      <c r="H1122" s="83" t="str">
        <f t="shared" ca="1" si="125"/>
        <v/>
      </c>
      <c r="I1122" s="83" t="str">
        <f t="shared" ca="1" si="126"/>
        <v/>
      </c>
    </row>
    <row r="1123" spans="2:9" ht="15" thickBot="1" x14ac:dyDescent="0.35">
      <c r="B1123" s="80" t="str">
        <f t="shared" ca="1" si="123"/>
        <v/>
      </c>
      <c r="C1123" s="81" t="str">
        <f t="shared" ca="1" si="127"/>
        <v/>
      </c>
      <c r="D1123" s="84" t="str">
        <f t="shared" ca="1" si="124"/>
        <v/>
      </c>
      <c r="E1123" s="82">
        <f t="shared" ca="1" si="122"/>
        <v>0</v>
      </c>
      <c r="F1123" s="84"/>
      <c r="G1123" s="83" t="str">
        <f t="shared" ca="1" si="128"/>
        <v/>
      </c>
      <c r="H1123" s="83" t="str">
        <f t="shared" ca="1" si="125"/>
        <v/>
      </c>
      <c r="I1123" s="83" t="str">
        <f t="shared" ca="1" si="126"/>
        <v/>
      </c>
    </row>
    <row r="1124" spans="2:9" ht="15" thickBot="1" x14ac:dyDescent="0.35">
      <c r="B1124" s="80" t="str">
        <f t="shared" ca="1" si="123"/>
        <v/>
      </c>
      <c r="C1124" s="81" t="str">
        <f t="shared" ca="1" si="127"/>
        <v/>
      </c>
      <c r="D1124" s="84" t="str">
        <f t="shared" ca="1" si="124"/>
        <v/>
      </c>
      <c r="E1124" s="82">
        <f t="shared" ref="E1124:E1187" ca="1" si="129">IFERROR(IF(I1123-D1124&lt;$E$14,0,IF(B1124=$I$17,$E$14,IF(B1124&lt;$I$17,0,IF(MOD(B1124-$I$17,$E$18)=0,$E$14,0)))),0)</f>
        <v>0</v>
      </c>
      <c r="F1124" s="84"/>
      <c r="G1124" s="83" t="str">
        <f t="shared" ca="1" si="128"/>
        <v/>
      </c>
      <c r="H1124" s="83" t="str">
        <f t="shared" ca="1" si="125"/>
        <v/>
      </c>
      <c r="I1124" s="83" t="str">
        <f t="shared" ca="1" si="126"/>
        <v/>
      </c>
    </row>
    <row r="1125" spans="2:9" ht="15" thickBot="1" x14ac:dyDescent="0.35">
      <c r="B1125" s="80" t="str">
        <f t="shared" ca="1" si="123"/>
        <v/>
      </c>
      <c r="C1125" s="81" t="str">
        <f t="shared" ca="1" si="127"/>
        <v/>
      </c>
      <c r="D1125" s="84" t="str">
        <f t="shared" ca="1" si="124"/>
        <v/>
      </c>
      <c r="E1125" s="82">
        <f t="shared" ca="1" si="129"/>
        <v>0</v>
      </c>
      <c r="F1125" s="84"/>
      <c r="G1125" s="83" t="str">
        <f t="shared" ca="1" si="128"/>
        <v/>
      </c>
      <c r="H1125" s="83" t="str">
        <f t="shared" ca="1" si="125"/>
        <v/>
      </c>
      <c r="I1125" s="83" t="str">
        <f t="shared" ca="1" si="126"/>
        <v/>
      </c>
    </row>
    <row r="1126" spans="2:9" ht="15" thickBot="1" x14ac:dyDescent="0.35">
      <c r="B1126" s="80" t="str">
        <f t="shared" ca="1" si="123"/>
        <v/>
      </c>
      <c r="C1126" s="81" t="str">
        <f t="shared" ca="1" si="127"/>
        <v/>
      </c>
      <c r="D1126" s="84" t="str">
        <f t="shared" ca="1" si="124"/>
        <v/>
      </c>
      <c r="E1126" s="82">
        <f t="shared" ca="1" si="129"/>
        <v>0</v>
      </c>
      <c r="F1126" s="84"/>
      <c r="G1126" s="83" t="str">
        <f t="shared" ca="1" si="128"/>
        <v/>
      </c>
      <c r="H1126" s="83" t="str">
        <f t="shared" ca="1" si="125"/>
        <v/>
      </c>
      <c r="I1126" s="83" t="str">
        <f t="shared" ca="1" si="126"/>
        <v/>
      </c>
    </row>
    <row r="1127" spans="2:9" ht="15" thickBot="1" x14ac:dyDescent="0.35">
      <c r="B1127" s="80" t="str">
        <f t="shared" ca="1" si="123"/>
        <v/>
      </c>
      <c r="C1127" s="81" t="str">
        <f t="shared" ca="1" si="127"/>
        <v/>
      </c>
      <c r="D1127" s="84" t="str">
        <f t="shared" ca="1" si="124"/>
        <v/>
      </c>
      <c r="E1127" s="82">
        <f t="shared" ca="1" si="129"/>
        <v>0</v>
      </c>
      <c r="F1127" s="84"/>
      <c r="G1127" s="83" t="str">
        <f t="shared" ca="1" si="128"/>
        <v/>
      </c>
      <c r="H1127" s="83" t="str">
        <f t="shared" ca="1" si="125"/>
        <v/>
      </c>
      <c r="I1127" s="83" t="str">
        <f t="shared" ca="1" si="126"/>
        <v/>
      </c>
    </row>
    <row r="1128" spans="2:9" ht="15" thickBot="1" x14ac:dyDescent="0.35">
      <c r="B1128" s="80" t="str">
        <f t="shared" ca="1" si="123"/>
        <v/>
      </c>
      <c r="C1128" s="81" t="str">
        <f t="shared" ca="1" si="127"/>
        <v/>
      </c>
      <c r="D1128" s="84" t="str">
        <f t="shared" ca="1" si="124"/>
        <v/>
      </c>
      <c r="E1128" s="82">
        <f t="shared" ca="1" si="129"/>
        <v>0</v>
      </c>
      <c r="F1128" s="84"/>
      <c r="G1128" s="83" t="str">
        <f t="shared" ca="1" si="128"/>
        <v/>
      </c>
      <c r="H1128" s="83" t="str">
        <f t="shared" ca="1" si="125"/>
        <v/>
      </c>
      <c r="I1128" s="83" t="str">
        <f t="shared" ca="1" si="126"/>
        <v/>
      </c>
    </row>
    <row r="1129" spans="2:9" ht="15" thickBot="1" x14ac:dyDescent="0.35">
      <c r="B1129" s="80" t="str">
        <f t="shared" ref="B1129:B1192" ca="1" si="130">IFERROR(IF(I1128&lt;=0,"",B1128+1),"")</f>
        <v/>
      </c>
      <c r="C1129" s="81" t="str">
        <f t="shared" ca="1" si="127"/>
        <v/>
      </c>
      <c r="D1129" s="84" t="str">
        <f t="shared" ref="D1129:D1192" ca="1" si="131">IF(B1129="","",IF(I1128&lt;payment,I1128*(1+rate),payment))</f>
        <v/>
      </c>
      <c r="E1129" s="82">
        <f t="shared" ca="1" si="129"/>
        <v>0</v>
      </c>
      <c r="F1129" s="84"/>
      <c r="G1129" s="83" t="str">
        <f t="shared" ca="1" si="128"/>
        <v/>
      </c>
      <c r="H1129" s="83" t="str">
        <f t="shared" ref="H1129:H1192" ca="1" si="132">IF(B1129="","",D1129-G1129+E1129+F1129)</f>
        <v/>
      </c>
      <c r="I1129" s="83" t="str">
        <f t="shared" ref="I1129:I1192" ca="1" si="133">IFERROR(IF(H1129&lt;=0,"",I1128-H1129),"")</f>
        <v/>
      </c>
    </row>
    <row r="1130" spans="2:9" ht="15" thickBot="1" x14ac:dyDescent="0.35">
      <c r="B1130" s="80" t="str">
        <f t="shared" ca="1" si="130"/>
        <v/>
      </c>
      <c r="C1130" s="81" t="str">
        <f t="shared" ca="1" si="127"/>
        <v/>
      </c>
      <c r="D1130" s="84" t="str">
        <f t="shared" ca="1" si="131"/>
        <v/>
      </c>
      <c r="E1130" s="82">
        <f t="shared" ca="1" si="129"/>
        <v>0</v>
      </c>
      <c r="F1130" s="84"/>
      <c r="G1130" s="83" t="str">
        <f t="shared" ca="1" si="128"/>
        <v/>
      </c>
      <c r="H1130" s="83" t="str">
        <f t="shared" ca="1" si="132"/>
        <v/>
      </c>
      <c r="I1130" s="83" t="str">
        <f t="shared" ca="1" si="133"/>
        <v/>
      </c>
    </row>
    <row r="1131" spans="2:9" ht="15" thickBot="1" x14ac:dyDescent="0.35">
      <c r="B1131" s="80" t="str">
        <f t="shared" ca="1" si="130"/>
        <v/>
      </c>
      <c r="C1131" s="81" t="str">
        <f t="shared" ca="1" si="127"/>
        <v/>
      </c>
      <c r="D1131" s="84" t="str">
        <f t="shared" ca="1" si="131"/>
        <v/>
      </c>
      <c r="E1131" s="82">
        <f t="shared" ca="1" si="129"/>
        <v>0</v>
      </c>
      <c r="F1131" s="84"/>
      <c r="G1131" s="83" t="str">
        <f t="shared" ca="1" si="128"/>
        <v/>
      </c>
      <c r="H1131" s="83" t="str">
        <f t="shared" ca="1" si="132"/>
        <v/>
      </c>
      <c r="I1131" s="83" t="str">
        <f t="shared" ca="1" si="133"/>
        <v/>
      </c>
    </row>
    <row r="1132" spans="2:9" ht="15" thickBot="1" x14ac:dyDescent="0.35">
      <c r="B1132" s="80" t="str">
        <f t="shared" ca="1" si="130"/>
        <v/>
      </c>
      <c r="C1132" s="81" t="str">
        <f t="shared" ca="1" si="127"/>
        <v/>
      </c>
      <c r="D1132" s="84" t="str">
        <f t="shared" ca="1" si="131"/>
        <v/>
      </c>
      <c r="E1132" s="82">
        <f t="shared" ca="1" si="129"/>
        <v>0</v>
      </c>
      <c r="F1132" s="84"/>
      <c r="G1132" s="83" t="str">
        <f t="shared" ca="1" si="128"/>
        <v/>
      </c>
      <c r="H1132" s="83" t="str">
        <f t="shared" ca="1" si="132"/>
        <v/>
      </c>
      <c r="I1132" s="83" t="str">
        <f t="shared" ca="1" si="133"/>
        <v/>
      </c>
    </row>
    <row r="1133" spans="2:9" ht="15" thickBot="1" x14ac:dyDescent="0.35">
      <c r="B1133" s="80" t="str">
        <f t="shared" ca="1" si="130"/>
        <v/>
      </c>
      <c r="C1133" s="81" t="str">
        <f t="shared" ca="1" si="127"/>
        <v/>
      </c>
      <c r="D1133" s="84" t="str">
        <f t="shared" ca="1" si="131"/>
        <v/>
      </c>
      <c r="E1133" s="82">
        <f t="shared" ca="1" si="129"/>
        <v>0</v>
      </c>
      <c r="F1133" s="84"/>
      <c r="G1133" s="83" t="str">
        <f t="shared" ca="1" si="128"/>
        <v/>
      </c>
      <c r="H1133" s="83" t="str">
        <f t="shared" ca="1" si="132"/>
        <v/>
      </c>
      <c r="I1133" s="83" t="str">
        <f t="shared" ca="1" si="133"/>
        <v/>
      </c>
    </row>
    <row r="1134" spans="2:9" ht="15" thickBot="1" x14ac:dyDescent="0.35">
      <c r="B1134" s="80" t="str">
        <f t="shared" ca="1" si="130"/>
        <v/>
      </c>
      <c r="C1134" s="81" t="str">
        <f t="shared" ca="1" si="127"/>
        <v/>
      </c>
      <c r="D1134" s="84" t="str">
        <f t="shared" ca="1" si="131"/>
        <v/>
      </c>
      <c r="E1134" s="82">
        <f t="shared" ca="1" si="129"/>
        <v>0</v>
      </c>
      <c r="F1134" s="84"/>
      <c r="G1134" s="83" t="str">
        <f t="shared" ca="1" si="128"/>
        <v/>
      </c>
      <c r="H1134" s="83" t="str">
        <f t="shared" ca="1" si="132"/>
        <v/>
      </c>
      <c r="I1134" s="83" t="str">
        <f t="shared" ca="1" si="133"/>
        <v/>
      </c>
    </row>
    <row r="1135" spans="2:9" ht="15" thickBot="1" x14ac:dyDescent="0.35">
      <c r="B1135" s="80" t="str">
        <f t="shared" ca="1" si="130"/>
        <v/>
      </c>
      <c r="C1135" s="81" t="str">
        <f t="shared" ca="1" si="127"/>
        <v/>
      </c>
      <c r="D1135" s="84" t="str">
        <f t="shared" ca="1" si="131"/>
        <v/>
      </c>
      <c r="E1135" s="82">
        <f t="shared" ca="1" si="129"/>
        <v>0</v>
      </c>
      <c r="F1135" s="84"/>
      <c r="G1135" s="83" t="str">
        <f t="shared" ca="1" si="128"/>
        <v/>
      </c>
      <c r="H1135" s="83" t="str">
        <f t="shared" ca="1" si="132"/>
        <v/>
      </c>
      <c r="I1135" s="83" t="str">
        <f t="shared" ca="1" si="133"/>
        <v/>
      </c>
    </row>
    <row r="1136" spans="2:9" ht="15" thickBot="1" x14ac:dyDescent="0.35">
      <c r="B1136" s="80" t="str">
        <f t="shared" ca="1" si="130"/>
        <v/>
      </c>
      <c r="C1136" s="81" t="str">
        <f t="shared" ca="1" si="127"/>
        <v/>
      </c>
      <c r="D1136" s="84" t="str">
        <f t="shared" ca="1" si="131"/>
        <v/>
      </c>
      <c r="E1136" s="82">
        <f t="shared" ca="1" si="129"/>
        <v>0</v>
      </c>
      <c r="F1136" s="84"/>
      <c r="G1136" s="83" t="str">
        <f t="shared" ca="1" si="128"/>
        <v/>
      </c>
      <c r="H1136" s="83" t="str">
        <f t="shared" ca="1" si="132"/>
        <v/>
      </c>
      <c r="I1136" s="83" t="str">
        <f t="shared" ca="1" si="133"/>
        <v/>
      </c>
    </row>
    <row r="1137" spans="2:9" ht="15" thickBot="1" x14ac:dyDescent="0.35">
      <c r="B1137" s="80" t="str">
        <f t="shared" ca="1" si="130"/>
        <v/>
      </c>
      <c r="C1137" s="81" t="str">
        <f t="shared" ca="1" si="127"/>
        <v/>
      </c>
      <c r="D1137" s="84" t="str">
        <f t="shared" ca="1" si="131"/>
        <v/>
      </c>
      <c r="E1137" s="82">
        <f t="shared" ca="1" si="129"/>
        <v>0</v>
      </c>
      <c r="F1137" s="84"/>
      <c r="G1137" s="83" t="str">
        <f t="shared" ca="1" si="128"/>
        <v/>
      </c>
      <c r="H1137" s="83" t="str">
        <f t="shared" ca="1" si="132"/>
        <v/>
      </c>
      <c r="I1137" s="83" t="str">
        <f t="shared" ca="1" si="133"/>
        <v/>
      </c>
    </row>
    <row r="1138" spans="2:9" ht="15" thickBot="1" x14ac:dyDescent="0.35">
      <c r="B1138" s="80" t="str">
        <f t="shared" ca="1" si="130"/>
        <v/>
      </c>
      <c r="C1138" s="81" t="str">
        <f t="shared" ca="1" si="127"/>
        <v/>
      </c>
      <c r="D1138" s="84" t="str">
        <f t="shared" ca="1" si="131"/>
        <v/>
      </c>
      <c r="E1138" s="82">
        <f t="shared" ca="1" si="129"/>
        <v>0</v>
      </c>
      <c r="F1138" s="84"/>
      <c r="G1138" s="83" t="str">
        <f t="shared" ca="1" si="128"/>
        <v/>
      </c>
      <c r="H1138" s="83" t="str">
        <f t="shared" ca="1" si="132"/>
        <v/>
      </c>
      <c r="I1138" s="83" t="str">
        <f t="shared" ca="1" si="133"/>
        <v/>
      </c>
    </row>
    <row r="1139" spans="2:9" ht="15" thickBot="1" x14ac:dyDescent="0.35">
      <c r="B1139" s="80" t="str">
        <f t="shared" ca="1" si="130"/>
        <v/>
      </c>
      <c r="C1139" s="81" t="str">
        <f t="shared" ca="1" si="127"/>
        <v/>
      </c>
      <c r="D1139" s="84" t="str">
        <f t="shared" ca="1" si="131"/>
        <v/>
      </c>
      <c r="E1139" s="82">
        <f t="shared" ca="1" si="129"/>
        <v>0</v>
      </c>
      <c r="F1139" s="84"/>
      <c r="G1139" s="83" t="str">
        <f t="shared" ca="1" si="128"/>
        <v/>
      </c>
      <c r="H1139" s="83" t="str">
        <f t="shared" ca="1" si="132"/>
        <v/>
      </c>
      <c r="I1139" s="83" t="str">
        <f t="shared" ca="1" si="133"/>
        <v/>
      </c>
    </row>
    <row r="1140" spans="2:9" ht="15" thickBot="1" x14ac:dyDescent="0.35">
      <c r="B1140" s="80" t="str">
        <f t="shared" ca="1" si="130"/>
        <v/>
      </c>
      <c r="C1140" s="81" t="str">
        <f t="shared" ca="1" si="127"/>
        <v/>
      </c>
      <c r="D1140" s="84" t="str">
        <f t="shared" ca="1" si="131"/>
        <v/>
      </c>
      <c r="E1140" s="82">
        <f t="shared" ca="1" si="129"/>
        <v>0</v>
      </c>
      <c r="F1140" s="84"/>
      <c r="G1140" s="83" t="str">
        <f t="shared" ca="1" si="128"/>
        <v/>
      </c>
      <c r="H1140" s="83" t="str">
        <f t="shared" ca="1" si="132"/>
        <v/>
      </c>
      <c r="I1140" s="83" t="str">
        <f t="shared" ca="1" si="133"/>
        <v/>
      </c>
    </row>
    <row r="1141" spans="2:9" ht="15" thickBot="1" x14ac:dyDescent="0.35">
      <c r="B1141" s="80" t="str">
        <f t="shared" ca="1" si="130"/>
        <v/>
      </c>
      <c r="C1141" s="81" t="str">
        <f t="shared" ca="1" si="127"/>
        <v/>
      </c>
      <c r="D1141" s="84" t="str">
        <f t="shared" ca="1" si="131"/>
        <v/>
      </c>
      <c r="E1141" s="82">
        <f t="shared" ca="1" si="129"/>
        <v>0</v>
      </c>
      <c r="F1141" s="84"/>
      <c r="G1141" s="83" t="str">
        <f t="shared" ca="1" si="128"/>
        <v/>
      </c>
      <c r="H1141" s="83" t="str">
        <f t="shared" ca="1" si="132"/>
        <v/>
      </c>
      <c r="I1141" s="83" t="str">
        <f t="shared" ca="1" si="133"/>
        <v/>
      </c>
    </row>
    <row r="1142" spans="2:9" ht="15" thickBot="1" x14ac:dyDescent="0.35">
      <c r="B1142" s="80" t="str">
        <f t="shared" ca="1" si="130"/>
        <v/>
      </c>
      <c r="C1142" s="81" t="str">
        <f t="shared" ca="1" si="127"/>
        <v/>
      </c>
      <c r="D1142" s="84" t="str">
        <f t="shared" ca="1" si="131"/>
        <v/>
      </c>
      <c r="E1142" s="82">
        <f t="shared" ca="1" si="129"/>
        <v>0</v>
      </c>
      <c r="F1142" s="84"/>
      <c r="G1142" s="83" t="str">
        <f t="shared" ca="1" si="128"/>
        <v/>
      </c>
      <c r="H1142" s="83" t="str">
        <f t="shared" ca="1" si="132"/>
        <v/>
      </c>
      <c r="I1142" s="83" t="str">
        <f t="shared" ca="1" si="133"/>
        <v/>
      </c>
    </row>
    <row r="1143" spans="2:9" ht="15" thickBot="1" x14ac:dyDescent="0.35">
      <c r="B1143" s="80" t="str">
        <f t="shared" ca="1" si="130"/>
        <v/>
      </c>
      <c r="C1143" s="81" t="str">
        <f t="shared" ca="1" si="127"/>
        <v/>
      </c>
      <c r="D1143" s="84" t="str">
        <f t="shared" ca="1" si="131"/>
        <v/>
      </c>
      <c r="E1143" s="82">
        <f t="shared" ca="1" si="129"/>
        <v>0</v>
      </c>
      <c r="F1143" s="84"/>
      <c r="G1143" s="83" t="str">
        <f t="shared" ca="1" si="128"/>
        <v/>
      </c>
      <c r="H1143" s="83" t="str">
        <f t="shared" ca="1" si="132"/>
        <v/>
      </c>
      <c r="I1143" s="83" t="str">
        <f t="shared" ca="1" si="133"/>
        <v/>
      </c>
    </row>
    <row r="1144" spans="2:9" ht="15" thickBot="1" x14ac:dyDescent="0.35">
      <c r="B1144" s="80" t="str">
        <f t="shared" ca="1" si="130"/>
        <v/>
      </c>
      <c r="C1144" s="81" t="str">
        <f t="shared" ca="1" si="127"/>
        <v/>
      </c>
      <c r="D1144" s="84" t="str">
        <f t="shared" ca="1" si="131"/>
        <v/>
      </c>
      <c r="E1144" s="82">
        <f t="shared" ca="1" si="129"/>
        <v>0</v>
      </c>
      <c r="F1144" s="84"/>
      <c r="G1144" s="83" t="str">
        <f t="shared" ca="1" si="128"/>
        <v/>
      </c>
      <c r="H1144" s="83" t="str">
        <f t="shared" ca="1" si="132"/>
        <v/>
      </c>
      <c r="I1144" s="83" t="str">
        <f t="shared" ca="1" si="133"/>
        <v/>
      </c>
    </row>
    <row r="1145" spans="2:9" ht="15" thickBot="1" x14ac:dyDescent="0.35">
      <c r="B1145" s="80" t="str">
        <f t="shared" ca="1" si="130"/>
        <v/>
      </c>
      <c r="C1145" s="81" t="str">
        <f t="shared" ca="1" si="127"/>
        <v/>
      </c>
      <c r="D1145" s="84" t="str">
        <f t="shared" ca="1" si="131"/>
        <v/>
      </c>
      <c r="E1145" s="82">
        <f t="shared" ca="1" si="129"/>
        <v>0</v>
      </c>
      <c r="F1145" s="84"/>
      <c r="G1145" s="83" t="str">
        <f t="shared" ca="1" si="128"/>
        <v/>
      </c>
      <c r="H1145" s="83" t="str">
        <f t="shared" ca="1" si="132"/>
        <v/>
      </c>
      <c r="I1145" s="83" t="str">
        <f t="shared" ca="1" si="133"/>
        <v/>
      </c>
    </row>
    <row r="1146" spans="2:9" ht="15" thickBot="1" x14ac:dyDescent="0.35">
      <c r="B1146" s="80" t="str">
        <f t="shared" ca="1" si="130"/>
        <v/>
      </c>
      <c r="C1146" s="81" t="str">
        <f t="shared" ca="1" si="127"/>
        <v/>
      </c>
      <c r="D1146" s="84" t="str">
        <f t="shared" ca="1" si="131"/>
        <v/>
      </c>
      <c r="E1146" s="82">
        <f t="shared" ca="1" si="129"/>
        <v>0</v>
      </c>
      <c r="F1146" s="84"/>
      <c r="G1146" s="83" t="str">
        <f t="shared" ca="1" si="128"/>
        <v/>
      </c>
      <c r="H1146" s="83" t="str">
        <f t="shared" ca="1" si="132"/>
        <v/>
      </c>
      <c r="I1146" s="83" t="str">
        <f t="shared" ca="1" si="133"/>
        <v/>
      </c>
    </row>
    <row r="1147" spans="2:9" ht="15" thickBot="1" x14ac:dyDescent="0.35">
      <c r="B1147" s="80" t="str">
        <f t="shared" ca="1" si="130"/>
        <v/>
      </c>
      <c r="C1147" s="81" t="str">
        <f t="shared" ca="1" si="127"/>
        <v/>
      </c>
      <c r="D1147" s="84" t="str">
        <f t="shared" ca="1" si="131"/>
        <v/>
      </c>
      <c r="E1147" s="82">
        <f t="shared" ca="1" si="129"/>
        <v>0</v>
      </c>
      <c r="F1147" s="84"/>
      <c r="G1147" s="83" t="str">
        <f t="shared" ca="1" si="128"/>
        <v/>
      </c>
      <c r="H1147" s="83" t="str">
        <f t="shared" ca="1" si="132"/>
        <v/>
      </c>
      <c r="I1147" s="83" t="str">
        <f t="shared" ca="1" si="133"/>
        <v/>
      </c>
    </row>
    <row r="1148" spans="2:9" ht="15" thickBot="1" x14ac:dyDescent="0.35">
      <c r="B1148" s="80" t="str">
        <f t="shared" ca="1" si="130"/>
        <v/>
      </c>
      <c r="C1148" s="81" t="str">
        <f t="shared" ca="1" si="127"/>
        <v/>
      </c>
      <c r="D1148" s="84" t="str">
        <f t="shared" ca="1" si="131"/>
        <v/>
      </c>
      <c r="E1148" s="82">
        <f t="shared" ca="1" si="129"/>
        <v>0</v>
      </c>
      <c r="F1148" s="84"/>
      <c r="G1148" s="83" t="str">
        <f t="shared" ca="1" si="128"/>
        <v/>
      </c>
      <c r="H1148" s="83" t="str">
        <f t="shared" ca="1" si="132"/>
        <v/>
      </c>
      <c r="I1148" s="83" t="str">
        <f t="shared" ca="1" si="133"/>
        <v/>
      </c>
    </row>
    <row r="1149" spans="2:9" ht="15" thickBot="1" x14ac:dyDescent="0.35">
      <c r="B1149" s="80" t="str">
        <f t="shared" ca="1" si="130"/>
        <v/>
      </c>
      <c r="C1149" s="81" t="str">
        <f t="shared" ca="1" si="127"/>
        <v/>
      </c>
      <c r="D1149" s="84" t="str">
        <f t="shared" ca="1" si="131"/>
        <v/>
      </c>
      <c r="E1149" s="82">
        <f t="shared" ca="1" si="129"/>
        <v>0</v>
      </c>
      <c r="F1149" s="84"/>
      <c r="G1149" s="83" t="str">
        <f t="shared" ca="1" si="128"/>
        <v/>
      </c>
      <c r="H1149" s="83" t="str">
        <f t="shared" ca="1" si="132"/>
        <v/>
      </c>
      <c r="I1149" s="83" t="str">
        <f t="shared" ca="1" si="133"/>
        <v/>
      </c>
    </row>
    <row r="1150" spans="2:9" ht="15" thickBot="1" x14ac:dyDescent="0.35">
      <c r="B1150" s="80" t="str">
        <f t="shared" ca="1" si="130"/>
        <v/>
      </c>
      <c r="C1150" s="81" t="str">
        <f t="shared" ca="1" si="127"/>
        <v/>
      </c>
      <c r="D1150" s="84" t="str">
        <f t="shared" ca="1" si="131"/>
        <v/>
      </c>
      <c r="E1150" s="82">
        <f t="shared" ca="1" si="129"/>
        <v>0</v>
      </c>
      <c r="F1150" s="84"/>
      <c r="G1150" s="83" t="str">
        <f t="shared" ca="1" si="128"/>
        <v/>
      </c>
      <c r="H1150" s="83" t="str">
        <f t="shared" ca="1" si="132"/>
        <v/>
      </c>
      <c r="I1150" s="83" t="str">
        <f t="shared" ca="1" si="133"/>
        <v/>
      </c>
    </row>
    <row r="1151" spans="2:9" ht="15" thickBot="1" x14ac:dyDescent="0.35">
      <c r="B1151" s="80" t="str">
        <f t="shared" ca="1" si="130"/>
        <v/>
      </c>
      <c r="C1151" s="81" t="str">
        <f t="shared" ca="1" si="127"/>
        <v/>
      </c>
      <c r="D1151" s="84" t="str">
        <f t="shared" ca="1" si="131"/>
        <v/>
      </c>
      <c r="E1151" s="82">
        <f t="shared" ca="1" si="129"/>
        <v>0</v>
      </c>
      <c r="F1151" s="84"/>
      <c r="G1151" s="83" t="str">
        <f t="shared" ca="1" si="128"/>
        <v/>
      </c>
      <c r="H1151" s="83" t="str">
        <f t="shared" ca="1" si="132"/>
        <v/>
      </c>
      <c r="I1151" s="83" t="str">
        <f t="shared" ca="1" si="133"/>
        <v/>
      </c>
    </row>
    <row r="1152" spans="2:9" ht="15" thickBot="1" x14ac:dyDescent="0.35">
      <c r="B1152" s="80" t="str">
        <f t="shared" ca="1" si="130"/>
        <v/>
      </c>
      <c r="C1152" s="81" t="str">
        <f t="shared" ca="1" si="127"/>
        <v/>
      </c>
      <c r="D1152" s="84" t="str">
        <f t="shared" ca="1" si="131"/>
        <v/>
      </c>
      <c r="E1152" s="82">
        <f t="shared" ca="1" si="129"/>
        <v>0</v>
      </c>
      <c r="F1152" s="84"/>
      <c r="G1152" s="83" t="str">
        <f t="shared" ca="1" si="128"/>
        <v/>
      </c>
      <c r="H1152" s="83" t="str">
        <f t="shared" ca="1" si="132"/>
        <v/>
      </c>
      <c r="I1152" s="83" t="str">
        <f t="shared" ca="1" si="133"/>
        <v/>
      </c>
    </row>
    <row r="1153" spans="2:9" ht="15" thickBot="1" x14ac:dyDescent="0.35">
      <c r="B1153" s="80" t="str">
        <f t="shared" ca="1" si="130"/>
        <v/>
      </c>
      <c r="C1153" s="81" t="str">
        <f t="shared" ca="1" si="127"/>
        <v/>
      </c>
      <c r="D1153" s="84" t="str">
        <f t="shared" ca="1" si="131"/>
        <v/>
      </c>
      <c r="E1153" s="82">
        <f t="shared" ca="1" si="129"/>
        <v>0</v>
      </c>
      <c r="F1153" s="84"/>
      <c r="G1153" s="83" t="str">
        <f t="shared" ca="1" si="128"/>
        <v/>
      </c>
      <c r="H1153" s="83" t="str">
        <f t="shared" ca="1" si="132"/>
        <v/>
      </c>
      <c r="I1153" s="83" t="str">
        <f t="shared" ca="1" si="133"/>
        <v/>
      </c>
    </row>
    <row r="1154" spans="2:9" ht="15" thickBot="1" x14ac:dyDescent="0.35">
      <c r="B1154" s="80" t="str">
        <f t="shared" ca="1" si="130"/>
        <v/>
      </c>
      <c r="C1154" s="81" t="str">
        <f t="shared" ca="1" si="127"/>
        <v/>
      </c>
      <c r="D1154" s="84" t="str">
        <f t="shared" ca="1" si="131"/>
        <v/>
      </c>
      <c r="E1154" s="82">
        <f t="shared" ca="1" si="129"/>
        <v>0</v>
      </c>
      <c r="F1154" s="84"/>
      <c r="G1154" s="83" t="str">
        <f t="shared" ca="1" si="128"/>
        <v/>
      </c>
      <c r="H1154" s="83" t="str">
        <f t="shared" ca="1" si="132"/>
        <v/>
      </c>
      <c r="I1154" s="83" t="str">
        <f t="shared" ca="1" si="133"/>
        <v/>
      </c>
    </row>
    <row r="1155" spans="2:9" ht="15" thickBot="1" x14ac:dyDescent="0.35">
      <c r="B1155" s="80" t="str">
        <f t="shared" ca="1" si="130"/>
        <v/>
      </c>
      <c r="C1155" s="81" t="str">
        <f t="shared" ca="1" si="127"/>
        <v/>
      </c>
      <c r="D1155" s="84" t="str">
        <f t="shared" ca="1" si="131"/>
        <v/>
      </c>
      <c r="E1155" s="82">
        <f t="shared" ca="1" si="129"/>
        <v>0</v>
      </c>
      <c r="F1155" s="84"/>
      <c r="G1155" s="83" t="str">
        <f t="shared" ca="1" si="128"/>
        <v/>
      </c>
      <c r="H1155" s="83" t="str">
        <f t="shared" ca="1" si="132"/>
        <v/>
      </c>
      <c r="I1155" s="83" t="str">
        <f t="shared" ca="1" si="133"/>
        <v/>
      </c>
    </row>
    <row r="1156" spans="2:9" ht="15" thickBot="1" x14ac:dyDescent="0.35">
      <c r="B1156" s="80" t="str">
        <f t="shared" ca="1" si="130"/>
        <v/>
      </c>
      <c r="C1156" s="81" t="str">
        <f t="shared" ca="1" si="127"/>
        <v/>
      </c>
      <c r="D1156" s="84" t="str">
        <f t="shared" ca="1" si="131"/>
        <v/>
      </c>
      <c r="E1156" s="82">
        <f t="shared" ca="1" si="129"/>
        <v>0</v>
      </c>
      <c r="F1156" s="84"/>
      <c r="G1156" s="83" t="str">
        <f t="shared" ca="1" si="128"/>
        <v/>
      </c>
      <c r="H1156" s="83" t="str">
        <f t="shared" ca="1" si="132"/>
        <v/>
      </c>
      <c r="I1156" s="83" t="str">
        <f t="shared" ca="1" si="133"/>
        <v/>
      </c>
    </row>
    <row r="1157" spans="2:9" ht="15" thickBot="1" x14ac:dyDescent="0.35">
      <c r="B1157" s="80" t="str">
        <f t="shared" ca="1" si="130"/>
        <v/>
      </c>
      <c r="C1157" s="81" t="str">
        <f t="shared" ca="1" si="127"/>
        <v/>
      </c>
      <c r="D1157" s="84" t="str">
        <f t="shared" ca="1" si="131"/>
        <v/>
      </c>
      <c r="E1157" s="82">
        <f t="shared" ca="1" si="129"/>
        <v>0</v>
      </c>
      <c r="F1157" s="84"/>
      <c r="G1157" s="83" t="str">
        <f t="shared" ca="1" si="128"/>
        <v/>
      </c>
      <c r="H1157" s="83" t="str">
        <f t="shared" ca="1" si="132"/>
        <v/>
      </c>
      <c r="I1157" s="83" t="str">
        <f t="shared" ca="1" si="133"/>
        <v/>
      </c>
    </row>
    <row r="1158" spans="2:9" ht="15" thickBot="1" x14ac:dyDescent="0.35">
      <c r="B1158" s="80" t="str">
        <f t="shared" ca="1" si="130"/>
        <v/>
      </c>
      <c r="C1158" s="81" t="str">
        <f t="shared" ca="1" si="127"/>
        <v/>
      </c>
      <c r="D1158" s="84" t="str">
        <f t="shared" ca="1" si="131"/>
        <v/>
      </c>
      <c r="E1158" s="82">
        <f t="shared" ca="1" si="129"/>
        <v>0</v>
      </c>
      <c r="F1158" s="84"/>
      <c r="G1158" s="83" t="str">
        <f t="shared" ca="1" si="128"/>
        <v/>
      </c>
      <c r="H1158" s="83" t="str">
        <f t="shared" ca="1" si="132"/>
        <v/>
      </c>
      <c r="I1158" s="83" t="str">
        <f t="shared" ca="1" si="133"/>
        <v/>
      </c>
    </row>
    <row r="1159" spans="2:9" ht="15" thickBot="1" x14ac:dyDescent="0.35">
      <c r="B1159" s="80" t="str">
        <f t="shared" ca="1" si="130"/>
        <v/>
      </c>
      <c r="C1159" s="81" t="str">
        <f t="shared" ca="1" si="127"/>
        <v/>
      </c>
      <c r="D1159" s="84" t="str">
        <f t="shared" ca="1" si="131"/>
        <v/>
      </c>
      <c r="E1159" s="82">
        <f t="shared" ca="1" si="129"/>
        <v>0</v>
      </c>
      <c r="F1159" s="84"/>
      <c r="G1159" s="83" t="str">
        <f t="shared" ca="1" si="128"/>
        <v/>
      </c>
      <c r="H1159" s="83" t="str">
        <f t="shared" ca="1" si="132"/>
        <v/>
      </c>
      <c r="I1159" s="83" t="str">
        <f t="shared" ca="1" si="133"/>
        <v/>
      </c>
    </row>
    <row r="1160" spans="2:9" ht="15" thickBot="1" x14ac:dyDescent="0.35">
      <c r="B1160" s="80" t="str">
        <f t="shared" ca="1" si="130"/>
        <v/>
      </c>
      <c r="C1160" s="81" t="str">
        <f t="shared" ca="1" si="127"/>
        <v/>
      </c>
      <c r="D1160" s="84" t="str">
        <f t="shared" ca="1" si="131"/>
        <v/>
      </c>
      <c r="E1160" s="82">
        <f t="shared" ca="1" si="129"/>
        <v>0</v>
      </c>
      <c r="F1160" s="84"/>
      <c r="G1160" s="83" t="str">
        <f t="shared" ca="1" si="128"/>
        <v/>
      </c>
      <c r="H1160" s="83" t="str">
        <f t="shared" ca="1" si="132"/>
        <v/>
      </c>
      <c r="I1160" s="83" t="str">
        <f t="shared" ca="1" si="133"/>
        <v/>
      </c>
    </row>
    <row r="1161" spans="2:9" ht="15" thickBot="1" x14ac:dyDescent="0.35">
      <c r="B1161" s="80" t="str">
        <f t="shared" ca="1" si="130"/>
        <v/>
      </c>
      <c r="C1161" s="81" t="str">
        <f t="shared" ca="1" si="127"/>
        <v/>
      </c>
      <c r="D1161" s="84" t="str">
        <f t="shared" ca="1" si="131"/>
        <v/>
      </c>
      <c r="E1161" s="82">
        <f t="shared" ca="1" si="129"/>
        <v>0</v>
      </c>
      <c r="F1161" s="84"/>
      <c r="G1161" s="83" t="str">
        <f t="shared" ca="1" si="128"/>
        <v/>
      </c>
      <c r="H1161" s="83" t="str">
        <f t="shared" ca="1" si="132"/>
        <v/>
      </c>
      <c r="I1161" s="83" t="str">
        <f t="shared" ca="1" si="133"/>
        <v/>
      </c>
    </row>
    <row r="1162" spans="2:9" ht="15" thickBot="1" x14ac:dyDescent="0.35">
      <c r="B1162" s="80" t="str">
        <f t="shared" ca="1" si="130"/>
        <v/>
      </c>
      <c r="C1162" s="81" t="str">
        <f t="shared" ca="1" si="127"/>
        <v/>
      </c>
      <c r="D1162" s="84" t="str">
        <f t="shared" ca="1" si="131"/>
        <v/>
      </c>
      <c r="E1162" s="82">
        <f t="shared" ca="1" si="129"/>
        <v>0</v>
      </c>
      <c r="F1162" s="84"/>
      <c r="G1162" s="83" t="str">
        <f t="shared" ca="1" si="128"/>
        <v/>
      </c>
      <c r="H1162" s="83" t="str">
        <f t="shared" ca="1" si="132"/>
        <v/>
      </c>
      <c r="I1162" s="83" t="str">
        <f t="shared" ca="1" si="133"/>
        <v/>
      </c>
    </row>
    <row r="1163" spans="2:9" ht="15" thickBot="1" x14ac:dyDescent="0.35">
      <c r="B1163" s="80" t="str">
        <f t="shared" ca="1" si="130"/>
        <v/>
      </c>
      <c r="C1163" s="81" t="str">
        <f t="shared" ca="1" si="127"/>
        <v/>
      </c>
      <c r="D1163" s="84" t="str">
        <f t="shared" ca="1" si="131"/>
        <v/>
      </c>
      <c r="E1163" s="82">
        <f t="shared" ca="1" si="129"/>
        <v>0</v>
      </c>
      <c r="F1163" s="84"/>
      <c r="G1163" s="83" t="str">
        <f t="shared" ca="1" si="128"/>
        <v/>
      </c>
      <c r="H1163" s="83" t="str">
        <f t="shared" ca="1" si="132"/>
        <v/>
      </c>
      <c r="I1163" s="83" t="str">
        <f t="shared" ca="1" si="133"/>
        <v/>
      </c>
    </row>
    <row r="1164" spans="2:9" ht="15" thickBot="1" x14ac:dyDescent="0.35">
      <c r="B1164" s="80" t="str">
        <f t="shared" ca="1" si="130"/>
        <v/>
      </c>
      <c r="C1164" s="81" t="str">
        <f t="shared" ca="1" si="127"/>
        <v/>
      </c>
      <c r="D1164" s="84" t="str">
        <f t="shared" ca="1" si="131"/>
        <v/>
      </c>
      <c r="E1164" s="82">
        <f t="shared" ca="1" si="129"/>
        <v>0</v>
      </c>
      <c r="F1164" s="84"/>
      <c r="G1164" s="83" t="str">
        <f t="shared" ca="1" si="128"/>
        <v/>
      </c>
      <c r="H1164" s="83" t="str">
        <f t="shared" ca="1" si="132"/>
        <v/>
      </c>
      <c r="I1164" s="83" t="str">
        <f t="shared" ca="1" si="133"/>
        <v/>
      </c>
    </row>
    <row r="1165" spans="2:9" ht="15" thickBot="1" x14ac:dyDescent="0.35">
      <c r="B1165" s="80" t="str">
        <f t="shared" ca="1" si="130"/>
        <v/>
      </c>
      <c r="C1165" s="81" t="str">
        <f t="shared" ca="1" si="127"/>
        <v/>
      </c>
      <c r="D1165" s="84" t="str">
        <f t="shared" ca="1" si="131"/>
        <v/>
      </c>
      <c r="E1165" s="82">
        <f t="shared" ca="1" si="129"/>
        <v>0</v>
      </c>
      <c r="F1165" s="84"/>
      <c r="G1165" s="83" t="str">
        <f t="shared" ca="1" si="128"/>
        <v/>
      </c>
      <c r="H1165" s="83" t="str">
        <f t="shared" ca="1" si="132"/>
        <v/>
      </c>
      <c r="I1165" s="83" t="str">
        <f t="shared" ca="1" si="133"/>
        <v/>
      </c>
    </row>
    <row r="1166" spans="2:9" ht="15" thickBot="1" x14ac:dyDescent="0.35">
      <c r="B1166" s="80" t="str">
        <f t="shared" ca="1" si="130"/>
        <v/>
      </c>
      <c r="C1166" s="81" t="str">
        <f t="shared" ca="1" si="127"/>
        <v/>
      </c>
      <c r="D1166" s="84" t="str">
        <f t="shared" ca="1" si="131"/>
        <v/>
      </c>
      <c r="E1166" s="82">
        <f t="shared" ca="1" si="129"/>
        <v>0</v>
      </c>
      <c r="F1166" s="84"/>
      <c r="G1166" s="83" t="str">
        <f t="shared" ca="1" si="128"/>
        <v/>
      </c>
      <c r="H1166" s="83" t="str">
        <f t="shared" ca="1" si="132"/>
        <v/>
      </c>
      <c r="I1166" s="83" t="str">
        <f t="shared" ca="1" si="133"/>
        <v/>
      </c>
    </row>
    <row r="1167" spans="2:9" ht="15" thickBot="1" x14ac:dyDescent="0.35">
      <c r="B1167" s="80" t="str">
        <f t="shared" ca="1" si="130"/>
        <v/>
      </c>
      <c r="C1167" s="81" t="str">
        <f t="shared" ca="1" si="127"/>
        <v/>
      </c>
      <c r="D1167" s="84" t="str">
        <f t="shared" ca="1" si="131"/>
        <v/>
      </c>
      <c r="E1167" s="82">
        <f t="shared" ca="1" si="129"/>
        <v>0</v>
      </c>
      <c r="F1167" s="84"/>
      <c r="G1167" s="83" t="str">
        <f t="shared" ca="1" si="128"/>
        <v/>
      </c>
      <c r="H1167" s="83" t="str">
        <f t="shared" ca="1" si="132"/>
        <v/>
      </c>
      <c r="I1167" s="83" t="str">
        <f t="shared" ca="1" si="133"/>
        <v/>
      </c>
    </row>
    <row r="1168" spans="2:9" ht="15" thickBot="1" x14ac:dyDescent="0.35">
      <c r="B1168" s="80" t="str">
        <f t="shared" ca="1" si="130"/>
        <v/>
      </c>
      <c r="C1168" s="81" t="str">
        <f t="shared" ca="1" si="127"/>
        <v/>
      </c>
      <c r="D1168" s="84" t="str">
        <f t="shared" ca="1" si="131"/>
        <v/>
      </c>
      <c r="E1168" s="82">
        <f t="shared" ca="1" si="129"/>
        <v>0</v>
      </c>
      <c r="F1168" s="84"/>
      <c r="G1168" s="83" t="str">
        <f t="shared" ca="1" si="128"/>
        <v/>
      </c>
      <c r="H1168" s="83" t="str">
        <f t="shared" ca="1" si="132"/>
        <v/>
      </c>
      <c r="I1168" s="83" t="str">
        <f t="shared" ca="1" si="133"/>
        <v/>
      </c>
    </row>
    <row r="1169" spans="2:9" ht="15" thickBot="1" x14ac:dyDescent="0.35">
      <c r="B1169" s="80" t="str">
        <f t="shared" ca="1" si="130"/>
        <v/>
      </c>
      <c r="C1169" s="81" t="str">
        <f t="shared" ca="1" si="127"/>
        <v/>
      </c>
      <c r="D1169" s="84" t="str">
        <f t="shared" ca="1" si="131"/>
        <v/>
      </c>
      <c r="E1169" s="82">
        <f t="shared" ca="1" si="129"/>
        <v>0</v>
      </c>
      <c r="F1169" s="84"/>
      <c r="G1169" s="83" t="str">
        <f t="shared" ca="1" si="128"/>
        <v/>
      </c>
      <c r="H1169" s="83" t="str">
        <f t="shared" ca="1" si="132"/>
        <v/>
      </c>
      <c r="I1169" s="83" t="str">
        <f t="shared" ca="1" si="133"/>
        <v/>
      </c>
    </row>
    <row r="1170" spans="2:9" ht="15" thickBot="1" x14ac:dyDescent="0.35">
      <c r="B1170" s="80" t="str">
        <f t="shared" ca="1" si="130"/>
        <v/>
      </c>
      <c r="C1170" s="81" t="str">
        <f t="shared" ca="1" si="127"/>
        <v/>
      </c>
      <c r="D1170" s="84" t="str">
        <f t="shared" ca="1" si="131"/>
        <v/>
      </c>
      <c r="E1170" s="82">
        <f t="shared" ca="1" si="129"/>
        <v>0</v>
      </c>
      <c r="F1170" s="84"/>
      <c r="G1170" s="83" t="str">
        <f t="shared" ca="1" si="128"/>
        <v/>
      </c>
      <c r="H1170" s="83" t="str">
        <f t="shared" ca="1" si="132"/>
        <v/>
      </c>
      <c r="I1170" s="83" t="str">
        <f t="shared" ca="1" si="133"/>
        <v/>
      </c>
    </row>
    <row r="1171" spans="2:9" ht="15" thickBot="1" x14ac:dyDescent="0.35">
      <c r="B1171" s="80" t="str">
        <f t="shared" ca="1" si="130"/>
        <v/>
      </c>
      <c r="C1171" s="81" t="str">
        <f t="shared" ca="1" si="127"/>
        <v/>
      </c>
      <c r="D1171" s="84" t="str">
        <f t="shared" ca="1" si="131"/>
        <v/>
      </c>
      <c r="E1171" s="82">
        <f t="shared" ca="1" si="129"/>
        <v>0</v>
      </c>
      <c r="F1171" s="84"/>
      <c r="G1171" s="83" t="str">
        <f t="shared" ca="1" si="128"/>
        <v/>
      </c>
      <c r="H1171" s="83" t="str">
        <f t="shared" ca="1" si="132"/>
        <v/>
      </c>
      <c r="I1171" s="83" t="str">
        <f t="shared" ca="1" si="133"/>
        <v/>
      </c>
    </row>
    <row r="1172" spans="2:9" ht="15" thickBot="1" x14ac:dyDescent="0.35">
      <c r="B1172" s="80" t="str">
        <f t="shared" ca="1" si="130"/>
        <v/>
      </c>
      <c r="C1172" s="81" t="str">
        <f t="shared" ca="1" si="127"/>
        <v/>
      </c>
      <c r="D1172" s="84" t="str">
        <f t="shared" ca="1" si="131"/>
        <v/>
      </c>
      <c r="E1172" s="82">
        <f t="shared" ca="1" si="129"/>
        <v>0</v>
      </c>
      <c r="F1172" s="84"/>
      <c r="G1172" s="83" t="str">
        <f t="shared" ca="1" si="128"/>
        <v/>
      </c>
      <c r="H1172" s="83" t="str">
        <f t="shared" ca="1" si="132"/>
        <v/>
      </c>
      <c r="I1172" s="83" t="str">
        <f t="shared" ca="1" si="133"/>
        <v/>
      </c>
    </row>
    <row r="1173" spans="2:9" ht="15" thickBot="1" x14ac:dyDescent="0.35">
      <c r="B1173" s="80" t="str">
        <f t="shared" ca="1" si="130"/>
        <v/>
      </c>
      <c r="C1173" s="81" t="str">
        <f t="shared" ca="1" si="127"/>
        <v/>
      </c>
      <c r="D1173" s="84" t="str">
        <f t="shared" ca="1" si="131"/>
        <v/>
      </c>
      <c r="E1173" s="82">
        <f t="shared" ca="1" si="129"/>
        <v>0</v>
      </c>
      <c r="F1173" s="84"/>
      <c r="G1173" s="83" t="str">
        <f t="shared" ca="1" si="128"/>
        <v/>
      </c>
      <c r="H1173" s="83" t="str">
        <f t="shared" ca="1" si="132"/>
        <v/>
      </c>
      <c r="I1173" s="83" t="str">
        <f t="shared" ca="1" si="133"/>
        <v/>
      </c>
    </row>
    <row r="1174" spans="2:9" ht="15" thickBot="1" x14ac:dyDescent="0.35">
      <c r="B1174" s="80" t="str">
        <f t="shared" ca="1" si="130"/>
        <v/>
      </c>
      <c r="C1174" s="81" t="str">
        <f t="shared" ca="1" si="127"/>
        <v/>
      </c>
      <c r="D1174" s="84" t="str">
        <f t="shared" ca="1" si="131"/>
        <v/>
      </c>
      <c r="E1174" s="82">
        <f t="shared" ca="1" si="129"/>
        <v>0</v>
      </c>
      <c r="F1174" s="84"/>
      <c r="G1174" s="83" t="str">
        <f t="shared" ca="1" si="128"/>
        <v/>
      </c>
      <c r="H1174" s="83" t="str">
        <f t="shared" ca="1" si="132"/>
        <v/>
      </c>
      <c r="I1174" s="83" t="str">
        <f t="shared" ca="1" si="133"/>
        <v/>
      </c>
    </row>
    <row r="1175" spans="2:9" ht="15" thickBot="1" x14ac:dyDescent="0.35">
      <c r="B1175" s="80" t="str">
        <f t="shared" ca="1" si="130"/>
        <v/>
      </c>
      <c r="C1175" s="81" t="str">
        <f t="shared" ca="1" si="127"/>
        <v/>
      </c>
      <c r="D1175" s="84" t="str">
        <f t="shared" ca="1" si="131"/>
        <v/>
      </c>
      <c r="E1175" s="82">
        <f t="shared" ca="1" si="129"/>
        <v>0</v>
      </c>
      <c r="F1175" s="84"/>
      <c r="G1175" s="83" t="str">
        <f t="shared" ca="1" si="128"/>
        <v/>
      </c>
      <c r="H1175" s="83" t="str">
        <f t="shared" ca="1" si="132"/>
        <v/>
      </c>
      <c r="I1175" s="83" t="str">
        <f t="shared" ca="1" si="133"/>
        <v/>
      </c>
    </row>
    <row r="1176" spans="2:9" ht="15" thickBot="1" x14ac:dyDescent="0.35">
      <c r="B1176" s="80" t="str">
        <f t="shared" ca="1" si="130"/>
        <v/>
      </c>
      <c r="C1176" s="81" t="str">
        <f t="shared" ref="C1176:C1239" ca="1" si="134">IF($E$11="End of the Period",IF(B1176="","",IF(OR(payment_frequency="Weekly",payment_frequency="Bi-weekly",payment_frequency="Semi-monthly"),first_payment_date+B1176*VLOOKUP(payment_frequency,periodic_table,2,0),EDATE(first_payment_date,B1176*VLOOKUP(payment_frequency,periodic_table,2,0)))),IF(B1176="","",IF(OR(payment_frequency="Weekly",payment_frequency="Bi-weekly",payment_frequency="Semi-monthly"),first_payment_date+(B1176-1)*VLOOKUP(payment_frequency,periodic_table,2,0),EDATE(first_payment_date,(B1176-1)*VLOOKUP(payment_frequency,periodic_table,2,0)))))</f>
        <v/>
      </c>
      <c r="D1176" s="84" t="str">
        <f t="shared" ca="1" si="131"/>
        <v/>
      </c>
      <c r="E1176" s="82">
        <f t="shared" ca="1" si="129"/>
        <v>0</v>
      </c>
      <c r="F1176" s="84"/>
      <c r="G1176" s="83" t="str">
        <f t="shared" ref="G1176:G1239" ca="1" si="135">IF(AND(payment_type=1,B1176=1),0,IF(B1176="","",I1175*rate))</f>
        <v/>
      </c>
      <c r="H1176" s="83" t="str">
        <f t="shared" ca="1" si="132"/>
        <v/>
      </c>
      <c r="I1176" s="83" t="str">
        <f t="shared" ca="1" si="133"/>
        <v/>
      </c>
    </row>
    <row r="1177" spans="2:9" ht="15" thickBot="1" x14ac:dyDescent="0.35">
      <c r="B1177" s="80" t="str">
        <f t="shared" ca="1" si="130"/>
        <v/>
      </c>
      <c r="C1177" s="81" t="str">
        <f t="shared" ca="1" si="134"/>
        <v/>
      </c>
      <c r="D1177" s="84" t="str">
        <f t="shared" ca="1" si="131"/>
        <v/>
      </c>
      <c r="E1177" s="82">
        <f t="shared" ca="1" si="129"/>
        <v>0</v>
      </c>
      <c r="F1177" s="84"/>
      <c r="G1177" s="83" t="str">
        <f t="shared" ca="1" si="135"/>
        <v/>
      </c>
      <c r="H1177" s="83" t="str">
        <f t="shared" ca="1" si="132"/>
        <v/>
      </c>
      <c r="I1177" s="83" t="str">
        <f t="shared" ca="1" si="133"/>
        <v/>
      </c>
    </row>
    <row r="1178" spans="2:9" ht="15" thickBot="1" x14ac:dyDescent="0.35">
      <c r="B1178" s="80" t="str">
        <f t="shared" ca="1" si="130"/>
        <v/>
      </c>
      <c r="C1178" s="81" t="str">
        <f t="shared" ca="1" si="134"/>
        <v/>
      </c>
      <c r="D1178" s="84" t="str">
        <f t="shared" ca="1" si="131"/>
        <v/>
      </c>
      <c r="E1178" s="82">
        <f t="shared" ca="1" si="129"/>
        <v>0</v>
      </c>
      <c r="F1178" s="84"/>
      <c r="G1178" s="83" t="str">
        <f t="shared" ca="1" si="135"/>
        <v/>
      </c>
      <c r="H1178" s="83" t="str">
        <f t="shared" ca="1" si="132"/>
        <v/>
      </c>
      <c r="I1178" s="83" t="str">
        <f t="shared" ca="1" si="133"/>
        <v/>
      </c>
    </row>
    <row r="1179" spans="2:9" ht="15" thickBot="1" x14ac:dyDescent="0.35">
      <c r="B1179" s="80" t="str">
        <f t="shared" ca="1" si="130"/>
        <v/>
      </c>
      <c r="C1179" s="81" t="str">
        <f t="shared" ca="1" si="134"/>
        <v/>
      </c>
      <c r="D1179" s="84" t="str">
        <f t="shared" ca="1" si="131"/>
        <v/>
      </c>
      <c r="E1179" s="82">
        <f t="shared" ca="1" si="129"/>
        <v>0</v>
      </c>
      <c r="F1179" s="84"/>
      <c r="G1179" s="83" t="str">
        <f t="shared" ca="1" si="135"/>
        <v/>
      </c>
      <c r="H1179" s="83" t="str">
        <f t="shared" ca="1" si="132"/>
        <v/>
      </c>
      <c r="I1179" s="83" t="str">
        <f t="shared" ca="1" si="133"/>
        <v/>
      </c>
    </row>
    <row r="1180" spans="2:9" ht="15" thickBot="1" x14ac:dyDescent="0.35">
      <c r="B1180" s="80" t="str">
        <f t="shared" ca="1" si="130"/>
        <v/>
      </c>
      <c r="C1180" s="81" t="str">
        <f t="shared" ca="1" si="134"/>
        <v/>
      </c>
      <c r="D1180" s="84" t="str">
        <f t="shared" ca="1" si="131"/>
        <v/>
      </c>
      <c r="E1180" s="82">
        <f t="shared" ca="1" si="129"/>
        <v>0</v>
      </c>
      <c r="F1180" s="84"/>
      <c r="G1180" s="83" t="str">
        <f t="shared" ca="1" si="135"/>
        <v/>
      </c>
      <c r="H1180" s="83" t="str">
        <f t="shared" ca="1" si="132"/>
        <v/>
      </c>
      <c r="I1180" s="83" t="str">
        <f t="shared" ca="1" si="133"/>
        <v/>
      </c>
    </row>
    <row r="1181" spans="2:9" ht="15" thickBot="1" x14ac:dyDescent="0.35">
      <c r="B1181" s="80" t="str">
        <f t="shared" ca="1" si="130"/>
        <v/>
      </c>
      <c r="C1181" s="81" t="str">
        <f t="shared" ca="1" si="134"/>
        <v/>
      </c>
      <c r="D1181" s="84" t="str">
        <f t="shared" ca="1" si="131"/>
        <v/>
      </c>
      <c r="E1181" s="82">
        <f t="shared" ca="1" si="129"/>
        <v>0</v>
      </c>
      <c r="F1181" s="84"/>
      <c r="G1181" s="83" t="str">
        <f t="shared" ca="1" si="135"/>
        <v/>
      </c>
      <c r="H1181" s="83" t="str">
        <f t="shared" ca="1" si="132"/>
        <v/>
      </c>
      <c r="I1181" s="83" t="str">
        <f t="shared" ca="1" si="133"/>
        <v/>
      </c>
    </row>
    <row r="1182" spans="2:9" ht="15" thickBot="1" x14ac:dyDescent="0.35">
      <c r="B1182" s="80" t="str">
        <f t="shared" ca="1" si="130"/>
        <v/>
      </c>
      <c r="C1182" s="81" t="str">
        <f t="shared" ca="1" si="134"/>
        <v/>
      </c>
      <c r="D1182" s="84" t="str">
        <f t="shared" ca="1" si="131"/>
        <v/>
      </c>
      <c r="E1182" s="82">
        <f t="shared" ca="1" si="129"/>
        <v>0</v>
      </c>
      <c r="F1182" s="84"/>
      <c r="G1182" s="83" t="str">
        <f t="shared" ca="1" si="135"/>
        <v/>
      </c>
      <c r="H1182" s="83" t="str">
        <f t="shared" ca="1" si="132"/>
        <v/>
      </c>
      <c r="I1182" s="83" t="str">
        <f t="shared" ca="1" si="133"/>
        <v/>
      </c>
    </row>
    <row r="1183" spans="2:9" ht="15" thickBot="1" x14ac:dyDescent="0.35">
      <c r="B1183" s="80" t="str">
        <f t="shared" ca="1" si="130"/>
        <v/>
      </c>
      <c r="C1183" s="81" t="str">
        <f t="shared" ca="1" si="134"/>
        <v/>
      </c>
      <c r="D1183" s="84" t="str">
        <f t="shared" ca="1" si="131"/>
        <v/>
      </c>
      <c r="E1183" s="82">
        <f t="shared" ca="1" si="129"/>
        <v>0</v>
      </c>
      <c r="F1183" s="84"/>
      <c r="G1183" s="83" t="str">
        <f t="shared" ca="1" si="135"/>
        <v/>
      </c>
      <c r="H1183" s="83" t="str">
        <f t="shared" ca="1" si="132"/>
        <v/>
      </c>
      <c r="I1183" s="83" t="str">
        <f t="shared" ca="1" si="133"/>
        <v/>
      </c>
    </row>
    <row r="1184" spans="2:9" ht="15" thickBot="1" x14ac:dyDescent="0.35">
      <c r="B1184" s="80" t="str">
        <f t="shared" ca="1" si="130"/>
        <v/>
      </c>
      <c r="C1184" s="81" t="str">
        <f t="shared" ca="1" si="134"/>
        <v/>
      </c>
      <c r="D1184" s="84" t="str">
        <f t="shared" ca="1" si="131"/>
        <v/>
      </c>
      <c r="E1184" s="82">
        <f t="shared" ca="1" si="129"/>
        <v>0</v>
      </c>
      <c r="F1184" s="84"/>
      <c r="G1184" s="83" t="str">
        <f t="shared" ca="1" si="135"/>
        <v/>
      </c>
      <c r="H1184" s="83" t="str">
        <f t="shared" ca="1" si="132"/>
        <v/>
      </c>
      <c r="I1184" s="83" t="str">
        <f t="shared" ca="1" si="133"/>
        <v/>
      </c>
    </row>
    <row r="1185" spans="2:9" ht="15" thickBot="1" x14ac:dyDescent="0.35">
      <c r="B1185" s="80" t="str">
        <f t="shared" ca="1" si="130"/>
        <v/>
      </c>
      <c r="C1185" s="81" t="str">
        <f t="shared" ca="1" si="134"/>
        <v/>
      </c>
      <c r="D1185" s="84" t="str">
        <f t="shared" ca="1" si="131"/>
        <v/>
      </c>
      <c r="E1185" s="82">
        <f t="shared" ca="1" si="129"/>
        <v>0</v>
      </c>
      <c r="F1185" s="84"/>
      <c r="G1185" s="83" t="str">
        <f t="shared" ca="1" si="135"/>
        <v/>
      </c>
      <c r="H1185" s="83" t="str">
        <f t="shared" ca="1" si="132"/>
        <v/>
      </c>
      <c r="I1185" s="83" t="str">
        <f t="shared" ca="1" si="133"/>
        <v/>
      </c>
    </row>
    <row r="1186" spans="2:9" ht="15" thickBot="1" x14ac:dyDescent="0.35">
      <c r="B1186" s="80" t="str">
        <f t="shared" ca="1" si="130"/>
        <v/>
      </c>
      <c r="C1186" s="81" t="str">
        <f t="shared" ca="1" si="134"/>
        <v/>
      </c>
      <c r="D1186" s="84" t="str">
        <f t="shared" ca="1" si="131"/>
        <v/>
      </c>
      <c r="E1186" s="82">
        <f t="shared" ca="1" si="129"/>
        <v>0</v>
      </c>
      <c r="F1186" s="84"/>
      <c r="G1186" s="83" t="str">
        <f t="shared" ca="1" si="135"/>
        <v/>
      </c>
      <c r="H1186" s="83" t="str">
        <f t="shared" ca="1" si="132"/>
        <v/>
      </c>
      <c r="I1186" s="83" t="str">
        <f t="shared" ca="1" si="133"/>
        <v/>
      </c>
    </row>
    <row r="1187" spans="2:9" ht="15" thickBot="1" x14ac:dyDescent="0.35">
      <c r="B1187" s="80" t="str">
        <f t="shared" ca="1" si="130"/>
        <v/>
      </c>
      <c r="C1187" s="81" t="str">
        <f t="shared" ca="1" si="134"/>
        <v/>
      </c>
      <c r="D1187" s="84" t="str">
        <f t="shared" ca="1" si="131"/>
        <v/>
      </c>
      <c r="E1187" s="82">
        <f t="shared" ca="1" si="129"/>
        <v>0</v>
      </c>
      <c r="F1187" s="84"/>
      <c r="G1187" s="83" t="str">
        <f t="shared" ca="1" si="135"/>
        <v/>
      </c>
      <c r="H1187" s="83" t="str">
        <f t="shared" ca="1" si="132"/>
        <v/>
      </c>
      <c r="I1187" s="83" t="str">
        <f t="shared" ca="1" si="133"/>
        <v/>
      </c>
    </row>
    <row r="1188" spans="2:9" ht="15" thickBot="1" x14ac:dyDescent="0.35">
      <c r="B1188" s="80" t="str">
        <f t="shared" ca="1" si="130"/>
        <v/>
      </c>
      <c r="C1188" s="81" t="str">
        <f t="shared" ca="1" si="134"/>
        <v/>
      </c>
      <c r="D1188" s="84" t="str">
        <f t="shared" ca="1" si="131"/>
        <v/>
      </c>
      <c r="E1188" s="82">
        <f t="shared" ref="E1188:E1251" ca="1" si="136">IFERROR(IF(I1187-D1188&lt;$E$14,0,IF(B1188=$I$17,$E$14,IF(B1188&lt;$I$17,0,IF(MOD(B1188-$I$17,$E$18)=0,$E$14,0)))),0)</f>
        <v>0</v>
      </c>
      <c r="F1188" s="84"/>
      <c r="G1188" s="83" t="str">
        <f t="shared" ca="1" si="135"/>
        <v/>
      </c>
      <c r="H1188" s="83" t="str">
        <f t="shared" ca="1" si="132"/>
        <v/>
      </c>
      <c r="I1188" s="83" t="str">
        <f t="shared" ca="1" si="133"/>
        <v/>
      </c>
    </row>
    <row r="1189" spans="2:9" ht="15" thickBot="1" x14ac:dyDescent="0.35">
      <c r="B1189" s="80" t="str">
        <f t="shared" ca="1" si="130"/>
        <v/>
      </c>
      <c r="C1189" s="81" t="str">
        <f t="shared" ca="1" si="134"/>
        <v/>
      </c>
      <c r="D1189" s="84" t="str">
        <f t="shared" ca="1" si="131"/>
        <v/>
      </c>
      <c r="E1189" s="82">
        <f t="shared" ca="1" si="136"/>
        <v>0</v>
      </c>
      <c r="F1189" s="84"/>
      <c r="G1189" s="83" t="str">
        <f t="shared" ca="1" si="135"/>
        <v/>
      </c>
      <c r="H1189" s="83" t="str">
        <f t="shared" ca="1" si="132"/>
        <v/>
      </c>
      <c r="I1189" s="83" t="str">
        <f t="shared" ca="1" si="133"/>
        <v/>
      </c>
    </row>
    <row r="1190" spans="2:9" ht="15" thickBot="1" x14ac:dyDescent="0.35">
      <c r="B1190" s="80" t="str">
        <f t="shared" ca="1" si="130"/>
        <v/>
      </c>
      <c r="C1190" s="81" t="str">
        <f t="shared" ca="1" si="134"/>
        <v/>
      </c>
      <c r="D1190" s="84" t="str">
        <f t="shared" ca="1" si="131"/>
        <v/>
      </c>
      <c r="E1190" s="82">
        <f t="shared" ca="1" si="136"/>
        <v>0</v>
      </c>
      <c r="F1190" s="84"/>
      <c r="G1190" s="83" t="str">
        <f t="shared" ca="1" si="135"/>
        <v/>
      </c>
      <c r="H1190" s="83" t="str">
        <f t="shared" ca="1" si="132"/>
        <v/>
      </c>
      <c r="I1190" s="83" t="str">
        <f t="shared" ca="1" si="133"/>
        <v/>
      </c>
    </row>
    <row r="1191" spans="2:9" ht="15" thickBot="1" x14ac:dyDescent="0.35">
      <c r="B1191" s="80" t="str">
        <f t="shared" ca="1" si="130"/>
        <v/>
      </c>
      <c r="C1191" s="81" t="str">
        <f t="shared" ca="1" si="134"/>
        <v/>
      </c>
      <c r="D1191" s="84" t="str">
        <f t="shared" ca="1" si="131"/>
        <v/>
      </c>
      <c r="E1191" s="82">
        <f t="shared" ca="1" si="136"/>
        <v>0</v>
      </c>
      <c r="F1191" s="84"/>
      <c r="G1191" s="83" t="str">
        <f t="shared" ca="1" si="135"/>
        <v/>
      </c>
      <c r="H1191" s="83" t="str">
        <f t="shared" ca="1" si="132"/>
        <v/>
      </c>
      <c r="I1191" s="83" t="str">
        <f t="shared" ca="1" si="133"/>
        <v/>
      </c>
    </row>
    <row r="1192" spans="2:9" ht="15" thickBot="1" x14ac:dyDescent="0.35">
      <c r="B1192" s="80" t="str">
        <f t="shared" ca="1" si="130"/>
        <v/>
      </c>
      <c r="C1192" s="81" t="str">
        <f t="shared" ca="1" si="134"/>
        <v/>
      </c>
      <c r="D1192" s="84" t="str">
        <f t="shared" ca="1" si="131"/>
        <v/>
      </c>
      <c r="E1192" s="82">
        <f t="shared" ca="1" si="136"/>
        <v>0</v>
      </c>
      <c r="F1192" s="84"/>
      <c r="G1192" s="83" t="str">
        <f t="shared" ca="1" si="135"/>
        <v/>
      </c>
      <c r="H1192" s="83" t="str">
        <f t="shared" ca="1" si="132"/>
        <v/>
      </c>
      <c r="I1192" s="83" t="str">
        <f t="shared" ca="1" si="133"/>
        <v/>
      </c>
    </row>
    <row r="1193" spans="2:9" ht="15" thickBot="1" x14ac:dyDescent="0.35">
      <c r="B1193" s="80" t="str">
        <f t="shared" ref="B1193:B1256" ca="1" si="137">IFERROR(IF(I1192&lt;=0,"",B1192+1),"")</f>
        <v/>
      </c>
      <c r="C1193" s="81" t="str">
        <f t="shared" ca="1" si="134"/>
        <v/>
      </c>
      <c r="D1193" s="84" t="str">
        <f t="shared" ref="D1193:D1256" ca="1" si="138">IF(B1193="","",IF(I1192&lt;payment,I1192*(1+rate),payment))</f>
        <v/>
      </c>
      <c r="E1193" s="82">
        <f t="shared" ca="1" si="136"/>
        <v>0</v>
      </c>
      <c r="F1193" s="84"/>
      <c r="G1193" s="83" t="str">
        <f t="shared" ca="1" si="135"/>
        <v/>
      </c>
      <c r="H1193" s="83" t="str">
        <f t="shared" ref="H1193:H1256" ca="1" si="139">IF(B1193="","",D1193-G1193+E1193+F1193)</f>
        <v/>
      </c>
      <c r="I1193" s="83" t="str">
        <f t="shared" ref="I1193:I1256" ca="1" si="140">IFERROR(IF(H1193&lt;=0,"",I1192-H1193),"")</f>
        <v/>
      </c>
    </row>
    <row r="1194" spans="2:9" ht="15" thickBot="1" x14ac:dyDescent="0.35">
      <c r="B1194" s="80" t="str">
        <f t="shared" ca="1" si="137"/>
        <v/>
      </c>
      <c r="C1194" s="81" t="str">
        <f t="shared" ca="1" si="134"/>
        <v/>
      </c>
      <c r="D1194" s="84" t="str">
        <f t="shared" ca="1" si="138"/>
        <v/>
      </c>
      <c r="E1194" s="82">
        <f t="shared" ca="1" si="136"/>
        <v>0</v>
      </c>
      <c r="F1194" s="84"/>
      <c r="G1194" s="83" t="str">
        <f t="shared" ca="1" si="135"/>
        <v/>
      </c>
      <c r="H1194" s="83" t="str">
        <f t="shared" ca="1" si="139"/>
        <v/>
      </c>
      <c r="I1194" s="83" t="str">
        <f t="shared" ca="1" si="140"/>
        <v/>
      </c>
    </row>
    <row r="1195" spans="2:9" ht="15" thickBot="1" x14ac:dyDescent="0.35">
      <c r="B1195" s="80" t="str">
        <f t="shared" ca="1" si="137"/>
        <v/>
      </c>
      <c r="C1195" s="81" t="str">
        <f t="shared" ca="1" si="134"/>
        <v/>
      </c>
      <c r="D1195" s="84" t="str">
        <f t="shared" ca="1" si="138"/>
        <v/>
      </c>
      <c r="E1195" s="82">
        <f t="shared" ca="1" si="136"/>
        <v>0</v>
      </c>
      <c r="F1195" s="84"/>
      <c r="G1195" s="83" t="str">
        <f t="shared" ca="1" si="135"/>
        <v/>
      </c>
      <c r="H1195" s="83" t="str">
        <f t="shared" ca="1" si="139"/>
        <v/>
      </c>
      <c r="I1195" s="83" t="str">
        <f t="shared" ca="1" si="140"/>
        <v/>
      </c>
    </row>
    <row r="1196" spans="2:9" ht="15" thickBot="1" x14ac:dyDescent="0.35">
      <c r="B1196" s="80" t="str">
        <f t="shared" ca="1" si="137"/>
        <v/>
      </c>
      <c r="C1196" s="81" t="str">
        <f t="shared" ca="1" si="134"/>
        <v/>
      </c>
      <c r="D1196" s="84" t="str">
        <f t="shared" ca="1" si="138"/>
        <v/>
      </c>
      <c r="E1196" s="82">
        <f t="shared" ca="1" si="136"/>
        <v>0</v>
      </c>
      <c r="F1196" s="84"/>
      <c r="G1196" s="83" t="str">
        <f t="shared" ca="1" si="135"/>
        <v/>
      </c>
      <c r="H1196" s="83" t="str">
        <f t="shared" ca="1" si="139"/>
        <v/>
      </c>
      <c r="I1196" s="83" t="str">
        <f t="shared" ca="1" si="140"/>
        <v/>
      </c>
    </row>
    <row r="1197" spans="2:9" ht="15" thickBot="1" x14ac:dyDescent="0.35">
      <c r="B1197" s="80" t="str">
        <f t="shared" ca="1" si="137"/>
        <v/>
      </c>
      <c r="C1197" s="81" t="str">
        <f t="shared" ca="1" si="134"/>
        <v/>
      </c>
      <c r="D1197" s="84" t="str">
        <f t="shared" ca="1" si="138"/>
        <v/>
      </c>
      <c r="E1197" s="82">
        <f t="shared" ca="1" si="136"/>
        <v>0</v>
      </c>
      <c r="F1197" s="84"/>
      <c r="G1197" s="83" t="str">
        <f t="shared" ca="1" si="135"/>
        <v/>
      </c>
      <c r="H1197" s="83" t="str">
        <f t="shared" ca="1" si="139"/>
        <v/>
      </c>
      <c r="I1197" s="83" t="str">
        <f t="shared" ca="1" si="140"/>
        <v/>
      </c>
    </row>
    <row r="1198" spans="2:9" ht="15" thickBot="1" x14ac:dyDescent="0.35">
      <c r="B1198" s="80" t="str">
        <f t="shared" ca="1" si="137"/>
        <v/>
      </c>
      <c r="C1198" s="81" t="str">
        <f t="shared" ca="1" si="134"/>
        <v/>
      </c>
      <c r="D1198" s="84" t="str">
        <f t="shared" ca="1" si="138"/>
        <v/>
      </c>
      <c r="E1198" s="82">
        <f t="shared" ca="1" si="136"/>
        <v>0</v>
      </c>
      <c r="F1198" s="84"/>
      <c r="G1198" s="83" t="str">
        <f t="shared" ca="1" si="135"/>
        <v/>
      </c>
      <c r="H1198" s="83" t="str">
        <f t="shared" ca="1" si="139"/>
        <v/>
      </c>
      <c r="I1198" s="83" t="str">
        <f t="shared" ca="1" si="140"/>
        <v/>
      </c>
    </row>
    <row r="1199" spans="2:9" ht="15" thickBot="1" x14ac:dyDescent="0.35">
      <c r="B1199" s="80" t="str">
        <f t="shared" ca="1" si="137"/>
        <v/>
      </c>
      <c r="C1199" s="81" t="str">
        <f t="shared" ca="1" si="134"/>
        <v/>
      </c>
      <c r="D1199" s="84" t="str">
        <f t="shared" ca="1" si="138"/>
        <v/>
      </c>
      <c r="E1199" s="82">
        <f t="shared" ca="1" si="136"/>
        <v>0</v>
      </c>
      <c r="F1199" s="84"/>
      <c r="G1199" s="83" t="str">
        <f t="shared" ca="1" si="135"/>
        <v/>
      </c>
      <c r="H1199" s="83" t="str">
        <f t="shared" ca="1" si="139"/>
        <v/>
      </c>
      <c r="I1199" s="83" t="str">
        <f t="shared" ca="1" si="140"/>
        <v/>
      </c>
    </row>
    <row r="1200" spans="2:9" ht="15" thickBot="1" x14ac:dyDescent="0.35">
      <c r="B1200" s="80" t="str">
        <f t="shared" ca="1" si="137"/>
        <v/>
      </c>
      <c r="C1200" s="81" t="str">
        <f t="shared" ca="1" si="134"/>
        <v/>
      </c>
      <c r="D1200" s="84" t="str">
        <f t="shared" ca="1" si="138"/>
        <v/>
      </c>
      <c r="E1200" s="82">
        <f t="shared" ca="1" si="136"/>
        <v>0</v>
      </c>
      <c r="F1200" s="84"/>
      <c r="G1200" s="83" t="str">
        <f t="shared" ca="1" si="135"/>
        <v/>
      </c>
      <c r="H1200" s="83" t="str">
        <f t="shared" ca="1" si="139"/>
        <v/>
      </c>
      <c r="I1200" s="83" t="str">
        <f t="shared" ca="1" si="140"/>
        <v/>
      </c>
    </row>
    <row r="1201" spans="2:9" ht="15" thickBot="1" x14ac:dyDescent="0.35">
      <c r="B1201" s="80" t="str">
        <f t="shared" ca="1" si="137"/>
        <v/>
      </c>
      <c r="C1201" s="81" t="str">
        <f t="shared" ca="1" si="134"/>
        <v/>
      </c>
      <c r="D1201" s="84" t="str">
        <f t="shared" ca="1" si="138"/>
        <v/>
      </c>
      <c r="E1201" s="82">
        <f t="shared" ca="1" si="136"/>
        <v>0</v>
      </c>
      <c r="F1201" s="84"/>
      <c r="G1201" s="83" t="str">
        <f t="shared" ca="1" si="135"/>
        <v/>
      </c>
      <c r="H1201" s="83" t="str">
        <f t="shared" ca="1" si="139"/>
        <v/>
      </c>
      <c r="I1201" s="83" t="str">
        <f t="shared" ca="1" si="140"/>
        <v/>
      </c>
    </row>
    <row r="1202" spans="2:9" ht="15" thickBot="1" x14ac:dyDescent="0.35">
      <c r="B1202" s="80" t="str">
        <f t="shared" ca="1" si="137"/>
        <v/>
      </c>
      <c r="C1202" s="81" t="str">
        <f t="shared" ca="1" si="134"/>
        <v/>
      </c>
      <c r="D1202" s="84" t="str">
        <f t="shared" ca="1" si="138"/>
        <v/>
      </c>
      <c r="E1202" s="82">
        <f t="shared" ca="1" si="136"/>
        <v>0</v>
      </c>
      <c r="F1202" s="84"/>
      <c r="G1202" s="83" t="str">
        <f t="shared" ca="1" si="135"/>
        <v/>
      </c>
      <c r="H1202" s="83" t="str">
        <f t="shared" ca="1" si="139"/>
        <v/>
      </c>
      <c r="I1202" s="83" t="str">
        <f t="shared" ca="1" si="140"/>
        <v/>
      </c>
    </row>
    <row r="1203" spans="2:9" ht="15" thickBot="1" x14ac:dyDescent="0.35">
      <c r="B1203" s="80" t="str">
        <f t="shared" ca="1" si="137"/>
        <v/>
      </c>
      <c r="C1203" s="81" t="str">
        <f t="shared" ca="1" si="134"/>
        <v/>
      </c>
      <c r="D1203" s="84" t="str">
        <f t="shared" ca="1" si="138"/>
        <v/>
      </c>
      <c r="E1203" s="82">
        <f t="shared" ca="1" si="136"/>
        <v>0</v>
      </c>
      <c r="F1203" s="84"/>
      <c r="G1203" s="83" t="str">
        <f t="shared" ca="1" si="135"/>
        <v/>
      </c>
      <c r="H1203" s="83" t="str">
        <f t="shared" ca="1" si="139"/>
        <v/>
      </c>
      <c r="I1203" s="83" t="str">
        <f t="shared" ca="1" si="140"/>
        <v/>
      </c>
    </row>
    <row r="1204" spans="2:9" ht="15" thickBot="1" x14ac:dyDescent="0.35">
      <c r="B1204" s="80" t="str">
        <f t="shared" ca="1" si="137"/>
        <v/>
      </c>
      <c r="C1204" s="81" t="str">
        <f t="shared" ca="1" si="134"/>
        <v/>
      </c>
      <c r="D1204" s="84" t="str">
        <f t="shared" ca="1" si="138"/>
        <v/>
      </c>
      <c r="E1204" s="82">
        <f t="shared" ca="1" si="136"/>
        <v>0</v>
      </c>
      <c r="F1204" s="84"/>
      <c r="G1204" s="83" t="str">
        <f t="shared" ca="1" si="135"/>
        <v/>
      </c>
      <c r="H1204" s="83" t="str">
        <f t="shared" ca="1" si="139"/>
        <v/>
      </c>
      <c r="I1204" s="83" t="str">
        <f t="shared" ca="1" si="140"/>
        <v/>
      </c>
    </row>
    <row r="1205" spans="2:9" ht="15" thickBot="1" x14ac:dyDescent="0.35">
      <c r="B1205" s="80" t="str">
        <f t="shared" ca="1" si="137"/>
        <v/>
      </c>
      <c r="C1205" s="81" t="str">
        <f t="shared" ca="1" si="134"/>
        <v/>
      </c>
      <c r="D1205" s="84" t="str">
        <f t="shared" ca="1" si="138"/>
        <v/>
      </c>
      <c r="E1205" s="82">
        <f t="shared" ca="1" si="136"/>
        <v>0</v>
      </c>
      <c r="F1205" s="84"/>
      <c r="G1205" s="83" t="str">
        <f t="shared" ca="1" si="135"/>
        <v/>
      </c>
      <c r="H1205" s="83" t="str">
        <f t="shared" ca="1" si="139"/>
        <v/>
      </c>
      <c r="I1205" s="83" t="str">
        <f t="shared" ca="1" si="140"/>
        <v/>
      </c>
    </row>
    <row r="1206" spans="2:9" ht="15" thickBot="1" x14ac:dyDescent="0.35">
      <c r="B1206" s="80" t="str">
        <f t="shared" ca="1" si="137"/>
        <v/>
      </c>
      <c r="C1206" s="81" t="str">
        <f t="shared" ca="1" si="134"/>
        <v/>
      </c>
      <c r="D1206" s="84" t="str">
        <f t="shared" ca="1" si="138"/>
        <v/>
      </c>
      <c r="E1206" s="82">
        <f t="shared" ca="1" si="136"/>
        <v>0</v>
      </c>
      <c r="F1206" s="84"/>
      <c r="G1206" s="83" t="str">
        <f t="shared" ca="1" si="135"/>
        <v/>
      </c>
      <c r="H1206" s="83" t="str">
        <f t="shared" ca="1" si="139"/>
        <v/>
      </c>
      <c r="I1206" s="83" t="str">
        <f t="shared" ca="1" si="140"/>
        <v/>
      </c>
    </row>
    <row r="1207" spans="2:9" ht="15" thickBot="1" x14ac:dyDescent="0.35">
      <c r="B1207" s="80" t="str">
        <f t="shared" ca="1" si="137"/>
        <v/>
      </c>
      <c r="C1207" s="81" t="str">
        <f t="shared" ca="1" si="134"/>
        <v/>
      </c>
      <c r="D1207" s="84" t="str">
        <f t="shared" ca="1" si="138"/>
        <v/>
      </c>
      <c r="E1207" s="82">
        <f t="shared" ca="1" si="136"/>
        <v>0</v>
      </c>
      <c r="F1207" s="84"/>
      <c r="G1207" s="83" t="str">
        <f t="shared" ca="1" si="135"/>
        <v/>
      </c>
      <c r="H1207" s="83" t="str">
        <f t="shared" ca="1" si="139"/>
        <v/>
      </c>
      <c r="I1207" s="83" t="str">
        <f t="shared" ca="1" si="140"/>
        <v/>
      </c>
    </row>
    <row r="1208" spans="2:9" ht="15" thickBot="1" x14ac:dyDescent="0.35">
      <c r="B1208" s="80" t="str">
        <f t="shared" ca="1" si="137"/>
        <v/>
      </c>
      <c r="C1208" s="81" t="str">
        <f t="shared" ca="1" si="134"/>
        <v/>
      </c>
      <c r="D1208" s="84" t="str">
        <f t="shared" ca="1" si="138"/>
        <v/>
      </c>
      <c r="E1208" s="82">
        <f t="shared" ca="1" si="136"/>
        <v>0</v>
      </c>
      <c r="F1208" s="84"/>
      <c r="G1208" s="83" t="str">
        <f t="shared" ca="1" si="135"/>
        <v/>
      </c>
      <c r="H1208" s="83" t="str">
        <f t="shared" ca="1" si="139"/>
        <v/>
      </c>
      <c r="I1208" s="83" t="str">
        <f t="shared" ca="1" si="140"/>
        <v/>
      </c>
    </row>
    <row r="1209" spans="2:9" ht="15" thickBot="1" x14ac:dyDescent="0.35">
      <c r="B1209" s="80" t="str">
        <f t="shared" ca="1" si="137"/>
        <v/>
      </c>
      <c r="C1209" s="81" t="str">
        <f t="shared" ca="1" si="134"/>
        <v/>
      </c>
      <c r="D1209" s="84" t="str">
        <f t="shared" ca="1" si="138"/>
        <v/>
      </c>
      <c r="E1209" s="82">
        <f t="shared" ca="1" si="136"/>
        <v>0</v>
      </c>
      <c r="F1209" s="84"/>
      <c r="G1209" s="83" t="str">
        <f t="shared" ca="1" si="135"/>
        <v/>
      </c>
      <c r="H1209" s="83" t="str">
        <f t="shared" ca="1" si="139"/>
        <v/>
      </c>
      <c r="I1209" s="83" t="str">
        <f t="shared" ca="1" si="140"/>
        <v/>
      </c>
    </row>
    <row r="1210" spans="2:9" ht="15" thickBot="1" x14ac:dyDescent="0.35">
      <c r="B1210" s="80" t="str">
        <f t="shared" ca="1" si="137"/>
        <v/>
      </c>
      <c r="C1210" s="81" t="str">
        <f t="shared" ca="1" si="134"/>
        <v/>
      </c>
      <c r="D1210" s="84" t="str">
        <f t="shared" ca="1" si="138"/>
        <v/>
      </c>
      <c r="E1210" s="82">
        <f t="shared" ca="1" si="136"/>
        <v>0</v>
      </c>
      <c r="F1210" s="84"/>
      <c r="G1210" s="83" t="str">
        <f t="shared" ca="1" si="135"/>
        <v/>
      </c>
      <c r="H1210" s="83" t="str">
        <f t="shared" ca="1" si="139"/>
        <v/>
      </c>
      <c r="I1210" s="83" t="str">
        <f t="shared" ca="1" si="140"/>
        <v/>
      </c>
    </row>
    <row r="1211" spans="2:9" ht="15" thickBot="1" x14ac:dyDescent="0.35">
      <c r="B1211" s="80" t="str">
        <f t="shared" ca="1" si="137"/>
        <v/>
      </c>
      <c r="C1211" s="81" t="str">
        <f t="shared" ca="1" si="134"/>
        <v/>
      </c>
      <c r="D1211" s="84" t="str">
        <f t="shared" ca="1" si="138"/>
        <v/>
      </c>
      <c r="E1211" s="82">
        <f t="shared" ca="1" si="136"/>
        <v>0</v>
      </c>
      <c r="F1211" s="84"/>
      <c r="G1211" s="83" t="str">
        <f t="shared" ca="1" si="135"/>
        <v/>
      </c>
      <c r="H1211" s="83" t="str">
        <f t="shared" ca="1" si="139"/>
        <v/>
      </c>
      <c r="I1211" s="83" t="str">
        <f t="shared" ca="1" si="140"/>
        <v/>
      </c>
    </row>
    <row r="1212" spans="2:9" ht="15" thickBot="1" x14ac:dyDescent="0.35">
      <c r="B1212" s="80" t="str">
        <f t="shared" ca="1" si="137"/>
        <v/>
      </c>
      <c r="C1212" s="81" t="str">
        <f t="shared" ca="1" si="134"/>
        <v/>
      </c>
      <c r="D1212" s="84" t="str">
        <f t="shared" ca="1" si="138"/>
        <v/>
      </c>
      <c r="E1212" s="82">
        <f t="shared" ca="1" si="136"/>
        <v>0</v>
      </c>
      <c r="F1212" s="84"/>
      <c r="G1212" s="83" t="str">
        <f t="shared" ca="1" si="135"/>
        <v/>
      </c>
      <c r="H1212" s="83" t="str">
        <f t="shared" ca="1" si="139"/>
        <v/>
      </c>
      <c r="I1212" s="83" t="str">
        <f t="shared" ca="1" si="140"/>
        <v/>
      </c>
    </row>
    <row r="1213" spans="2:9" ht="15" thickBot="1" x14ac:dyDescent="0.35">
      <c r="B1213" s="80" t="str">
        <f t="shared" ca="1" si="137"/>
        <v/>
      </c>
      <c r="C1213" s="81" t="str">
        <f t="shared" ca="1" si="134"/>
        <v/>
      </c>
      <c r="D1213" s="84" t="str">
        <f t="shared" ca="1" si="138"/>
        <v/>
      </c>
      <c r="E1213" s="82">
        <f t="shared" ca="1" si="136"/>
        <v>0</v>
      </c>
      <c r="F1213" s="84"/>
      <c r="G1213" s="83" t="str">
        <f t="shared" ca="1" si="135"/>
        <v/>
      </c>
      <c r="H1213" s="83" t="str">
        <f t="shared" ca="1" si="139"/>
        <v/>
      </c>
      <c r="I1213" s="83" t="str">
        <f t="shared" ca="1" si="140"/>
        <v/>
      </c>
    </row>
    <row r="1214" spans="2:9" ht="15" thickBot="1" x14ac:dyDescent="0.35">
      <c r="B1214" s="80" t="str">
        <f t="shared" ca="1" si="137"/>
        <v/>
      </c>
      <c r="C1214" s="81" t="str">
        <f t="shared" ca="1" si="134"/>
        <v/>
      </c>
      <c r="D1214" s="84" t="str">
        <f t="shared" ca="1" si="138"/>
        <v/>
      </c>
      <c r="E1214" s="82">
        <f t="shared" ca="1" si="136"/>
        <v>0</v>
      </c>
      <c r="F1214" s="84"/>
      <c r="G1214" s="83" t="str">
        <f t="shared" ca="1" si="135"/>
        <v/>
      </c>
      <c r="H1214" s="83" t="str">
        <f t="shared" ca="1" si="139"/>
        <v/>
      </c>
      <c r="I1214" s="83" t="str">
        <f t="shared" ca="1" si="140"/>
        <v/>
      </c>
    </row>
    <row r="1215" spans="2:9" ht="15" thickBot="1" x14ac:dyDescent="0.35">
      <c r="B1215" s="80" t="str">
        <f t="shared" ca="1" si="137"/>
        <v/>
      </c>
      <c r="C1215" s="81" t="str">
        <f t="shared" ca="1" si="134"/>
        <v/>
      </c>
      <c r="D1215" s="84" t="str">
        <f t="shared" ca="1" si="138"/>
        <v/>
      </c>
      <c r="E1215" s="82">
        <f t="shared" ca="1" si="136"/>
        <v>0</v>
      </c>
      <c r="F1215" s="84"/>
      <c r="G1215" s="83" t="str">
        <f t="shared" ca="1" si="135"/>
        <v/>
      </c>
      <c r="H1215" s="83" t="str">
        <f t="shared" ca="1" si="139"/>
        <v/>
      </c>
      <c r="I1215" s="83" t="str">
        <f t="shared" ca="1" si="140"/>
        <v/>
      </c>
    </row>
    <row r="1216" spans="2:9" ht="15" thickBot="1" x14ac:dyDescent="0.35">
      <c r="B1216" s="80" t="str">
        <f t="shared" ca="1" si="137"/>
        <v/>
      </c>
      <c r="C1216" s="81" t="str">
        <f t="shared" ca="1" si="134"/>
        <v/>
      </c>
      <c r="D1216" s="84" t="str">
        <f t="shared" ca="1" si="138"/>
        <v/>
      </c>
      <c r="E1216" s="82">
        <f t="shared" ca="1" si="136"/>
        <v>0</v>
      </c>
      <c r="F1216" s="84"/>
      <c r="G1216" s="83" t="str">
        <f t="shared" ca="1" si="135"/>
        <v/>
      </c>
      <c r="H1216" s="83" t="str">
        <f t="shared" ca="1" si="139"/>
        <v/>
      </c>
      <c r="I1216" s="83" t="str">
        <f t="shared" ca="1" si="140"/>
        <v/>
      </c>
    </row>
    <row r="1217" spans="2:9" ht="15" thickBot="1" x14ac:dyDescent="0.35">
      <c r="B1217" s="80" t="str">
        <f t="shared" ca="1" si="137"/>
        <v/>
      </c>
      <c r="C1217" s="81" t="str">
        <f t="shared" ca="1" si="134"/>
        <v/>
      </c>
      <c r="D1217" s="84" t="str">
        <f t="shared" ca="1" si="138"/>
        <v/>
      </c>
      <c r="E1217" s="82">
        <f t="shared" ca="1" si="136"/>
        <v>0</v>
      </c>
      <c r="F1217" s="84"/>
      <c r="G1217" s="83" t="str">
        <f t="shared" ca="1" si="135"/>
        <v/>
      </c>
      <c r="H1217" s="83" t="str">
        <f t="shared" ca="1" si="139"/>
        <v/>
      </c>
      <c r="I1217" s="83" t="str">
        <f t="shared" ca="1" si="140"/>
        <v/>
      </c>
    </row>
    <row r="1218" spans="2:9" ht="15" thickBot="1" x14ac:dyDescent="0.35">
      <c r="B1218" s="80" t="str">
        <f t="shared" ca="1" si="137"/>
        <v/>
      </c>
      <c r="C1218" s="81" t="str">
        <f t="shared" ca="1" si="134"/>
        <v/>
      </c>
      <c r="D1218" s="84" t="str">
        <f t="shared" ca="1" si="138"/>
        <v/>
      </c>
      <c r="E1218" s="82">
        <f t="shared" ca="1" si="136"/>
        <v>0</v>
      </c>
      <c r="F1218" s="84"/>
      <c r="G1218" s="83" t="str">
        <f t="shared" ca="1" si="135"/>
        <v/>
      </c>
      <c r="H1218" s="83" t="str">
        <f t="shared" ca="1" si="139"/>
        <v/>
      </c>
      <c r="I1218" s="83" t="str">
        <f t="shared" ca="1" si="140"/>
        <v/>
      </c>
    </row>
    <row r="1219" spans="2:9" ht="15" thickBot="1" x14ac:dyDescent="0.35">
      <c r="B1219" s="80" t="str">
        <f t="shared" ca="1" si="137"/>
        <v/>
      </c>
      <c r="C1219" s="81" t="str">
        <f t="shared" ca="1" si="134"/>
        <v/>
      </c>
      <c r="D1219" s="84" t="str">
        <f t="shared" ca="1" si="138"/>
        <v/>
      </c>
      <c r="E1219" s="82">
        <f t="shared" ca="1" si="136"/>
        <v>0</v>
      </c>
      <c r="F1219" s="84"/>
      <c r="G1219" s="83" t="str">
        <f t="shared" ca="1" si="135"/>
        <v/>
      </c>
      <c r="H1219" s="83" t="str">
        <f t="shared" ca="1" si="139"/>
        <v/>
      </c>
      <c r="I1219" s="83" t="str">
        <f t="shared" ca="1" si="140"/>
        <v/>
      </c>
    </row>
    <row r="1220" spans="2:9" ht="15" thickBot="1" x14ac:dyDescent="0.35">
      <c r="B1220" s="80" t="str">
        <f t="shared" ca="1" si="137"/>
        <v/>
      </c>
      <c r="C1220" s="81" t="str">
        <f t="shared" ca="1" si="134"/>
        <v/>
      </c>
      <c r="D1220" s="84" t="str">
        <f t="shared" ca="1" si="138"/>
        <v/>
      </c>
      <c r="E1220" s="82">
        <f t="shared" ca="1" si="136"/>
        <v>0</v>
      </c>
      <c r="F1220" s="84"/>
      <c r="G1220" s="83" t="str">
        <f t="shared" ca="1" si="135"/>
        <v/>
      </c>
      <c r="H1220" s="83" t="str">
        <f t="shared" ca="1" si="139"/>
        <v/>
      </c>
      <c r="I1220" s="83" t="str">
        <f t="shared" ca="1" si="140"/>
        <v/>
      </c>
    </row>
    <row r="1221" spans="2:9" ht="15" thickBot="1" x14ac:dyDescent="0.35">
      <c r="B1221" s="80" t="str">
        <f t="shared" ca="1" si="137"/>
        <v/>
      </c>
      <c r="C1221" s="81" t="str">
        <f t="shared" ca="1" si="134"/>
        <v/>
      </c>
      <c r="D1221" s="84" t="str">
        <f t="shared" ca="1" si="138"/>
        <v/>
      </c>
      <c r="E1221" s="82">
        <f t="shared" ca="1" si="136"/>
        <v>0</v>
      </c>
      <c r="F1221" s="84"/>
      <c r="G1221" s="83" t="str">
        <f t="shared" ca="1" si="135"/>
        <v/>
      </c>
      <c r="H1221" s="83" t="str">
        <f t="shared" ca="1" si="139"/>
        <v/>
      </c>
      <c r="I1221" s="83" t="str">
        <f t="shared" ca="1" si="140"/>
        <v/>
      </c>
    </row>
    <row r="1222" spans="2:9" ht="15" thickBot="1" x14ac:dyDescent="0.35">
      <c r="B1222" s="80" t="str">
        <f t="shared" ca="1" si="137"/>
        <v/>
      </c>
      <c r="C1222" s="81" t="str">
        <f t="shared" ca="1" si="134"/>
        <v/>
      </c>
      <c r="D1222" s="84" t="str">
        <f t="shared" ca="1" si="138"/>
        <v/>
      </c>
      <c r="E1222" s="82">
        <f t="shared" ca="1" si="136"/>
        <v>0</v>
      </c>
      <c r="F1222" s="84"/>
      <c r="G1222" s="83" t="str">
        <f t="shared" ca="1" si="135"/>
        <v/>
      </c>
      <c r="H1222" s="83" t="str">
        <f t="shared" ca="1" si="139"/>
        <v/>
      </c>
      <c r="I1222" s="83" t="str">
        <f t="shared" ca="1" si="140"/>
        <v/>
      </c>
    </row>
    <row r="1223" spans="2:9" ht="15" thickBot="1" x14ac:dyDescent="0.35">
      <c r="B1223" s="80" t="str">
        <f t="shared" ca="1" si="137"/>
        <v/>
      </c>
      <c r="C1223" s="81" t="str">
        <f t="shared" ca="1" si="134"/>
        <v/>
      </c>
      <c r="D1223" s="84" t="str">
        <f t="shared" ca="1" si="138"/>
        <v/>
      </c>
      <c r="E1223" s="82">
        <f t="shared" ca="1" si="136"/>
        <v>0</v>
      </c>
      <c r="F1223" s="84"/>
      <c r="G1223" s="83" t="str">
        <f t="shared" ca="1" si="135"/>
        <v/>
      </c>
      <c r="H1223" s="83" t="str">
        <f t="shared" ca="1" si="139"/>
        <v/>
      </c>
      <c r="I1223" s="83" t="str">
        <f t="shared" ca="1" si="140"/>
        <v/>
      </c>
    </row>
    <row r="1224" spans="2:9" ht="15" thickBot="1" x14ac:dyDescent="0.35">
      <c r="B1224" s="80" t="str">
        <f t="shared" ca="1" si="137"/>
        <v/>
      </c>
      <c r="C1224" s="81" t="str">
        <f t="shared" ca="1" si="134"/>
        <v/>
      </c>
      <c r="D1224" s="84" t="str">
        <f t="shared" ca="1" si="138"/>
        <v/>
      </c>
      <c r="E1224" s="82">
        <f t="shared" ca="1" si="136"/>
        <v>0</v>
      </c>
      <c r="F1224" s="84"/>
      <c r="G1224" s="83" t="str">
        <f t="shared" ca="1" si="135"/>
        <v/>
      </c>
      <c r="H1224" s="83" t="str">
        <f t="shared" ca="1" si="139"/>
        <v/>
      </c>
      <c r="I1224" s="83" t="str">
        <f t="shared" ca="1" si="140"/>
        <v/>
      </c>
    </row>
    <row r="1225" spans="2:9" ht="15" thickBot="1" x14ac:dyDescent="0.35">
      <c r="B1225" s="80" t="str">
        <f t="shared" ca="1" si="137"/>
        <v/>
      </c>
      <c r="C1225" s="81" t="str">
        <f t="shared" ca="1" si="134"/>
        <v/>
      </c>
      <c r="D1225" s="84" t="str">
        <f t="shared" ca="1" si="138"/>
        <v/>
      </c>
      <c r="E1225" s="82">
        <f t="shared" ca="1" si="136"/>
        <v>0</v>
      </c>
      <c r="F1225" s="84"/>
      <c r="G1225" s="83" t="str">
        <f t="shared" ca="1" si="135"/>
        <v/>
      </c>
      <c r="H1225" s="83" t="str">
        <f t="shared" ca="1" si="139"/>
        <v/>
      </c>
      <c r="I1225" s="83" t="str">
        <f t="shared" ca="1" si="140"/>
        <v/>
      </c>
    </row>
    <row r="1226" spans="2:9" ht="15" thickBot="1" x14ac:dyDescent="0.35">
      <c r="B1226" s="80" t="str">
        <f t="shared" ca="1" si="137"/>
        <v/>
      </c>
      <c r="C1226" s="81" t="str">
        <f t="shared" ca="1" si="134"/>
        <v/>
      </c>
      <c r="D1226" s="84" t="str">
        <f t="shared" ca="1" si="138"/>
        <v/>
      </c>
      <c r="E1226" s="82">
        <f t="shared" ca="1" si="136"/>
        <v>0</v>
      </c>
      <c r="F1226" s="84"/>
      <c r="G1226" s="83" t="str">
        <f t="shared" ca="1" si="135"/>
        <v/>
      </c>
      <c r="H1226" s="83" t="str">
        <f t="shared" ca="1" si="139"/>
        <v/>
      </c>
      <c r="I1226" s="83" t="str">
        <f t="shared" ca="1" si="140"/>
        <v/>
      </c>
    </row>
    <row r="1227" spans="2:9" ht="15" thickBot="1" x14ac:dyDescent="0.35">
      <c r="B1227" s="80" t="str">
        <f t="shared" ca="1" si="137"/>
        <v/>
      </c>
      <c r="C1227" s="81" t="str">
        <f t="shared" ca="1" si="134"/>
        <v/>
      </c>
      <c r="D1227" s="84" t="str">
        <f t="shared" ca="1" si="138"/>
        <v/>
      </c>
      <c r="E1227" s="82">
        <f t="shared" ca="1" si="136"/>
        <v>0</v>
      </c>
      <c r="F1227" s="84"/>
      <c r="G1227" s="83" t="str">
        <f t="shared" ca="1" si="135"/>
        <v/>
      </c>
      <c r="H1227" s="83" t="str">
        <f t="shared" ca="1" si="139"/>
        <v/>
      </c>
      <c r="I1227" s="83" t="str">
        <f t="shared" ca="1" si="140"/>
        <v/>
      </c>
    </row>
    <row r="1228" spans="2:9" ht="15" thickBot="1" x14ac:dyDescent="0.35">
      <c r="B1228" s="80" t="str">
        <f t="shared" ca="1" si="137"/>
        <v/>
      </c>
      <c r="C1228" s="81" t="str">
        <f t="shared" ca="1" si="134"/>
        <v/>
      </c>
      <c r="D1228" s="84" t="str">
        <f t="shared" ca="1" si="138"/>
        <v/>
      </c>
      <c r="E1228" s="82">
        <f t="shared" ca="1" si="136"/>
        <v>0</v>
      </c>
      <c r="F1228" s="84"/>
      <c r="G1228" s="83" t="str">
        <f t="shared" ca="1" si="135"/>
        <v/>
      </c>
      <c r="H1228" s="83" t="str">
        <f t="shared" ca="1" si="139"/>
        <v/>
      </c>
      <c r="I1228" s="83" t="str">
        <f t="shared" ca="1" si="140"/>
        <v/>
      </c>
    </row>
    <row r="1229" spans="2:9" ht="15" thickBot="1" x14ac:dyDescent="0.35">
      <c r="B1229" s="80" t="str">
        <f t="shared" ca="1" si="137"/>
        <v/>
      </c>
      <c r="C1229" s="81" t="str">
        <f t="shared" ca="1" si="134"/>
        <v/>
      </c>
      <c r="D1229" s="84" t="str">
        <f t="shared" ca="1" si="138"/>
        <v/>
      </c>
      <c r="E1229" s="82">
        <f t="shared" ca="1" si="136"/>
        <v>0</v>
      </c>
      <c r="F1229" s="84"/>
      <c r="G1229" s="83" t="str">
        <f t="shared" ca="1" si="135"/>
        <v/>
      </c>
      <c r="H1229" s="83" t="str">
        <f t="shared" ca="1" si="139"/>
        <v/>
      </c>
      <c r="I1229" s="83" t="str">
        <f t="shared" ca="1" si="140"/>
        <v/>
      </c>
    </row>
    <row r="1230" spans="2:9" ht="15" thickBot="1" x14ac:dyDescent="0.35">
      <c r="B1230" s="80" t="str">
        <f t="shared" ca="1" si="137"/>
        <v/>
      </c>
      <c r="C1230" s="81" t="str">
        <f t="shared" ca="1" si="134"/>
        <v/>
      </c>
      <c r="D1230" s="84" t="str">
        <f t="shared" ca="1" si="138"/>
        <v/>
      </c>
      <c r="E1230" s="82">
        <f t="shared" ca="1" si="136"/>
        <v>0</v>
      </c>
      <c r="F1230" s="84"/>
      <c r="G1230" s="83" t="str">
        <f t="shared" ca="1" si="135"/>
        <v/>
      </c>
      <c r="H1230" s="83" t="str">
        <f t="shared" ca="1" si="139"/>
        <v/>
      </c>
      <c r="I1230" s="83" t="str">
        <f t="shared" ca="1" si="140"/>
        <v/>
      </c>
    </row>
    <row r="1231" spans="2:9" ht="15" thickBot="1" x14ac:dyDescent="0.35">
      <c r="B1231" s="80" t="str">
        <f t="shared" ca="1" si="137"/>
        <v/>
      </c>
      <c r="C1231" s="81" t="str">
        <f t="shared" ca="1" si="134"/>
        <v/>
      </c>
      <c r="D1231" s="84" t="str">
        <f t="shared" ca="1" si="138"/>
        <v/>
      </c>
      <c r="E1231" s="82">
        <f t="shared" ca="1" si="136"/>
        <v>0</v>
      </c>
      <c r="F1231" s="84"/>
      <c r="G1231" s="83" t="str">
        <f t="shared" ca="1" si="135"/>
        <v/>
      </c>
      <c r="H1231" s="83" t="str">
        <f t="shared" ca="1" si="139"/>
        <v/>
      </c>
      <c r="I1231" s="83" t="str">
        <f t="shared" ca="1" si="140"/>
        <v/>
      </c>
    </row>
    <row r="1232" spans="2:9" ht="15" thickBot="1" x14ac:dyDescent="0.35">
      <c r="B1232" s="80" t="str">
        <f t="shared" ca="1" si="137"/>
        <v/>
      </c>
      <c r="C1232" s="81" t="str">
        <f t="shared" ca="1" si="134"/>
        <v/>
      </c>
      <c r="D1232" s="84" t="str">
        <f t="shared" ca="1" si="138"/>
        <v/>
      </c>
      <c r="E1232" s="82">
        <f t="shared" ca="1" si="136"/>
        <v>0</v>
      </c>
      <c r="F1232" s="84"/>
      <c r="G1232" s="83" t="str">
        <f t="shared" ca="1" si="135"/>
        <v/>
      </c>
      <c r="H1232" s="83" t="str">
        <f t="shared" ca="1" si="139"/>
        <v/>
      </c>
      <c r="I1232" s="83" t="str">
        <f t="shared" ca="1" si="140"/>
        <v/>
      </c>
    </row>
    <row r="1233" spans="2:9" ht="15" thickBot="1" x14ac:dyDescent="0.35">
      <c r="B1233" s="80" t="str">
        <f t="shared" ca="1" si="137"/>
        <v/>
      </c>
      <c r="C1233" s="81" t="str">
        <f t="shared" ca="1" si="134"/>
        <v/>
      </c>
      <c r="D1233" s="84" t="str">
        <f t="shared" ca="1" si="138"/>
        <v/>
      </c>
      <c r="E1233" s="82">
        <f t="shared" ca="1" si="136"/>
        <v>0</v>
      </c>
      <c r="F1233" s="84"/>
      <c r="G1233" s="83" t="str">
        <f t="shared" ca="1" si="135"/>
        <v/>
      </c>
      <c r="H1233" s="83" t="str">
        <f t="shared" ca="1" si="139"/>
        <v/>
      </c>
      <c r="I1233" s="83" t="str">
        <f t="shared" ca="1" si="140"/>
        <v/>
      </c>
    </row>
    <row r="1234" spans="2:9" ht="15" thickBot="1" x14ac:dyDescent="0.35">
      <c r="B1234" s="80" t="str">
        <f t="shared" ca="1" si="137"/>
        <v/>
      </c>
      <c r="C1234" s="81" t="str">
        <f t="shared" ca="1" si="134"/>
        <v/>
      </c>
      <c r="D1234" s="84" t="str">
        <f t="shared" ca="1" si="138"/>
        <v/>
      </c>
      <c r="E1234" s="82">
        <f t="shared" ca="1" si="136"/>
        <v>0</v>
      </c>
      <c r="F1234" s="84"/>
      <c r="G1234" s="83" t="str">
        <f t="shared" ca="1" si="135"/>
        <v/>
      </c>
      <c r="H1234" s="83" t="str">
        <f t="shared" ca="1" si="139"/>
        <v/>
      </c>
      <c r="I1234" s="83" t="str">
        <f t="shared" ca="1" si="140"/>
        <v/>
      </c>
    </row>
    <row r="1235" spans="2:9" ht="15" thickBot="1" x14ac:dyDescent="0.35">
      <c r="B1235" s="80" t="str">
        <f t="shared" ca="1" si="137"/>
        <v/>
      </c>
      <c r="C1235" s="81" t="str">
        <f t="shared" ca="1" si="134"/>
        <v/>
      </c>
      <c r="D1235" s="84" t="str">
        <f t="shared" ca="1" si="138"/>
        <v/>
      </c>
      <c r="E1235" s="82">
        <f t="shared" ca="1" si="136"/>
        <v>0</v>
      </c>
      <c r="F1235" s="84"/>
      <c r="G1235" s="83" t="str">
        <f t="shared" ca="1" si="135"/>
        <v/>
      </c>
      <c r="H1235" s="83" t="str">
        <f t="shared" ca="1" si="139"/>
        <v/>
      </c>
      <c r="I1235" s="83" t="str">
        <f t="shared" ca="1" si="140"/>
        <v/>
      </c>
    </row>
    <row r="1236" spans="2:9" ht="15" thickBot="1" x14ac:dyDescent="0.35">
      <c r="B1236" s="80" t="str">
        <f t="shared" ca="1" si="137"/>
        <v/>
      </c>
      <c r="C1236" s="81" t="str">
        <f t="shared" ca="1" si="134"/>
        <v/>
      </c>
      <c r="D1236" s="84" t="str">
        <f t="shared" ca="1" si="138"/>
        <v/>
      </c>
      <c r="E1236" s="82">
        <f t="shared" ca="1" si="136"/>
        <v>0</v>
      </c>
      <c r="F1236" s="84"/>
      <c r="G1236" s="83" t="str">
        <f t="shared" ca="1" si="135"/>
        <v/>
      </c>
      <c r="H1236" s="83" t="str">
        <f t="shared" ca="1" si="139"/>
        <v/>
      </c>
      <c r="I1236" s="83" t="str">
        <f t="shared" ca="1" si="140"/>
        <v/>
      </c>
    </row>
    <row r="1237" spans="2:9" ht="15" thickBot="1" x14ac:dyDescent="0.35">
      <c r="B1237" s="80" t="str">
        <f t="shared" ca="1" si="137"/>
        <v/>
      </c>
      <c r="C1237" s="81" t="str">
        <f t="shared" ca="1" si="134"/>
        <v/>
      </c>
      <c r="D1237" s="84" t="str">
        <f t="shared" ca="1" si="138"/>
        <v/>
      </c>
      <c r="E1237" s="82">
        <f t="shared" ca="1" si="136"/>
        <v>0</v>
      </c>
      <c r="F1237" s="84"/>
      <c r="G1237" s="83" t="str">
        <f t="shared" ca="1" si="135"/>
        <v/>
      </c>
      <c r="H1237" s="83" t="str">
        <f t="shared" ca="1" si="139"/>
        <v/>
      </c>
      <c r="I1237" s="83" t="str">
        <f t="shared" ca="1" si="140"/>
        <v/>
      </c>
    </row>
    <row r="1238" spans="2:9" ht="15" thickBot="1" x14ac:dyDescent="0.35">
      <c r="B1238" s="80" t="str">
        <f t="shared" ca="1" si="137"/>
        <v/>
      </c>
      <c r="C1238" s="81" t="str">
        <f t="shared" ca="1" si="134"/>
        <v/>
      </c>
      <c r="D1238" s="84" t="str">
        <f t="shared" ca="1" si="138"/>
        <v/>
      </c>
      <c r="E1238" s="82">
        <f t="shared" ca="1" si="136"/>
        <v>0</v>
      </c>
      <c r="F1238" s="84"/>
      <c r="G1238" s="83" t="str">
        <f t="shared" ca="1" si="135"/>
        <v/>
      </c>
      <c r="H1238" s="83" t="str">
        <f t="shared" ca="1" si="139"/>
        <v/>
      </c>
      <c r="I1238" s="83" t="str">
        <f t="shared" ca="1" si="140"/>
        <v/>
      </c>
    </row>
    <row r="1239" spans="2:9" ht="15" thickBot="1" x14ac:dyDescent="0.35">
      <c r="B1239" s="80" t="str">
        <f t="shared" ca="1" si="137"/>
        <v/>
      </c>
      <c r="C1239" s="81" t="str">
        <f t="shared" ca="1" si="134"/>
        <v/>
      </c>
      <c r="D1239" s="84" t="str">
        <f t="shared" ca="1" si="138"/>
        <v/>
      </c>
      <c r="E1239" s="82">
        <f t="shared" ca="1" si="136"/>
        <v>0</v>
      </c>
      <c r="F1239" s="84"/>
      <c r="G1239" s="83" t="str">
        <f t="shared" ca="1" si="135"/>
        <v/>
      </c>
      <c r="H1239" s="83" t="str">
        <f t="shared" ca="1" si="139"/>
        <v/>
      </c>
      <c r="I1239" s="83" t="str">
        <f t="shared" ca="1" si="140"/>
        <v/>
      </c>
    </row>
    <row r="1240" spans="2:9" ht="15" thickBot="1" x14ac:dyDescent="0.35">
      <c r="B1240" s="80" t="str">
        <f t="shared" ca="1" si="137"/>
        <v/>
      </c>
      <c r="C1240" s="81" t="str">
        <f t="shared" ref="C1240:C1303" ca="1" si="141">IF($E$11="End of the Period",IF(B1240="","",IF(OR(payment_frequency="Weekly",payment_frequency="Bi-weekly",payment_frequency="Semi-monthly"),first_payment_date+B1240*VLOOKUP(payment_frequency,periodic_table,2,0),EDATE(first_payment_date,B1240*VLOOKUP(payment_frequency,periodic_table,2,0)))),IF(B1240="","",IF(OR(payment_frequency="Weekly",payment_frequency="Bi-weekly",payment_frequency="Semi-monthly"),first_payment_date+(B1240-1)*VLOOKUP(payment_frequency,periodic_table,2,0),EDATE(first_payment_date,(B1240-1)*VLOOKUP(payment_frequency,periodic_table,2,0)))))</f>
        <v/>
      </c>
      <c r="D1240" s="84" t="str">
        <f t="shared" ca="1" si="138"/>
        <v/>
      </c>
      <c r="E1240" s="82">
        <f t="shared" ca="1" si="136"/>
        <v>0</v>
      </c>
      <c r="F1240" s="84"/>
      <c r="G1240" s="83" t="str">
        <f t="shared" ref="G1240:G1303" ca="1" si="142">IF(AND(payment_type=1,B1240=1),0,IF(B1240="","",I1239*rate))</f>
        <v/>
      </c>
      <c r="H1240" s="83" t="str">
        <f t="shared" ca="1" si="139"/>
        <v/>
      </c>
      <c r="I1240" s="83" t="str">
        <f t="shared" ca="1" si="140"/>
        <v/>
      </c>
    </row>
    <row r="1241" spans="2:9" ht="15" thickBot="1" x14ac:dyDescent="0.35">
      <c r="B1241" s="80" t="str">
        <f t="shared" ca="1" si="137"/>
        <v/>
      </c>
      <c r="C1241" s="81" t="str">
        <f t="shared" ca="1" si="141"/>
        <v/>
      </c>
      <c r="D1241" s="84" t="str">
        <f t="shared" ca="1" si="138"/>
        <v/>
      </c>
      <c r="E1241" s="82">
        <f t="shared" ca="1" si="136"/>
        <v>0</v>
      </c>
      <c r="F1241" s="84"/>
      <c r="G1241" s="83" t="str">
        <f t="shared" ca="1" si="142"/>
        <v/>
      </c>
      <c r="H1241" s="83" t="str">
        <f t="shared" ca="1" si="139"/>
        <v/>
      </c>
      <c r="I1241" s="83" t="str">
        <f t="shared" ca="1" si="140"/>
        <v/>
      </c>
    </row>
    <row r="1242" spans="2:9" ht="15" thickBot="1" x14ac:dyDescent="0.35">
      <c r="B1242" s="80" t="str">
        <f t="shared" ca="1" si="137"/>
        <v/>
      </c>
      <c r="C1242" s="81" t="str">
        <f t="shared" ca="1" si="141"/>
        <v/>
      </c>
      <c r="D1242" s="84" t="str">
        <f t="shared" ca="1" si="138"/>
        <v/>
      </c>
      <c r="E1242" s="82">
        <f t="shared" ca="1" si="136"/>
        <v>0</v>
      </c>
      <c r="F1242" s="84"/>
      <c r="G1242" s="83" t="str">
        <f t="shared" ca="1" si="142"/>
        <v/>
      </c>
      <c r="H1242" s="83" t="str">
        <f t="shared" ca="1" si="139"/>
        <v/>
      </c>
      <c r="I1242" s="83" t="str">
        <f t="shared" ca="1" si="140"/>
        <v/>
      </c>
    </row>
    <row r="1243" spans="2:9" ht="15" thickBot="1" x14ac:dyDescent="0.35">
      <c r="B1243" s="80" t="str">
        <f t="shared" ca="1" si="137"/>
        <v/>
      </c>
      <c r="C1243" s="81" t="str">
        <f t="shared" ca="1" si="141"/>
        <v/>
      </c>
      <c r="D1243" s="84" t="str">
        <f t="shared" ca="1" si="138"/>
        <v/>
      </c>
      <c r="E1243" s="82">
        <f t="shared" ca="1" si="136"/>
        <v>0</v>
      </c>
      <c r="F1243" s="84"/>
      <c r="G1243" s="83" t="str">
        <f t="shared" ca="1" si="142"/>
        <v/>
      </c>
      <c r="H1243" s="83" t="str">
        <f t="shared" ca="1" si="139"/>
        <v/>
      </c>
      <c r="I1243" s="83" t="str">
        <f t="shared" ca="1" si="140"/>
        <v/>
      </c>
    </row>
    <row r="1244" spans="2:9" ht="15" thickBot="1" x14ac:dyDescent="0.35">
      <c r="B1244" s="80" t="str">
        <f t="shared" ca="1" si="137"/>
        <v/>
      </c>
      <c r="C1244" s="81" t="str">
        <f t="shared" ca="1" si="141"/>
        <v/>
      </c>
      <c r="D1244" s="84" t="str">
        <f t="shared" ca="1" si="138"/>
        <v/>
      </c>
      <c r="E1244" s="82">
        <f t="shared" ca="1" si="136"/>
        <v>0</v>
      </c>
      <c r="F1244" s="84"/>
      <c r="G1244" s="83" t="str">
        <f t="shared" ca="1" si="142"/>
        <v/>
      </c>
      <c r="H1244" s="83" t="str">
        <f t="shared" ca="1" si="139"/>
        <v/>
      </c>
      <c r="I1244" s="83" t="str">
        <f t="shared" ca="1" si="140"/>
        <v/>
      </c>
    </row>
    <row r="1245" spans="2:9" ht="15" thickBot="1" x14ac:dyDescent="0.35">
      <c r="B1245" s="80" t="str">
        <f t="shared" ca="1" si="137"/>
        <v/>
      </c>
      <c r="C1245" s="81" t="str">
        <f t="shared" ca="1" si="141"/>
        <v/>
      </c>
      <c r="D1245" s="84" t="str">
        <f t="shared" ca="1" si="138"/>
        <v/>
      </c>
      <c r="E1245" s="82">
        <f t="shared" ca="1" si="136"/>
        <v>0</v>
      </c>
      <c r="F1245" s="84"/>
      <c r="G1245" s="83" t="str">
        <f t="shared" ca="1" si="142"/>
        <v/>
      </c>
      <c r="H1245" s="83" t="str">
        <f t="shared" ca="1" si="139"/>
        <v/>
      </c>
      <c r="I1245" s="83" t="str">
        <f t="shared" ca="1" si="140"/>
        <v/>
      </c>
    </row>
    <row r="1246" spans="2:9" ht="15" thickBot="1" x14ac:dyDescent="0.35">
      <c r="B1246" s="80" t="str">
        <f t="shared" ca="1" si="137"/>
        <v/>
      </c>
      <c r="C1246" s="81" t="str">
        <f t="shared" ca="1" si="141"/>
        <v/>
      </c>
      <c r="D1246" s="84" t="str">
        <f t="shared" ca="1" si="138"/>
        <v/>
      </c>
      <c r="E1246" s="82">
        <f t="shared" ca="1" si="136"/>
        <v>0</v>
      </c>
      <c r="F1246" s="84"/>
      <c r="G1246" s="83" t="str">
        <f t="shared" ca="1" si="142"/>
        <v/>
      </c>
      <c r="H1246" s="83" t="str">
        <f t="shared" ca="1" si="139"/>
        <v/>
      </c>
      <c r="I1246" s="83" t="str">
        <f t="shared" ca="1" si="140"/>
        <v/>
      </c>
    </row>
    <row r="1247" spans="2:9" ht="15" thickBot="1" x14ac:dyDescent="0.35">
      <c r="B1247" s="80" t="str">
        <f t="shared" ca="1" si="137"/>
        <v/>
      </c>
      <c r="C1247" s="81" t="str">
        <f t="shared" ca="1" si="141"/>
        <v/>
      </c>
      <c r="D1247" s="84" t="str">
        <f t="shared" ca="1" si="138"/>
        <v/>
      </c>
      <c r="E1247" s="82">
        <f t="shared" ca="1" si="136"/>
        <v>0</v>
      </c>
      <c r="F1247" s="84"/>
      <c r="G1247" s="83" t="str">
        <f t="shared" ca="1" si="142"/>
        <v/>
      </c>
      <c r="H1247" s="83" t="str">
        <f t="shared" ca="1" si="139"/>
        <v/>
      </c>
      <c r="I1247" s="83" t="str">
        <f t="shared" ca="1" si="140"/>
        <v/>
      </c>
    </row>
    <row r="1248" spans="2:9" ht="15" thickBot="1" x14ac:dyDescent="0.35">
      <c r="B1248" s="80" t="str">
        <f t="shared" ca="1" si="137"/>
        <v/>
      </c>
      <c r="C1248" s="81" t="str">
        <f t="shared" ca="1" si="141"/>
        <v/>
      </c>
      <c r="D1248" s="84" t="str">
        <f t="shared" ca="1" si="138"/>
        <v/>
      </c>
      <c r="E1248" s="82">
        <f t="shared" ca="1" si="136"/>
        <v>0</v>
      </c>
      <c r="F1248" s="84"/>
      <c r="G1248" s="83" t="str">
        <f t="shared" ca="1" si="142"/>
        <v/>
      </c>
      <c r="H1248" s="83" t="str">
        <f t="shared" ca="1" si="139"/>
        <v/>
      </c>
      <c r="I1248" s="83" t="str">
        <f t="shared" ca="1" si="140"/>
        <v/>
      </c>
    </row>
    <row r="1249" spans="2:9" ht="15" thickBot="1" x14ac:dyDescent="0.35">
      <c r="B1249" s="80" t="str">
        <f t="shared" ca="1" si="137"/>
        <v/>
      </c>
      <c r="C1249" s="81" t="str">
        <f t="shared" ca="1" si="141"/>
        <v/>
      </c>
      <c r="D1249" s="84" t="str">
        <f t="shared" ca="1" si="138"/>
        <v/>
      </c>
      <c r="E1249" s="82">
        <f t="shared" ca="1" si="136"/>
        <v>0</v>
      </c>
      <c r="F1249" s="84"/>
      <c r="G1249" s="83" t="str">
        <f t="shared" ca="1" si="142"/>
        <v/>
      </c>
      <c r="H1249" s="83" t="str">
        <f t="shared" ca="1" si="139"/>
        <v/>
      </c>
      <c r="I1249" s="83" t="str">
        <f t="shared" ca="1" si="140"/>
        <v/>
      </c>
    </row>
    <row r="1250" spans="2:9" ht="15" thickBot="1" x14ac:dyDescent="0.35">
      <c r="B1250" s="80" t="str">
        <f t="shared" ca="1" si="137"/>
        <v/>
      </c>
      <c r="C1250" s="81" t="str">
        <f t="shared" ca="1" si="141"/>
        <v/>
      </c>
      <c r="D1250" s="84" t="str">
        <f t="shared" ca="1" si="138"/>
        <v/>
      </c>
      <c r="E1250" s="82">
        <f t="shared" ca="1" si="136"/>
        <v>0</v>
      </c>
      <c r="F1250" s="84"/>
      <c r="G1250" s="83" t="str">
        <f t="shared" ca="1" si="142"/>
        <v/>
      </c>
      <c r="H1250" s="83" t="str">
        <f t="shared" ca="1" si="139"/>
        <v/>
      </c>
      <c r="I1250" s="83" t="str">
        <f t="shared" ca="1" si="140"/>
        <v/>
      </c>
    </row>
    <row r="1251" spans="2:9" ht="15" thickBot="1" x14ac:dyDescent="0.35">
      <c r="B1251" s="80" t="str">
        <f t="shared" ca="1" si="137"/>
        <v/>
      </c>
      <c r="C1251" s="81" t="str">
        <f t="shared" ca="1" si="141"/>
        <v/>
      </c>
      <c r="D1251" s="84" t="str">
        <f t="shared" ca="1" si="138"/>
        <v/>
      </c>
      <c r="E1251" s="82">
        <f t="shared" ca="1" si="136"/>
        <v>0</v>
      </c>
      <c r="F1251" s="84"/>
      <c r="G1251" s="83" t="str">
        <f t="shared" ca="1" si="142"/>
        <v/>
      </c>
      <c r="H1251" s="83" t="str">
        <f t="shared" ca="1" si="139"/>
        <v/>
      </c>
      <c r="I1251" s="83" t="str">
        <f t="shared" ca="1" si="140"/>
        <v/>
      </c>
    </row>
    <row r="1252" spans="2:9" ht="15" thickBot="1" x14ac:dyDescent="0.35">
      <c r="B1252" s="80" t="str">
        <f t="shared" ca="1" si="137"/>
        <v/>
      </c>
      <c r="C1252" s="81" t="str">
        <f t="shared" ca="1" si="141"/>
        <v/>
      </c>
      <c r="D1252" s="84" t="str">
        <f t="shared" ca="1" si="138"/>
        <v/>
      </c>
      <c r="E1252" s="82">
        <f t="shared" ref="E1252:E1315" ca="1" si="143">IFERROR(IF(I1251-D1252&lt;$E$14,0,IF(B1252=$I$17,$E$14,IF(B1252&lt;$I$17,0,IF(MOD(B1252-$I$17,$E$18)=0,$E$14,0)))),0)</f>
        <v>0</v>
      </c>
      <c r="F1252" s="84"/>
      <c r="G1252" s="83" t="str">
        <f t="shared" ca="1" si="142"/>
        <v/>
      </c>
      <c r="H1252" s="83" t="str">
        <f t="shared" ca="1" si="139"/>
        <v/>
      </c>
      <c r="I1252" s="83" t="str">
        <f t="shared" ca="1" si="140"/>
        <v/>
      </c>
    </row>
    <row r="1253" spans="2:9" ht="15" thickBot="1" x14ac:dyDescent="0.35">
      <c r="B1253" s="80" t="str">
        <f t="shared" ca="1" si="137"/>
        <v/>
      </c>
      <c r="C1253" s="81" t="str">
        <f t="shared" ca="1" si="141"/>
        <v/>
      </c>
      <c r="D1253" s="84" t="str">
        <f t="shared" ca="1" si="138"/>
        <v/>
      </c>
      <c r="E1253" s="82">
        <f t="shared" ca="1" si="143"/>
        <v>0</v>
      </c>
      <c r="F1253" s="84"/>
      <c r="G1253" s="83" t="str">
        <f t="shared" ca="1" si="142"/>
        <v/>
      </c>
      <c r="H1253" s="83" t="str">
        <f t="shared" ca="1" si="139"/>
        <v/>
      </c>
      <c r="I1253" s="83" t="str">
        <f t="shared" ca="1" si="140"/>
        <v/>
      </c>
    </row>
    <row r="1254" spans="2:9" ht="15" thickBot="1" x14ac:dyDescent="0.35">
      <c r="B1254" s="80" t="str">
        <f t="shared" ca="1" si="137"/>
        <v/>
      </c>
      <c r="C1254" s="81" t="str">
        <f t="shared" ca="1" si="141"/>
        <v/>
      </c>
      <c r="D1254" s="84" t="str">
        <f t="shared" ca="1" si="138"/>
        <v/>
      </c>
      <c r="E1254" s="82">
        <f t="shared" ca="1" si="143"/>
        <v>0</v>
      </c>
      <c r="F1254" s="84"/>
      <c r="G1254" s="83" t="str">
        <f t="shared" ca="1" si="142"/>
        <v/>
      </c>
      <c r="H1254" s="83" t="str">
        <f t="shared" ca="1" si="139"/>
        <v/>
      </c>
      <c r="I1254" s="83" t="str">
        <f t="shared" ca="1" si="140"/>
        <v/>
      </c>
    </row>
    <row r="1255" spans="2:9" ht="15" thickBot="1" x14ac:dyDescent="0.35">
      <c r="B1255" s="80" t="str">
        <f t="shared" ca="1" si="137"/>
        <v/>
      </c>
      <c r="C1255" s="81" t="str">
        <f t="shared" ca="1" si="141"/>
        <v/>
      </c>
      <c r="D1255" s="84" t="str">
        <f t="shared" ca="1" si="138"/>
        <v/>
      </c>
      <c r="E1255" s="82">
        <f t="shared" ca="1" si="143"/>
        <v>0</v>
      </c>
      <c r="F1255" s="84"/>
      <c r="G1255" s="83" t="str">
        <f t="shared" ca="1" si="142"/>
        <v/>
      </c>
      <c r="H1255" s="83" t="str">
        <f t="shared" ca="1" si="139"/>
        <v/>
      </c>
      <c r="I1255" s="83" t="str">
        <f t="shared" ca="1" si="140"/>
        <v/>
      </c>
    </row>
    <row r="1256" spans="2:9" ht="15" thickBot="1" x14ac:dyDescent="0.35">
      <c r="B1256" s="80" t="str">
        <f t="shared" ca="1" si="137"/>
        <v/>
      </c>
      <c r="C1256" s="81" t="str">
        <f t="shared" ca="1" si="141"/>
        <v/>
      </c>
      <c r="D1256" s="84" t="str">
        <f t="shared" ca="1" si="138"/>
        <v/>
      </c>
      <c r="E1256" s="82">
        <f t="shared" ca="1" si="143"/>
        <v>0</v>
      </c>
      <c r="F1256" s="84"/>
      <c r="G1256" s="83" t="str">
        <f t="shared" ca="1" si="142"/>
        <v/>
      </c>
      <c r="H1256" s="83" t="str">
        <f t="shared" ca="1" si="139"/>
        <v/>
      </c>
      <c r="I1256" s="83" t="str">
        <f t="shared" ca="1" si="140"/>
        <v/>
      </c>
    </row>
    <row r="1257" spans="2:9" ht="15" thickBot="1" x14ac:dyDescent="0.35">
      <c r="B1257" s="80" t="str">
        <f t="shared" ref="B1257:B1320" ca="1" si="144">IFERROR(IF(I1256&lt;=0,"",B1256+1),"")</f>
        <v/>
      </c>
      <c r="C1257" s="81" t="str">
        <f t="shared" ca="1" si="141"/>
        <v/>
      </c>
      <c r="D1257" s="84" t="str">
        <f t="shared" ref="D1257:D1320" ca="1" si="145">IF(B1257="","",IF(I1256&lt;payment,I1256*(1+rate),payment))</f>
        <v/>
      </c>
      <c r="E1257" s="82">
        <f t="shared" ca="1" si="143"/>
        <v>0</v>
      </c>
      <c r="F1257" s="84"/>
      <c r="G1257" s="83" t="str">
        <f t="shared" ca="1" si="142"/>
        <v/>
      </c>
      <c r="H1257" s="83" t="str">
        <f t="shared" ref="H1257:H1320" ca="1" si="146">IF(B1257="","",D1257-G1257+E1257+F1257)</f>
        <v/>
      </c>
      <c r="I1257" s="83" t="str">
        <f t="shared" ref="I1257:I1320" ca="1" si="147">IFERROR(IF(H1257&lt;=0,"",I1256-H1257),"")</f>
        <v/>
      </c>
    </row>
    <row r="1258" spans="2:9" ht="15" thickBot="1" x14ac:dyDescent="0.35">
      <c r="B1258" s="80" t="str">
        <f t="shared" ca="1" si="144"/>
        <v/>
      </c>
      <c r="C1258" s="81" t="str">
        <f t="shared" ca="1" si="141"/>
        <v/>
      </c>
      <c r="D1258" s="84" t="str">
        <f t="shared" ca="1" si="145"/>
        <v/>
      </c>
      <c r="E1258" s="82">
        <f t="shared" ca="1" si="143"/>
        <v>0</v>
      </c>
      <c r="F1258" s="84"/>
      <c r="G1258" s="83" t="str">
        <f t="shared" ca="1" si="142"/>
        <v/>
      </c>
      <c r="H1258" s="83" t="str">
        <f t="shared" ca="1" si="146"/>
        <v/>
      </c>
      <c r="I1258" s="83" t="str">
        <f t="shared" ca="1" si="147"/>
        <v/>
      </c>
    </row>
    <row r="1259" spans="2:9" ht="15" thickBot="1" x14ac:dyDescent="0.35">
      <c r="B1259" s="80" t="str">
        <f t="shared" ca="1" si="144"/>
        <v/>
      </c>
      <c r="C1259" s="81" t="str">
        <f t="shared" ca="1" si="141"/>
        <v/>
      </c>
      <c r="D1259" s="84" t="str">
        <f t="shared" ca="1" si="145"/>
        <v/>
      </c>
      <c r="E1259" s="82">
        <f t="shared" ca="1" si="143"/>
        <v>0</v>
      </c>
      <c r="F1259" s="84"/>
      <c r="G1259" s="83" t="str">
        <f t="shared" ca="1" si="142"/>
        <v/>
      </c>
      <c r="H1259" s="83" t="str">
        <f t="shared" ca="1" si="146"/>
        <v/>
      </c>
      <c r="I1259" s="83" t="str">
        <f t="shared" ca="1" si="147"/>
        <v/>
      </c>
    </row>
    <row r="1260" spans="2:9" ht="15" thickBot="1" x14ac:dyDescent="0.35">
      <c r="B1260" s="80" t="str">
        <f t="shared" ca="1" si="144"/>
        <v/>
      </c>
      <c r="C1260" s="81" t="str">
        <f t="shared" ca="1" si="141"/>
        <v/>
      </c>
      <c r="D1260" s="84" t="str">
        <f t="shared" ca="1" si="145"/>
        <v/>
      </c>
      <c r="E1260" s="82">
        <f t="shared" ca="1" si="143"/>
        <v>0</v>
      </c>
      <c r="F1260" s="84"/>
      <c r="G1260" s="83" t="str">
        <f t="shared" ca="1" si="142"/>
        <v/>
      </c>
      <c r="H1260" s="83" t="str">
        <f t="shared" ca="1" si="146"/>
        <v/>
      </c>
      <c r="I1260" s="83" t="str">
        <f t="shared" ca="1" si="147"/>
        <v/>
      </c>
    </row>
    <row r="1261" spans="2:9" ht="15" thickBot="1" x14ac:dyDescent="0.35">
      <c r="B1261" s="80" t="str">
        <f t="shared" ca="1" si="144"/>
        <v/>
      </c>
      <c r="C1261" s="81" t="str">
        <f t="shared" ca="1" si="141"/>
        <v/>
      </c>
      <c r="D1261" s="84" t="str">
        <f t="shared" ca="1" si="145"/>
        <v/>
      </c>
      <c r="E1261" s="82">
        <f t="shared" ca="1" si="143"/>
        <v>0</v>
      </c>
      <c r="F1261" s="84"/>
      <c r="G1261" s="83" t="str">
        <f t="shared" ca="1" si="142"/>
        <v/>
      </c>
      <c r="H1261" s="83" t="str">
        <f t="shared" ca="1" si="146"/>
        <v/>
      </c>
      <c r="I1261" s="83" t="str">
        <f t="shared" ca="1" si="147"/>
        <v/>
      </c>
    </row>
    <row r="1262" spans="2:9" ht="15" thickBot="1" x14ac:dyDescent="0.35">
      <c r="B1262" s="80" t="str">
        <f t="shared" ca="1" si="144"/>
        <v/>
      </c>
      <c r="C1262" s="81" t="str">
        <f t="shared" ca="1" si="141"/>
        <v/>
      </c>
      <c r="D1262" s="84" t="str">
        <f t="shared" ca="1" si="145"/>
        <v/>
      </c>
      <c r="E1262" s="82">
        <f t="shared" ca="1" si="143"/>
        <v>0</v>
      </c>
      <c r="F1262" s="84"/>
      <c r="G1262" s="83" t="str">
        <f t="shared" ca="1" si="142"/>
        <v/>
      </c>
      <c r="H1262" s="83" t="str">
        <f t="shared" ca="1" si="146"/>
        <v/>
      </c>
      <c r="I1262" s="83" t="str">
        <f t="shared" ca="1" si="147"/>
        <v/>
      </c>
    </row>
    <row r="1263" spans="2:9" ht="15" thickBot="1" x14ac:dyDescent="0.35">
      <c r="B1263" s="80" t="str">
        <f t="shared" ca="1" si="144"/>
        <v/>
      </c>
      <c r="C1263" s="81" t="str">
        <f t="shared" ca="1" si="141"/>
        <v/>
      </c>
      <c r="D1263" s="84" t="str">
        <f t="shared" ca="1" si="145"/>
        <v/>
      </c>
      <c r="E1263" s="82">
        <f t="shared" ca="1" si="143"/>
        <v>0</v>
      </c>
      <c r="F1263" s="84"/>
      <c r="G1263" s="83" t="str">
        <f t="shared" ca="1" si="142"/>
        <v/>
      </c>
      <c r="H1263" s="83" t="str">
        <f t="shared" ca="1" si="146"/>
        <v/>
      </c>
      <c r="I1263" s="83" t="str">
        <f t="shared" ca="1" si="147"/>
        <v/>
      </c>
    </row>
    <row r="1264" spans="2:9" ht="15" thickBot="1" x14ac:dyDescent="0.35">
      <c r="B1264" s="80" t="str">
        <f t="shared" ca="1" si="144"/>
        <v/>
      </c>
      <c r="C1264" s="81" t="str">
        <f t="shared" ca="1" si="141"/>
        <v/>
      </c>
      <c r="D1264" s="84" t="str">
        <f t="shared" ca="1" si="145"/>
        <v/>
      </c>
      <c r="E1264" s="82">
        <f t="shared" ca="1" si="143"/>
        <v>0</v>
      </c>
      <c r="F1264" s="84"/>
      <c r="G1264" s="83" t="str">
        <f t="shared" ca="1" si="142"/>
        <v/>
      </c>
      <c r="H1264" s="83" t="str">
        <f t="shared" ca="1" si="146"/>
        <v/>
      </c>
      <c r="I1264" s="83" t="str">
        <f t="shared" ca="1" si="147"/>
        <v/>
      </c>
    </row>
    <row r="1265" spans="2:9" ht="15" thickBot="1" x14ac:dyDescent="0.35">
      <c r="B1265" s="80" t="str">
        <f t="shared" ca="1" si="144"/>
        <v/>
      </c>
      <c r="C1265" s="81" t="str">
        <f t="shared" ca="1" si="141"/>
        <v/>
      </c>
      <c r="D1265" s="84" t="str">
        <f t="shared" ca="1" si="145"/>
        <v/>
      </c>
      <c r="E1265" s="82">
        <f t="shared" ca="1" si="143"/>
        <v>0</v>
      </c>
      <c r="F1265" s="84"/>
      <c r="G1265" s="83" t="str">
        <f t="shared" ca="1" si="142"/>
        <v/>
      </c>
      <c r="H1265" s="83" t="str">
        <f t="shared" ca="1" si="146"/>
        <v/>
      </c>
      <c r="I1265" s="83" t="str">
        <f t="shared" ca="1" si="147"/>
        <v/>
      </c>
    </row>
    <row r="1266" spans="2:9" ht="15" thickBot="1" x14ac:dyDescent="0.35">
      <c r="B1266" s="80" t="str">
        <f t="shared" ca="1" si="144"/>
        <v/>
      </c>
      <c r="C1266" s="81" t="str">
        <f t="shared" ca="1" si="141"/>
        <v/>
      </c>
      <c r="D1266" s="84" t="str">
        <f t="shared" ca="1" si="145"/>
        <v/>
      </c>
      <c r="E1266" s="82">
        <f t="shared" ca="1" si="143"/>
        <v>0</v>
      </c>
      <c r="F1266" s="84"/>
      <c r="G1266" s="83" t="str">
        <f t="shared" ca="1" si="142"/>
        <v/>
      </c>
      <c r="H1266" s="83" t="str">
        <f t="shared" ca="1" si="146"/>
        <v/>
      </c>
      <c r="I1266" s="83" t="str">
        <f t="shared" ca="1" si="147"/>
        <v/>
      </c>
    </row>
    <row r="1267" spans="2:9" ht="15" thickBot="1" x14ac:dyDescent="0.35">
      <c r="B1267" s="80" t="str">
        <f t="shared" ca="1" si="144"/>
        <v/>
      </c>
      <c r="C1267" s="81" t="str">
        <f t="shared" ca="1" si="141"/>
        <v/>
      </c>
      <c r="D1267" s="84" t="str">
        <f t="shared" ca="1" si="145"/>
        <v/>
      </c>
      <c r="E1267" s="82">
        <f t="shared" ca="1" si="143"/>
        <v>0</v>
      </c>
      <c r="F1267" s="84"/>
      <c r="G1267" s="83" t="str">
        <f t="shared" ca="1" si="142"/>
        <v/>
      </c>
      <c r="H1267" s="83" t="str">
        <f t="shared" ca="1" si="146"/>
        <v/>
      </c>
      <c r="I1267" s="83" t="str">
        <f t="shared" ca="1" si="147"/>
        <v/>
      </c>
    </row>
    <row r="1268" spans="2:9" ht="15" thickBot="1" x14ac:dyDescent="0.35">
      <c r="B1268" s="80" t="str">
        <f t="shared" ca="1" si="144"/>
        <v/>
      </c>
      <c r="C1268" s="81" t="str">
        <f t="shared" ca="1" si="141"/>
        <v/>
      </c>
      <c r="D1268" s="84" t="str">
        <f t="shared" ca="1" si="145"/>
        <v/>
      </c>
      <c r="E1268" s="82">
        <f t="shared" ca="1" si="143"/>
        <v>0</v>
      </c>
      <c r="F1268" s="84"/>
      <c r="G1268" s="83" t="str">
        <f t="shared" ca="1" si="142"/>
        <v/>
      </c>
      <c r="H1268" s="83" t="str">
        <f t="shared" ca="1" si="146"/>
        <v/>
      </c>
      <c r="I1268" s="83" t="str">
        <f t="shared" ca="1" si="147"/>
        <v/>
      </c>
    </row>
    <row r="1269" spans="2:9" ht="15" thickBot="1" x14ac:dyDescent="0.35">
      <c r="B1269" s="80" t="str">
        <f t="shared" ca="1" si="144"/>
        <v/>
      </c>
      <c r="C1269" s="81" t="str">
        <f t="shared" ca="1" si="141"/>
        <v/>
      </c>
      <c r="D1269" s="84" t="str">
        <f t="shared" ca="1" si="145"/>
        <v/>
      </c>
      <c r="E1269" s="82">
        <f t="shared" ca="1" si="143"/>
        <v>0</v>
      </c>
      <c r="F1269" s="84"/>
      <c r="G1269" s="83" t="str">
        <f t="shared" ca="1" si="142"/>
        <v/>
      </c>
      <c r="H1269" s="83" t="str">
        <f t="shared" ca="1" si="146"/>
        <v/>
      </c>
      <c r="I1269" s="83" t="str">
        <f t="shared" ca="1" si="147"/>
        <v/>
      </c>
    </row>
    <row r="1270" spans="2:9" ht="15" thickBot="1" x14ac:dyDescent="0.35">
      <c r="B1270" s="80" t="str">
        <f t="shared" ca="1" si="144"/>
        <v/>
      </c>
      <c r="C1270" s="81" t="str">
        <f t="shared" ca="1" si="141"/>
        <v/>
      </c>
      <c r="D1270" s="84" t="str">
        <f t="shared" ca="1" si="145"/>
        <v/>
      </c>
      <c r="E1270" s="82">
        <f t="shared" ca="1" si="143"/>
        <v>0</v>
      </c>
      <c r="F1270" s="84"/>
      <c r="G1270" s="83" t="str">
        <f t="shared" ca="1" si="142"/>
        <v/>
      </c>
      <c r="H1270" s="83" t="str">
        <f t="shared" ca="1" si="146"/>
        <v/>
      </c>
      <c r="I1270" s="83" t="str">
        <f t="shared" ca="1" si="147"/>
        <v/>
      </c>
    </row>
    <row r="1271" spans="2:9" ht="15" thickBot="1" x14ac:dyDescent="0.35">
      <c r="B1271" s="80" t="str">
        <f t="shared" ca="1" si="144"/>
        <v/>
      </c>
      <c r="C1271" s="81" t="str">
        <f t="shared" ca="1" si="141"/>
        <v/>
      </c>
      <c r="D1271" s="84" t="str">
        <f t="shared" ca="1" si="145"/>
        <v/>
      </c>
      <c r="E1271" s="82">
        <f t="shared" ca="1" si="143"/>
        <v>0</v>
      </c>
      <c r="F1271" s="84"/>
      <c r="G1271" s="83" t="str">
        <f t="shared" ca="1" si="142"/>
        <v/>
      </c>
      <c r="H1271" s="83" t="str">
        <f t="shared" ca="1" si="146"/>
        <v/>
      </c>
      <c r="I1271" s="83" t="str">
        <f t="shared" ca="1" si="147"/>
        <v/>
      </c>
    </row>
    <row r="1272" spans="2:9" ht="15" thickBot="1" x14ac:dyDescent="0.35">
      <c r="B1272" s="80" t="str">
        <f t="shared" ca="1" si="144"/>
        <v/>
      </c>
      <c r="C1272" s="81" t="str">
        <f t="shared" ca="1" si="141"/>
        <v/>
      </c>
      <c r="D1272" s="84" t="str">
        <f t="shared" ca="1" si="145"/>
        <v/>
      </c>
      <c r="E1272" s="82">
        <f t="shared" ca="1" si="143"/>
        <v>0</v>
      </c>
      <c r="F1272" s="84"/>
      <c r="G1272" s="83" t="str">
        <f t="shared" ca="1" si="142"/>
        <v/>
      </c>
      <c r="H1272" s="83" t="str">
        <f t="shared" ca="1" si="146"/>
        <v/>
      </c>
      <c r="I1272" s="83" t="str">
        <f t="shared" ca="1" si="147"/>
        <v/>
      </c>
    </row>
    <row r="1273" spans="2:9" ht="15" thickBot="1" x14ac:dyDescent="0.35">
      <c r="B1273" s="80" t="str">
        <f t="shared" ca="1" si="144"/>
        <v/>
      </c>
      <c r="C1273" s="81" t="str">
        <f t="shared" ca="1" si="141"/>
        <v/>
      </c>
      <c r="D1273" s="84" t="str">
        <f t="shared" ca="1" si="145"/>
        <v/>
      </c>
      <c r="E1273" s="82">
        <f t="shared" ca="1" si="143"/>
        <v>0</v>
      </c>
      <c r="F1273" s="84"/>
      <c r="G1273" s="83" t="str">
        <f t="shared" ca="1" si="142"/>
        <v/>
      </c>
      <c r="H1273" s="83" t="str">
        <f t="shared" ca="1" si="146"/>
        <v/>
      </c>
      <c r="I1273" s="83" t="str">
        <f t="shared" ca="1" si="147"/>
        <v/>
      </c>
    </row>
    <row r="1274" spans="2:9" ht="15" thickBot="1" x14ac:dyDescent="0.35">
      <c r="B1274" s="80" t="str">
        <f t="shared" ca="1" si="144"/>
        <v/>
      </c>
      <c r="C1274" s="81" t="str">
        <f t="shared" ca="1" si="141"/>
        <v/>
      </c>
      <c r="D1274" s="84" t="str">
        <f t="shared" ca="1" si="145"/>
        <v/>
      </c>
      <c r="E1274" s="82">
        <f t="shared" ca="1" si="143"/>
        <v>0</v>
      </c>
      <c r="F1274" s="84"/>
      <c r="G1274" s="83" t="str">
        <f t="shared" ca="1" si="142"/>
        <v/>
      </c>
      <c r="H1274" s="83" t="str">
        <f t="shared" ca="1" si="146"/>
        <v/>
      </c>
      <c r="I1274" s="83" t="str">
        <f t="shared" ca="1" si="147"/>
        <v/>
      </c>
    </row>
    <row r="1275" spans="2:9" ht="15" thickBot="1" x14ac:dyDescent="0.35">
      <c r="B1275" s="80" t="str">
        <f t="shared" ca="1" si="144"/>
        <v/>
      </c>
      <c r="C1275" s="81" t="str">
        <f t="shared" ca="1" si="141"/>
        <v/>
      </c>
      <c r="D1275" s="84" t="str">
        <f t="shared" ca="1" si="145"/>
        <v/>
      </c>
      <c r="E1275" s="82">
        <f t="shared" ca="1" si="143"/>
        <v>0</v>
      </c>
      <c r="F1275" s="84"/>
      <c r="G1275" s="83" t="str">
        <f t="shared" ca="1" si="142"/>
        <v/>
      </c>
      <c r="H1275" s="83" t="str">
        <f t="shared" ca="1" si="146"/>
        <v/>
      </c>
      <c r="I1275" s="83" t="str">
        <f t="shared" ca="1" si="147"/>
        <v/>
      </c>
    </row>
    <row r="1276" spans="2:9" ht="15" thickBot="1" x14ac:dyDescent="0.35">
      <c r="B1276" s="80" t="str">
        <f t="shared" ca="1" si="144"/>
        <v/>
      </c>
      <c r="C1276" s="81" t="str">
        <f t="shared" ca="1" si="141"/>
        <v/>
      </c>
      <c r="D1276" s="84" t="str">
        <f t="shared" ca="1" si="145"/>
        <v/>
      </c>
      <c r="E1276" s="82">
        <f t="shared" ca="1" si="143"/>
        <v>0</v>
      </c>
      <c r="F1276" s="84"/>
      <c r="G1276" s="83" t="str">
        <f t="shared" ca="1" si="142"/>
        <v/>
      </c>
      <c r="H1276" s="83" t="str">
        <f t="shared" ca="1" si="146"/>
        <v/>
      </c>
      <c r="I1276" s="83" t="str">
        <f t="shared" ca="1" si="147"/>
        <v/>
      </c>
    </row>
    <row r="1277" spans="2:9" ht="15" thickBot="1" x14ac:dyDescent="0.35">
      <c r="B1277" s="80" t="str">
        <f t="shared" ca="1" si="144"/>
        <v/>
      </c>
      <c r="C1277" s="81" t="str">
        <f t="shared" ca="1" si="141"/>
        <v/>
      </c>
      <c r="D1277" s="84" t="str">
        <f t="shared" ca="1" si="145"/>
        <v/>
      </c>
      <c r="E1277" s="82">
        <f t="shared" ca="1" si="143"/>
        <v>0</v>
      </c>
      <c r="F1277" s="84"/>
      <c r="G1277" s="83" t="str">
        <f t="shared" ca="1" si="142"/>
        <v/>
      </c>
      <c r="H1277" s="83" t="str">
        <f t="shared" ca="1" si="146"/>
        <v/>
      </c>
      <c r="I1277" s="83" t="str">
        <f t="shared" ca="1" si="147"/>
        <v/>
      </c>
    </row>
    <row r="1278" spans="2:9" ht="15" thickBot="1" x14ac:dyDescent="0.35">
      <c r="B1278" s="80" t="str">
        <f t="shared" ca="1" si="144"/>
        <v/>
      </c>
      <c r="C1278" s="81" t="str">
        <f t="shared" ca="1" si="141"/>
        <v/>
      </c>
      <c r="D1278" s="84" t="str">
        <f t="shared" ca="1" si="145"/>
        <v/>
      </c>
      <c r="E1278" s="82">
        <f t="shared" ca="1" si="143"/>
        <v>0</v>
      </c>
      <c r="F1278" s="84"/>
      <c r="G1278" s="83" t="str">
        <f t="shared" ca="1" si="142"/>
        <v/>
      </c>
      <c r="H1278" s="83" t="str">
        <f t="shared" ca="1" si="146"/>
        <v/>
      </c>
      <c r="I1278" s="83" t="str">
        <f t="shared" ca="1" si="147"/>
        <v/>
      </c>
    </row>
    <row r="1279" spans="2:9" ht="15" thickBot="1" x14ac:dyDescent="0.35">
      <c r="B1279" s="80" t="str">
        <f t="shared" ca="1" si="144"/>
        <v/>
      </c>
      <c r="C1279" s="81" t="str">
        <f t="shared" ca="1" si="141"/>
        <v/>
      </c>
      <c r="D1279" s="84" t="str">
        <f t="shared" ca="1" si="145"/>
        <v/>
      </c>
      <c r="E1279" s="82">
        <f t="shared" ca="1" si="143"/>
        <v>0</v>
      </c>
      <c r="F1279" s="84"/>
      <c r="G1279" s="83" t="str">
        <f t="shared" ca="1" si="142"/>
        <v/>
      </c>
      <c r="H1279" s="83" t="str">
        <f t="shared" ca="1" si="146"/>
        <v/>
      </c>
      <c r="I1279" s="83" t="str">
        <f t="shared" ca="1" si="147"/>
        <v/>
      </c>
    </row>
    <row r="1280" spans="2:9" ht="15" thickBot="1" x14ac:dyDescent="0.35">
      <c r="B1280" s="80" t="str">
        <f t="shared" ca="1" si="144"/>
        <v/>
      </c>
      <c r="C1280" s="81" t="str">
        <f t="shared" ca="1" si="141"/>
        <v/>
      </c>
      <c r="D1280" s="84" t="str">
        <f t="shared" ca="1" si="145"/>
        <v/>
      </c>
      <c r="E1280" s="82">
        <f t="shared" ca="1" si="143"/>
        <v>0</v>
      </c>
      <c r="F1280" s="84"/>
      <c r="G1280" s="83" t="str">
        <f t="shared" ca="1" si="142"/>
        <v/>
      </c>
      <c r="H1280" s="83" t="str">
        <f t="shared" ca="1" si="146"/>
        <v/>
      </c>
      <c r="I1280" s="83" t="str">
        <f t="shared" ca="1" si="147"/>
        <v/>
      </c>
    </row>
    <row r="1281" spans="2:9" ht="15" thickBot="1" x14ac:dyDescent="0.35">
      <c r="B1281" s="80" t="str">
        <f t="shared" ca="1" si="144"/>
        <v/>
      </c>
      <c r="C1281" s="81" t="str">
        <f t="shared" ca="1" si="141"/>
        <v/>
      </c>
      <c r="D1281" s="84" t="str">
        <f t="shared" ca="1" si="145"/>
        <v/>
      </c>
      <c r="E1281" s="82">
        <f t="shared" ca="1" si="143"/>
        <v>0</v>
      </c>
      <c r="F1281" s="84"/>
      <c r="G1281" s="83" t="str">
        <f t="shared" ca="1" si="142"/>
        <v/>
      </c>
      <c r="H1281" s="83" t="str">
        <f t="shared" ca="1" si="146"/>
        <v/>
      </c>
      <c r="I1281" s="83" t="str">
        <f t="shared" ca="1" si="147"/>
        <v/>
      </c>
    </row>
    <row r="1282" spans="2:9" ht="15" thickBot="1" x14ac:dyDescent="0.35">
      <c r="B1282" s="80" t="str">
        <f t="shared" ca="1" si="144"/>
        <v/>
      </c>
      <c r="C1282" s="81" t="str">
        <f t="shared" ca="1" si="141"/>
        <v/>
      </c>
      <c r="D1282" s="84" t="str">
        <f t="shared" ca="1" si="145"/>
        <v/>
      </c>
      <c r="E1282" s="82">
        <f t="shared" ca="1" si="143"/>
        <v>0</v>
      </c>
      <c r="F1282" s="84"/>
      <c r="G1282" s="83" t="str">
        <f t="shared" ca="1" si="142"/>
        <v/>
      </c>
      <c r="H1282" s="83" t="str">
        <f t="shared" ca="1" si="146"/>
        <v/>
      </c>
      <c r="I1282" s="83" t="str">
        <f t="shared" ca="1" si="147"/>
        <v/>
      </c>
    </row>
    <row r="1283" spans="2:9" ht="15" thickBot="1" x14ac:dyDescent="0.35">
      <c r="B1283" s="80" t="str">
        <f t="shared" ca="1" si="144"/>
        <v/>
      </c>
      <c r="C1283" s="81" t="str">
        <f t="shared" ca="1" si="141"/>
        <v/>
      </c>
      <c r="D1283" s="84" t="str">
        <f t="shared" ca="1" si="145"/>
        <v/>
      </c>
      <c r="E1283" s="82">
        <f t="shared" ca="1" si="143"/>
        <v>0</v>
      </c>
      <c r="F1283" s="84"/>
      <c r="G1283" s="83" t="str">
        <f t="shared" ca="1" si="142"/>
        <v/>
      </c>
      <c r="H1283" s="83" t="str">
        <f t="shared" ca="1" si="146"/>
        <v/>
      </c>
      <c r="I1283" s="83" t="str">
        <f t="shared" ca="1" si="147"/>
        <v/>
      </c>
    </row>
    <row r="1284" spans="2:9" ht="15" thickBot="1" x14ac:dyDescent="0.35">
      <c r="B1284" s="80" t="str">
        <f t="shared" ca="1" si="144"/>
        <v/>
      </c>
      <c r="C1284" s="81" t="str">
        <f t="shared" ca="1" si="141"/>
        <v/>
      </c>
      <c r="D1284" s="84" t="str">
        <f t="shared" ca="1" si="145"/>
        <v/>
      </c>
      <c r="E1284" s="82">
        <f t="shared" ca="1" si="143"/>
        <v>0</v>
      </c>
      <c r="F1284" s="84"/>
      <c r="G1284" s="83" t="str">
        <f t="shared" ca="1" si="142"/>
        <v/>
      </c>
      <c r="H1284" s="83" t="str">
        <f t="shared" ca="1" si="146"/>
        <v/>
      </c>
      <c r="I1284" s="83" t="str">
        <f t="shared" ca="1" si="147"/>
        <v/>
      </c>
    </row>
    <row r="1285" spans="2:9" ht="15" thickBot="1" x14ac:dyDescent="0.35">
      <c r="B1285" s="80" t="str">
        <f t="shared" ca="1" si="144"/>
        <v/>
      </c>
      <c r="C1285" s="81" t="str">
        <f t="shared" ca="1" si="141"/>
        <v/>
      </c>
      <c r="D1285" s="84" t="str">
        <f t="shared" ca="1" si="145"/>
        <v/>
      </c>
      <c r="E1285" s="82">
        <f t="shared" ca="1" si="143"/>
        <v>0</v>
      </c>
      <c r="F1285" s="84"/>
      <c r="G1285" s="83" t="str">
        <f t="shared" ca="1" si="142"/>
        <v/>
      </c>
      <c r="H1285" s="83" t="str">
        <f t="shared" ca="1" si="146"/>
        <v/>
      </c>
      <c r="I1285" s="83" t="str">
        <f t="shared" ca="1" si="147"/>
        <v/>
      </c>
    </row>
    <row r="1286" spans="2:9" ht="15" thickBot="1" x14ac:dyDescent="0.35">
      <c r="B1286" s="80" t="str">
        <f t="shared" ca="1" si="144"/>
        <v/>
      </c>
      <c r="C1286" s="81" t="str">
        <f t="shared" ca="1" si="141"/>
        <v/>
      </c>
      <c r="D1286" s="84" t="str">
        <f t="shared" ca="1" si="145"/>
        <v/>
      </c>
      <c r="E1286" s="82">
        <f t="shared" ca="1" si="143"/>
        <v>0</v>
      </c>
      <c r="F1286" s="84"/>
      <c r="G1286" s="83" t="str">
        <f t="shared" ca="1" si="142"/>
        <v/>
      </c>
      <c r="H1286" s="83" t="str">
        <f t="shared" ca="1" si="146"/>
        <v/>
      </c>
      <c r="I1286" s="83" t="str">
        <f t="shared" ca="1" si="147"/>
        <v/>
      </c>
    </row>
    <row r="1287" spans="2:9" ht="15" thickBot="1" x14ac:dyDescent="0.35">
      <c r="B1287" s="80" t="str">
        <f t="shared" ca="1" si="144"/>
        <v/>
      </c>
      <c r="C1287" s="81" t="str">
        <f t="shared" ca="1" si="141"/>
        <v/>
      </c>
      <c r="D1287" s="84" t="str">
        <f t="shared" ca="1" si="145"/>
        <v/>
      </c>
      <c r="E1287" s="82">
        <f t="shared" ca="1" si="143"/>
        <v>0</v>
      </c>
      <c r="F1287" s="84"/>
      <c r="G1287" s="83" t="str">
        <f t="shared" ca="1" si="142"/>
        <v/>
      </c>
      <c r="H1287" s="83" t="str">
        <f t="shared" ca="1" si="146"/>
        <v/>
      </c>
      <c r="I1287" s="83" t="str">
        <f t="shared" ca="1" si="147"/>
        <v/>
      </c>
    </row>
    <row r="1288" spans="2:9" ht="15" thickBot="1" x14ac:dyDescent="0.35">
      <c r="B1288" s="80" t="str">
        <f t="shared" ca="1" si="144"/>
        <v/>
      </c>
      <c r="C1288" s="81" t="str">
        <f t="shared" ca="1" si="141"/>
        <v/>
      </c>
      <c r="D1288" s="84" t="str">
        <f t="shared" ca="1" si="145"/>
        <v/>
      </c>
      <c r="E1288" s="82">
        <f t="shared" ca="1" si="143"/>
        <v>0</v>
      </c>
      <c r="F1288" s="84"/>
      <c r="G1288" s="83" t="str">
        <f t="shared" ca="1" si="142"/>
        <v/>
      </c>
      <c r="H1288" s="83" t="str">
        <f t="shared" ca="1" si="146"/>
        <v/>
      </c>
      <c r="I1288" s="83" t="str">
        <f t="shared" ca="1" si="147"/>
        <v/>
      </c>
    </row>
    <row r="1289" spans="2:9" ht="15" thickBot="1" x14ac:dyDescent="0.35">
      <c r="B1289" s="80" t="str">
        <f t="shared" ca="1" si="144"/>
        <v/>
      </c>
      <c r="C1289" s="81" t="str">
        <f t="shared" ca="1" si="141"/>
        <v/>
      </c>
      <c r="D1289" s="84" t="str">
        <f t="shared" ca="1" si="145"/>
        <v/>
      </c>
      <c r="E1289" s="82">
        <f t="shared" ca="1" si="143"/>
        <v>0</v>
      </c>
      <c r="F1289" s="84"/>
      <c r="G1289" s="83" t="str">
        <f t="shared" ca="1" si="142"/>
        <v/>
      </c>
      <c r="H1289" s="83" t="str">
        <f t="shared" ca="1" si="146"/>
        <v/>
      </c>
      <c r="I1289" s="83" t="str">
        <f t="shared" ca="1" si="147"/>
        <v/>
      </c>
    </row>
    <row r="1290" spans="2:9" ht="15" thickBot="1" x14ac:dyDescent="0.35">
      <c r="B1290" s="80" t="str">
        <f t="shared" ca="1" si="144"/>
        <v/>
      </c>
      <c r="C1290" s="81" t="str">
        <f t="shared" ca="1" si="141"/>
        <v/>
      </c>
      <c r="D1290" s="84" t="str">
        <f t="shared" ca="1" si="145"/>
        <v/>
      </c>
      <c r="E1290" s="82">
        <f t="shared" ca="1" si="143"/>
        <v>0</v>
      </c>
      <c r="F1290" s="84"/>
      <c r="G1290" s="83" t="str">
        <f t="shared" ca="1" si="142"/>
        <v/>
      </c>
      <c r="H1290" s="83" t="str">
        <f t="shared" ca="1" si="146"/>
        <v/>
      </c>
      <c r="I1290" s="83" t="str">
        <f t="shared" ca="1" si="147"/>
        <v/>
      </c>
    </row>
    <row r="1291" spans="2:9" ht="15" thickBot="1" x14ac:dyDescent="0.35">
      <c r="B1291" s="80" t="str">
        <f t="shared" ca="1" si="144"/>
        <v/>
      </c>
      <c r="C1291" s="81" t="str">
        <f t="shared" ca="1" si="141"/>
        <v/>
      </c>
      <c r="D1291" s="84" t="str">
        <f t="shared" ca="1" si="145"/>
        <v/>
      </c>
      <c r="E1291" s="82">
        <f t="shared" ca="1" si="143"/>
        <v>0</v>
      </c>
      <c r="F1291" s="84"/>
      <c r="G1291" s="83" t="str">
        <f t="shared" ca="1" si="142"/>
        <v/>
      </c>
      <c r="H1291" s="83" t="str">
        <f t="shared" ca="1" si="146"/>
        <v/>
      </c>
      <c r="I1291" s="83" t="str">
        <f t="shared" ca="1" si="147"/>
        <v/>
      </c>
    </row>
    <row r="1292" spans="2:9" ht="15" thickBot="1" x14ac:dyDescent="0.35">
      <c r="B1292" s="80" t="str">
        <f t="shared" ca="1" si="144"/>
        <v/>
      </c>
      <c r="C1292" s="81" t="str">
        <f t="shared" ca="1" si="141"/>
        <v/>
      </c>
      <c r="D1292" s="84" t="str">
        <f t="shared" ca="1" si="145"/>
        <v/>
      </c>
      <c r="E1292" s="82">
        <f t="shared" ca="1" si="143"/>
        <v>0</v>
      </c>
      <c r="F1292" s="84"/>
      <c r="G1292" s="83" t="str">
        <f t="shared" ca="1" si="142"/>
        <v/>
      </c>
      <c r="H1292" s="83" t="str">
        <f t="shared" ca="1" si="146"/>
        <v/>
      </c>
      <c r="I1292" s="83" t="str">
        <f t="shared" ca="1" si="147"/>
        <v/>
      </c>
    </row>
    <row r="1293" spans="2:9" ht="15" thickBot="1" x14ac:dyDescent="0.35">
      <c r="B1293" s="80" t="str">
        <f t="shared" ca="1" si="144"/>
        <v/>
      </c>
      <c r="C1293" s="81" t="str">
        <f t="shared" ca="1" si="141"/>
        <v/>
      </c>
      <c r="D1293" s="84" t="str">
        <f t="shared" ca="1" si="145"/>
        <v/>
      </c>
      <c r="E1293" s="82">
        <f t="shared" ca="1" si="143"/>
        <v>0</v>
      </c>
      <c r="F1293" s="84"/>
      <c r="G1293" s="83" t="str">
        <f t="shared" ca="1" si="142"/>
        <v/>
      </c>
      <c r="H1293" s="83" t="str">
        <f t="shared" ca="1" si="146"/>
        <v/>
      </c>
      <c r="I1293" s="83" t="str">
        <f t="shared" ca="1" si="147"/>
        <v/>
      </c>
    </row>
    <row r="1294" spans="2:9" ht="15" thickBot="1" x14ac:dyDescent="0.35">
      <c r="B1294" s="80" t="str">
        <f t="shared" ca="1" si="144"/>
        <v/>
      </c>
      <c r="C1294" s="81" t="str">
        <f t="shared" ca="1" si="141"/>
        <v/>
      </c>
      <c r="D1294" s="84" t="str">
        <f t="shared" ca="1" si="145"/>
        <v/>
      </c>
      <c r="E1294" s="82">
        <f t="shared" ca="1" si="143"/>
        <v>0</v>
      </c>
      <c r="F1294" s="84"/>
      <c r="G1294" s="83" t="str">
        <f t="shared" ca="1" si="142"/>
        <v/>
      </c>
      <c r="H1294" s="83" t="str">
        <f t="shared" ca="1" si="146"/>
        <v/>
      </c>
      <c r="I1294" s="83" t="str">
        <f t="shared" ca="1" si="147"/>
        <v/>
      </c>
    </row>
    <row r="1295" spans="2:9" ht="15" thickBot="1" x14ac:dyDescent="0.35">
      <c r="B1295" s="80" t="str">
        <f t="shared" ca="1" si="144"/>
        <v/>
      </c>
      <c r="C1295" s="81" t="str">
        <f t="shared" ca="1" si="141"/>
        <v/>
      </c>
      <c r="D1295" s="84" t="str">
        <f t="shared" ca="1" si="145"/>
        <v/>
      </c>
      <c r="E1295" s="82">
        <f t="shared" ca="1" si="143"/>
        <v>0</v>
      </c>
      <c r="F1295" s="84"/>
      <c r="G1295" s="83" t="str">
        <f t="shared" ca="1" si="142"/>
        <v/>
      </c>
      <c r="H1295" s="83" t="str">
        <f t="shared" ca="1" si="146"/>
        <v/>
      </c>
      <c r="I1295" s="83" t="str">
        <f t="shared" ca="1" si="147"/>
        <v/>
      </c>
    </row>
    <row r="1296" spans="2:9" ht="15" thickBot="1" x14ac:dyDescent="0.35">
      <c r="B1296" s="80" t="str">
        <f t="shared" ca="1" si="144"/>
        <v/>
      </c>
      <c r="C1296" s="81" t="str">
        <f t="shared" ca="1" si="141"/>
        <v/>
      </c>
      <c r="D1296" s="84" t="str">
        <f t="shared" ca="1" si="145"/>
        <v/>
      </c>
      <c r="E1296" s="82">
        <f t="shared" ca="1" si="143"/>
        <v>0</v>
      </c>
      <c r="F1296" s="84"/>
      <c r="G1296" s="83" t="str">
        <f t="shared" ca="1" si="142"/>
        <v/>
      </c>
      <c r="H1296" s="83" t="str">
        <f t="shared" ca="1" si="146"/>
        <v/>
      </c>
      <c r="I1296" s="83" t="str">
        <f t="shared" ca="1" si="147"/>
        <v/>
      </c>
    </row>
    <row r="1297" spans="2:9" ht="15" thickBot="1" x14ac:dyDescent="0.35">
      <c r="B1297" s="80" t="str">
        <f t="shared" ca="1" si="144"/>
        <v/>
      </c>
      <c r="C1297" s="81" t="str">
        <f t="shared" ca="1" si="141"/>
        <v/>
      </c>
      <c r="D1297" s="84" t="str">
        <f t="shared" ca="1" si="145"/>
        <v/>
      </c>
      <c r="E1297" s="82">
        <f t="shared" ca="1" si="143"/>
        <v>0</v>
      </c>
      <c r="F1297" s="84"/>
      <c r="G1297" s="83" t="str">
        <f t="shared" ca="1" si="142"/>
        <v/>
      </c>
      <c r="H1297" s="83" t="str">
        <f t="shared" ca="1" si="146"/>
        <v/>
      </c>
      <c r="I1297" s="83" t="str">
        <f t="shared" ca="1" si="147"/>
        <v/>
      </c>
    </row>
    <row r="1298" spans="2:9" ht="15" thickBot="1" x14ac:dyDescent="0.35">
      <c r="B1298" s="80" t="str">
        <f t="shared" ca="1" si="144"/>
        <v/>
      </c>
      <c r="C1298" s="81" t="str">
        <f t="shared" ca="1" si="141"/>
        <v/>
      </c>
      <c r="D1298" s="84" t="str">
        <f t="shared" ca="1" si="145"/>
        <v/>
      </c>
      <c r="E1298" s="82">
        <f t="shared" ca="1" si="143"/>
        <v>0</v>
      </c>
      <c r="F1298" s="84"/>
      <c r="G1298" s="83" t="str">
        <f t="shared" ca="1" si="142"/>
        <v/>
      </c>
      <c r="H1298" s="83" t="str">
        <f t="shared" ca="1" si="146"/>
        <v/>
      </c>
      <c r="I1298" s="83" t="str">
        <f t="shared" ca="1" si="147"/>
        <v/>
      </c>
    </row>
    <row r="1299" spans="2:9" ht="15" thickBot="1" x14ac:dyDescent="0.35">
      <c r="B1299" s="80" t="str">
        <f t="shared" ca="1" si="144"/>
        <v/>
      </c>
      <c r="C1299" s="81" t="str">
        <f t="shared" ca="1" si="141"/>
        <v/>
      </c>
      <c r="D1299" s="84" t="str">
        <f t="shared" ca="1" si="145"/>
        <v/>
      </c>
      <c r="E1299" s="82">
        <f t="shared" ca="1" si="143"/>
        <v>0</v>
      </c>
      <c r="F1299" s="84"/>
      <c r="G1299" s="83" t="str">
        <f t="shared" ca="1" si="142"/>
        <v/>
      </c>
      <c r="H1299" s="83" t="str">
        <f t="shared" ca="1" si="146"/>
        <v/>
      </c>
      <c r="I1299" s="83" t="str">
        <f t="shared" ca="1" si="147"/>
        <v/>
      </c>
    </row>
    <row r="1300" spans="2:9" ht="15" thickBot="1" x14ac:dyDescent="0.35">
      <c r="B1300" s="80" t="str">
        <f t="shared" ca="1" si="144"/>
        <v/>
      </c>
      <c r="C1300" s="81" t="str">
        <f t="shared" ca="1" si="141"/>
        <v/>
      </c>
      <c r="D1300" s="84" t="str">
        <f t="shared" ca="1" si="145"/>
        <v/>
      </c>
      <c r="E1300" s="82">
        <f t="shared" ca="1" si="143"/>
        <v>0</v>
      </c>
      <c r="F1300" s="84"/>
      <c r="G1300" s="83" t="str">
        <f t="shared" ca="1" si="142"/>
        <v/>
      </c>
      <c r="H1300" s="83" t="str">
        <f t="shared" ca="1" si="146"/>
        <v/>
      </c>
      <c r="I1300" s="83" t="str">
        <f t="shared" ca="1" si="147"/>
        <v/>
      </c>
    </row>
    <row r="1301" spans="2:9" ht="15" thickBot="1" x14ac:dyDescent="0.35">
      <c r="B1301" s="80" t="str">
        <f t="shared" ca="1" si="144"/>
        <v/>
      </c>
      <c r="C1301" s="81" t="str">
        <f t="shared" ca="1" si="141"/>
        <v/>
      </c>
      <c r="D1301" s="84" t="str">
        <f t="shared" ca="1" si="145"/>
        <v/>
      </c>
      <c r="E1301" s="82">
        <f t="shared" ca="1" si="143"/>
        <v>0</v>
      </c>
      <c r="F1301" s="84"/>
      <c r="G1301" s="83" t="str">
        <f t="shared" ca="1" si="142"/>
        <v/>
      </c>
      <c r="H1301" s="83" t="str">
        <f t="shared" ca="1" si="146"/>
        <v/>
      </c>
      <c r="I1301" s="83" t="str">
        <f t="shared" ca="1" si="147"/>
        <v/>
      </c>
    </row>
    <row r="1302" spans="2:9" ht="15" thickBot="1" x14ac:dyDescent="0.35">
      <c r="B1302" s="80" t="str">
        <f t="shared" ca="1" si="144"/>
        <v/>
      </c>
      <c r="C1302" s="81" t="str">
        <f t="shared" ca="1" si="141"/>
        <v/>
      </c>
      <c r="D1302" s="84" t="str">
        <f t="shared" ca="1" si="145"/>
        <v/>
      </c>
      <c r="E1302" s="82">
        <f t="shared" ca="1" si="143"/>
        <v>0</v>
      </c>
      <c r="F1302" s="84"/>
      <c r="G1302" s="83" t="str">
        <f t="shared" ca="1" si="142"/>
        <v/>
      </c>
      <c r="H1302" s="83" t="str">
        <f t="shared" ca="1" si="146"/>
        <v/>
      </c>
      <c r="I1302" s="83" t="str">
        <f t="shared" ca="1" si="147"/>
        <v/>
      </c>
    </row>
    <row r="1303" spans="2:9" ht="15" thickBot="1" x14ac:dyDescent="0.35">
      <c r="B1303" s="80" t="str">
        <f t="shared" ca="1" si="144"/>
        <v/>
      </c>
      <c r="C1303" s="81" t="str">
        <f t="shared" ca="1" si="141"/>
        <v/>
      </c>
      <c r="D1303" s="84" t="str">
        <f t="shared" ca="1" si="145"/>
        <v/>
      </c>
      <c r="E1303" s="82">
        <f t="shared" ca="1" si="143"/>
        <v>0</v>
      </c>
      <c r="F1303" s="84"/>
      <c r="G1303" s="83" t="str">
        <f t="shared" ca="1" si="142"/>
        <v/>
      </c>
      <c r="H1303" s="83" t="str">
        <f t="shared" ca="1" si="146"/>
        <v/>
      </c>
      <c r="I1303" s="83" t="str">
        <f t="shared" ca="1" si="147"/>
        <v/>
      </c>
    </row>
    <row r="1304" spans="2:9" ht="15" thickBot="1" x14ac:dyDescent="0.35">
      <c r="B1304" s="80" t="str">
        <f t="shared" ca="1" si="144"/>
        <v/>
      </c>
      <c r="C1304" s="81" t="str">
        <f t="shared" ref="C1304:C1367" ca="1" si="148">IF($E$11="End of the Period",IF(B1304="","",IF(OR(payment_frequency="Weekly",payment_frequency="Bi-weekly",payment_frequency="Semi-monthly"),first_payment_date+B1304*VLOOKUP(payment_frequency,periodic_table,2,0),EDATE(first_payment_date,B1304*VLOOKUP(payment_frequency,periodic_table,2,0)))),IF(B1304="","",IF(OR(payment_frequency="Weekly",payment_frequency="Bi-weekly",payment_frequency="Semi-monthly"),first_payment_date+(B1304-1)*VLOOKUP(payment_frequency,periodic_table,2,0),EDATE(first_payment_date,(B1304-1)*VLOOKUP(payment_frequency,periodic_table,2,0)))))</f>
        <v/>
      </c>
      <c r="D1304" s="84" t="str">
        <f t="shared" ca="1" si="145"/>
        <v/>
      </c>
      <c r="E1304" s="82">
        <f t="shared" ca="1" si="143"/>
        <v>0</v>
      </c>
      <c r="F1304" s="84"/>
      <c r="G1304" s="83" t="str">
        <f t="shared" ref="G1304:G1367" ca="1" si="149">IF(AND(payment_type=1,B1304=1),0,IF(B1304="","",I1303*rate))</f>
        <v/>
      </c>
      <c r="H1304" s="83" t="str">
        <f t="shared" ca="1" si="146"/>
        <v/>
      </c>
      <c r="I1304" s="83" t="str">
        <f t="shared" ca="1" si="147"/>
        <v/>
      </c>
    </row>
    <row r="1305" spans="2:9" ht="15" thickBot="1" x14ac:dyDescent="0.35">
      <c r="B1305" s="80" t="str">
        <f t="shared" ca="1" si="144"/>
        <v/>
      </c>
      <c r="C1305" s="81" t="str">
        <f t="shared" ca="1" si="148"/>
        <v/>
      </c>
      <c r="D1305" s="84" t="str">
        <f t="shared" ca="1" si="145"/>
        <v/>
      </c>
      <c r="E1305" s="82">
        <f t="shared" ca="1" si="143"/>
        <v>0</v>
      </c>
      <c r="F1305" s="84"/>
      <c r="G1305" s="83" t="str">
        <f t="shared" ca="1" si="149"/>
        <v/>
      </c>
      <c r="H1305" s="83" t="str">
        <f t="shared" ca="1" si="146"/>
        <v/>
      </c>
      <c r="I1305" s="83" t="str">
        <f t="shared" ca="1" si="147"/>
        <v/>
      </c>
    </row>
    <row r="1306" spans="2:9" ht="15" thickBot="1" x14ac:dyDescent="0.35">
      <c r="B1306" s="80" t="str">
        <f t="shared" ca="1" si="144"/>
        <v/>
      </c>
      <c r="C1306" s="81" t="str">
        <f t="shared" ca="1" si="148"/>
        <v/>
      </c>
      <c r="D1306" s="84" t="str">
        <f t="shared" ca="1" si="145"/>
        <v/>
      </c>
      <c r="E1306" s="82">
        <f t="shared" ca="1" si="143"/>
        <v>0</v>
      </c>
      <c r="F1306" s="84"/>
      <c r="G1306" s="83" t="str">
        <f t="shared" ca="1" si="149"/>
        <v/>
      </c>
      <c r="H1306" s="83" t="str">
        <f t="shared" ca="1" si="146"/>
        <v/>
      </c>
      <c r="I1306" s="83" t="str">
        <f t="shared" ca="1" si="147"/>
        <v/>
      </c>
    </row>
    <row r="1307" spans="2:9" ht="15" thickBot="1" x14ac:dyDescent="0.35">
      <c r="B1307" s="80" t="str">
        <f t="shared" ca="1" si="144"/>
        <v/>
      </c>
      <c r="C1307" s="81" t="str">
        <f t="shared" ca="1" si="148"/>
        <v/>
      </c>
      <c r="D1307" s="84" t="str">
        <f t="shared" ca="1" si="145"/>
        <v/>
      </c>
      <c r="E1307" s="82">
        <f t="shared" ca="1" si="143"/>
        <v>0</v>
      </c>
      <c r="F1307" s="84"/>
      <c r="G1307" s="83" t="str">
        <f t="shared" ca="1" si="149"/>
        <v/>
      </c>
      <c r="H1307" s="83" t="str">
        <f t="shared" ca="1" si="146"/>
        <v/>
      </c>
      <c r="I1307" s="83" t="str">
        <f t="shared" ca="1" si="147"/>
        <v/>
      </c>
    </row>
    <row r="1308" spans="2:9" ht="15" thickBot="1" x14ac:dyDescent="0.35">
      <c r="B1308" s="80" t="str">
        <f t="shared" ca="1" si="144"/>
        <v/>
      </c>
      <c r="C1308" s="81" t="str">
        <f t="shared" ca="1" si="148"/>
        <v/>
      </c>
      <c r="D1308" s="84" t="str">
        <f t="shared" ca="1" si="145"/>
        <v/>
      </c>
      <c r="E1308" s="82">
        <f t="shared" ca="1" si="143"/>
        <v>0</v>
      </c>
      <c r="F1308" s="84"/>
      <c r="G1308" s="83" t="str">
        <f t="shared" ca="1" si="149"/>
        <v/>
      </c>
      <c r="H1308" s="83" t="str">
        <f t="shared" ca="1" si="146"/>
        <v/>
      </c>
      <c r="I1308" s="83" t="str">
        <f t="shared" ca="1" si="147"/>
        <v/>
      </c>
    </row>
    <row r="1309" spans="2:9" ht="15" thickBot="1" x14ac:dyDescent="0.35">
      <c r="B1309" s="80" t="str">
        <f t="shared" ca="1" si="144"/>
        <v/>
      </c>
      <c r="C1309" s="81" t="str">
        <f t="shared" ca="1" si="148"/>
        <v/>
      </c>
      <c r="D1309" s="84" t="str">
        <f t="shared" ca="1" si="145"/>
        <v/>
      </c>
      <c r="E1309" s="82">
        <f t="shared" ca="1" si="143"/>
        <v>0</v>
      </c>
      <c r="F1309" s="84"/>
      <c r="G1309" s="83" t="str">
        <f t="shared" ca="1" si="149"/>
        <v/>
      </c>
      <c r="H1309" s="83" t="str">
        <f t="shared" ca="1" si="146"/>
        <v/>
      </c>
      <c r="I1309" s="83" t="str">
        <f t="shared" ca="1" si="147"/>
        <v/>
      </c>
    </row>
    <row r="1310" spans="2:9" ht="15" thickBot="1" x14ac:dyDescent="0.35">
      <c r="B1310" s="80" t="str">
        <f t="shared" ca="1" si="144"/>
        <v/>
      </c>
      <c r="C1310" s="81" t="str">
        <f t="shared" ca="1" si="148"/>
        <v/>
      </c>
      <c r="D1310" s="84" t="str">
        <f t="shared" ca="1" si="145"/>
        <v/>
      </c>
      <c r="E1310" s="82">
        <f t="shared" ca="1" si="143"/>
        <v>0</v>
      </c>
      <c r="F1310" s="84"/>
      <c r="G1310" s="83" t="str">
        <f t="shared" ca="1" si="149"/>
        <v/>
      </c>
      <c r="H1310" s="83" t="str">
        <f t="shared" ca="1" si="146"/>
        <v/>
      </c>
      <c r="I1310" s="83" t="str">
        <f t="shared" ca="1" si="147"/>
        <v/>
      </c>
    </row>
    <row r="1311" spans="2:9" ht="15" thickBot="1" x14ac:dyDescent="0.35">
      <c r="B1311" s="80" t="str">
        <f t="shared" ca="1" si="144"/>
        <v/>
      </c>
      <c r="C1311" s="81" t="str">
        <f t="shared" ca="1" si="148"/>
        <v/>
      </c>
      <c r="D1311" s="84" t="str">
        <f t="shared" ca="1" si="145"/>
        <v/>
      </c>
      <c r="E1311" s="82">
        <f t="shared" ca="1" si="143"/>
        <v>0</v>
      </c>
      <c r="F1311" s="84"/>
      <c r="G1311" s="83" t="str">
        <f t="shared" ca="1" si="149"/>
        <v/>
      </c>
      <c r="H1311" s="83" t="str">
        <f t="shared" ca="1" si="146"/>
        <v/>
      </c>
      <c r="I1311" s="83" t="str">
        <f t="shared" ca="1" si="147"/>
        <v/>
      </c>
    </row>
    <row r="1312" spans="2:9" ht="15" thickBot="1" x14ac:dyDescent="0.35">
      <c r="B1312" s="80" t="str">
        <f t="shared" ca="1" si="144"/>
        <v/>
      </c>
      <c r="C1312" s="81" t="str">
        <f t="shared" ca="1" si="148"/>
        <v/>
      </c>
      <c r="D1312" s="84" t="str">
        <f t="shared" ca="1" si="145"/>
        <v/>
      </c>
      <c r="E1312" s="82">
        <f t="shared" ca="1" si="143"/>
        <v>0</v>
      </c>
      <c r="F1312" s="84"/>
      <c r="G1312" s="83" t="str">
        <f t="shared" ca="1" si="149"/>
        <v/>
      </c>
      <c r="H1312" s="83" t="str">
        <f t="shared" ca="1" si="146"/>
        <v/>
      </c>
      <c r="I1312" s="83" t="str">
        <f t="shared" ca="1" si="147"/>
        <v/>
      </c>
    </row>
    <row r="1313" spans="2:9" ht="15" thickBot="1" x14ac:dyDescent="0.35">
      <c r="B1313" s="80" t="str">
        <f t="shared" ca="1" si="144"/>
        <v/>
      </c>
      <c r="C1313" s="81" t="str">
        <f t="shared" ca="1" si="148"/>
        <v/>
      </c>
      <c r="D1313" s="84" t="str">
        <f t="shared" ca="1" si="145"/>
        <v/>
      </c>
      <c r="E1313" s="82">
        <f t="shared" ca="1" si="143"/>
        <v>0</v>
      </c>
      <c r="F1313" s="84"/>
      <c r="G1313" s="83" t="str">
        <f t="shared" ca="1" si="149"/>
        <v/>
      </c>
      <c r="H1313" s="83" t="str">
        <f t="shared" ca="1" si="146"/>
        <v/>
      </c>
      <c r="I1313" s="83" t="str">
        <f t="shared" ca="1" si="147"/>
        <v/>
      </c>
    </row>
    <row r="1314" spans="2:9" ht="15" thickBot="1" x14ac:dyDescent="0.35">
      <c r="B1314" s="80" t="str">
        <f t="shared" ca="1" si="144"/>
        <v/>
      </c>
      <c r="C1314" s="81" t="str">
        <f t="shared" ca="1" si="148"/>
        <v/>
      </c>
      <c r="D1314" s="84" t="str">
        <f t="shared" ca="1" si="145"/>
        <v/>
      </c>
      <c r="E1314" s="82">
        <f t="shared" ca="1" si="143"/>
        <v>0</v>
      </c>
      <c r="F1314" s="84"/>
      <c r="G1314" s="83" t="str">
        <f t="shared" ca="1" si="149"/>
        <v/>
      </c>
      <c r="H1314" s="83" t="str">
        <f t="shared" ca="1" si="146"/>
        <v/>
      </c>
      <c r="I1314" s="83" t="str">
        <f t="shared" ca="1" si="147"/>
        <v/>
      </c>
    </row>
    <row r="1315" spans="2:9" ht="15" thickBot="1" x14ac:dyDescent="0.35">
      <c r="B1315" s="80" t="str">
        <f t="shared" ca="1" si="144"/>
        <v/>
      </c>
      <c r="C1315" s="81" t="str">
        <f t="shared" ca="1" si="148"/>
        <v/>
      </c>
      <c r="D1315" s="84" t="str">
        <f t="shared" ca="1" si="145"/>
        <v/>
      </c>
      <c r="E1315" s="82">
        <f t="shared" ca="1" si="143"/>
        <v>0</v>
      </c>
      <c r="F1315" s="84"/>
      <c r="G1315" s="83" t="str">
        <f t="shared" ca="1" si="149"/>
        <v/>
      </c>
      <c r="H1315" s="83" t="str">
        <f t="shared" ca="1" si="146"/>
        <v/>
      </c>
      <c r="I1315" s="83" t="str">
        <f t="shared" ca="1" si="147"/>
        <v/>
      </c>
    </row>
    <row r="1316" spans="2:9" ht="15" thickBot="1" x14ac:dyDescent="0.35">
      <c r="B1316" s="80" t="str">
        <f t="shared" ca="1" si="144"/>
        <v/>
      </c>
      <c r="C1316" s="81" t="str">
        <f t="shared" ca="1" si="148"/>
        <v/>
      </c>
      <c r="D1316" s="84" t="str">
        <f t="shared" ca="1" si="145"/>
        <v/>
      </c>
      <c r="E1316" s="82">
        <f t="shared" ref="E1316:E1379" ca="1" si="150">IFERROR(IF(I1315-D1316&lt;$E$14,0,IF(B1316=$I$17,$E$14,IF(B1316&lt;$I$17,0,IF(MOD(B1316-$I$17,$E$18)=0,$E$14,0)))),0)</f>
        <v>0</v>
      </c>
      <c r="F1316" s="84"/>
      <c r="G1316" s="83" t="str">
        <f t="shared" ca="1" si="149"/>
        <v/>
      </c>
      <c r="H1316" s="83" t="str">
        <f t="shared" ca="1" si="146"/>
        <v/>
      </c>
      <c r="I1316" s="83" t="str">
        <f t="shared" ca="1" si="147"/>
        <v/>
      </c>
    </row>
    <row r="1317" spans="2:9" ht="15" thickBot="1" x14ac:dyDescent="0.35">
      <c r="B1317" s="80" t="str">
        <f t="shared" ca="1" si="144"/>
        <v/>
      </c>
      <c r="C1317" s="81" t="str">
        <f t="shared" ca="1" si="148"/>
        <v/>
      </c>
      <c r="D1317" s="84" t="str">
        <f t="shared" ca="1" si="145"/>
        <v/>
      </c>
      <c r="E1317" s="82">
        <f t="shared" ca="1" si="150"/>
        <v>0</v>
      </c>
      <c r="F1317" s="84"/>
      <c r="G1317" s="83" t="str">
        <f t="shared" ca="1" si="149"/>
        <v/>
      </c>
      <c r="H1317" s="83" t="str">
        <f t="shared" ca="1" si="146"/>
        <v/>
      </c>
      <c r="I1317" s="83" t="str">
        <f t="shared" ca="1" si="147"/>
        <v/>
      </c>
    </row>
    <row r="1318" spans="2:9" ht="15" thickBot="1" x14ac:dyDescent="0.35">
      <c r="B1318" s="80" t="str">
        <f t="shared" ca="1" si="144"/>
        <v/>
      </c>
      <c r="C1318" s="81" t="str">
        <f t="shared" ca="1" si="148"/>
        <v/>
      </c>
      <c r="D1318" s="84" t="str">
        <f t="shared" ca="1" si="145"/>
        <v/>
      </c>
      <c r="E1318" s="82">
        <f t="shared" ca="1" si="150"/>
        <v>0</v>
      </c>
      <c r="F1318" s="84"/>
      <c r="G1318" s="83" t="str">
        <f t="shared" ca="1" si="149"/>
        <v/>
      </c>
      <c r="H1318" s="83" t="str">
        <f t="shared" ca="1" si="146"/>
        <v/>
      </c>
      <c r="I1318" s="83" t="str">
        <f t="shared" ca="1" si="147"/>
        <v/>
      </c>
    </row>
    <row r="1319" spans="2:9" ht="15" thickBot="1" x14ac:dyDescent="0.35">
      <c r="B1319" s="80" t="str">
        <f t="shared" ca="1" si="144"/>
        <v/>
      </c>
      <c r="C1319" s="81" t="str">
        <f t="shared" ca="1" si="148"/>
        <v/>
      </c>
      <c r="D1319" s="84" t="str">
        <f t="shared" ca="1" si="145"/>
        <v/>
      </c>
      <c r="E1319" s="82">
        <f t="shared" ca="1" si="150"/>
        <v>0</v>
      </c>
      <c r="F1319" s="84"/>
      <c r="G1319" s="83" t="str">
        <f t="shared" ca="1" si="149"/>
        <v/>
      </c>
      <c r="H1319" s="83" t="str">
        <f t="shared" ca="1" si="146"/>
        <v/>
      </c>
      <c r="I1319" s="83" t="str">
        <f t="shared" ca="1" si="147"/>
        <v/>
      </c>
    </row>
    <row r="1320" spans="2:9" ht="15" thickBot="1" x14ac:dyDescent="0.35">
      <c r="B1320" s="80" t="str">
        <f t="shared" ca="1" si="144"/>
        <v/>
      </c>
      <c r="C1320" s="81" t="str">
        <f t="shared" ca="1" si="148"/>
        <v/>
      </c>
      <c r="D1320" s="84" t="str">
        <f t="shared" ca="1" si="145"/>
        <v/>
      </c>
      <c r="E1320" s="82">
        <f t="shared" ca="1" si="150"/>
        <v>0</v>
      </c>
      <c r="F1320" s="84"/>
      <c r="G1320" s="83" t="str">
        <f t="shared" ca="1" si="149"/>
        <v/>
      </c>
      <c r="H1320" s="83" t="str">
        <f t="shared" ca="1" si="146"/>
        <v/>
      </c>
      <c r="I1320" s="83" t="str">
        <f t="shared" ca="1" si="147"/>
        <v/>
      </c>
    </row>
    <row r="1321" spans="2:9" ht="15" thickBot="1" x14ac:dyDescent="0.35">
      <c r="B1321" s="80" t="str">
        <f t="shared" ref="B1321:B1384" ca="1" si="151">IFERROR(IF(I1320&lt;=0,"",B1320+1),"")</f>
        <v/>
      </c>
      <c r="C1321" s="81" t="str">
        <f t="shared" ca="1" si="148"/>
        <v/>
      </c>
      <c r="D1321" s="84" t="str">
        <f t="shared" ref="D1321:D1384" ca="1" si="152">IF(B1321="","",IF(I1320&lt;payment,I1320*(1+rate),payment))</f>
        <v/>
      </c>
      <c r="E1321" s="82">
        <f t="shared" ca="1" si="150"/>
        <v>0</v>
      </c>
      <c r="F1321" s="84"/>
      <c r="G1321" s="83" t="str">
        <f t="shared" ca="1" si="149"/>
        <v/>
      </c>
      <c r="H1321" s="83" t="str">
        <f t="shared" ref="H1321:H1384" ca="1" si="153">IF(B1321="","",D1321-G1321+E1321+F1321)</f>
        <v/>
      </c>
      <c r="I1321" s="83" t="str">
        <f t="shared" ref="I1321:I1384" ca="1" si="154">IFERROR(IF(H1321&lt;=0,"",I1320-H1321),"")</f>
        <v/>
      </c>
    </row>
    <row r="1322" spans="2:9" ht="15" thickBot="1" x14ac:dyDescent="0.35">
      <c r="B1322" s="80" t="str">
        <f t="shared" ca="1" si="151"/>
        <v/>
      </c>
      <c r="C1322" s="81" t="str">
        <f t="shared" ca="1" si="148"/>
        <v/>
      </c>
      <c r="D1322" s="84" t="str">
        <f t="shared" ca="1" si="152"/>
        <v/>
      </c>
      <c r="E1322" s="82">
        <f t="shared" ca="1" si="150"/>
        <v>0</v>
      </c>
      <c r="F1322" s="84"/>
      <c r="G1322" s="83" t="str">
        <f t="shared" ca="1" si="149"/>
        <v/>
      </c>
      <c r="H1322" s="83" t="str">
        <f t="shared" ca="1" si="153"/>
        <v/>
      </c>
      <c r="I1322" s="83" t="str">
        <f t="shared" ca="1" si="154"/>
        <v/>
      </c>
    </row>
    <row r="1323" spans="2:9" ht="15" thickBot="1" x14ac:dyDescent="0.35">
      <c r="B1323" s="80" t="str">
        <f t="shared" ca="1" si="151"/>
        <v/>
      </c>
      <c r="C1323" s="81" t="str">
        <f t="shared" ca="1" si="148"/>
        <v/>
      </c>
      <c r="D1323" s="84" t="str">
        <f t="shared" ca="1" si="152"/>
        <v/>
      </c>
      <c r="E1323" s="82">
        <f t="shared" ca="1" si="150"/>
        <v>0</v>
      </c>
      <c r="F1323" s="84"/>
      <c r="G1323" s="83" t="str">
        <f t="shared" ca="1" si="149"/>
        <v/>
      </c>
      <c r="H1323" s="83" t="str">
        <f t="shared" ca="1" si="153"/>
        <v/>
      </c>
      <c r="I1323" s="83" t="str">
        <f t="shared" ca="1" si="154"/>
        <v/>
      </c>
    </row>
    <row r="1324" spans="2:9" ht="15" thickBot="1" x14ac:dyDescent="0.35">
      <c r="B1324" s="80" t="str">
        <f t="shared" ca="1" si="151"/>
        <v/>
      </c>
      <c r="C1324" s="81" t="str">
        <f t="shared" ca="1" si="148"/>
        <v/>
      </c>
      <c r="D1324" s="84" t="str">
        <f t="shared" ca="1" si="152"/>
        <v/>
      </c>
      <c r="E1324" s="82">
        <f t="shared" ca="1" si="150"/>
        <v>0</v>
      </c>
      <c r="F1324" s="84"/>
      <c r="G1324" s="83" t="str">
        <f t="shared" ca="1" si="149"/>
        <v/>
      </c>
      <c r="H1324" s="83" t="str">
        <f t="shared" ca="1" si="153"/>
        <v/>
      </c>
      <c r="I1324" s="83" t="str">
        <f t="shared" ca="1" si="154"/>
        <v/>
      </c>
    </row>
    <row r="1325" spans="2:9" ht="15" thickBot="1" x14ac:dyDescent="0.35">
      <c r="B1325" s="80" t="str">
        <f t="shared" ca="1" si="151"/>
        <v/>
      </c>
      <c r="C1325" s="81" t="str">
        <f t="shared" ca="1" si="148"/>
        <v/>
      </c>
      <c r="D1325" s="84" t="str">
        <f t="shared" ca="1" si="152"/>
        <v/>
      </c>
      <c r="E1325" s="82">
        <f t="shared" ca="1" si="150"/>
        <v>0</v>
      </c>
      <c r="F1325" s="84"/>
      <c r="G1325" s="83" t="str">
        <f t="shared" ca="1" si="149"/>
        <v/>
      </c>
      <c r="H1325" s="83" t="str">
        <f t="shared" ca="1" si="153"/>
        <v/>
      </c>
      <c r="I1325" s="83" t="str">
        <f t="shared" ca="1" si="154"/>
        <v/>
      </c>
    </row>
    <row r="1326" spans="2:9" ht="15" thickBot="1" x14ac:dyDescent="0.35">
      <c r="B1326" s="80" t="str">
        <f t="shared" ca="1" si="151"/>
        <v/>
      </c>
      <c r="C1326" s="81" t="str">
        <f t="shared" ca="1" si="148"/>
        <v/>
      </c>
      <c r="D1326" s="84" t="str">
        <f t="shared" ca="1" si="152"/>
        <v/>
      </c>
      <c r="E1326" s="82">
        <f t="shared" ca="1" si="150"/>
        <v>0</v>
      </c>
      <c r="F1326" s="84"/>
      <c r="G1326" s="83" t="str">
        <f t="shared" ca="1" si="149"/>
        <v/>
      </c>
      <c r="H1326" s="83" t="str">
        <f t="shared" ca="1" si="153"/>
        <v/>
      </c>
      <c r="I1326" s="83" t="str">
        <f t="shared" ca="1" si="154"/>
        <v/>
      </c>
    </row>
    <row r="1327" spans="2:9" ht="15" thickBot="1" x14ac:dyDescent="0.35">
      <c r="B1327" s="80" t="str">
        <f t="shared" ca="1" si="151"/>
        <v/>
      </c>
      <c r="C1327" s="81" t="str">
        <f t="shared" ca="1" si="148"/>
        <v/>
      </c>
      <c r="D1327" s="84" t="str">
        <f t="shared" ca="1" si="152"/>
        <v/>
      </c>
      <c r="E1327" s="82">
        <f t="shared" ca="1" si="150"/>
        <v>0</v>
      </c>
      <c r="F1327" s="84"/>
      <c r="G1327" s="83" t="str">
        <f t="shared" ca="1" si="149"/>
        <v/>
      </c>
      <c r="H1327" s="83" t="str">
        <f t="shared" ca="1" si="153"/>
        <v/>
      </c>
      <c r="I1327" s="83" t="str">
        <f t="shared" ca="1" si="154"/>
        <v/>
      </c>
    </row>
    <row r="1328" spans="2:9" ht="15" thickBot="1" x14ac:dyDescent="0.35">
      <c r="B1328" s="80" t="str">
        <f t="shared" ca="1" si="151"/>
        <v/>
      </c>
      <c r="C1328" s="81" t="str">
        <f t="shared" ca="1" si="148"/>
        <v/>
      </c>
      <c r="D1328" s="84" t="str">
        <f t="shared" ca="1" si="152"/>
        <v/>
      </c>
      <c r="E1328" s="82">
        <f t="shared" ca="1" si="150"/>
        <v>0</v>
      </c>
      <c r="F1328" s="84"/>
      <c r="G1328" s="83" t="str">
        <f t="shared" ca="1" si="149"/>
        <v/>
      </c>
      <c r="H1328" s="83" t="str">
        <f t="shared" ca="1" si="153"/>
        <v/>
      </c>
      <c r="I1328" s="83" t="str">
        <f t="shared" ca="1" si="154"/>
        <v/>
      </c>
    </row>
    <row r="1329" spans="2:9" ht="15" thickBot="1" x14ac:dyDescent="0.35">
      <c r="B1329" s="80" t="str">
        <f t="shared" ca="1" si="151"/>
        <v/>
      </c>
      <c r="C1329" s="81" t="str">
        <f t="shared" ca="1" si="148"/>
        <v/>
      </c>
      <c r="D1329" s="84" t="str">
        <f t="shared" ca="1" si="152"/>
        <v/>
      </c>
      <c r="E1329" s="82">
        <f t="shared" ca="1" si="150"/>
        <v>0</v>
      </c>
      <c r="F1329" s="84"/>
      <c r="G1329" s="83" t="str">
        <f t="shared" ca="1" si="149"/>
        <v/>
      </c>
      <c r="H1329" s="83" t="str">
        <f t="shared" ca="1" si="153"/>
        <v/>
      </c>
      <c r="I1329" s="83" t="str">
        <f t="shared" ca="1" si="154"/>
        <v/>
      </c>
    </row>
    <row r="1330" spans="2:9" ht="15" thickBot="1" x14ac:dyDescent="0.35">
      <c r="B1330" s="80" t="str">
        <f t="shared" ca="1" si="151"/>
        <v/>
      </c>
      <c r="C1330" s="81" t="str">
        <f t="shared" ca="1" si="148"/>
        <v/>
      </c>
      <c r="D1330" s="84" t="str">
        <f t="shared" ca="1" si="152"/>
        <v/>
      </c>
      <c r="E1330" s="82">
        <f t="shared" ca="1" si="150"/>
        <v>0</v>
      </c>
      <c r="F1330" s="84"/>
      <c r="G1330" s="83" t="str">
        <f t="shared" ca="1" si="149"/>
        <v/>
      </c>
      <c r="H1330" s="83" t="str">
        <f t="shared" ca="1" si="153"/>
        <v/>
      </c>
      <c r="I1330" s="83" t="str">
        <f t="shared" ca="1" si="154"/>
        <v/>
      </c>
    </row>
    <row r="1331" spans="2:9" ht="15" thickBot="1" x14ac:dyDescent="0.35">
      <c r="B1331" s="80" t="str">
        <f t="shared" ca="1" si="151"/>
        <v/>
      </c>
      <c r="C1331" s="81" t="str">
        <f t="shared" ca="1" si="148"/>
        <v/>
      </c>
      <c r="D1331" s="84" t="str">
        <f t="shared" ca="1" si="152"/>
        <v/>
      </c>
      <c r="E1331" s="82">
        <f t="shared" ca="1" si="150"/>
        <v>0</v>
      </c>
      <c r="F1331" s="84"/>
      <c r="G1331" s="83" t="str">
        <f t="shared" ca="1" si="149"/>
        <v/>
      </c>
      <c r="H1331" s="83" t="str">
        <f t="shared" ca="1" si="153"/>
        <v/>
      </c>
      <c r="I1331" s="83" t="str">
        <f t="shared" ca="1" si="154"/>
        <v/>
      </c>
    </row>
    <row r="1332" spans="2:9" ht="15" thickBot="1" x14ac:dyDescent="0.35">
      <c r="B1332" s="80" t="str">
        <f t="shared" ca="1" si="151"/>
        <v/>
      </c>
      <c r="C1332" s="81" t="str">
        <f t="shared" ca="1" si="148"/>
        <v/>
      </c>
      <c r="D1332" s="84" t="str">
        <f t="shared" ca="1" si="152"/>
        <v/>
      </c>
      <c r="E1332" s="82">
        <f t="shared" ca="1" si="150"/>
        <v>0</v>
      </c>
      <c r="F1332" s="84"/>
      <c r="G1332" s="83" t="str">
        <f t="shared" ca="1" si="149"/>
        <v/>
      </c>
      <c r="H1332" s="83" t="str">
        <f t="shared" ca="1" si="153"/>
        <v/>
      </c>
      <c r="I1332" s="83" t="str">
        <f t="shared" ca="1" si="154"/>
        <v/>
      </c>
    </row>
    <row r="1333" spans="2:9" ht="15" thickBot="1" x14ac:dyDescent="0.35">
      <c r="B1333" s="80" t="str">
        <f t="shared" ca="1" si="151"/>
        <v/>
      </c>
      <c r="C1333" s="81" t="str">
        <f t="shared" ca="1" si="148"/>
        <v/>
      </c>
      <c r="D1333" s="84" t="str">
        <f t="shared" ca="1" si="152"/>
        <v/>
      </c>
      <c r="E1333" s="82">
        <f t="shared" ca="1" si="150"/>
        <v>0</v>
      </c>
      <c r="F1333" s="84"/>
      <c r="G1333" s="83" t="str">
        <f t="shared" ca="1" si="149"/>
        <v/>
      </c>
      <c r="H1333" s="83" t="str">
        <f t="shared" ca="1" si="153"/>
        <v/>
      </c>
      <c r="I1333" s="83" t="str">
        <f t="shared" ca="1" si="154"/>
        <v/>
      </c>
    </row>
    <row r="1334" spans="2:9" ht="15" thickBot="1" x14ac:dyDescent="0.35">
      <c r="B1334" s="80" t="str">
        <f t="shared" ca="1" si="151"/>
        <v/>
      </c>
      <c r="C1334" s="81" t="str">
        <f t="shared" ca="1" si="148"/>
        <v/>
      </c>
      <c r="D1334" s="84" t="str">
        <f t="shared" ca="1" si="152"/>
        <v/>
      </c>
      <c r="E1334" s="82">
        <f t="shared" ca="1" si="150"/>
        <v>0</v>
      </c>
      <c r="F1334" s="84"/>
      <c r="G1334" s="83" t="str">
        <f t="shared" ca="1" si="149"/>
        <v/>
      </c>
      <c r="H1334" s="83" t="str">
        <f t="shared" ca="1" si="153"/>
        <v/>
      </c>
      <c r="I1334" s="83" t="str">
        <f t="shared" ca="1" si="154"/>
        <v/>
      </c>
    </row>
    <row r="1335" spans="2:9" ht="15" thickBot="1" x14ac:dyDescent="0.35">
      <c r="B1335" s="80" t="str">
        <f t="shared" ca="1" si="151"/>
        <v/>
      </c>
      <c r="C1335" s="81" t="str">
        <f t="shared" ca="1" si="148"/>
        <v/>
      </c>
      <c r="D1335" s="84" t="str">
        <f t="shared" ca="1" si="152"/>
        <v/>
      </c>
      <c r="E1335" s="82">
        <f t="shared" ca="1" si="150"/>
        <v>0</v>
      </c>
      <c r="F1335" s="84"/>
      <c r="G1335" s="83" t="str">
        <f t="shared" ca="1" si="149"/>
        <v/>
      </c>
      <c r="H1335" s="83" t="str">
        <f t="shared" ca="1" si="153"/>
        <v/>
      </c>
      <c r="I1335" s="83" t="str">
        <f t="shared" ca="1" si="154"/>
        <v/>
      </c>
    </row>
    <row r="1336" spans="2:9" ht="15" thickBot="1" x14ac:dyDescent="0.35">
      <c r="B1336" s="80" t="str">
        <f t="shared" ca="1" si="151"/>
        <v/>
      </c>
      <c r="C1336" s="81" t="str">
        <f t="shared" ca="1" si="148"/>
        <v/>
      </c>
      <c r="D1336" s="84" t="str">
        <f t="shared" ca="1" si="152"/>
        <v/>
      </c>
      <c r="E1336" s="82">
        <f t="shared" ca="1" si="150"/>
        <v>0</v>
      </c>
      <c r="F1336" s="84"/>
      <c r="G1336" s="83" t="str">
        <f t="shared" ca="1" si="149"/>
        <v/>
      </c>
      <c r="H1336" s="83" t="str">
        <f t="shared" ca="1" si="153"/>
        <v/>
      </c>
      <c r="I1336" s="83" t="str">
        <f t="shared" ca="1" si="154"/>
        <v/>
      </c>
    </row>
    <row r="1337" spans="2:9" ht="15" thickBot="1" x14ac:dyDescent="0.35">
      <c r="B1337" s="80" t="str">
        <f t="shared" ca="1" si="151"/>
        <v/>
      </c>
      <c r="C1337" s="81" t="str">
        <f t="shared" ca="1" si="148"/>
        <v/>
      </c>
      <c r="D1337" s="84" t="str">
        <f t="shared" ca="1" si="152"/>
        <v/>
      </c>
      <c r="E1337" s="82">
        <f t="shared" ca="1" si="150"/>
        <v>0</v>
      </c>
      <c r="F1337" s="84"/>
      <c r="G1337" s="83" t="str">
        <f t="shared" ca="1" si="149"/>
        <v/>
      </c>
      <c r="H1337" s="83" t="str">
        <f t="shared" ca="1" si="153"/>
        <v/>
      </c>
      <c r="I1337" s="83" t="str">
        <f t="shared" ca="1" si="154"/>
        <v/>
      </c>
    </row>
    <row r="1338" spans="2:9" ht="15" thickBot="1" x14ac:dyDescent="0.35">
      <c r="B1338" s="80" t="str">
        <f t="shared" ca="1" si="151"/>
        <v/>
      </c>
      <c r="C1338" s="81" t="str">
        <f t="shared" ca="1" si="148"/>
        <v/>
      </c>
      <c r="D1338" s="84" t="str">
        <f t="shared" ca="1" si="152"/>
        <v/>
      </c>
      <c r="E1338" s="82">
        <f t="shared" ca="1" si="150"/>
        <v>0</v>
      </c>
      <c r="F1338" s="84"/>
      <c r="G1338" s="83" t="str">
        <f t="shared" ca="1" si="149"/>
        <v/>
      </c>
      <c r="H1338" s="83" t="str">
        <f t="shared" ca="1" si="153"/>
        <v/>
      </c>
      <c r="I1338" s="83" t="str">
        <f t="shared" ca="1" si="154"/>
        <v/>
      </c>
    </row>
    <row r="1339" spans="2:9" ht="15" thickBot="1" x14ac:dyDescent="0.35">
      <c r="B1339" s="80" t="str">
        <f t="shared" ca="1" si="151"/>
        <v/>
      </c>
      <c r="C1339" s="81" t="str">
        <f t="shared" ca="1" si="148"/>
        <v/>
      </c>
      <c r="D1339" s="84" t="str">
        <f t="shared" ca="1" si="152"/>
        <v/>
      </c>
      <c r="E1339" s="82">
        <f t="shared" ca="1" si="150"/>
        <v>0</v>
      </c>
      <c r="F1339" s="84"/>
      <c r="G1339" s="83" t="str">
        <f t="shared" ca="1" si="149"/>
        <v/>
      </c>
      <c r="H1339" s="83" t="str">
        <f t="shared" ca="1" si="153"/>
        <v/>
      </c>
      <c r="I1339" s="83" t="str">
        <f t="shared" ca="1" si="154"/>
        <v/>
      </c>
    </row>
    <row r="1340" spans="2:9" ht="15" thickBot="1" x14ac:dyDescent="0.35">
      <c r="B1340" s="80" t="str">
        <f t="shared" ca="1" si="151"/>
        <v/>
      </c>
      <c r="C1340" s="81" t="str">
        <f t="shared" ca="1" si="148"/>
        <v/>
      </c>
      <c r="D1340" s="84" t="str">
        <f t="shared" ca="1" si="152"/>
        <v/>
      </c>
      <c r="E1340" s="82">
        <f t="shared" ca="1" si="150"/>
        <v>0</v>
      </c>
      <c r="F1340" s="84"/>
      <c r="G1340" s="83" t="str">
        <f t="shared" ca="1" si="149"/>
        <v/>
      </c>
      <c r="H1340" s="83" t="str">
        <f t="shared" ca="1" si="153"/>
        <v/>
      </c>
      <c r="I1340" s="83" t="str">
        <f t="shared" ca="1" si="154"/>
        <v/>
      </c>
    </row>
    <row r="1341" spans="2:9" ht="15" thickBot="1" x14ac:dyDescent="0.35">
      <c r="B1341" s="80" t="str">
        <f t="shared" ca="1" si="151"/>
        <v/>
      </c>
      <c r="C1341" s="81" t="str">
        <f t="shared" ca="1" si="148"/>
        <v/>
      </c>
      <c r="D1341" s="84" t="str">
        <f t="shared" ca="1" si="152"/>
        <v/>
      </c>
      <c r="E1341" s="82">
        <f t="shared" ca="1" si="150"/>
        <v>0</v>
      </c>
      <c r="F1341" s="84"/>
      <c r="G1341" s="83" t="str">
        <f t="shared" ca="1" si="149"/>
        <v/>
      </c>
      <c r="H1341" s="83" t="str">
        <f t="shared" ca="1" si="153"/>
        <v/>
      </c>
      <c r="I1341" s="83" t="str">
        <f t="shared" ca="1" si="154"/>
        <v/>
      </c>
    </row>
    <row r="1342" spans="2:9" ht="15" thickBot="1" x14ac:dyDescent="0.35">
      <c r="B1342" s="80" t="str">
        <f t="shared" ca="1" si="151"/>
        <v/>
      </c>
      <c r="C1342" s="81" t="str">
        <f t="shared" ca="1" si="148"/>
        <v/>
      </c>
      <c r="D1342" s="84" t="str">
        <f t="shared" ca="1" si="152"/>
        <v/>
      </c>
      <c r="E1342" s="82">
        <f t="shared" ca="1" si="150"/>
        <v>0</v>
      </c>
      <c r="F1342" s="84"/>
      <c r="G1342" s="83" t="str">
        <f t="shared" ca="1" si="149"/>
        <v/>
      </c>
      <c r="H1342" s="83" t="str">
        <f t="shared" ca="1" si="153"/>
        <v/>
      </c>
      <c r="I1342" s="83" t="str">
        <f t="shared" ca="1" si="154"/>
        <v/>
      </c>
    </row>
    <row r="1343" spans="2:9" ht="15" thickBot="1" x14ac:dyDescent="0.35">
      <c r="B1343" s="80" t="str">
        <f t="shared" ca="1" si="151"/>
        <v/>
      </c>
      <c r="C1343" s="81" t="str">
        <f t="shared" ca="1" si="148"/>
        <v/>
      </c>
      <c r="D1343" s="84" t="str">
        <f t="shared" ca="1" si="152"/>
        <v/>
      </c>
      <c r="E1343" s="82">
        <f t="shared" ca="1" si="150"/>
        <v>0</v>
      </c>
      <c r="F1343" s="84"/>
      <c r="G1343" s="83" t="str">
        <f t="shared" ca="1" si="149"/>
        <v/>
      </c>
      <c r="H1343" s="83" t="str">
        <f t="shared" ca="1" si="153"/>
        <v/>
      </c>
      <c r="I1343" s="83" t="str">
        <f t="shared" ca="1" si="154"/>
        <v/>
      </c>
    </row>
    <row r="1344" spans="2:9" ht="15" thickBot="1" x14ac:dyDescent="0.35">
      <c r="B1344" s="80" t="str">
        <f t="shared" ca="1" si="151"/>
        <v/>
      </c>
      <c r="C1344" s="81" t="str">
        <f t="shared" ca="1" si="148"/>
        <v/>
      </c>
      <c r="D1344" s="84" t="str">
        <f t="shared" ca="1" si="152"/>
        <v/>
      </c>
      <c r="E1344" s="82">
        <f t="shared" ca="1" si="150"/>
        <v>0</v>
      </c>
      <c r="F1344" s="84"/>
      <c r="G1344" s="83" t="str">
        <f t="shared" ca="1" si="149"/>
        <v/>
      </c>
      <c r="H1344" s="83" t="str">
        <f t="shared" ca="1" si="153"/>
        <v/>
      </c>
      <c r="I1344" s="83" t="str">
        <f t="shared" ca="1" si="154"/>
        <v/>
      </c>
    </row>
    <row r="1345" spans="2:9" ht="15" thickBot="1" x14ac:dyDescent="0.35">
      <c r="B1345" s="80" t="str">
        <f t="shared" ca="1" si="151"/>
        <v/>
      </c>
      <c r="C1345" s="81" t="str">
        <f t="shared" ca="1" si="148"/>
        <v/>
      </c>
      <c r="D1345" s="84" t="str">
        <f t="shared" ca="1" si="152"/>
        <v/>
      </c>
      <c r="E1345" s="82">
        <f t="shared" ca="1" si="150"/>
        <v>0</v>
      </c>
      <c r="F1345" s="84"/>
      <c r="G1345" s="83" t="str">
        <f t="shared" ca="1" si="149"/>
        <v/>
      </c>
      <c r="H1345" s="83" t="str">
        <f t="shared" ca="1" si="153"/>
        <v/>
      </c>
      <c r="I1345" s="83" t="str">
        <f t="shared" ca="1" si="154"/>
        <v/>
      </c>
    </row>
    <row r="1346" spans="2:9" ht="15" thickBot="1" x14ac:dyDescent="0.35">
      <c r="B1346" s="80" t="str">
        <f t="shared" ca="1" si="151"/>
        <v/>
      </c>
      <c r="C1346" s="81" t="str">
        <f t="shared" ca="1" si="148"/>
        <v/>
      </c>
      <c r="D1346" s="84" t="str">
        <f t="shared" ca="1" si="152"/>
        <v/>
      </c>
      <c r="E1346" s="82">
        <f t="shared" ca="1" si="150"/>
        <v>0</v>
      </c>
      <c r="F1346" s="84"/>
      <c r="G1346" s="83" t="str">
        <f t="shared" ca="1" si="149"/>
        <v/>
      </c>
      <c r="H1346" s="83" t="str">
        <f t="shared" ca="1" si="153"/>
        <v/>
      </c>
      <c r="I1346" s="83" t="str">
        <f t="shared" ca="1" si="154"/>
        <v/>
      </c>
    </row>
    <row r="1347" spans="2:9" ht="15" thickBot="1" x14ac:dyDescent="0.35">
      <c r="B1347" s="80" t="str">
        <f t="shared" ca="1" si="151"/>
        <v/>
      </c>
      <c r="C1347" s="81" t="str">
        <f t="shared" ca="1" si="148"/>
        <v/>
      </c>
      <c r="D1347" s="84" t="str">
        <f t="shared" ca="1" si="152"/>
        <v/>
      </c>
      <c r="E1347" s="82">
        <f t="shared" ca="1" si="150"/>
        <v>0</v>
      </c>
      <c r="F1347" s="84"/>
      <c r="G1347" s="83" t="str">
        <f t="shared" ca="1" si="149"/>
        <v/>
      </c>
      <c r="H1347" s="83" t="str">
        <f t="shared" ca="1" si="153"/>
        <v/>
      </c>
      <c r="I1347" s="83" t="str">
        <f t="shared" ca="1" si="154"/>
        <v/>
      </c>
    </row>
    <row r="1348" spans="2:9" ht="15" thickBot="1" x14ac:dyDescent="0.35">
      <c r="B1348" s="80" t="str">
        <f t="shared" ca="1" si="151"/>
        <v/>
      </c>
      <c r="C1348" s="81" t="str">
        <f t="shared" ca="1" si="148"/>
        <v/>
      </c>
      <c r="D1348" s="84" t="str">
        <f t="shared" ca="1" si="152"/>
        <v/>
      </c>
      <c r="E1348" s="82">
        <f t="shared" ca="1" si="150"/>
        <v>0</v>
      </c>
      <c r="F1348" s="84"/>
      <c r="G1348" s="83" t="str">
        <f t="shared" ca="1" si="149"/>
        <v/>
      </c>
      <c r="H1348" s="83" t="str">
        <f t="shared" ca="1" si="153"/>
        <v/>
      </c>
      <c r="I1348" s="83" t="str">
        <f t="shared" ca="1" si="154"/>
        <v/>
      </c>
    </row>
    <row r="1349" spans="2:9" ht="15" thickBot="1" x14ac:dyDescent="0.35">
      <c r="B1349" s="80" t="str">
        <f t="shared" ca="1" si="151"/>
        <v/>
      </c>
      <c r="C1349" s="81" t="str">
        <f t="shared" ca="1" si="148"/>
        <v/>
      </c>
      <c r="D1349" s="84" t="str">
        <f t="shared" ca="1" si="152"/>
        <v/>
      </c>
      <c r="E1349" s="82">
        <f t="shared" ca="1" si="150"/>
        <v>0</v>
      </c>
      <c r="F1349" s="84"/>
      <c r="G1349" s="83" t="str">
        <f t="shared" ca="1" si="149"/>
        <v/>
      </c>
      <c r="H1349" s="83" t="str">
        <f t="shared" ca="1" si="153"/>
        <v/>
      </c>
      <c r="I1349" s="83" t="str">
        <f t="shared" ca="1" si="154"/>
        <v/>
      </c>
    </row>
    <row r="1350" spans="2:9" ht="15" thickBot="1" x14ac:dyDescent="0.35">
      <c r="B1350" s="80" t="str">
        <f t="shared" ca="1" si="151"/>
        <v/>
      </c>
      <c r="C1350" s="81" t="str">
        <f t="shared" ca="1" si="148"/>
        <v/>
      </c>
      <c r="D1350" s="84" t="str">
        <f t="shared" ca="1" si="152"/>
        <v/>
      </c>
      <c r="E1350" s="82">
        <f t="shared" ca="1" si="150"/>
        <v>0</v>
      </c>
      <c r="F1350" s="84"/>
      <c r="G1350" s="83" t="str">
        <f t="shared" ca="1" si="149"/>
        <v/>
      </c>
      <c r="H1350" s="83" t="str">
        <f t="shared" ca="1" si="153"/>
        <v/>
      </c>
      <c r="I1350" s="83" t="str">
        <f t="shared" ca="1" si="154"/>
        <v/>
      </c>
    </row>
    <row r="1351" spans="2:9" ht="15" thickBot="1" x14ac:dyDescent="0.35">
      <c r="B1351" s="80" t="str">
        <f t="shared" ca="1" si="151"/>
        <v/>
      </c>
      <c r="C1351" s="81" t="str">
        <f t="shared" ca="1" si="148"/>
        <v/>
      </c>
      <c r="D1351" s="84" t="str">
        <f t="shared" ca="1" si="152"/>
        <v/>
      </c>
      <c r="E1351" s="82">
        <f t="shared" ca="1" si="150"/>
        <v>0</v>
      </c>
      <c r="F1351" s="84"/>
      <c r="G1351" s="83" t="str">
        <f t="shared" ca="1" si="149"/>
        <v/>
      </c>
      <c r="H1351" s="83" t="str">
        <f t="shared" ca="1" si="153"/>
        <v/>
      </c>
      <c r="I1351" s="83" t="str">
        <f t="shared" ca="1" si="154"/>
        <v/>
      </c>
    </row>
    <row r="1352" spans="2:9" ht="15" thickBot="1" x14ac:dyDescent="0.35">
      <c r="B1352" s="80" t="str">
        <f t="shared" ca="1" si="151"/>
        <v/>
      </c>
      <c r="C1352" s="81" t="str">
        <f t="shared" ca="1" si="148"/>
        <v/>
      </c>
      <c r="D1352" s="84" t="str">
        <f t="shared" ca="1" si="152"/>
        <v/>
      </c>
      <c r="E1352" s="82">
        <f t="shared" ca="1" si="150"/>
        <v>0</v>
      </c>
      <c r="F1352" s="84"/>
      <c r="G1352" s="83" t="str">
        <f t="shared" ca="1" si="149"/>
        <v/>
      </c>
      <c r="H1352" s="83" t="str">
        <f t="shared" ca="1" si="153"/>
        <v/>
      </c>
      <c r="I1352" s="83" t="str">
        <f t="shared" ca="1" si="154"/>
        <v/>
      </c>
    </row>
    <row r="1353" spans="2:9" ht="15" thickBot="1" x14ac:dyDescent="0.35">
      <c r="B1353" s="80" t="str">
        <f t="shared" ca="1" si="151"/>
        <v/>
      </c>
      <c r="C1353" s="81" t="str">
        <f t="shared" ca="1" si="148"/>
        <v/>
      </c>
      <c r="D1353" s="84" t="str">
        <f t="shared" ca="1" si="152"/>
        <v/>
      </c>
      <c r="E1353" s="82">
        <f t="shared" ca="1" si="150"/>
        <v>0</v>
      </c>
      <c r="F1353" s="84"/>
      <c r="G1353" s="83" t="str">
        <f t="shared" ca="1" si="149"/>
        <v/>
      </c>
      <c r="H1353" s="83" t="str">
        <f t="shared" ca="1" si="153"/>
        <v/>
      </c>
      <c r="I1353" s="83" t="str">
        <f t="shared" ca="1" si="154"/>
        <v/>
      </c>
    </row>
    <row r="1354" spans="2:9" ht="15" thickBot="1" x14ac:dyDescent="0.35">
      <c r="B1354" s="80" t="str">
        <f t="shared" ca="1" si="151"/>
        <v/>
      </c>
      <c r="C1354" s="81" t="str">
        <f t="shared" ca="1" si="148"/>
        <v/>
      </c>
      <c r="D1354" s="84" t="str">
        <f t="shared" ca="1" si="152"/>
        <v/>
      </c>
      <c r="E1354" s="82">
        <f t="shared" ca="1" si="150"/>
        <v>0</v>
      </c>
      <c r="F1354" s="84"/>
      <c r="G1354" s="83" t="str">
        <f t="shared" ca="1" si="149"/>
        <v/>
      </c>
      <c r="H1354" s="83" t="str">
        <f t="shared" ca="1" si="153"/>
        <v/>
      </c>
      <c r="I1354" s="83" t="str">
        <f t="shared" ca="1" si="154"/>
        <v/>
      </c>
    </row>
    <row r="1355" spans="2:9" ht="15" thickBot="1" x14ac:dyDescent="0.35">
      <c r="B1355" s="80" t="str">
        <f t="shared" ca="1" si="151"/>
        <v/>
      </c>
      <c r="C1355" s="81" t="str">
        <f t="shared" ca="1" si="148"/>
        <v/>
      </c>
      <c r="D1355" s="84" t="str">
        <f t="shared" ca="1" si="152"/>
        <v/>
      </c>
      <c r="E1355" s="82">
        <f t="shared" ca="1" si="150"/>
        <v>0</v>
      </c>
      <c r="F1355" s="84"/>
      <c r="G1355" s="83" t="str">
        <f t="shared" ca="1" si="149"/>
        <v/>
      </c>
      <c r="H1355" s="83" t="str">
        <f t="shared" ca="1" si="153"/>
        <v/>
      </c>
      <c r="I1355" s="83" t="str">
        <f t="shared" ca="1" si="154"/>
        <v/>
      </c>
    </row>
    <row r="1356" spans="2:9" ht="15" thickBot="1" x14ac:dyDescent="0.35">
      <c r="B1356" s="80" t="str">
        <f t="shared" ca="1" si="151"/>
        <v/>
      </c>
      <c r="C1356" s="81" t="str">
        <f t="shared" ca="1" si="148"/>
        <v/>
      </c>
      <c r="D1356" s="84" t="str">
        <f t="shared" ca="1" si="152"/>
        <v/>
      </c>
      <c r="E1356" s="82">
        <f t="shared" ca="1" si="150"/>
        <v>0</v>
      </c>
      <c r="F1356" s="84"/>
      <c r="G1356" s="83" t="str">
        <f t="shared" ca="1" si="149"/>
        <v/>
      </c>
      <c r="H1356" s="83" t="str">
        <f t="shared" ca="1" si="153"/>
        <v/>
      </c>
      <c r="I1356" s="83" t="str">
        <f t="shared" ca="1" si="154"/>
        <v/>
      </c>
    </row>
    <row r="1357" spans="2:9" ht="15" thickBot="1" x14ac:dyDescent="0.35">
      <c r="B1357" s="80" t="str">
        <f t="shared" ca="1" si="151"/>
        <v/>
      </c>
      <c r="C1357" s="81" t="str">
        <f t="shared" ca="1" si="148"/>
        <v/>
      </c>
      <c r="D1357" s="84" t="str">
        <f t="shared" ca="1" si="152"/>
        <v/>
      </c>
      <c r="E1357" s="82">
        <f t="shared" ca="1" si="150"/>
        <v>0</v>
      </c>
      <c r="F1357" s="84"/>
      <c r="G1357" s="83" t="str">
        <f t="shared" ca="1" si="149"/>
        <v/>
      </c>
      <c r="H1357" s="83" t="str">
        <f t="shared" ca="1" si="153"/>
        <v/>
      </c>
      <c r="I1357" s="83" t="str">
        <f t="shared" ca="1" si="154"/>
        <v/>
      </c>
    </row>
    <row r="1358" spans="2:9" ht="15" thickBot="1" x14ac:dyDescent="0.35">
      <c r="B1358" s="80" t="str">
        <f t="shared" ca="1" si="151"/>
        <v/>
      </c>
      <c r="C1358" s="81" t="str">
        <f t="shared" ca="1" si="148"/>
        <v/>
      </c>
      <c r="D1358" s="84" t="str">
        <f t="shared" ca="1" si="152"/>
        <v/>
      </c>
      <c r="E1358" s="82">
        <f t="shared" ca="1" si="150"/>
        <v>0</v>
      </c>
      <c r="F1358" s="84"/>
      <c r="G1358" s="83" t="str">
        <f t="shared" ca="1" si="149"/>
        <v/>
      </c>
      <c r="H1358" s="83" t="str">
        <f t="shared" ca="1" si="153"/>
        <v/>
      </c>
      <c r="I1358" s="83" t="str">
        <f t="shared" ca="1" si="154"/>
        <v/>
      </c>
    </row>
    <row r="1359" spans="2:9" ht="15" thickBot="1" x14ac:dyDescent="0.35">
      <c r="B1359" s="80" t="str">
        <f t="shared" ca="1" si="151"/>
        <v/>
      </c>
      <c r="C1359" s="81" t="str">
        <f t="shared" ca="1" si="148"/>
        <v/>
      </c>
      <c r="D1359" s="84" t="str">
        <f t="shared" ca="1" si="152"/>
        <v/>
      </c>
      <c r="E1359" s="82">
        <f t="shared" ca="1" si="150"/>
        <v>0</v>
      </c>
      <c r="F1359" s="84"/>
      <c r="G1359" s="83" t="str">
        <f t="shared" ca="1" si="149"/>
        <v/>
      </c>
      <c r="H1359" s="83" t="str">
        <f t="shared" ca="1" si="153"/>
        <v/>
      </c>
      <c r="I1359" s="83" t="str">
        <f t="shared" ca="1" si="154"/>
        <v/>
      </c>
    </row>
    <row r="1360" spans="2:9" ht="15" thickBot="1" x14ac:dyDescent="0.35">
      <c r="B1360" s="80" t="str">
        <f t="shared" ca="1" si="151"/>
        <v/>
      </c>
      <c r="C1360" s="81" t="str">
        <f t="shared" ca="1" si="148"/>
        <v/>
      </c>
      <c r="D1360" s="84" t="str">
        <f t="shared" ca="1" si="152"/>
        <v/>
      </c>
      <c r="E1360" s="82">
        <f t="shared" ca="1" si="150"/>
        <v>0</v>
      </c>
      <c r="F1360" s="84"/>
      <c r="G1360" s="83" t="str">
        <f t="shared" ca="1" si="149"/>
        <v/>
      </c>
      <c r="H1360" s="83" t="str">
        <f t="shared" ca="1" si="153"/>
        <v/>
      </c>
      <c r="I1360" s="83" t="str">
        <f t="shared" ca="1" si="154"/>
        <v/>
      </c>
    </row>
    <row r="1361" spans="2:9" ht="15" thickBot="1" x14ac:dyDescent="0.35">
      <c r="B1361" s="80" t="str">
        <f t="shared" ca="1" si="151"/>
        <v/>
      </c>
      <c r="C1361" s="81" t="str">
        <f t="shared" ca="1" si="148"/>
        <v/>
      </c>
      <c r="D1361" s="84" t="str">
        <f t="shared" ca="1" si="152"/>
        <v/>
      </c>
      <c r="E1361" s="82">
        <f t="shared" ca="1" si="150"/>
        <v>0</v>
      </c>
      <c r="F1361" s="84"/>
      <c r="G1361" s="83" t="str">
        <f t="shared" ca="1" si="149"/>
        <v/>
      </c>
      <c r="H1361" s="83" t="str">
        <f t="shared" ca="1" si="153"/>
        <v/>
      </c>
      <c r="I1361" s="83" t="str">
        <f t="shared" ca="1" si="154"/>
        <v/>
      </c>
    </row>
    <row r="1362" spans="2:9" ht="15" thickBot="1" x14ac:dyDescent="0.35">
      <c r="B1362" s="80" t="str">
        <f t="shared" ca="1" si="151"/>
        <v/>
      </c>
      <c r="C1362" s="81" t="str">
        <f t="shared" ca="1" si="148"/>
        <v/>
      </c>
      <c r="D1362" s="84" t="str">
        <f t="shared" ca="1" si="152"/>
        <v/>
      </c>
      <c r="E1362" s="82">
        <f t="shared" ca="1" si="150"/>
        <v>0</v>
      </c>
      <c r="F1362" s="84"/>
      <c r="G1362" s="83" t="str">
        <f t="shared" ca="1" si="149"/>
        <v/>
      </c>
      <c r="H1362" s="83" t="str">
        <f t="shared" ca="1" si="153"/>
        <v/>
      </c>
      <c r="I1362" s="83" t="str">
        <f t="shared" ca="1" si="154"/>
        <v/>
      </c>
    </row>
    <row r="1363" spans="2:9" ht="15" thickBot="1" x14ac:dyDescent="0.35">
      <c r="B1363" s="80" t="str">
        <f t="shared" ca="1" si="151"/>
        <v/>
      </c>
      <c r="C1363" s="81" t="str">
        <f t="shared" ca="1" si="148"/>
        <v/>
      </c>
      <c r="D1363" s="84" t="str">
        <f t="shared" ca="1" si="152"/>
        <v/>
      </c>
      <c r="E1363" s="82">
        <f t="shared" ca="1" si="150"/>
        <v>0</v>
      </c>
      <c r="F1363" s="84"/>
      <c r="G1363" s="83" t="str">
        <f t="shared" ca="1" si="149"/>
        <v/>
      </c>
      <c r="H1363" s="83" t="str">
        <f t="shared" ca="1" si="153"/>
        <v/>
      </c>
      <c r="I1363" s="83" t="str">
        <f t="shared" ca="1" si="154"/>
        <v/>
      </c>
    </row>
    <row r="1364" spans="2:9" ht="15" thickBot="1" x14ac:dyDescent="0.35">
      <c r="B1364" s="80" t="str">
        <f t="shared" ca="1" si="151"/>
        <v/>
      </c>
      <c r="C1364" s="81" t="str">
        <f t="shared" ca="1" si="148"/>
        <v/>
      </c>
      <c r="D1364" s="84" t="str">
        <f t="shared" ca="1" si="152"/>
        <v/>
      </c>
      <c r="E1364" s="82">
        <f t="shared" ca="1" si="150"/>
        <v>0</v>
      </c>
      <c r="F1364" s="84"/>
      <c r="G1364" s="83" t="str">
        <f t="shared" ca="1" si="149"/>
        <v/>
      </c>
      <c r="H1364" s="83" t="str">
        <f t="shared" ca="1" si="153"/>
        <v/>
      </c>
      <c r="I1364" s="83" t="str">
        <f t="shared" ca="1" si="154"/>
        <v/>
      </c>
    </row>
    <row r="1365" spans="2:9" ht="15" thickBot="1" x14ac:dyDescent="0.35">
      <c r="B1365" s="80" t="str">
        <f t="shared" ca="1" si="151"/>
        <v/>
      </c>
      <c r="C1365" s="81" t="str">
        <f t="shared" ca="1" si="148"/>
        <v/>
      </c>
      <c r="D1365" s="84" t="str">
        <f t="shared" ca="1" si="152"/>
        <v/>
      </c>
      <c r="E1365" s="82">
        <f t="shared" ca="1" si="150"/>
        <v>0</v>
      </c>
      <c r="F1365" s="84"/>
      <c r="G1365" s="83" t="str">
        <f t="shared" ca="1" si="149"/>
        <v/>
      </c>
      <c r="H1365" s="83" t="str">
        <f t="shared" ca="1" si="153"/>
        <v/>
      </c>
      <c r="I1365" s="83" t="str">
        <f t="shared" ca="1" si="154"/>
        <v/>
      </c>
    </row>
    <row r="1366" spans="2:9" ht="15" thickBot="1" x14ac:dyDescent="0.35">
      <c r="B1366" s="80" t="str">
        <f t="shared" ca="1" si="151"/>
        <v/>
      </c>
      <c r="C1366" s="81" t="str">
        <f t="shared" ca="1" si="148"/>
        <v/>
      </c>
      <c r="D1366" s="84" t="str">
        <f t="shared" ca="1" si="152"/>
        <v/>
      </c>
      <c r="E1366" s="82">
        <f t="shared" ca="1" si="150"/>
        <v>0</v>
      </c>
      <c r="F1366" s="84"/>
      <c r="G1366" s="83" t="str">
        <f t="shared" ca="1" si="149"/>
        <v/>
      </c>
      <c r="H1366" s="83" t="str">
        <f t="shared" ca="1" si="153"/>
        <v/>
      </c>
      <c r="I1366" s="83" t="str">
        <f t="shared" ca="1" si="154"/>
        <v/>
      </c>
    </row>
    <row r="1367" spans="2:9" ht="15" thickBot="1" x14ac:dyDescent="0.35">
      <c r="B1367" s="80" t="str">
        <f t="shared" ca="1" si="151"/>
        <v/>
      </c>
      <c r="C1367" s="81" t="str">
        <f t="shared" ca="1" si="148"/>
        <v/>
      </c>
      <c r="D1367" s="84" t="str">
        <f t="shared" ca="1" si="152"/>
        <v/>
      </c>
      <c r="E1367" s="82">
        <f t="shared" ca="1" si="150"/>
        <v>0</v>
      </c>
      <c r="F1367" s="84"/>
      <c r="G1367" s="83" t="str">
        <f t="shared" ca="1" si="149"/>
        <v/>
      </c>
      <c r="H1367" s="83" t="str">
        <f t="shared" ca="1" si="153"/>
        <v/>
      </c>
      <c r="I1367" s="83" t="str">
        <f t="shared" ca="1" si="154"/>
        <v/>
      </c>
    </row>
    <row r="1368" spans="2:9" ht="15" thickBot="1" x14ac:dyDescent="0.35">
      <c r="B1368" s="80" t="str">
        <f t="shared" ca="1" si="151"/>
        <v/>
      </c>
      <c r="C1368" s="81" t="str">
        <f t="shared" ref="C1368:C1431" ca="1" si="155">IF($E$11="End of the Period",IF(B1368="","",IF(OR(payment_frequency="Weekly",payment_frequency="Bi-weekly",payment_frequency="Semi-monthly"),first_payment_date+B1368*VLOOKUP(payment_frequency,periodic_table,2,0),EDATE(first_payment_date,B1368*VLOOKUP(payment_frequency,periodic_table,2,0)))),IF(B1368="","",IF(OR(payment_frequency="Weekly",payment_frequency="Bi-weekly",payment_frequency="Semi-monthly"),first_payment_date+(B1368-1)*VLOOKUP(payment_frequency,periodic_table,2,0),EDATE(first_payment_date,(B1368-1)*VLOOKUP(payment_frequency,periodic_table,2,0)))))</f>
        <v/>
      </c>
      <c r="D1368" s="84" t="str">
        <f t="shared" ca="1" si="152"/>
        <v/>
      </c>
      <c r="E1368" s="82">
        <f t="shared" ca="1" si="150"/>
        <v>0</v>
      </c>
      <c r="F1368" s="84"/>
      <c r="G1368" s="83" t="str">
        <f t="shared" ref="G1368:G1431" ca="1" si="156">IF(AND(payment_type=1,B1368=1),0,IF(B1368="","",I1367*rate))</f>
        <v/>
      </c>
      <c r="H1368" s="83" t="str">
        <f t="shared" ca="1" si="153"/>
        <v/>
      </c>
      <c r="I1368" s="83" t="str">
        <f t="shared" ca="1" si="154"/>
        <v/>
      </c>
    </row>
    <row r="1369" spans="2:9" ht="15" thickBot="1" x14ac:dyDescent="0.35">
      <c r="B1369" s="80" t="str">
        <f t="shared" ca="1" si="151"/>
        <v/>
      </c>
      <c r="C1369" s="81" t="str">
        <f t="shared" ca="1" si="155"/>
        <v/>
      </c>
      <c r="D1369" s="84" t="str">
        <f t="shared" ca="1" si="152"/>
        <v/>
      </c>
      <c r="E1369" s="82">
        <f t="shared" ca="1" si="150"/>
        <v>0</v>
      </c>
      <c r="F1369" s="84"/>
      <c r="G1369" s="83" t="str">
        <f t="shared" ca="1" si="156"/>
        <v/>
      </c>
      <c r="H1369" s="83" t="str">
        <f t="shared" ca="1" si="153"/>
        <v/>
      </c>
      <c r="I1369" s="83" t="str">
        <f t="shared" ca="1" si="154"/>
        <v/>
      </c>
    </row>
    <row r="1370" spans="2:9" ht="15" thickBot="1" x14ac:dyDescent="0.35">
      <c r="B1370" s="80" t="str">
        <f t="shared" ca="1" si="151"/>
        <v/>
      </c>
      <c r="C1370" s="81" t="str">
        <f t="shared" ca="1" si="155"/>
        <v/>
      </c>
      <c r="D1370" s="84" t="str">
        <f t="shared" ca="1" si="152"/>
        <v/>
      </c>
      <c r="E1370" s="82">
        <f t="shared" ca="1" si="150"/>
        <v>0</v>
      </c>
      <c r="F1370" s="84"/>
      <c r="G1370" s="83" t="str">
        <f t="shared" ca="1" si="156"/>
        <v/>
      </c>
      <c r="H1370" s="83" t="str">
        <f t="shared" ca="1" si="153"/>
        <v/>
      </c>
      <c r="I1370" s="83" t="str">
        <f t="shared" ca="1" si="154"/>
        <v/>
      </c>
    </row>
    <row r="1371" spans="2:9" ht="15" thickBot="1" x14ac:dyDescent="0.35">
      <c r="B1371" s="80" t="str">
        <f t="shared" ca="1" si="151"/>
        <v/>
      </c>
      <c r="C1371" s="81" t="str">
        <f t="shared" ca="1" si="155"/>
        <v/>
      </c>
      <c r="D1371" s="84" t="str">
        <f t="shared" ca="1" si="152"/>
        <v/>
      </c>
      <c r="E1371" s="82">
        <f t="shared" ca="1" si="150"/>
        <v>0</v>
      </c>
      <c r="F1371" s="84"/>
      <c r="G1371" s="83" t="str">
        <f t="shared" ca="1" si="156"/>
        <v/>
      </c>
      <c r="H1371" s="83" t="str">
        <f t="shared" ca="1" si="153"/>
        <v/>
      </c>
      <c r="I1371" s="83" t="str">
        <f t="shared" ca="1" si="154"/>
        <v/>
      </c>
    </row>
    <row r="1372" spans="2:9" ht="15" thickBot="1" x14ac:dyDescent="0.35">
      <c r="B1372" s="80" t="str">
        <f t="shared" ca="1" si="151"/>
        <v/>
      </c>
      <c r="C1372" s="81" t="str">
        <f t="shared" ca="1" si="155"/>
        <v/>
      </c>
      <c r="D1372" s="84" t="str">
        <f t="shared" ca="1" si="152"/>
        <v/>
      </c>
      <c r="E1372" s="82">
        <f t="shared" ca="1" si="150"/>
        <v>0</v>
      </c>
      <c r="F1372" s="84"/>
      <c r="G1372" s="83" t="str">
        <f t="shared" ca="1" si="156"/>
        <v/>
      </c>
      <c r="H1372" s="83" t="str">
        <f t="shared" ca="1" si="153"/>
        <v/>
      </c>
      <c r="I1372" s="83" t="str">
        <f t="shared" ca="1" si="154"/>
        <v/>
      </c>
    </row>
    <row r="1373" spans="2:9" ht="15" thickBot="1" x14ac:dyDescent="0.35">
      <c r="B1373" s="80" t="str">
        <f t="shared" ca="1" si="151"/>
        <v/>
      </c>
      <c r="C1373" s="81" t="str">
        <f t="shared" ca="1" si="155"/>
        <v/>
      </c>
      <c r="D1373" s="84" t="str">
        <f t="shared" ca="1" si="152"/>
        <v/>
      </c>
      <c r="E1373" s="82">
        <f t="shared" ca="1" si="150"/>
        <v>0</v>
      </c>
      <c r="F1373" s="84"/>
      <c r="G1373" s="83" t="str">
        <f t="shared" ca="1" si="156"/>
        <v/>
      </c>
      <c r="H1373" s="83" t="str">
        <f t="shared" ca="1" si="153"/>
        <v/>
      </c>
      <c r="I1373" s="83" t="str">
        <f t="shared" ca="1" si="154"/>
        <v/>
      </c>
    </row>
    <row r="1374" spans="2:9" ht="15" thickBot="1" x14ac:dyDescent="0.35">
      <c r="B1374" s="80" t="str">
        <f t="shared" ca="1" si="151"/>
        <v/>
      </c>
      <c r="C1374" s="81" t="str">
        <f t="shared" ca="1" si="155"/>
        <v/>
      </c>
      <c r="D1374" s="84" t="str">
        <f t="shared" ca="1" si="152"/>
        <v/>
      </c>
      <c r="E1374" s="82">
        <f t="shared" ca="1" si="150"/>
        <v>0</v>
      </c>
      <c r="F1374" s="84"/>
      <c r="G1374" s="83" t="str">
        <f t="shared" ca="1" si="156"/>
        <v/>
      </c>
      <c r="H1374" s="83" t="str">
        <f t="shared" ca="1" si="153"/>
        <v/>
      </c>
      <c r="I1374" s="83" t="str">
        <f t="shared" ca="1" si="154"/>
        <v/>
      </c>
    </row>
    <row r="1375" spans="2:9" ht="15" thickBot="1" x14ac:dyDescent="0.35">
      <c r="B1375" s="80" t="str">
        <f t="shared" ca="1" si="151"/>
        <v/>
      </c>
      <c r="C1375" s="81" t="str">
        <f t="shared" ca="1" si="155"/>
        <v/>
      </c>
      <c r="D1375" s="84" t="str">
        <f t="shared" ca="1" si="152"/>
        <v/>
      </c>
      <c r="E1375" s="82">
        <f t="shared" ca="1" si="150"/>
        <v>0</v>
      </c>
      <c r="F1375" s="84"/>
      <c r="G1375" s="83" t="str">
        <f t="shared" ca="1" si="156"/>
        <v/>
      </c>
      <c r="H1375" s="83" t="str">
        <f t="shared" ca="1" si="153"/>
        <v/>
      </c>
      <c r="I1375" s="83" t="str">
        <f t="shared" ca="1" si="154"/>
        <v/>
      </c>
    </row>
    <row r="1376" spans="2:9" ht="15" thickBot="1" x14ac:dyDescent="0.35">
      <c r="B1376" s="80" t="str">
        <f t="shared" ca="1" si="151"/>
        <v/>
      </c>
      <c r="C1376" s="81" t="str">
        <f t="shared" ca="1" si="155"/>
        <v/>
      </c>
      <c r="D1376" s="84" t="str">
        <f t="shared" ca="1" si="152"/>
        <v/>
      </c>
      <c r="E1376" s="82">
        <f t="shared" ca="1" si="150"/>
        <v>0</v>
      </c>
      <c r="F1376" s="84"/>
      <c r="G1376" s="83" t="str">
        <f t="shared" ca="1" si="156"/>
        <v/>
      </c>
      <c r="H1376" s="83" t="str">
        <f t="shared" ca="1" si="153"/>
        <v/>
      </c>
      <c r="I1376" s="83" t="str">
        <f t="shared" ca="1" si="154"/>
        <v/>
      </c>
    </row>
    <row r="1377" spans="2:9" ht="15" thickBot="1" x14ac:dyDescent="0.35">
      <c r="B1377" s="80" t="str">
        <f t="shared" ca="1" si="151"/>
        <v/>
      </c>
      <c r="C1377" s="81" t="str">
        <f t="shared" ca="1" si="155"/>
        <v/>
      </c>
      <c r="D1377" s="84" t="str">
        <f t="shared" ca="1" si="152"/>
        <v/>
      </c>
      <c r="E1377" s="82">
        <f t="shared" ca="1" si="150"/>
        <v>0</v>
      </c>
      <c r="F1377" s="84"/>
      <c r="G1377" s="83" t="str">
        <f t="shared" ca="1" si="156"/>
        <v/>
      </c>
      <c r="H1377" s="83" t="str">
        <f t="shared" ca="1" si="153"/>
        <v/>
      </c>
      <c r="I1377" s="83" t="str">
        <f t="shared" ca="1" si="154"/>
        <v/>
      </c>
    </row>
    <row r="1378" spans="2:9" ht="15" thickBot="1" x14ac:dyDescent="0.35">
      <c r="B1378" s="80" t="str">
        <f t="shared" ca="1" si="151"/>
        <v/>
      </c>
      <c r="C1378" s="81" t="str">
        <f t="shared" ca="1" si="155"/>
        <v/>
      </c>
      <c r="D1378" s="84" t="str">
        <f t="shared" ca="1" si="152"/>
        <v/>
      </c>
      <c r="E1378" s="82">
        <f t="shared" ca="1" si="150"/>
        <v>0</v>
      </c>
      <c r="F1378" s="84"/>
      <c r="G1378" s="83" t="str">
        <f t="shared" ca="1" si="156"/>
        <v/>
      </c>
      <c r="H1378" s="83" t="str">
        <f t="shared" ca="1" si="153"/>
        <v/>
      </c>
      <c r="I1378" s="83" t="str">
        <f t="shared" ca="1" si="154"/>
        <v/>
      </c>
    </row>
    <row r="1379" spans="2:9" ht="15" thickBot="1" x14ac:dyDescent="0.35">
      <c r="B1379" s="80" t="str">
        <f t="shared" ca="1" si="151"/>
        <v/>
      </c>
      <c r="C1379" s="81" t="str">
        <f t="shared" ca="1" si="155"/>
        <v/>
      </c>
      <c r="D1379" s="84" t="str">
        <f t="shared" ca="1" si="152"/>
        <v/>
      </c>
      <c r="E1379" s="82">
        <f t="shared" ca="1" si="150"/>
        <v>0</v>
      </c>
      <c r="F1379" s="84"/>
      <c r="G1379" s="83" t="str">
        <f t="shared" ca="1" si="156"/>
        <v/>
      </c>
      <c r="H1379" s="83" t="str">
        <f t="shared" ca="1" si="153"/>
        <v/>
      </c>
      <c r="I1379" s="83" t="str">
        <f t="shared" ca="1" si="154"/>
        <v/>
      </c>
    </row>
    <row r="1380" spans="2:9" ht="15" thickBot="1" x14ac:dyDescent="0.35">
      <c r="B1380" s="80" t="str">
        <f t="shared" ca="1" si="151"/>
        <v/>
      </c>
      <c r="C1380" s="81" t="str">
        <f t="shared" ca="1" si="155"/>
        <v/>
      </c>
      <c r="D1380" s="84" t="str">
        <f t="shared" ca="1" si="152"/>
        <v/>
      </c>
      <c r="E1380" s="82">
        <f t="shared" ref="E1380:E1443" ca="1" si="157">IFERROR(IF(I1379-D1380&lt;$E$14,0,IF(B1380=$I$17,$E$14,IF(B1380&lt;$I$17,0,IF(MOD(B1380-$I$17,$E$18)=0,$E$14,0)))),0)</f>
        <v>0</v>
      </c>
      <c r="F1380" s="84"/>
      <c r="G1380" s="83" t="str">
        <f t="shared" ca="1" si="156"/>
        <v/>
      </c>
      <c r="H1380" s="83" t="str">
        <f t="shared" ca="1" si="153"/>
        <v/>
      </c>
      <c r="I1380" s="83" t="str">
        <f t="shared" ca="1" si="154"/>
        <v/>
      </c>
    </row>
    <row r="1381" spans="2:9" ht="15" thickBot="1" x14ac:dyDescent="0.35">
      <c r="B1381" s="80" t="str">
        <f t="shared" ca="1" si="151"/>
        <v/>
      </c>
      <c r="C1381" s="81" t="str">
        <f t="shared" ca="1" si="155"/>
        <v/>
      </c>
      <c r="D1381" s="84" t="str">
        <f t="shared" ca="1" si="152"/>
        <v/>
      </c>
      <c r="E1381" s="82">
        <f t="shared" ca="1" si="157"/>
        <v>0</v>
      </c>
      <c r="F1381" s="84"/>
      <c r="G1381" s="83" t="str">
        <f t="shared" ca="1" si="156"/>
        <v/>
      </c>
      <c r="H1381" s="83" t="str">
        <f t="shared" ca="1" si="153"/>
        <v/>
      </c>
      <c r="I1381" s="83" t="str">
        <f t="shared" ca="1" si="154"/>
        <v/>
      </c>
    </row>
    <row r="1382" spans="2:9" ht="15" thickBot="1" x14ac:dyDescent="0.35">
      <c r="B1382" s="80" t="str">
        <f t="shared" ca="1" si="151"/>
        <v/>
      </c>
      <c r="C1382" s="81" t="str">
        <f t="shared" ca="1" si="155"/>
        <v/>
      </c>
      <c r="D1382" s="84" t="str">
        <f t="shared" ca="1" si="152"/>
        <v/>
      </c>
      <c r="E1382" s="82">
        <f t="shared" ca="1" si="157"/>
        <v>0</v>
      </c>
      <c r="F1382" s="84"/>
      <c r="G1382" s="83" t="str">
        <f t="shared" ca="1" si="156"/>
        <v/>
      </c>
      <c r="H1382" s="83" t="str">
        <f t="shared" ca="1" si="153"/>
        <v/>
      </c>
      <c r="I1382" s="83" t="str">
        <f t="shared" ca="1" si="154"/>
        <v/>
      </c>
    </row>
    <row r="1383" spans="2:9" ht="15" thickBot="1" x14ac:dyDescent="0.35">
      <c r="B1383" s="80" t="str">
        <f t="shared" ca="1" si="151"/>
        <v/>
      </c>
      <c r="C1383" s="81" t="str">
        <f t="shared" ca="1" si="155"/>
        <v/>
      </c>
      <c r="D1383" s="84" t="str">
        <f t="shared" ca="1" si="152"/>
        <v/>
      </c>
      <c r="E1383" s="82">
        <f t="shared" ca="1" si="157"/>
        <v>0</v>
      </c>
      <c r="F1383" s="84"/>
      <c r="G1383" s="83" t="str">
        <f t="shared" ca="1" si="156"/>
        <v/>
      </c>
      <c r="H1383" s="83" t="str">
        <f t="shared" ca="1" si="153"/>
        <v/>
      </c>
      <c r="I1383" s="83" t="str">
        <f t="shared" ca="1" si="154"/>
        <v/>
      </c>
    </row>
    <row r="1384" spans="2:9" ht="15" thickBot="1" x14ac:dyDescent="0.35">
      <c r="B1384" s="80" t="str">
        <f t="shared" ca="1" si="151"/>
        <v/>
      </c>
      <c r="C1384" s="81" t="str">
        <f t="shared" ca="1" si="155"/>
        <v/>
      </c>
      <c r="D1384" s="84" t="str">
        <f t="shared" ca="1" si="152"/>
        <v/>
      </c>
      <c r="E1384" s="82">
        <f t="shared" ca="1" si="157"/>
        <v>0</v>
      </c>
      <c r="F1384" s="84"/>
      <c r="G1384" s="83" t="str">
        <f t="shared" ca="1" si="156"/>
        <v/>
      </c>
      <c r="H1384" s="83" t="str">
        <f t="shared" ca="1" si="153"/>
        <v/>
      </c>
      <c r="I1384" s="83" t="str">
        <f t="shared" ca="1" si="154"/>
        <v/>
      </c>
    </row>
    <row r="1385" spans="2:9" ht="15" thickBot="1" x14ac:dyDescent="0.35">
      <c r="B1385" s="80" t="str">
        <f t="shared" ref="B1385:B1448" ca="1" si="158">IFERROR(IF(I1384&lt;=0,"",B1384+1),"")</f>
        <v/>
      </c>
      <c r="C1385" s="81" t="str">
        <f t="shared" ca="1" si="155"/>
        <v/>
      </c>
      <c r="D1385" s="84" t="str">
        <f t="shared" ref="D1385:D1448" ca="1" si="159">IF(B1385="","",IF(I1384&lt;payment,I1384*(1+rate),payment))</f>
        <v/>
      </c>
      <c r="E1385" s="82">
        <f t="shared" ca="1" si="157"/>
        <v>0</v>
      </c>
      <c r="F1385" s="84"/>
      <c r="G1385" s="83" t="str">
        <f t="shared" ca="1" si="156"/>
        <v/>
      </c>
      <c r="H1385" s="83" t="str">
        <f t="shared" ref="H1385:H1448" ca="1" si="160">IF(B1385="","",D1385-G1385+E1385+F1385)</f>
        <v/>
      </c>
      <c r="I1385" s="83" t="str">
        <f t="shared" ref="I1385:I1448" ca="1" si="161">IFERROR(IF(H1385&lt;=0,"",I1384-H1385),"")</f>
        <v/>
      </c>
    </row>
    <row r="1386" spans="2:9" ht="15" thickBot="1" x14ac:dyDescent="0.35">
      <c r="B1386" s="80" t="str">
        <f t="shared" ca="1" si="158"/>
        <v/>
      </c>
      <c r="C1386" s="81" t="str">
        <f t="shared" ca="1" si="155"/>
        <v/>
      </c>
      <c r="D1386" s="84" t="str">
        <f t="shared" ca="1" si="159"/>
        <v/>
      </c>
      <c r="E1386" s="82">
        <f t="shared" ca="1" si="157"/>
        <v>0</v>
      </c>
      <c r="F1386" s="84"/>
      <c r="G1386" s="83" t="str">
        <f t="shared" ca="1" si="156"/>
        <v/>
      </c>
      <c r="H1386" s="83" t="str">
        <f t="shared" ca="1" si="160"/>
        <v/>
      </c>
      <c r="I1386" s="83" t="str">
        <f t="shared" ca="1" si="161"/>
        <v/>
      </c>
    </row>
    <row r="1387" spans="2:9" ht="15" thickBot="1" x14ac:dyDescent="0.35">
      <c r="B1387" s="80" t="str">
        <f t="shared" ca="1" si="158"/>
        <v/>
      </c>
      <c r="C1387" s="81" t="str">
        <f t="shared" ca="1" si="155"/>
        <v/>
      </c>
      <c r="D1387" s="84" t="str">
        <f t="shared" ca="1" si="159"/>
        <v/>
      </c>
      <c r="E1387" s="82">
        <f t="shared" ca="1" si="157"/>
        <v>0</v>
      </c>
      <c r="F1387" s="84"/>
      <c r="G1387" s="83" t="str">
        <f t="shared" ca="1" si="156"/>
        <v/>
      </c>
      <c r="H1387" s="83" t="str">
        <f t="shared" ca="1" si="160"/>
        <v/>
      </c>
      <c r="I1387" s="83" t="str">
        <f t="shared" ca="1" si="161"/>
        <v/>
      </c>
    </row>
    <row r="1388" spans="2:9" ht="15" thickBot="1" x14ac:dyDescent="0.35">
      <c r="B1388" s="80" t="str">
        <f t="shared" ca="1" si="158"/>
        <v/>
      </c>
      <c r="C1388" s="81" t="str">
        <f t="shared" ca="1" si="155"/>
        <v/>
      </c>
      <c r="D1388" s="84" t="str">
        <f t="shared" ca="1" si="159"/>
        <v/>
      </c>
      <c r="E1388" s="82">
        <f t="shared" ca="1" si="157"/>
        <v>0</v>
      </c>
      <c r="F1388" s="84"/>
      <c r="G1388" s="83" t="str">
        <f t="shared" ca="1" si="156"/>
        <v/>
      </c>
      <c r="H1388" s="83" t="str">
        <f t="shared" ca="1" si="160"/>
        <v/>
      </c>
      <c r="I1388" s="83" t="str">
        <f t="shared" ca="1" si="161"/>
        <v/>
      </c>
    </row>
    <row r="1389" spans="2:9" ht="15" thickBot="1" x14ac:dyDescent="0.35">
      <c r="B1389" s="80" t="str">
        <f t="shared" ca="1" si="158"/>
        <v/>
      </c>
      <c r="C1389" s="81" t="str">
        <f t="shared" ca="1" si="155"/>
        <v/>
      </c>
      <c r="D1389" s="84" t="str">
        <f t="shared" ca="1" si="159"/>
        <v/>
      </c>
      <c r="E1389" s="82">
        <f t="shared" ca="1" si="157"/>
        <v>0</v>
      </c>
      <c r="F1389" s="84"/>
      <c r="G1389" s="83" t="str">
        <f t="shared" ca="1" si="156"/>
        <v/>
      </c>
      <c r="H1389" s="83" t="str">
        <f t="shared" ca="1" si="160"/>
        <v/>
      </c>
      <c r="I1389" s="83" t="str">
        <f t="shared" ca="1" si="161"/>
        <v/>
      </c>
    </row>
    <row r="1390" spans="2:9" ht="15" thickBot="1" x14ac:dyDescent="0.35">
      <c r="B1390" s="80" t="str">
        <f t="shared" ca="1" si="158"/>
        <v/>
      </c>
      <c r="C1390" s="81" t="str">
        <f t="shared" ca="1" si="155"/>
        <v/>
      </c>
      <c r="D1390" s="84" t="str">
        <f t="shared" ca="1" si="159"/>
        <v/>
      </c>
      <c r="E1390" s="82">
        <f t="shared" ca="1" si="157"/>
        <v>0</v>
      </c>
      <c r="F1390" s="84"/>
      <c r="G1390" s="83" t="str">
        <f t="shared" ca="1" si="156"/>
        <v/>
      </c>
      <c r="H1390" s="83" t="str">
        <f t="shared" ca="1" si="160"/>
        <v/>
      </c>
      <c r="I1390" s="83" t="str">
        <f t="shared" ca="1" si="161"/>
        <v/>
      </c>
    </row>
    <row r="1391" spans="2:9" ht="15" thickBot="1" x14ac:dyDescent="0.35">
      <c r="B1391" s="80" t="str">
        <f t="shared" ca="1" si="158"/>
        <v/>
      </c>
      <c r="C1391" s="81" t="str">
        <f t="shared" ca="1" si="155"/>
        <v/>
      </c>
      <c r="D1391" s="84" t="str">
        <f t="shared" ca="1" si="159"/>
        <v/>
      </c>
      <c r="E1391" s="82">
        <f t="shared" ca="1" si="157"/>
        <v>0</v>
      </c>
      <c r="F1391" s="84"/>
      <c r="G1391" s="83" t="str">
        <f t="shared" ca="1" si="156"/>
        <v/>
      </c>
      <c r="H1391" s="83" t="str">
        <f t="shared" ca="1" si="160"/>
        <v/>
      </c>
      <c r="I1391" s="83" t="str">
        <f t="shared" ca="1" si="161"/>
        <v/>
      </c>
    </row>
    <row r="1392" spans="2:9" ht="15" thickBot="1" x14ac:dyDescent="0.35">
      <c r="B1392" s="80" t="str">
        <f t="shared" ca="1" si="158"/>
        <v/>
      </c>
      <c r="C1392" s="81" t="str">
        <f t="shared" ca="1" si="155"/>
        <v/>
      </c>
      <c r="D1392" s="84" t="str">
        <f t="shared" ca="1" si="159"/>
        <v/>
      </c>
      <c r="E1392" s="82">
        <f t="shared" ca="1" si="157"/>
        <v>0</v>
      </c>
      <c r="F1392" s="84"/>
      <c r="G1392" s="83" t="str">
        <f t="shared" ca="1" si="156"/>
        <v/>
      </c>
      <c r="H1392" s="83" t="str">
        <f t="shared" ca="1" si="160"/>
        <v/>
      </c>
      <c r="I1392" s="83" t="str">
        <f t="shared" ca="1" si="161"/>
        <v/>
      </c>
    </row>
    <row r="1393" spans="2:9" ht="15" thickBot="1" x14ac:dyDescent="0.35">
      <c r="B1393" s="80" t="str">
        <f t="shared" ca="1" si="158"/>
        <v/>
      </c>
      <c r="C1393" s="81" t="str">
        <f t="shared" ca="1" si="155"/>
        <v/>
      </c>
      <c r="D1393" s="84" t="str">
        <f t="shared" ca="1" si="159"/>
        <v/>
      </c>
      <c r="E1393" s="82">
        <f t="shared" ca="1" si="157"/>
        <v>0</v>
      </c>
      <c r="F1393" s="84"/>
      <c r="G1393" s="83" t="str">
        <f t="shared" ca="1" si="156"/>
        <v/>
      </c>
      <c r="H1393" s="83" t="str">
        <f t="shared" ca="1" si="160"/>
        <v/>
      </c>
      <c r="I1393" s="83" t="str">
        <f t="shared" ca="1" si="161"/>
        <v/>
      </c>
    </row>
    <row r="1394" spans="2:9" ht="15" thickBot="1" x14ac:dyDescent="0.35">
      <c r="B1394" s="80" t="str">
        <f t="shared" ca="1" si="158"/>
        <v/>
      </c>
      <c r="C1394" s="81" t="str">
        <f t="shared" ca="1" si="155"/>
        <v/>
      </c>
      <c r="D1394" s="84" t="str">
        <f t="shared" ca="1" si="159"/>
        <v/>
      </c>
      <c r="E1394" s="82">
        <f t="shared" ca="1" si="157"/>
        <v>0</v>
      </c>
      <c r="F1394" s="84"/>
      <c r="G1394" s="83" t="str">
        <f t="shared" ca="1" si="156"/>
        <v/>
      </c>
      <c r="H1394" s="83" t="str">
        <f t="shared" ca="1" si="160"/>
        <v/>
      </c>
      <c r="I1394" s="83" t="str">
        <f t="shared" ca="1" si="161"/>
        <v/>
      </c>
    </row>
    <row r="1395" spans="2:9" ht="15" thickBot="1" x14ac:dyDescent="0.35">
      <c r="B1395" s="80" t="str">
        <f t="shared" ca="1" si="158"/>
        <v/>
      </c>
      <c r="C1395" s="81" t="str">
        <f t="shared" ca="1" si="155"/>
        <v/>
      </c>
      <c r="D1395" s="84" t="str">
        <f t="shared" ca="1" si="159"/>
        <v/>
      </c>
      <c r="E1395" s="82">
        <f t="shared" ca="1" si="157"/>
        <v>0</v>
      </c>
      <c r="F1395" s="84"/>
      <c r="G1395" s="83" t="str">
        <f t="shared" ca="1" si="156"/>
        <v/>
      </c>
      <c r="H1395" s="83" t="str">
        <f t="shared" ca="1" si="160"/>
        <v/>
      </c>
      <c r="I1395" s="83" t="str">
        <f t="shared" ca="1" si="161"/>
        <v/>
      </c>
    </row>
    <row r="1396" spans="2:9" ht="15" thickBot="1" x14ac:dyDescent="0.35">
      <c r="B1396" s="80" t="str">
        <f t="shared" ca="1" si="158"/>
        <v/>
      </c>
      <c r="C1396" s="81" t="str">
        <f t="shared" ca="1" si="155"/>
        <v/>
      </c>
      <c r="D1396" s="84" t="str">
        <f t="shared" ca="1" si="159"/>
        <v/>
      </c>
      <c r="E1396" s="82">
        <f t="shared" ca="1" si="157"/>
        <v>0</v>
      </c>
      <c r="F1396" s="84"/>
      <c r="G1396" s="83" t="str">
        <f t="shared" ca="1" si="156"/>
        <v/>
      </c>
      <c r="H1396" s="83" t="str">
        <f t="shared" ca="1" si="160"/>
        <v/>
      </c>
      <c r="I1396" s="83" t="str">
        <f t="shared" ca="1" si="161"/>
        <v/>
      </c>
    </row>
    <row r="1397" spans="2:9" ht="15" thickBot="1" x14ac:dyDescent="0.35">
      <c r="B1397" s="80" t="str">
        <f t="shared" ca="1" si="158"/>
        <v/>
      </c>
      <c r="C1397" s="81" t="str">
        <f t="shared" ca="1" si="155"/>
        <v/>
      </c>
      <c r="D1397" s="84" t="str">
        <f t="shared" ca="1" si="159"/>
        <v/>
      </c>
      <c r="E1397" s="82">
        <f t="shared" ca="1" si="157"/>
        <v>0</v>
      </c>
      <c r="F1397" s="84"/>
      <c r="G1397" s="83" t="str">
        <f t="shared" ca="1" si="156"/>
        <v/>
      </c>
      <c r="H1397" s="83" t="str">
        <f t="shared" ca="1" si="160"/>
        <v/>
      </c>
      <c r="I1397" s="83" t="str">
        <f t="shared" ca="1" si="161"/>
        <v/>
      </c>
    </row>
    <row r="1398" spans="2:9" ht="15" thickBot="1" x14ac:dyDescent="0.35">
      <c r="B1398" s="80" t="str">
        <f t="shared" ca="1" si="158"/>
        <v/>
      </c>
      <c r="C1398" s="81" t="str">
        <f t="shared" ca="1" si="155"/>
        <v/>
      </c>
      <c r="D1398" s="84" t="str">
        <f t="shared" ca="1" si="159"/>
        <v/>
      </c>
      <c r="E1398" s="82">
        <f t="shared" ca="1" si="157"/>
        <v>0</v>
      </c>
      <c r="F1398" s="84"/>
      <c r="G1398" s="83" t="str">
        <f t="shared" ca="1" si="156"/>
        <v/>
      </c>
      <c r="H1398" s="83" t="str">
        <f t="shared" ca="1" si="160"/>
        <v/>
      </c>
      <c r="I1398" s="83" t="str">
        <f t="shared" ca="1" si="161"/>
        <v/>
      </c>
    </row>
    <row r="1399" spans="2:9" ht="15" thickBot="1" x14ac:dyDescent="0.35">
      <c r="B1399" s="80" t="str">
        <f t="shared" ca="1" si="158"/>
        <v/>
      </c>
      <c r="C1399" s="81" t="str">
        <f t="shared" ca="1" si="155"/>
        <v/>
      </c>
      <c r="D1399" s="84" t="str">
        <f t="shared" ca="1" si="159"/>
        <v/>
      </c>
      <c r="E1399" s="82">
        <f t="shared" ca="1" si="157"/>
        <v>0</v>
      </c>
      <c r="F1399" s="84"/>
      <c r="G1399" s="83" t="str">
        <f t="shared" ca="1" si="156"/>
        <v/>
      </c>
      <c r="H1399" s="83" t="str">
        <f t="shared" ca="1" si="160"/>
        <v/>
      </c>
      <c r="I1399" s="83" t="str">
        <f t="shared" ca="1" si="161"/>
        <v/>
      </c>
    </row>
    <row r="1400" spans="2:9" ht="15" thickBot="1" x14ac:dyDescent="0.35">
      <c r="B1400" s="80" t="str">
        <f t="shared" ca="1" si="158"/>
        <v/>
      </c>
      <c r="C1400" s="81" t="str">
        <f t="shared" ca="1" si="155"/>
        <v/>
      </c>
      <c r="D1400" s="84" t="str">
        <f t="shared" ca="1" si="159"/>
        <v/>
      </c>
      <c r="E1400" s="82">
        <f t="shared" ca="1" si="157"/>
        <v>0</v>
      </c>
      <c r="F1400" s="84"/>
      <c r="G1400" s="83" t="str">
        <f t="shared" ca="1" si="156"/>
        <v/>
      </c>
      <c r="H1400" s="83" t="str">
        <f t="shared" ca="1" si="160"/>
        <v/>
      </c>
      <c r="I1400" s="83" t="str">
        <f t="shared" ca="1" si="161"/>
        <v/>
      </c>
    </row>
    <row r="1401" spans="2:9" ht="15" thickBot="1" x14ac:dyDescent="0.35">
      <c r="B1401" s="80" t="str">
        <f t="shared" ca="1" si="158"/>
        <v/>
      </c>
      <c r="C1401" s="81" t="str">
        <f t="shared" ca="1" si="155"/>
        <v/>
      </c>
      <c r="D1401" s="84" t="str">
        <f t="shared" ca="1" si="159"/>
        <v/>
      </c>
      <c r="E1401" s="82">
        <f t="shared" ca="1" si="157"/>
        <v>0</v>
      </c>
      <c r="F1401" s="84"/>
      <c r="G1401" s="83" t="str">
        <f t="shared" ca="1" si="156"/>
        <v/>
      </c>
      <c r="H1401" s="83" t="str">
        <f t="shared" ca="1" si="160"/>
        <v/>
      </c>
      <c r="I1401" s="83" t="str">
        <f t="shared" ca="1" si="161"/>
        <v/>
      </c>
    </row>
    <row r="1402" spans="2:9" ht="15" thickBot="1" x14ac:dyDescent="0.35">
      <c r="B1402" s="80" t="str">
        <f t="shared" ca="1" si="158"/>
        <v/>
      </c>
      <c r="C1402" s="81" t="str">
        <f t="shared" ca="1" si="155"/>
        <v/>
      </c>
      <c r="D1402" s="84" t="str">
        <f t="shared" ca="1" si="159"/>
        <v/>
      </c>
      <c r="E1402" s="82">
        <f t="shared" ca="1" si="157"/>
        <v>0</v>
      </c>
      <c r="F1402" s="84"/>
      <c r="G1402" s="83" t="str">
        <f t="shared" ca="1" si="156"/>
        <v/>
      </c>
      <c r="H1402" s="83" t="str">
        <f t="shared" ca="1" si="160"/>
        <v/>
      </c>
      <c r="I1402" s="83" t="str">
        <f t="shared" ca="1" si="161"/>
        <v/>
      </c>
    </row>
    <row r="1403" spans="2:9" ht="15" thickBot="1" x14ac:dyDescent="0.35">
      <c r="B1403" s="80" t="str">
        <f t="shared" ca="1" si="158"/>
        <v/>
      </c>
      <c r="C1403" s="81" t="str">
        <f t="shared" ca="1" si="155"/>
        <v/>
      </c>
      <c r="D1403" s="84" t="str">
        <f t="shared" ca="1" si="159"/>
        <v/>
      </c>
      <c r="E1403" s="82">
        <f t="shared" ca="1" si="157"/>
        <v>0</v>
      </c>
      <c r="F1403" s="84"/>
      <c r="G1403" s="83" t="str">
        <f t="shared" ca="1" si="156"/>
        <v/>
      </c>
      <c r="H1403" s="83" t="str">
        <f t="shared" ca="1" si="160"/>
        <v/>
      </c>
      <c r="I1403" s="83" t="str">
        <f t="shared" ca="1" si="161"/>
        <v/>
      </c>
    </row>
    <row r="1404" spans="2:9" ht="15" thickBot="1" x14ac:dyDescent="0.35">
      <c r="B1404" s="80" t="str">
        <f t="shared" ca="1" si="158"/>
        <v/>
      </c>
      <c r="C1404" s="81" t="str">
        <f t="shared" ca="1" si="155"/>
        <v/>
      </c>
      <c r="D1404" s="84" t="str">
        <f t="shared" ca="1" si="159"/>
        <v/>
      </c>
      <c r="E1404" s="82">
        <f t="shared" ca="1" si="157"/>
        <v>0</v>
      </c>
      <c r="F1404" s="84"/>
      <c r="G1404" s="83" t="str">
        <f t="shared" ca="1" si="156"/>
        <v/>
      </c>
      <c r="H1404" s="83" t="str">
        <f t="shared" ca="1" si="160"/>
        <v/>
      </c>
      <c r="I1404" s="83" t="str">
        <f t="shared" ca="1" si="161"/>
        <v/>
      </c>
    </row>
    <row r="1405" spans="2:9" ht="15" thickBot="1" x14ac:dyDescent="0.35">
      <c r="B1405" s="80" t="str">
        <f t="shared" ca="1" si="158"/>
        <v/>
      </c>
      <c r="C1405" s="81" t="str">
        <f t="shared" ca="1" si="155"/>
        <v/>
      </c>
      <c r="D1405" s="84" t="str">
        <f t="shared" ca="1" si="159"/>
        <v/>
      </c>
      <c r="E1405" s="82">
        <f t="shared" ca="1" si="157"/>
        <v>0</v>
      </c>
      <c r="F1405" s="84"/>
      <c r="G1405" s="83" t="str">
        <f t="shared" ca="1" si="156"/>
        <v/>
      </c>
      <c r="H1405" s="83" t="str">
        <f t="shared" ca="1" si="160"/>
        <v/>
      </c>
      <c r="I1405" s="83" t="str">
        <f t="shared" ca="1" si="161"/>
        <v/>
      </c>
    </row>
    <row r="1406" spans="2:9" ht="15" thickBot="1" x14ac:dyDescent="0.35">
      <c r="B1406" s="80" t="str">
        <f t="shared" ca="1" si="158"/>
        <v/>
      </c>
      <c r="C1406" s="81" t="str">
        <f t="shared" ca="1" si="155"/>
        <v/>
      </c>
      <c r="D1406" s="84" t="str">
        <f t="shared" ca="1" si="159"/>
        <v/>
      </c>
      <c r="E1406" s="82">
        <f t="shared" ca="1" si="157"/>
        <v>0</v>
      </c>
      <c r="F1406" s="84"/>
      <c r="G1406" s="83" t="str">
        <f t="shared" ca="1" si="156"/>
        <v/>
      </c>
      <c r="H1406" s="83" t="str">
        <f t="shared" ca="1" si="160"/>
        <v/>
      </c>
      <c r="I1406" s="83" t="str">
        <f t="shared" ca="1" si="161"/>
        <v/>
      </c>
    </row>
    <row r="1407" spans="2:9" ht="15" thickBot="1" x14ac:dyDescent="0.35">
      <c r="B1407" s="80" t="str">
        <f t="shared" ca="1" si="158"/>
        <v/>
      </c>
      <c r="C1407" s="81" t="str">
        <f t="shared" ca="1" si="155"/>
        <v/>
      </c>
      <c r="D1407" s="84" t="str">
        <f t="shared" ca="1" si="159"/>
        <v/>
      </c>
      <c r="E1407" s="82">
        <f t="shared" ca="1" si="157"/>
        <v>0</v>
      </c>
      <c r="F1407" s="84"/>
      <c r="G1407" s="83" t="str">
        <f t="shared" ca="1" si="156"/>
        <v/>
      </c>
      <c r="H1407" s="83" t="str">
        <f t="shared" ca="1" si="160"/>
        <v/>
      </c>
      <c r="I1407" s="83" t="str">
        <f t="shared" ca="1" si="161"/>
        <v/>
      </c>
    </row>
    <row r="1408" spans="2:9" ht="15" thickBot="1" x14ac:dyDescent="0.35">
      <c r="B1408" s="80" t="str">
        <f t="shared" ca="1" si="158"/>
        <v/>
      </c>
      <c r="C1408" s="81" t="str">
        <f t="shared" ca="1" si="155"/>
        <v/>
      </c>
      <c r="D1408" s="84" t="str">
        <f t="shared" ca="1" si="159"/>
        <v/>
      </c>
      <c r="E1408" s="82">
        <f t="shared" ca="1" si="157"/>
        <v>0</v>
      </c>
      <c r="F1408" s="84"/>
      <c r="G1408" s="83" t="str">
        <f t="shared" ca="1" si="156"/>
        <v/>
      </c>
      <c r="H1408" s="83" t="str">
        <f t="shared" ca="1" si="160"/>
        <v/>
      </c>
      <c r="I1408" s="83" t="str">
        <f t="shared" ca="1" si="161"/>
        <v/>
      </c>
    </row>
    <row r="1409" spans="2:9" ht="15" thickBot="1" x14ac:dyDescent="0.35">
      <c r="B1409" s="80" t="str">
        <f t="shared" ca="1" si="158"/>
        <v/>
      </c>
      <c r="C1409" s="81" t="str">
        <f t="shared" ca="1" si="155"/>
        <v/>
      </c>
      <c r="D1409" s="84" t="str">
        <f t="shared" ca="1" si="159"/>
        <v/>
      </c>
      <c r="E1409" s="82">
        <f t="shared" ca="1" si="157"/>
        <v>0</v>
      </c>
      <c r="F1409" s="84"/>
      <c r="G1409" s="83" t="str">
        <f t="shared" ca="1" si="156"/>
        <v/>
      </c>
      <c r="H1409" s="83" t="str">
        <f t="shared" ca="1" si="160"/>
        <v/>
      </c>
      <c r="I1409" s="83" t="str">
        <f t="shared" ca="1" si="161"/>
        <v/>
      </c>
    </row>
    <row r="1410" spans="2:9" ht="15" thickBot="1" x14ac:dyDescent="0.35">
      <c r="B1410" s="80" t="str">
        <f t="shared" ca="1" si="158"/>
        <v/>
      </c>
      <c r="C1410" s="81" t="str">
        <f t="shared" ca="1" si="155"/>
        <v/>
      </c>
      <c r="D1410" s="84" t="str">
        <f t="shared" ca="1" si="159"/>
        <v/>
      </c>
      <c r="E1410" s="82">
        <f t="shared" ca="1" si="157"/>
        <v>0</v>
      </c>
      <c r="F1410" s="84"/>
      <c r="G1410" s="83" t="str">
        <f t="shared" ca="1" si="156"/>
        <v/>
      </c>
      <c r="H1410" s="83" t="str">
        <f t="shared" ca="1" si="160"/>
        <v/>
      </c>
      <c r="I1410" s="83" t="str">
        <f t="shared" ca="1" si="161"/>
        <v/>
      </c>
    </row>
    <row r="1411" spans="2:9" ht="15" thickBot="1" x14ac:dyDescent="0.35">
      <c r="B1411" s="80" t="str">
        <f t="shared" ca="1" si="158"/>
        <v/>
      </c>
      <c r="C1411" s="81" t="str">
        <f t="shared" ca="1" si="155"/>
        <v/>
      </c>
      <c r="D1411" s="84" t="str">
        <f t="shared" ca="1" si="159"/>
        <v/>
      </c>
      <c r="E1411" s="82">
        <f t="shared" ca="1" si="157"/>
        <v>0</v>
      </c>
      <c r="F1411" s="84"/>
      <c r="G1411" s="83" t="str">
        <f t="shared" ca="1" si="156"/>
        <v/>
      </c>
      <c r="H1411" s="83" t="str">
        <f t="shared" ca="1" si="160"/>
        <v/>
      </c>
      <c r="I1411" s="83" t="str">
        <f t="shared" ca="1" si="161"/>
        <v/>
      </c>
    </row>
    <row r="1412" spans="2:9" ht="15" thickBot="1" x14ac:dyDescent="0.35">
      <c r="B1412" s="80" t="str">
        <f t="shared" ca="1" si="158"/>
        <v/>
      </c>
      <c r="C1412" s="81" t="str">
        <f t="shared" ca="1" si="155"/>
        <v/>
      </c>
      <c r="D1412" s="84" t="str">
        <f t="shared" ca="1" si="159"/>
        <v/>
      </c>
      <c r="E1412" s="82">
        <f t="shared" ca="1" si="157"/>
        <v>0</v>
      </c>
      <c r="F1412" s="84"/>
      <c r="G1412" s="83" t="str">
        <f t="shared" ca="1" si="156"/>
        <v/>
      </c>
      <c r="H1412" s="83" t="str">
        <f t="shared" ca="1" si="160"/>
        <v/>
      </c>
      <c r="I1412" s="83" t="str">
        <f t="shared" ca="1" si="161"/>
        <v/>
      </c>
    </row>
    <row r="1413" spans="2:9" ht="15" thickBot="1" x14ac:dyDescent="0.35">
      <c r="B1413" s="80" t="str">
        <f t="shared" ca="1" si="158"/>
        <v/>
      </c>
      <c r="C1413" s="81" t="str">
        <f t="shared" ca="1" si="155"/>
        <v/>
      </c>
      <c r="D1413" s="84" t="str">
        <f t="shared" ca="1" si="159"/>
        <v/>
      </c>
      <c r="E1413" s="82">
        <f t="shared" ca="1" si="157"/>
        <v>0</v>
      </c>
      <c r="F1413" s="84"/>
      <c r="G1413" s="83" t="str">
        <f t="shared" ca="1" si="156"/>
        <v/>
      </c>
      <c r="H1413" s="83" t="str">
        <f t="shared" ca="1" si="160"/>
        <v/>
      </c>
      <c r="I1413" s="83" t="str">
        <f t="shared" ca="1" si="161"/>
        <v/>
      </c>
    </row>
    <row r="1414" spans="2:9" ht="15" thickBot="1" x14ac:dyDescent="0.35">
      <c r="B1414" s="80" t="str">
        <f t="shared" ca="1" si="158"/>
        <v/>
      </c>
      <c r="C1414" s="81" t="str">
        <f t="shared" ca="1" si="155"/>
        <v/>
      </c>
      <c r="D1414" s="84" t="str">
        <f t="shared" ca="1" si="159"/>
        <v/>
      </c>
      <c r="E1414" s="82">
        <f t="shared" ca="1" si="157"/>
        <v>0</v>
      </c>
      <c r="F1414" s="84"/>
      <c r="G1414" s="83" t="str">
        <f t="shared" ca="1" si="156"/>
        <v/>
      </c>
      <c r="H1414" s="83" t="str">
        <f t="shared" ca="1" si="160"/>
        <v/>
      </c>
      <c r="I1414" s="83" t="str">
        <f t="shared" ca="1" si="161"/>
        <v/>
      </c>
    </row>
    <row r="1415" spans="2:9" ht="15" thickBot="1" x14ac:dyDescent="0.35">
      <c r="B1415" s="80" t="str">
        <f t="shared" ca="1" si="158"/>
        <v/>
      </c>
      <c r="C1415" s="81" t="str">
        <f t="shared" ca="1" si="155"/>
        <v/>
      </c>
      <c r="D1415" s="84" t="str">
        <f t="shared" ca="1" si="159"/>
        <v/>
      </c>
      <c r="E1415" s="82">
        <f t="shared" ca="1" si="157"/>
        <v>0</v>
      </c>
      <c r="F1415" s="84"/>
      <c r="G1415" s="83" t="str">
        <f t="shared" ca="1" si="156"/>
        <v/>
      </c>
      <c r="H1415" s="83" t="str">
        <f t="shared" ca="1" si="160"/>
        <v/>
      </c>
      <c r="I1415" s="83" t="str">
        <f t="shared" ca="1" si="161"/>
        <v/>
      </c>
    </row>
    <row r="1416" spans="2:9" ht="15" thickBot="1" x14ac:dyDescent="0.35">
      <c r="B1416" s="80" t="str">
        <f t="shared" ca="1" si="158"/>
        <v/>
      </c>
      <c r="C1416" s="81" t="str">
        <f t="shared" ca="1" si="155"/>
        <v/>
      </c>
      <c r="D1416" s="84" t="str">
        <f t="shared" ca="1" si="159"/>
        <v/>
      </c>
      <c r="E1416" s="82">
        <f t="shared" ca="1" si="157"/>
        <v>0</v>
      </c>
      <c r="F1416" s="84"/>
      <c r="G1416" s="83" t="str">
        <f t="shared" ca="1" si="156"/>
        <v/>
      </c>
      <c r="H1416" s="83" t="str">
        <f t="shared" ca="1" si="160"/>
        <v/>
      </c>
      <c r="I1416" s="83" t="str">
        <f t="shared" ca="1" si="161"/>
        <v/>
      </c>
    </row>
    <row r="1417" spans="2:9" ht="15" thickBot="1" x14ac:dyDescent="0.35">
      <c r="B1417" s="80" t="str">
        <f t="shared" ca="1" si="158"/>
        <v/>
      </c>
      <c r="C1417" s="81" t="str">
        <f t="shared" ca="1" si="155"/>
        <v/>
      </c>
      <c r="D1417" s="84" t="str">
        <f t="shared" ca="1" si="159"/>
        <v/>
      </c>
      <c r="E1417" s="82">
        <f t="shared" ca="1" si="157"/>
        <v>0</v>
      </c>
      <c r="F1417" s="84"/>
      <c r="G1417" s="83" t="str">
        <f t="shared" ca="1" si="156"/>
        <v/>
      </c>
      <c r="H1417" s="83" t="str">
        <f t="shared" ca="1" si="160"/>
        <v/>
      </c>
      <c r="I1417" s="83" t="str">
        <f t="shared" ca="1" si="161"/>
        <v/>
      </c>
    </row>
    <row r="1418" spans="2:9" ht="15" thickBot="1" x14ac:dyDescent="0.35">
      <c r="B1418" s="80" t="str">
        <f t="shared" ca="1" si="158"/>
        <v/>
      </c>
      <c r="C1418" s="81" t="str">
        <f t="shared" ca="1" si="155"/>
        <v/>
      </c>
      <c r="D1418" s="84" t="str">
        <f t="shared" ca="1" si="159"/>
        <v/>
      </c>
      <c r="E1418" s="82">
        <f t="shared" ca="1" si="157"/>
        <v>0</v>
      </c>
      <c r="F1418" s="84"/>
      <c r="G1418" s="83" t="str">
        <f t="shared" ca="1" si="156"/>
        <v/>
      </c>
      <c r="H1418" s="83" t="str">
        <f t="shared" ca="1" si="160"/>
        <v/>
      </c>
      <c r="I1418" s="83" t="str">
        <f t="shared" ca="1" si="161"/>
        <v/>
      </c>
    </row>
    <row r="1419" spans="2:9" ht="15" thickBot="1" x14ac:dyDescent="0.35">
      <c r="B1419" s="80" t="str">
        <f t="shared" ca="1" si="158"/>
        <v/>
      </c>
      <c r="C1419" s="81" t="str">
        <f t="shared" ca="1" si="155"/>
        <v/>
      </c>
      <c r="D1419" s="84" t="str">
        <f t="shared" ca="1" si="159"/>
        <v/>
      </c>
      <c r="E1419" s="82">
        <f t="shared" ca="1" si="157"/>
        <v>0</v>
      </c>
      <c r="F1419" s="84"/>
      <c r="G1419" s="83" t="str">
        <f t="shared" ca="1" si="156"/>
        <v/>
      </c>
      <c r="H1419" s="83" t="str">
        <f t="shared" ca="1" si="160"/>
        <v/>
      </c>
      <c r="I1419" s="83" t="str">
        <f t="shared" ca="1" si="161"/>
        <v/>
      </c>
    </row>
    <row r="1420" spans="2:9" ht="15" thickBot="1" x14ac:dyDescent="0.35">
      <c r="B1420" s="80" t="str">
        <f t="shared" ca="1" si="158"/>
        <v/>
      </c>
      <c r="C1420" s="81" t="str">
        <f t="shared" ca="1" si="155"/>
        <v/>
      </c>
      <c r="D1420" s="84" t="str">
        <f t="shared" ca="1" si="159"/>
        <v/>
      </c>
      <c r="E1420" s="82">
        <f t="shared" ca="1" si="157"/>
        <v>0</v>
      </c>
      <c r="F1420" s="84"/>
      <c r="G1420" s="83" t="str">
        <f t="shared" ca="1" si="156"/>
        <v/>
      </c>
      <c r="H1420" s="83" t="str">
        <f t="shared" ca="1" si="160"/>
        <v/>
      </c>
      <c r="I1420" s="83" t="str">
        <f t="shared" ca="1" si="161"/>
        <v/>
      </c>
    </row>
    <row r="1421" spans="2:9" ht="15" thickBot="1" x14ac:dyDescent="0.35">
      <c r="B1421" s="80" t="str">
        <f t="shared" ca="1" si="158"/>
        <v/>
      </c>
      <c r="C1421" s="81" t="str">
        <f t="shared" ca="1" si="155"/>
        <v/>
      </c>
      <c r="D1421" s="84" t="str">
        <f t="shared" ca="1" si="159"/>
        <v/>
      </c>
      <c r="E1421" s="82">
        <f t="shared" ca="1" si="157"/>
        <v>0</v>
      </c>
      <c r="F1421" s="84"/>
      <c r="G1421" s="83" t="str">
        <f t="shared" ca="1" si="156"/>
        <v/>
      </c>
      <c r="H1421" s="83" t="str">
        <f t="shared" ca="1" si="160"/>
        <v/>
      </c>
      <c r="I1421" s="83" t="str">
        <f t="shared" ca="1" si="161"/>
        <v/>
      </c>
    </row>
    <row r="1422" spans="2:9" ht="15" thickBot="1" x14ac:dyDescent="0.35">
      <c r="B1422" s="80" t="str">
        <f t="shared" ca="1" si="158"/>
        <v/>
      </c>
      <c r="C1422" s="81" t="str">
        <f t="shared" ca="1" si="155"/>
        <v/>
      </c>
      <c r="D1422" s="84" t="str">
        <f t="shared" ca="1" si="159"/>
        <v/>
      </c>
      <c r="E1422" s="82">
        <f t="shared" ca="1" si="157"/>
        <v>0</v>
      </c>
      <c r="F1422" s="84"/>
      <c r="G1422" s="83" t="str">
        <f t="shared" ca="1" si="156"/>
        <v/>
      </c>
      <c r="H1422" s="83" t="str">
        <f t="shared" ca="1" si="160"/>
        <v/>
      </c>
      <c r="I1422" s="83" t="str">
        <f t="shared" ca="1" si="161"/>
        <v/>
      </c>
    </row>
    <row r="1423" spans="2:9" ht="15" thickBot="1" x14ac:dyDescent="0.35">
      <c r="B1423" s="80" t="str">
        <f t="shared" ca="1" si="158"/>
        <v/>
      </c>
      <c r="C1423" s="81" t="str">
        <f t="shared" ca="1" si="155"/>
        <v/>
      </c>
      <c r="D1423" s="84" t="str">
        <f t="shared" ca="1" si="159"/>
        <v/>
      </c>
      <c r="E1423" s="82">
        <f t="shared" ca="1" si="157"/>
        <v>0</v>
      </c>
      <c r="F1423" s="84"/>
      <c r="G1423" s="83" t="str">
        <f t="shared" ca="1" si="156"/>
        <v/>
      </c>
      <c r="H1423" s="83" t="str">
        <f t="shared" ca="1" si="160"/>
        <v/>
      </c>
      <c r="I1423" s="83" t="str">
        <f t="shared" ca="1" si="161"/>
        <v/>
      </c>
    </row>
    <row r="1424" spans="2:9" ht="15" thickBot="1" x14ac:dyDescent="0.35">
      <c r="B1424" s="80" t="str">
        <f t="shared" ca="1" si="158"/>
        <v/>
      </c>
      <c r="C1424" s="81" t="str">
        <f t="shared" ca="1" si="155"/>
        <v/>
      </c>
      <c r="D1424" s="84" t="str">
        <f t="shared" ca="1" si="159"/>
        <v/>
      </c>
      <c r="E1424" s="82">
        <f t="shared" ca="1" si="157"/>
        <v>0</v>
      </c>
      <c r="F1424" s="84"/>
      <c r="G1424" s="83" t="str">
        <f t="shared" ca="1" si="156"/>
        <v/>
      </c>
      <c r="H1424" s="83" t="str">
        <f t="shared" ca="1" si="160"/>
        <v/>
      </c>
      <c r="I1424" s="83" t="str">
        <f t="shared" ca="1" si="161"/>
        <v/>
      </c>
    </row>
    <row r="1425" spans="2:9" ht="15" thickBot="1" x14ac:dyDescent="0.35">
      <c r="B1425" s="80" t="str">
        <f t="shared" ca="1" si="158"/>
        <v/>
      </c>
      <c r="C1425" s="81" t="str">
        <f t="shared" ca="1" si="155"/>
        <v/>
      </c>
      <c r="D1425" s="84" t="str">
        <f t="shared" ca="1" si="159"/>
        <v/>
      </c>
      <c r="E1425" s="82">
        <f t="shared" ca="1" si="157"/>
        <v>0</v>
      </c>
      <c r="F1425" s="84"/>
      <c r="G1425" s="83" t="str">
        <f t="shared" ca="1" si="156"/>
        <v/>
      </c>
      <c r="H1425" s="83" t="str">
        <f t="shared" ca="1" si="160"/>
        <v/>
      </c>
      <c r="I1425" s="83" t="str">
        <f t="shared" ca="1" si="161"/>
        <v/>
      </c>
    </row>
    <row r="1426" spans="2:9" ht="15" thickBot="1" x14ac:dyDescent="0.35">
      <c r="B1426" s="80" t="str">
        <f t="shared" ca="1" si="158"/>
        <v/>
      </c>
      <c r="C1426" s="81" t="str">
        <f t="shared" ca="1" si="155"/>
        <v/>
      </c>
      <c r="D1426" s="84" t="str">
        <f t="shared" ca="1" si="159"/>
        <v/>
      </c>
      <c r="E1426" s="82">
        <f t="shared" ca="1" si="157"/>
        <v>0</v>
      </c>
      <c r="F1426" s="84"/>
      <c r="G1426" s="83" t="str">
        <f t="shared" ca="1" si="156"/>
        <v/>
      </c>
      <c r="H1426" s="83" t="str">
        <f t="shared" ca="1" si="160"/>
        <v/>
      </c>
      <c r="I1426" s="83" t="str">
        <f t="shared" ca="1" si="161"/>
        <v/>
      </c>
    </row>
    <row r="1427" spans="2:9" ht="15" thickBot="1" x14ac:dyDescent="0.35">
      <c r="B1427" s="80" t="str">
        <f t="shared" ca="1" si="158"/>
        <v/>
      </c>
      <c r="C1427" s="81" t="str">
        <f t="shared" ca="1" si="155"/>
        <v/>
      </c>
      <c r="D1427" s="84" t="str">
        <f t="shared" ca="1" si="159"/>
        <v/>
      </c>
      <c r="E1427" s="82">
        <f t="shared" ca="1" si="157"/>
        <v>0</v>
      </c>
      <c r="F1427" s="84"/>
      <c r="G1427" s="83" t="str">
        <f t="shared" ca="1" si="156"/>
        <v/>
      </c>
      <c r="H1427" s="83" t="str">
        <f t="shared" ca="1" si="160"/>
        <v/>
      </c>
      <c r="I1427" s="83" t="str">
        <f t="shared" ca="1" si="161"/>
        <v/>
      </c>
    </row>
    <row r="1428" spans="2:9" ht="15" thickBot="1" x14ac:dyDescent="0.35">
      <c r="B1428" s="80" t="str">
        <f t="shared" ca="1" si="158"/>
        <v/>
      </c>
      <c r="C1428" s="81" t="str">
        <f t="shared" ca="1" si="155"/>
        <v/>
      </c>
      <c r="D1428" s="84" t="str">
        <f t="shared" ca="1" si="159"/>
        <v/>
      </c>
      <c r="E1428" s="82">
        <f t="shared" ca="1" si="157"/>
        <v>0</v>
      </c>
      <c r="F1428" s="84"/>
      <c r="G1428" s="83" t="str">
        <f t="shared" ca="1" si="156"/>
        <v/>
      </c>
      <c r="H1428" s="83" t="str">
        <f t="shared" ca="1" si="160"/>
        <v/>
      </c>
      <c r="I1428" s="83" t="str">
        <f t="shared" ca="1" si="161"/>
        <v/>
      </c>
    </row>
    <row r="1429" spans="2:9" ht="15" thickBot="1" x14ac:dyDescent="0.35">
      <c r="B1429" s="80" t="str">
        <f t="shared" ca="1" si="158"/>
        <v/>
      </c>
      <c r="C1429" s="81" t="str">
        <f t="shared" ca="1" si="155"/>
        <v/>
      </c>
      <c r="D1429" s="84" t="str">
        <f t="shared" ca="1" si="159"/>
        <v/>
      </c>
      <c r="E1429" s="82">
        <f t="shared" ca="1" si="157"/>
        <v>0</v>
      </c>
      <c r="F1429" s="84"/>
      <c r="G1429" s="83" t="str">
        <f t="shared" ca="1" si="156"/>
        <v/>
      </c>
      <c r="H1429" s="83" t="str">
        <f t="shared" ca="1" si="160"/>
        <v/>
      </c>
      <c r="I1429" s="83" t="str">
        <f t="shared" ca="1" si="161"/>
        <v/>
      </c>
    </row>
    <row r="1430" spans="2:9" ht="15" thickBot="1" x14ac:dyDescent="0.35">
      <c r="B1430" s="80" t="str">
        <f t="shared" ca="1" si="158"/>
        <v/>
      </c>
      <c r="C1430" s="81" t="str">
        <f t="shared" ca="1" si="155"/>
        <v/>
      </c>
      <c r="D1430" s="84" t="str">
        <f t="shared" ca="1" si="159"/>
        <v/>
      </c>
      <c r="E1430" s="82">
        <f t="shared" ca="1" si="157"/>
        <v>0</v>
      </c>
      <c r="F1430" s="84"/>
      <c r="G1430" s="83" t="str">
        <f t="shared" ca="1" si="156"/>
        <v/>
      </c>
      <c r="H1430" s="83" t="str">
        <f t="shared" ca="1" si="160"/>
        <v/>
      </c>
      <c r="I1430" s="83" t="str">
        <f t="shared" ca="1" si="161"/>
        <v/>
      </c>
    </row>
    <row r="1431" spans="2:9" ht="15" thickBot="1" x14ac:dyDescent="0.35">
      <c r="B1431" s="80" t="str">
        <f t="shared" ca="1" si="158"/>
        <v/>
      </c>
      <c r="C1431" s="81" t="str">
        <f t="shared" ca="1" si="155"/>
        <v/>
      </c>
      <c r="D1431" s="84" t="str">
        <f t="shared" ca="1" si="159"/>
        <v/>
      </c>
      <c r="E1431" s="82">
        <f t="shared" ca="1" si="157"/>
        <v>0</v>
      </c>
      <c r="F1431" s="84"/>
      <c r="G1431" s="83" t="str">
        <f t="shared" ca="1" si="156"/>
        <v/>
      </c>
      <c r="H1431" s="83" t="str">
        <f t="shared" ca="1" si="160"/>
        <v/>
      </c>
      <c r="I1431" s="83" t="str">
        <f t="shared" ca="1" si="161"/>
        <v/>
      </c>
    </row>
    <row r="1432" spans="2:9" ht="15" thickBot="1" x14ac:dyDescent="0.35">
      <c r="B1432" s="80" t="str">
        <f t="shared" ca="1" si="158"/>
        <v/>
      </c>
      <c r="C1432" s="81" t="str">
        <f t="shared" ref="C1432:C1495" ca="1" si="162">IF($E$11="End of the Period",IF(B1432="","",IF(OR(payment_frequency="Weekly",payment_frequency="Bi-weekly",payment_frequency="Semi-monthly"),first_payment_date+B1432*VLOOKUP(payment_frequency,periodic_table,2,0),EDATE(first_payment_date,B1432*VLOOKUP(payment_frequency,periodic_table,2,0)))),IF(B1432="","",IF(OR(payment_frequency="Weekly",payment_frequency="Bi-weekly",payment_frequency="Semi-monthly"),first_payment_date+(B1432-1)*VLOOKUP(payment_frequency,periodic_table,2,0),EDATE(first_payment_date,(B1432-1)*VLOOKUP(payment_frequency,periodic_table,2,0)))))</f>
        <v/>
      </c>
      <c r="D1432" s="84" t="str">
        <f t="shared" ca="1" si="159"/>
        <v/>
      </c>
      <c r="E1432" s="82">
        <f t="shared" ca="1" si="157"/>
        <v>0</v>
      </c>
      <c r="F1432" s="84"/>
      <c r="G1432" s="83" t="str">
        <f t="shared" ref="G1432:G1495" ca="1" si="163">IF(AND(payment_type=1,B1432=1),0,IF(B1432="","",I1431*rate))</f>
        <v/>
      </c>
      <c r="H1432" s="83" t="str">
        <f t="shared" ca="1" si="160"/>
        <v/>
      </c>
      <c r="I1432" s="83" t="str">
        <f t="shared" ca="1" si="161"/>
        <v/>
      </c>
    </row>
    <row r="1433" spans="2:9" ht="15" thickBot="1" x14ac:dyDescent="0.35">
      <c r="B1433" s="80" t="str">
        <f t="shared" ca="1" si="158"/>
        <v/>
      </c>
      <c r="C1433" s="81" t="str">
        <f t="shared" ca="1" si="162"/>
        <v/>
      </c>
      <c r="D1433" s="84" t="str">
        <f t="shared" ca="1" si="159"/>
        <v/>
      </c>
      <c r="E1433" s="82">
        <f t="shared" ca="1" si="157"/>
        <v>0</v>
      </c>
      <c r="F1433" s="84"/>
      <c r="G1433" s="83" t="str">
        <f t="shared" ca="1" si="163"/>
        <v/>
      </c>
      <c r="H1433" s="83" t="str">
        <f t="shared" ca="1" si="160"/>
        <v/>
      </c>
      <c r="I1433" s="83" t="str">
        <f t="shared" ca="1" si="161"/>
        <v/>
      </c>
    </row>
    <row r="1434" spans="2:9" ht="15" thickBot="1" x14ac:dyDescent="0.35">
      <c r="B1434" s="80" t="str">
        <f t="shared" ca="1" si="158"/>
        <v/>
      </c>
      <c r="C1434" s="81" t="str">
        <f t="shared" ca="1" si="162"/>
        <v/>
      </c>
      <c r="D1434" s="84" t="str">
        <f t="shared" ca="1" si="159"/>
        <v/>
      </c>
      <c r="E1434" s="82">
        <f t="shared" ca="1" si="157"/>
        <v>0</v>
      </c>
      <c r="F1434" s="84"/>
      <c r="G1434" s="83" t="str">
        <f t="shared" ca="1" si="163"/>
        <v/>
      </c>
      <c r="H1434" s="83" t="str">
        <f t="shared" ca="1" si="160"/>
        <v/>
      </c>
      <c r="I1434" s="83" t="str">
        <f t="shared" ca="1" si="161"/>
        <v/>
      </c>
    </row>
    <row r="1435" spans="2:9" ht="15" thickBot="1" x14ac:dyDescent="0.35">
      <c r="B1435" s="80" t="str">
        <f t="shared" ca="1" si="158"/>
        <v/>
      </c>
      <c r="C1435" s="81" t="str">
        <f t="shared" ca="1" si="162"/>
        <v/>
      </c>
      <c r="D1435" s="84" t="str">
        <f t="shared" ca="1" si="159"/>
        <v/>
      </c>
      <c r="E1435" s="82">
        <f t="shared" ca="1" si="157"/>
        <v>0</v>
      </c>
      <c r="F1435" s="84"/>
      <c r="G1435" s="83" t="str">
        <f t="shared" ca="1" si="163"/>
        <v/>
      </c>
      <c r="H1435" s="83" t="str">
        <f t="shared" ca="1" si="160"/>
        <v/>
      </c>
      <c r="I1435" s="83" t="str">
        <f t="shared" ca="1" si="161"/>
        <v/>
      </c>
    </row>
    <row r="1436" spans="2:9" ht="15" thickBot="1" x14ac:dyDescent="0.35">
      <c r="B1436" s="80" t="str">
        <f t="shared" ca="1" si="158"/>
        <v/>
      </c>
      <c r="C1436" s="81" t="str">
        <f t="shared" ca="1" si="162"/>
        <v/>
      </c>
      <c r="D1436" s="84" t="str">
        <f t="shared" ca="1" si="159"/>
        <v/>
      </c>
      <c r="E1436" s="82">
        <f t="shared" ca="1" si="157"/>
        <v>0</v>
      </c>
      <c r="F1436" s="84"/>
      <c r="G1436" s="83" t="str">
        <f t="shared" ca="1" si="163"/>
        <v/>
      </c>
      <c r="H1436" s="83" t="str">
        <f t="shared" ca="1" si="160"/>
        <v/>
      </c>
      <c r="I1436" s="83" t="str">
        <f t="shared" ca="1" si="161"/>
        <v/>
      </c>
    </row>
    <row r="1437" spans="2:9" ht="15" thickBot="1" x14ac:dyDescent="0.35">
      <c r="B1437" s="80" t="str">
        <f t="shared" ca="1" si="158"/>
        <v/>
      </c>
      <c r="C1437" s="81" t="str">
        <f t="shared" ca="1" si="162"/>
        <v/>
      </c>
      <c r="D1437" s="84" t="str">
        <f t="shared" ca="1" si="159"/>
        <v/>
      </c>
      <c r="E1437" s="82">
        <f t="shared" ca="1" si="157"/>
        <v>0</v>
      </c>
      <c r="F1437" s="84"/>
      <c r="G1437" s="83" t="str">
        <f t="shared" ca="1" si="163"/>
        <v/>
      </c>
      <c r="H1437" s="83" t="str">
        <f t="shared" ca="1" si="160"/>
        <v/>
      </c>
      <c r="I1437" s="83" t="str">
        <f t="shared" ca="1" si="161"/>
        <v/>
      </c>
    </row>
    <row r="1438" spans="2:9" ht="15" thickBot="1" x14ac:dyDescent="0.35">
      <c r="B1438" s="80" t="str">
        <f t="shared" ca="1" si="158"/>
        <v/>
      </c>
      <c r="C1438" s="81" t="str">
        <f t="shared" ca="1" si="162"/>
        <v/>
      </c>
      <c r="D1438" s="84" t="str">
        <f t="shared" ca="1" si="159"/>
        <v/>
      </c>
      <c r="E1438" s="82">
        <f t="shared" ca="1" si="157"/>
        <v>0</v>
      </c>
      <c r="F1438" s="84"/>
      <c r="G1438" s="83" t="str">
        <f t="shared" ca="1" si="163"/>
        <v/>
      </c>
      <c r="H1438" s="83" t="str">
        <f t="shared" ca="1" si="160"/>
        <v/>
      </c>
      <c r="I1438" s="83" t="str">
        <f t="shared" ca="1" si="161"/>
        <v/>
      </c>
    </row>
    <row r="1439" spans="2:9" ht="15" thickBot="1" x14ac:dyDescent="0.35">
      <c r="B1439" s="80" t="str">
        <f t="shared" ca="1" si="158"/>
        <v/>
      </c>
      <c r="C1439" s="81" t="str">
        <f t="shared" ca="1" si="162"/>
        <v/>
      </c>
      <c r="D1439" s="84" t="str">
        <f t="shared" ca="1" si="159"/>
        <v/>
      </c>
      <c r="E1439" s="82">
        <f t="shared" ca="1" si="157"/>
        <v>0</v>
      </c>
      <c r="F1439" s="84"/>
      <c r="G1439" s="83" t="str">
        <f t="shared" ca="1" si="163"/>
        <v/>
      </c>
      <c r="H1439" s="83" t="str">
        <f t="shared" ca="1" si="160"/>
        <v/>
      </c>
      <c r="I1439" s="83" t="str">
        <f t="shared" ca="1" si="161"/>
        <v/>
      </c>
    </row>
    <row r="1440" spans="2:9" ht="15" thickBot="1" x14ac:dyDescent="0.35">
      <c r="B1440" s="80" t="str">
        <f t="shared" ca="1" si="158"/>
        <v/>
      </c>
      <c r="C1440" s="81" t="str">
        <f t="shared" ca="1" si="162"/>
        <v/>
      </c>
      <c r="D1440" s="84" t="str">
        <f t="shared" ca="1" si="159"/>
        <v/>
      </c>
      <c r="E1440" s="82">
        <f t="shared" ca="1" si="157"/>
        <v>0</v>
      </c>
      <c r="F1440" s="84"/>
      <c r="G1440" s="83" t="str">
        <f t="shared" ca="1" si="163"/>
        <v/>
      </c>
      <c r="H1440" s="83" t="str">
        <f t="shared" ca="1" si="160"/>
        <v/>
      </c>
      <c r="I1440" s="83" t="str">
        <f t="shared" ca="1" si="161"/>
        <v/>
      </c>
    </row>
    <row r="1441" spans="2:9" ht="15" thickBot="1" x14ac:dyDescent="0.35">
      <c r="B1441" s="80" t="str">
        <f t="shared" ca="1" si="158"/>
        <v/>
      </c>
      <c r="C1441" s="81" t="str">
        <f t="shared" ca="1" si="162"/>
        <v/>
      </c>
      <c r="D1441" s="84" t="str">
        <f t="shared" ca="1" si="159"/>
        <v/>
      </c>
      <c r="E1441" s="82">
        <f t="shared" ca="1" si="157"/>
        <v>0</v>
      </c>
      <c r="F1441" s="84"/>
      <c r="G1441" s="83" t="str">
        <f t="shared" ca="1" si="163"/>
        <v/>
      </c>
      <c r="H1441" s="83" t="str">
        <f t="shared" ca="1" si="160"/>
        <v/>
      </c>
      <c r="I1441" s="83" t="str">
        <f t="shared" ca="1" si="161"/>
        <v/>
      </c>
    </row>
    <row r="1442" spans="2:9" ht="15" thickBot="1" x14ac:dyDescent="0.35">
      <c r="B1442" s="80" t="str">
        <f t="shared" ca="1" si="158"/>
        <v/>
      </c>
      <c r="C1442" s="81" t="str">
        <f t="shared" ca="1" si="162"/>
        <v/>
      </c>
      <c r="D1442" s="84" t="str">
        <f t="shared" ca="1" si="159"/>
        <v/>
      </c>
      <c r="E1442" s="82">
        <f t="shared" ca="1" si="157"/>
        <v>0</v>
      </c>
      <c r="F1442" s="84"/>
      <c r="G1442" s="83" t="str">
        <f t="shared" ca="1" si="163"/>
        <v/>
      </c>
      <c r="H1442" s="83" t="str">
        <f t="shared" ca="1" si="160"/>
        <v/>
      </c>
      <c r="I1442" s="83" t="str">
        <f t="shared" ca="1" si="161"/>
        <v/>
      </c>
    </row>
    <row r="1443" spans="2:9" ht="15" thickBot="1" x14ac:dyDescent="0.35">
      <c r="B1443" s="80" t="str">
        <f t="shared" ca="1" si="158"/>
        <v/>
      </c>
      <c r="C1443" s="81" t="str">
        <f t="shared" ca="1" si="162"/>
        <v/>
      </c>
      <c r="D1443" s="84" t="str">
        <f t="shared" ca="1" si="159"/>
        <v/>
      </c>
      <c r="E1443" s="82">
        <f t="shared" ca="1" si="157"/>
        <v>0</v>
      </c>
      <c r="F1443" s="84"/>
      <c r="G1443" s="83" t="str">
        <f t="shared" ca="1" si="163"/>
        <v/>
      </c>
      <c r="H1443" s="83" t="str">
        <f t="shared" ca="1" si="160"/>
        <v/>
      </c>
      <c r="I1443" s="83" t="str">
        <f t="shared" ca="1" si="161"/>
        <v/>
      </c>
    </row>
    <row r="1444" spans="2:9" ht="15" thickBot="1" x14ac:dyDescent="0.35">
      <c r="B1444" s="80" t="str">
        <f t="shared" ca="1" si="158"/>
        <v/>
      </c>
      <c r="C1444" s="81" t="str">
        <f t="shared" ca="1" si="162"/>
        <v/>
      </c>
      <c r="D1444" s="84" t="str">
        <f t="shared" ca="1" si="159"/>
        <v/>
      </c>
      <c r="E1444" s="82">
        <f t="shared" ref="E1444:E1507" ca="1" si="164">IFERROR(IF(I1443-D1444&lt;$E$14,0,IF(B1444=$I$17,$E$14,IF(B1444&lt;$I$17,0,IF(MOD(B1444-$I$17,$E$18)=0,$E$14,0)))),0)</f>
        <v>0</v>
      </c>
      <c r="F1444" s="84"/>
      <c r="G1444" s="83" t="str">
        <f t="shared" ca="1" si="163"/>
        <v/>
      </c>
      <c r="H1444" s="83" t="str">
        <f t="shared" ca="1" si="160"/>
        <v/>
      </c>
      <c r="I1444" s="83" t="str">
        <f t="shared" ca="1" si="161"/>
        <v/>
      </c>
    </row>
    <row r="1445" spans="2:9" ht="15" thickBot="1" x14ac:dyDescent="0.35">
      <c r="B1445" s="80" t="str">
        <f t="shared" ca="1" si="158"/>
        <v/>
      </c>
      <c r="C1445" s="81" t="str">
        <f t="shared" ca="1" si="162"/>
        <v/>
      </c>
      <c r="D1445" s="84" t="str">
        <f t="shared" ca="1" si="159"/>
        <v/>
      </c>
      <c r="E1445" s="82">
        <f t="shared" ca="1" si="164"/>
        <v>0</v>
      </c>
      <c r="F1445" s="84"/>
      <c r="G1445" s="83" t="str">
        <f t="shared" ca="1" si="163"/>
        <v/>
      </c>
      <c r="H1445" s="83" t="str">
        <f t="shared" ca="1" si="160"/>
        <v/>
      </c>
      <c r="I1445" s="83" t="str">
        <f t="shared" ca="1" si="161"/>
        <v/>
      </c>
    </row>
    <row r="1446" spans="2:9" ht="15" thickBot="1" x14ac:dyDescent="0.35">
      <c r="B1446" s="80" t="str">
        <f t="shared" ca="1" si="158"/>
        <v/>
      </c>
      <c r="C1446" s="81" t="str">
        <f t="shared" ca="1" si="162"/>
        <v/>
      </c>
      <c r="D1446" s="84" t="str">
        <f t="shared" ca="1" si="159"/>
        <v/>
      </c>
      <c r="E1446" s="82">
        <f t="shared" ca="1" si="164"/>
        <v>0</v>
      </c>
      <c r="F1446" s="84"/>
      <c r="G1446" s="83" t="str">
        <f t="shared" ca="1" si="163"/>
        <v/>
      </c>
      <c r="H1446" s="83" t="str">
        <f t="shared" ca="1" si="160"/>
        <v/>
      </c>
      <c r="I1446" s="83" t="str">
        <f t="shared" ca="1" si="161"/>
        <v/>
      </c>
    </row>
    <row r="1447" spans="2:9" ht="15" thickBot="1" x14ac:dyDescent="0.35">
      <c r="B1447" s="80" t="str">
        <f t="shared" ca="1" si="158"/>
        <v/>
      </c>
      <c r="C1447" s="81" t="str">
        <f t="shared" ca="1" si="162"/>
        <v/>
      </c>
      <c r="D1447" s="84" t="str">
        <f t="shared" ca="1" si="159"/>
        <v/>
      </c>
      <c r="E1447" s="82">
        <f t="shared" ca="1" si="164"/>
        <v>0</v>
      </c>
      <c r="F1447" s="84"/>
      <c r="G1447" s="83" t="str">
        <f t="shared" ca="1" si="163"/>
        <v/>
      </c>
      <c r="H1447" s="83" t="str">
        <f t="shared" ca="1" si="160"/>
        <v/>
      </c>
      <c r="I1447" s="83" t="str">
        <f t="shared" ca="1" si="161"/>
        <v/>
      </c>
    </row>
    <row r="1448" spans="2:9" ht="15" thickBot="1" x14ac:dyDescent="0.35">
      <c r="B1448" s="80" t="str">
        <f t="shared" ca="1" si="158"/>
        <v/>
      </c>
      <c r="C1448" s="81" t="str">
        <f t="shared" ca="1" si="162"/>
        <v/>
      </c>
      <c r="D1448" s="84" t="str">
        <f t="shared" ca="1" si="159"/>
        <v/>
      </c>
      <c r="E1448" s="82">
        <f t="shared" ca="1" si="164"/>
        <v>0</v>
      </c>
      <c r="F1448" s="84"/>
      <c r="G1448" s="83" t="str">
        <f t="shared" ca="1" si="163"/>
        <v/>
      </c>
      <c r="H1448" s="83" t="str">
        <f t="shared" ca="1" si="160"/>
        <v/>
      </c>
      <c r="I1448" s="83" t="str">
        <f t="shared" ca="1" si="161"/>
        <v/>
      </c>
    </row>
    <row r="1449" spans="2:9" ht="15" thickBot="1" x14ac:dyDescent="0.35">
      <c r="B1449" s="80" t="str">
        <f t="shared" ref="B1449:B1512" ca="1" si="165">IFERROR(IF(I1448&lt;=0,"",B1448+1),"")</f>
        <v/>
      </c>
      <c r="C1449" s="81" t="str">
        <f t="shared" ca="1" si="162"/>
        <v/>
      </c>
      <c r="D1449" s="84" t="str">
        <f t="shared" ref="D1449:D1512" ca="1" si="166">IF(B1449="","",IF(I1448&lt;payment,I1448*(1+rate),payment))</f>
        <v/>
      </c>
      <c r="E1449" s="82">
        <f t="shared" ca="1" si="164"/>
        <v>0</v>
      </c>
      <c r="F1449" s="84"/>
      <c r="G1449" s="83" t="str">
        <f t="shared" ca="1" si="163"/>
        <v/>
      </c>
      <c r="H1449" s="83" t="str">
        <f t="shared" ref="H1449:H1512" ca="1" si="167">IF(B1449="","",D1449-G1449+E1449+F1449)</f>
        <v/>
      </c>
      <c r="I1449" s="83" t="str">
        <f t="shared" ref="I1449:I1512" ca="1" si="168">IFERROR(IF(H1449&lt;=0,"",I1448-H1449),"")</f>
        <v/>
      </c>
    </row>
    <row r="1450" spans="2:9" ht="15" thickBot="1" x14ac:dyDescent="0.35">
      <c r="B1450" s="80" t="str">
        <f t="shared" ca="1" si="165"/>
        <v/>
      </c>
      <c r="C1450" s="81" t="str">
        <f t="shared" ca="1" si="162"/>
        <v/>
      </c>
      <c r="D1450" s="84" t="str">
        <f t="shared" ca="1" si="166"/>
        <v/>
      </c>
      <c r="E1450" s="82">
        <f t="shared" ca="1" si="164"/>
        <v>0</v>
      </c>
      <c r="F1450" s="84"/>
      <c r="G1450" s="83" t="str">
        <f t="shared" ca="1" si="163"/>
        <v/>
      </c>
      <c r="H1450" s="83" t="str">
        <f t="shared" ca="1" si="167"/>
        <v/>
      </c>
      <c r="I1450" s="83" t="str">
        <f t="shared" ca="1" si="168"/>
        <v/>
      </c>
    </row>
    <row r="1451" spans="2:9" ht="15" thickBot="1" x14ac:dyDescent="0.35">
      <c r="B1451" s="80" t="str">
        <f t="shared" ca="1" si="165"/>
        <v/>
      </c>
      <c r="C1451" s="81" t="str">
        <f t="shared" ca="1" si="162"/>
        <v/>
      </c>
      <c r="D1451" s="84" t="str">
        <f t="shared" ca="1" si="166"/>
        <v/>
      </c>
      <c r="E1451" s="82">
        <f t="shared" ca="1" si="164"/>
        <v>0</v>
      </c>
      <c r="F1451" s="84"/>
      <c r="G1451" s="83" t="str">
        <f t="shared" ca="1" si="163"/>
        <v/>
      </c>
      <c r="H1451" s="83" t="str">
        <f t="shared" ca="1" si="167"/>
        <v/>
      </c>
      <c r="I1451" s="83" t="str">
        <f t="shared" ca="1" si="168"/>
        <v/>
      </c>
    </row>
    <row r="1452" spans="2:9" ht="15" thickBot="1" x14ac:dyDescent="0.35">
      <c r="B1452" s="80" t="str">
        <f t="shared" ca="1" si="165"/>
        <v/>
      </c>
      <c r="C1452" s="81" t="str">
        <f t="shared" ca="1" si="162"/>
        <v/>
      </c>
      <c r="D1452" s="84" t="str">
        <f t="shared" ca="1" si="166"/>
        <v/>
      </c>
      <c r="E1452" s="82">
        <f t="shared" ca="1" si="164"/>
        <v>0</v>
      </c>
      <c r="F1452" s="84"/>
      <c r="G1452" s="83" t="str">
        <f t="shared" ca="1" si="163"/>
        <v/>
      </c>
      <c r="H1452" s="83" t="str">
        <f t="shared" ca="1" si="167"/>
        <v/>
      </c>
      <c r="I1452" s="83" t="str">
        <f t="shared" ca="1" si="168"/>
        <v/>
      </c>
    </row>
    <row r="1453" spans="2:9" ht="15" thickBot="1" x14ac:dyDescent="0.35">
      <c r="B1453" s="80" t="str">
        <f t="shared" ca="1" si="165"/>
        <v/>
      </c>
      <c r="C1453" s="81" t="str">
        <f t="shared" ca="1" si="162"/>
        <v/>
      </c>
      <c r="D1453" s="84" t="str">
        <f t="shared" ca="1" si="166"/>
        <v/>
      </c>
      <c r="E1453" s="82">
        <f t="shared" ca="1" si="164"/>
        <v>0</v>
      </c>
      <c r="F1453" s="84"/>
      <c r="G1453" s="83" t="str">
        <f t="shared" ca="1" si="163"/>
        <v/>
      </c>
      <c r="H1453" s="83" t="str">
        <f t="shared" ca="1" si="167"/>
        <v/>
      </c>
      <c r="I1453" s="83" t="str">
        <f t="shared" ca="1" si="168"/>
        <v/>
      </c>
    </row>
    <row r="1454" spans="2:9" ht="15" thickBot="1" x14ac:dyDescent="0.35">
      <c r="B1454" s="80" t="str">
        <f t="shared" ca="1" si="165"/>
        <v/>
      </c>
      <c r="C1454" s="81" t="str">
        <f t="shared" ca="1" si="162"/>
        <v/>
      </c>
      <c r="D1454" s="84" t="str">
        <f t="shared" ca="1" si="166"/>
        <v/>
      </c>
      <c r="E1454" s="82">
        <f t="shared" ca="1" si="164"/>
        <v>0</v>
      </c>
      <c r="F1454" s="84"/>
      <c r="G1454" s="83" t="str">
        <f t="shared" ca="1" si="163"/>
        <v/>
      </c>
      <c r="H1454" s="83" t="str">
        <f t="shared" ca="1" si="167"/>
        <v/>
      </c>
      <c r="I1454" s="83" t="str">
        <f t="shared" ca="1" si="168"/>
        <v/>
      </c>
    </row>
    <row r="1455" spans="2:9" ht="15" thickBot="1" x14ac:dyDescent="0.35">
      <c r="B1455" s="80" t="str">
        <f t="shared" ca="1" si="165"/>
        <v/>
      </c>
      <c r="C1455" s="81" t="str">
        <f t="shared" ca="1" si="162"/>
        <v/>
      </c>
      <c r="D1455" s="84" t="str">
        <f t="shared" ca="1" si="166"/>
        <v/>
      </c>
      <c r="E1455" s="82">
        <f t="shared" ca="1" si="164"/>
        <v>0</v>
      </c>
      <c r="F1455" s="84"/>
      <c r="G1455" s="83" t="str">
        <f t="shared" ca="1" si="163"/>
        <v/>
      </c>
      <c r="H1455" s="83" t="str">
        <f t="shared" ca="1" si="167"/>
        <v/>
      </c>
      <c r="I1455" s="83" t="str">
        <f t="shared" ca="1" si="168"/>
        <v/>
      </c>
    </row>
    <row r="1456" spans="2:9" ht="15" thickBot="1" x14ac:dyDescent="0.35">
      <c r="B1456" s="80" t="str">
        <f t="shared" ca="1" si="165"/>
        <v/>
      </c>
      <c r="C1456" s="81" t="str">
        <f t="shared" ca="1" si="162"/>
        <v/>
      </c>
      <c r="D1456" s="84" t="str">
        <f t="shared" ca="1" si="166"/>
        <v/>
      </c>
      <c r="E1456" s="82">
        <f t="shared" ca="1" si="164"/>
        <v>0</v>
      </c>
      <c r="F1456" s="84"/>
      <c r="G1456" s="83" t="str">
        <f t="shared" ca="1" si="163"/>
        <v/>
      </c>
      <c r="H1456" s="83" t="str">
        <f t="shared" ca="1" si="167"/>
        <v/>
      </c>
      <c r="I1456" s="83" t="str">
        <f t="shared" ca="1" si="168"/>
        <v/>
      </c>
    </row>
    <row r="1457" spans="2:9" ht="15" thickBot="1" x14ac:dyDescent="0.35">
      <c r="B1457" s="80" t="str">
        <f t="shared" ca="1" si="165"/>
        <v/>
      </c>
      <c r="C1457" s="81" t="str">
        <f t="shared" ca="1" si="162"/>
        <v/>
      </c>
      <c r="D1457" s="84" t="str">
        <f t="shared" ca="1" si="166"/>
        <v/>
      </c>
      <c r="E1457" s="82">
        <f t="shared" ca="1" si="164"/>
        <v>0</v>
      </c>
      <c r="F1457" s="84"/>
      <c r="G1457" s="83" t="str">
        <f t="shared" ca="1" si="163"/>
        <v/>
      </c>
      <c r="H1457" s="83" t="str">
        <f t="shared" ca="1" si="167"/>
        <v/>
      </c>
      <c r="I1457" s="83" t="str">
        <f t="shared" ca="1" si="168"/>
        <v/>
      </c>
    </row>
    <row r="1458" spans="2:9" ht="15" thickBot="1" x14ac:dyDescent="0.35">
      <c r="B1458" s="80" t="str">
        <f t="shared" ca="1" si="165"/>
        <v/>
      </c>
      <c r="C1458" s="81" t="str">
        <f t="shared" ca="1" si="162"/>
        <v/>
      </c>
      <c r="D1458" s="84" t="str">
        <f t="shared" ca="1" si="166"/>
        <v/>
      </c>
      <c r="E1458" s="82">
        <f t="shared" ca="1" si="164"/>
        <v>0</v>
      </c>
      <c r="F1458" s="84"/>
      <c r="G1458" s="83" t="str">
        <f t="shared" ca="1" si="163"/>
        <v/>
      </c>
      <c r="H1458" s="83" t="str">
        <f t="shared" ca="1" si="167"/>
        <v/>
      </c>
      <c r="I1458" s="83" t="str">
        <f t="shared" ca="1" si="168"/>
        <v/>
      </c>
    </row>
    <row r="1459" spans="2:9" ht="15" thickBot="1" x14ac:dyDescent="0.35">
      <c r="B1459" s="80" t="str">
        <f t="shared" ca="1" si="165"/>
        <v/>
      </c>
      <c r="C1459" s="81" t="str">
        <f t="shared" ca="1" si="162"/>
        <v/>
      </c>
      <c r="D1459" s="84" t="str">
        <f t="shared" ca="1" si="166"/>
        <v/>
      </c>
      <c r="E1459" s="82">
        <f t="shared" ca="1" si="164"/>
        <v>0</v>
      </c>
      <c r="F1459" s="84"/>
      <c r="G1459" s="83" t="str">
        <f t="shared" ca="1" si="163"/>
        <v/>
      </c>
      <c r="H1459" s="83" t="str">
        <f t="shared" ca="1" si="167"/>
        <v/>
      </c>
      <c r="I1459" s="83" t="str">
        <f t="shared" ca="1" si="168"/>
        <v/>
      </c>
    </row>
    <row r="1460" spans="2:9" ht="15" thickBot="1" x14ac:dyDescent="0.35">
      <c r="B1460" s="80" t="str">
        <f t="shared" ca="1" si="165"/>
        <v/>
      </c>
      <c r="C1460" s="81" t="str">
        <f t="shared" ca="1" si="162"/>
        <v/>
      </c>
      <c r="D1460" s="84" t="str">
        <f t="shared" ca="1" si="166"/>
        <v/>
      </c>
      <c r="E1460" s="82">
        <f t="shared" ca="1" si="164"/>
        <v>0</v>
      </c>
      <c r="F1460" s="84"/>
      <c r="G1460" s="83" t="str">
        <f t="shared" ca="1" si="163"/>
        <v/>
      </c>
      <c r="H1460" s="83" t="str">
        <f t="shared" ca="1" si="167"/>
        <v/>
      </c>
      <c r="I1460" s="83" t="str">
        <f t="shared" ca="1" si="168"/>
        <v/>
      </c>
    </row>
    <row r="1461" spans="2:9" ht="15" thickBot="1" x14ac:dyDescent="0.35">
      <c r="B1461" s="80" t="str">
        <f t="shared" ca="1" si="165"/>
        <v/>
      </c>
      <c r="C1461" s="81" t="str">
        <f t="shared" ca="1" si="162"/>
        <v/>
      </c>
      <c r="D1461" s="84" t="str">
        <f t="shared" ca="1" si="166"/>
        <v/>
      </c>
      <c r="E1461" s="82">
        <f t="shared" ca="1" si="164"/>
        <v>0</v>
      </c>
      <c r="F1461" s="84"/>
      <c r="G1461" s="83" t="str">
        <f t="shared" ca="1" si="163"/>
        <v/>
      </c>
      <c r="H1461" s="83" t="str">
        <f t="shared" ca="1" si="167"/>
        <v/>
      </c>
      <c r="I1461" s="83" t="str">
        <f t="shared" ca="1" si="168"/>
        <v/>
      </c>
    </row>
    <row r="1462" spans="2:9" ht="15" thickBot="1" x14ac:dyDescent="0.35">
      <c r="B1462" s="80" t="str">
        <f t="shared" ca="1" si="165"/>
        <v/>
      </c>
      <c r="C1462" s="81" t="str">
        <f t="shared" ca="1" si="162"/>
        <v/>
      </c>
      <c r="D1462" s="84" t="str">
        <f t="shared" ca="1" si="166"/>
        <v/>
      </c>
      <c r="E1462" s="82">
        <f t="shared" ca="1" si="164"/>
        <v>0</v>
      </c>
      <c r="F1462" s="84"/>
      <c r="G1462" s="83" t="str">
        <f t="shared" ca="1" si="163"/>
        <v/>
      </c>
      <c r="H1462" s="83" t="str">
        <f t="shared" ca="1" si="167"/>
        <v/>
      </c>
      <c r="I1462" s="83" t="str">
        <f t="shared" ca="1" si="168"/>
        <v/>
      </c>
    </row>
    <row r="1463" spans="2:9" ht="15" thickBot="1" x14ac:dyDescent="0.35">
      <c r="B1463" s="80" t="str">
        <f t="shared" ca="1" si="165"/>
        <v/>
      </c>
      <c r="C1463" s="81" t="str">
        <f t="shared" ca="1" si="162"/>
        <v/>
      </c>
      <c r="D1463" s="84" t="str">
        <f t="shared" ca="1" si="166"/>
        <v/>
      </c>
      <c r="E1463" s="82">
        <f t="shared" ca="1" si="164"/>
        <v>0</v>
      </c>
      <c r="F1463" s="84"/>
      <c r="G1463" s="83" t="str">
        <f t="shared" ca="1" si="163"/>
        <v/>
      </c>
      <c r="H1463" s="83" t="str">
        <f t="shared" ca="1" si="167"/>
        <v/>
      </c>
      <c r="I1463" s="83" t="str">
        <f t="shared" ca="1" si="168"/>
        <v/>
      </c>
    </row>
    <row r="1464" spans="2:9" ht="15" thickBot="1" x14ac:dyDescent="0.35">
      <c r="B1464" s="80" t="str">
        <f t="shared" ca="1" si="165"/>
        <v/>
      </c>
      <c r="C1464" s="81" t="str">
        <f t="shared" ca="1" si="162"/>
        <v/>
      </c>
      <c r="D1464" s="84" t="str">
        <f t="shared" ca="1" si="166"/>
        <v/>
      </c>
      <c r="E1464" s="82">
        <f t="shared" ca="1" si="164"/>
        <v>0</v>
      </c>
      <c r="F1464" s="84"/>
      <c r="G1464" s="83" t="str">
        <f t="shared" ca="1" si="163"/>
        <v/>
      </c>
      <c r="H1464" s="83" t="str">
        <f t="shared" ca="1" si="167"/>
        <v/>
      </c>
      <c r="I1464" s="83" t="str">
        <f t="shared" ca="1" si="168"/>
        <v/>
      </c>
    </row>
    <row r="1465" spans="2:9" ht="15" thickBot="1" x14ac:dyDescent="0.35">
      <c r="B1465" s="80" t="str">
        <f t="shared" ca="1" si="165"/>
        <v/>
      </c>
      <c r="C1465" s="81" t="str">
        <f t="shared" ca="1" si="162"/>
        <v/>
      </c>
      <c r="D1465" s="84" t="str">
        <f t="shared" ca="1" si="166"/>
        <v/>
      </c>
      <c r="E1465" s="82">
        <f t="shared" ca="1" si="164"/>
        <v>0</v>
      </c>
      <c r="F1465" s="84"/>
      <c r="G1465" s="83" t="str">
        <f t="shared" ca="1" si="163"/>
        <v/>
      </c>
      <c r="H1465" s="83" t="str">
        <f t="shared" ca="1" si="167"/>
        <v/>
      </c>
      <c r="I1465" s="83" t="str">
        <f t="shared" ca="1" si="168"/>
        <v/>
      </c>
    </row>
    <row r="1466" spans="2:9" ht="15" thickBot="1" x14ac:dyDescent="0.35">
      <c r="B1466" s="80" t="str">
        <f t="shared" ca="1" si="165"/>
        <v/>
      </c>
      <c r="C1466" s="81" t="str">
        <f t="shared" ca="1" si="162"/>
        <v/>
      </c>
      <c r="D1466" s="84" t="str">
        <f t="shared" ca="1" si="166"/>
        <v/>
      </c>
      <c r="E1466" s="82">
        <f t="shared" ca="1" si="164"/>
        <v>0</v>
      </c>
      <c r="F1466" s="84"/>
      <c r="G1466" s="83" t="str">
        <f t="shared" ca="1" si="163"/>
        <v/>
      </c>
      <c r="H1466" s="83" t="str">
        <f t="shared" ca="1" si="167"/>
        <v/>
      </c>
      <c r="I1466" s="83" t="str">
        <f t="shared" ca="1" si="168"/>
        <v/>
      </c>
    </row>
    <row r="1467" spans="2:9" ht="15" thickBot="1" x14ac:dyDescent="0.35">
      <c r="B1467" s="80" t="str">
        <f t="shared" ca="1" si="165"/>
        <v/>
      </c>
      <c r="C1467" s="81" t="str">
        <f t="shared" ca="1" si="162"/>
        <v/>
      </c>
      <c r="D1467" s="84" t="str">
        <f t="shared" ca="1" si="166"/>
        <v/>
      </c>
      <c r="E1467" s="82">
        <f t="shared" ca="1" si="164"/>
        <v>0</v>
      </c>
      <c r="F1467" s="84"/>
      <c r="G1467" s="83" t="str">
        <f t="shared" ca="1" si="163"/>
        <v/>
      </c>
      <c r="H1467" s="83" t="str">
        <f t="shared" ca="1" si="167"/>
        <v/>
      </c>
      <c r="I1467" s="83" t="str">
        <f t="shared" ca="1" si="168"/>
        <v/>
      </c>
    </row>
    <row r="1468" spans="2:9" ht="15" thickBot="1" x14ac:dyDescent="0.35">
      <c r="B1468" s="80" t="str">
        <f t="shared" ca="1" si="165"/>
        <v/>
      </c>
      <c r="C1468" s="81" t="str">
        <f t="shared" ca="1" si="162"/>
        <v/>
      </c>
      <c r="D1468" s="84" t="str">
        <f t="shared" ca="1" si="166"/>
        <v/>
      </c>
      <c r="E1468" s="82">
        <f t="shared" ca="1" si="164"/>
        <v>0</v>
      </c>
      <c r="F1468" s="84"/>
      <c r="G1468" s="83" t="str">
        <f t="shared" ca="1" si="163"/>
        <v/>
      </c>
      <c r="H1468" s="83" t="str">
        <f t="shared" ca="1" si="167"/>
        <v/>
      </c>
      <c r="I1468" s="83" t="str">
        <f t="shared" ca="1" si="168"/>
        <v/>
      </c>
    </row>
    <row r="1469" spans="2:9" ht="15" thickBot="1" x14ac:dyDescent="0.35">
      <c r="B1469" s="80" t="str">
        <f t="shared" ca="1" si="165"/>
        <v/>
      </c>
      <c r="C1469" s="81" t="str">
        <f t="shared" ca="1" si="162"/>
        <v/>
      </c>
      <c r="D1469" s="84" t="str">
        <f t="shared" ca="1" si="166"/>
        <v/>
      </c>
      <c r="E1469" s="82">
        <f t="shared" ca="1" si="164"/>
        <v>0</v>
      </c>
      <c r="F1469" s="84"/>
      <c r="G1469" s="83" t="str">
        <f t="shared" ca="1" si="163"/>
        <v/>
      </c>
      <c r="H1469" s="83" t="str">
        <f t="shared" ca="1" si="167"/>
        <v/>
      </c>
      <c r="I1469" s="83" t="str">
        <f t="shared" ca="1" si="168"/>
        <v/>
      </c>
    </row>
    <row r="1470" spans="2:9" ht="15" thickBot="1" x14ac:dyDescent="0.35">
      <c r="B1470" s="80" t="str">
        <f t="shared" ca="1" si="165"/>
        <v/>
      </c>
      <c r="C1470" s="81" t="str">
        <f t="shared" ca="1" si="162"/>
        <v/>
      </c>
      <c r="D1470" s="84" t="str">
        <f t="shared" ca="1" si="166"/>
        <v/>
      </c>
      <c r="E1470" s="82">
        <f t="shared" ca="1" si="164"/>
        <v>0</v>
      </c>
      <c r="F1470" s="84"/>
      <c r="G1470" s="83" t="str">
        <f t="shared" ca="1" si="163"/>
        <v/>
      </c>
      <c r="H1470" s="83" t="str">
        <f t="shared" ca="1" si="167"/>
        <v/>
      </c>
      <c r="I1470" s="83" t="str">
        <f t="shared" ca="1" si="168"/>
        <v/>
      </c>
    </row>
    <row r="1471" spans="2:9" ht="15" thickBot="1" x14ac:dyDescent="0.35">
      <c r="B1471" s="80" t="str">
        <f t="shared" ca="1" si="165"/>
        <v/>
      </c>
      <c r="C1471" s="81" t="str">
        <f t="shared" ca="1" si="162"/>
        <v/>
      </c>
      <c r="D1471" s="84" t="str">
        <f t="shared" ca="1" si="166"/>
        <v/>
      </c>
      <c r="E1471" s="82">
        <f t="shared" ca="1" si="164"/>
        <v>0</v>
      </c>
      <c r="F1471" s="84"/>
      <c r="G1471" s="83" t="str">
        <f t="shared" ca="1" si="163"/>
        <v/>
      </c>
      <c r="H1471" s="83" t="str">
        <f t="shared" ca="1" si="167"/>
        <v/>
      </c>
      <c r="I1471" s="83" t="str">
        <f t="shared" ca="1" si="168"/>
        <v/>
      </c>
    </row>
    <row r="1472" spans="2:9" ht="15" thickBot="1" x14ac:dyDescent="0.35">
      <c r="B1472" s="80" t="str">
        <f t="shared" ca="1" si="165"/>
        <v/>
      </c>
      <c r="C1472" s="81" t="str">
        <f t="shared" ca="1" si="162"/>
        <v/>
      </c>
      <c r="D1472" s="84" t="str">
        <f t="shared" ca="1" si="166"/>
        <v/>
      </c>
      <c r="E1472" s="82">
        <f t="shared" ca="1" si="164"/>
        <v>0</v>
      </c>
      <c r="F1472" s="84"/>
      <c r="G1472" s="83" t="str">
        <f t="shared" ca="1" si="163"/>
        <v/>
      </c>
      <c r="H1472" s="83" t="str">
        <f t="shared" ca="1" si="167"/>
        <v/>
      </c>
      <c r="I1472" s="83" t="str">
        <f t="shared" ca="1" si="168"/>
        <v/>
      </c>
    </row>
    <row r="1473" spans="2:9" ht="15" thickBot="1" x14ac:dyDescent="0.35">
      <c r="B1473" s="80" t="str">
        <f t="shared" ca="1" si="165"/>
        <v/>
      </c>
      <c r="C1473" s="81" t="str">
        <f t="shared" ca="1" si="162"/>
        <v/>
      </c>
      <c r="D1473" s="84" t="str">
        <f t="shared" ca="1" si="166"/>
        <v/>
      </c>
      <c r="E1473" s="82">
        <f t="shared" ca="1" si="164"/>
        <v>0</v>
      </c>
      <c r="F1473" s="84"/>
      <c r="G1473" s="83" t="str">
        <f t="shared" ca="1" si="163"/>
        <v/>
      </c>
      <c r="H1473" s="83" t="str">
        <f t="shared" ca="1" si="167"/>
        <v/>
      </c>
      <c r="I1473" s="83" t="str">
        <f t="shared" ca="1" si="168"/>
        <v/>
      </c>
    </row>
    <row r="1474" spans="2:9" ht="15" thickBot="1" x14ac:dyDescent="0.35">
      <c r="B1474" s="80" t="str">
        <f t="shared" ca="1" si="165"/>
        <v/>
      </c>
      <c r="C1474" s="81" t="str">
        <f t="shared" ca="1" si="162"/>
        <v/>
      </c>
      <c r="D1474" s="84" t="str">
        <f t="shared" ca="1" si="166"/>
        <v/>
      </c>
      <c r="E1474" s="82">
        <f t="shared" ca="1" si="164"/>
        <v>0</v>
      </c>
      <c r="F1474" s="84"/>
      <c r="G1474" s="83" t="str">
        <f t="shared" ca="1" si="163"/>
        <v/>
      </c>
      <c r="H1474" s="83" t="str">
        <f t="shared" ca="1" si="167"/>
        <v/>
      </c>
      <c r="I1474" s="83" t="str">
        <f t="shared" ca="1" si="168"/>
        <v/>
      </c>
    </row>
    <row r="1475" spans="2:9" ht="15" thickBot="1" x14ac:dyDescent="0.35">
      <c r="B1475" s="80" t="str">
        <f t="shared" ca="1" si="165"/>
        <v/>
      </c>
      <c r="C1475" s="81" t="str">
        <f t="shared" ca="1" si="162"/>
        <v/>
      </c>
      <c r="D1475" s="84" t="str">
        <f t="shared" ca="1" si="166"/>
        <v/>
      </c>
      <c r="E1475" s="82">
        <f t="shared" ca="1" si="164"/>
        <v>0</v>
      </c>
      <c r="F1475" s="84"/>
      <c r="G1475" s="83" t="str">
        <f t="shared" ca="1" si="163"/>
        <v/>
      </c>
      <c r="H1475" s="83" t="str">
        <f t="shared" ca="1" si="167"/>
        <v/>
      </c>
      <c r="I1475" s="83" t="str">
        <f t="shared" ca="1" si="168"/>
        <v/>
      </c>
    </row>
    <row r="1476" spans="2:9" ht="15" thickBot="1" x14ac:dyDescent="0.35">
      <c r="B1476" s="80" t="str">
        <f t="shared" ca="1" si="165"/>
        <v/>
      </c>
      <c r="C1476" s="81" t="str">
        <f t="shared" ca="1" si="162"/>
        <v/>
      </c>
      <c r="D1476" s="84" t="str">
        <f t="shared" ca="1" si="166"/>
        <v/>
      </c>
      <c r="E1476" s="82">
        <f t="shared" ca="1" si="164"/>
        <v>0</v>
      </c>
      <c r="F1476" s="84"/>
      <c r="G1476" s="83" t="str">
        <f t="shared" ca="1" si="163"/>
        <v/>
      </c>
      <c r="H1476" s="83" t="str">
        <f t="shared" ca="1" si="167"/>
        <v/>
      </c>
      <c r="I1476" s="83" t="str">
        <f t="shared" ca="1" si="168"/>
        <v/>
      </c>
    </row>
    <row r="1477" spans="2:9" ht="15" thickBot="1" x14ac:dyDescent="0.35">
      <c r="B1477" s="80" t="str">
        <f t="shared" ca="1" si="165"/>
        <v/>
      </c>
      <c r="C1477" s="81" t="str">
        <f t="shared" ca="1" si="162"/>
        <v/>
      </c>
      <c r="D1477" s="84" t="str">
        <f t="shared" ca="1" si="166"/>
        <v/>
      </c>
      <c r="E1477" s="82">
        <f t="shared" ca="1" si="164"/>
        <v>0</v>
      </c>
      <c r="F1477" s="84"/>
      <c r="G1477" s="83" t="str">
        <f t="shared" ca="1" si="163"/>
        <v/>
      </c>
      <c r="H1477" s="83" t="str">
        <f t="shared" ca="1" si="167"/>
        <v/>
      </c>
      <c r="I1477" s="83" t="str">
        <f t="shared" ca="1" si="168"/>
        <v/>
      </c>
    </row>
    <row r="1478" spans="2:9" ht="15" thickBot="1" x14ac:dyDescent="0.35">
      <c r="B1478" s="80" t="str">
        <f t="shared" ca="1" si="165"/>
        <v/>
      </c>
      <c r="C1478" s="81" t="str">
        <f t="shared" ca="1" si="162"/>
        <v/>
      </c>
      <c r="D1478" s="84" t="str">
        <f t="shared" ca="1" si="166"/>
        <v/>
      </c>
      <c r="E1478" s="82">
        <f t="shared" ca="1" si="164"/>
        <v>0</v>
      </c>
      <c r="F1478" s="84"/>
      <c r="G1478" s="83" t="str">
        <f t="shared" ca="1" si="163"/>
        <v/>
      </c>
      <c r="H1478" s="83" t="str">
        <f t="shared" ca="1" si="167"/>
        <v/>
      </c>
      <c r="I1478" s="83" t="str">
        <f t="shared" ca="1" si="168"/>
        <v/>
      </c>
    </row>
    <row r="1479" spans="2:9" ht="15" thickBot="1" x14ac:dyDescent="0.35">
      <c r="B1479" s="80" t="str">
        <f t="shared" ca="1" si="165"/>
        <v/>
      </c>
      <c r="C1479" s="81" t="str">
        <f t="shared" ca="1" si="162"/>
        <v/>
      </c>
      <c r="D1479" s="84" t="str">
        <f t="shared" ca="1" si="166"/>
        <v/>
      </c>
      <c r="E1479" s="82">
        <f t="shared" ca="1" si="164"/>
        <v>0</v>
      </c>
      <c r="F1479" s="84"/>
      <c r="G1479" s="83" t="str">
        <f t="shared" ca="1" si="163"/>
        <v/>
      </c>
      <c r="H1479" s="83" t="str">
        <f t="shared" ca="1" si="167"/>
        <v/>
      </c>
      <c r="I1479" s="83" t="str">
        <f t="shared" ca="1" si="168"/>
        <v/>
      </c>
    </row>
    <row r="1480" spans="2:9" ht="15" thickBot="1" x14ac:dyDescent="0.35">
      <c r="B1480" s="80" t="str">
        <f t="shared" ca="1" si="165"/>
        <v/>
      </c>
      <c r="C1480" s="81" t="str">
        <f t="shared" ca="1" si="162"/>
        <v/>
      </c>
      <c r="D1480" s="84" t="str">
        <f t="shared" ca="1" si="166"/>
        <v/>
      </c>
      <c r="E1480" s="82">
        <f t="shared" ca="1" si="164"/>
        <v>0</v>
      </c>
      <c r="F1480" s="84"/>
      <c r="G1480" s="83" t="str">
        <f t="shared" ca="1" si="163"/>
        <v/>
      </c>
      <c r="H1480" s="83" t="str">
        <f t="shared" ca="1" si="167"/>
        <v/>
      </c>
      <c r="I1480" s="83" t="str">
        <f t="shared" ca="1" si="168"/>
        <v/>
      </c>
    </row>
    <row r="1481" spans="2:9" ht="15" thickBot="1" x14ac:dyDescent="0.35">
      <c r="B1481" s="80" t="str">
        <f t="shared" ca="1" si="165"/>
        <v/>
      </c>
      <c r="C1481" s="81" t="str">
        <f t="shared" ca="1" si="162"/>
        <v/>
      </c>
      <c r="D1481" s="84" t="str">
        <f t="shared" ca="1" si="166"/>
        <v/>
      </c>
      <c r="E1481" s="82">
        <f t="shared" ca="1" si="164"/>
        <v>0</v>
      </c>
      <c r="F1481" s="84"/>
      <c r="G1481" s="83" t="str">
        <f t="shared" ca="1" si="163"/>
        <v/>
      </c>
      <c r="H1481" s="83" t="str">
        <f t="shared" ca="1" si="167"/>
        <v/>
      </c>
      <c r="I1481" s="83" t="str">
        <f t="shared" ca="1" si="168"/>
        <v/>
      </c>
    </row>
    <row r="1482" spans="2:9" ht="15" thickBot="1" x14ac:dyDescent="0.35">
      <c r="B1482" s="80" t="str">
        <f t="shared" ca="1" si="165"/>
        <v/>
      </c>
      <c r="C1482" s="81" t="str">
        <f t="shared" ca="1" si="162"/>
        <v/>
      </c>
      <c r="D1482" s="84" t="str">
        <f t="shared" ca="1" si="166"/>
        <v/>
      </c>
      <c r="E1482" s="82">
        <f t="shared" ca="1" si="164"/>
        <v>0</v>
      </c>
      <c r="F1482" s="84"/>
      <c r="G1482" s="83" t="str">
        <f t="shared" ca="1" si="163"/>
        <v/>
      </c>
      <c r="H1482" s="83" t="str">
        <f t="shared" ca="1" si="167"/>
        <v/>
      </c>
      <c r="I1482" s="83" t="str">
        <f t="shared" ca="1" si="168"/>
        <v/>
      </c>
    </row>
    <row r="1483" spans="2:9" ht="15" thickBot="1" x14ac:dyDescent="0.35">
      <c r="B1483" s="80" t="str">
        <f t="shared" ca="1" si="165"/>
        <v/>
      </c>
      <c r="C1483" s="81" t="str">
        <f t="shared" ca="1" si="162"/>
        <v/>
      </c>
      <c r="D1483" s="84" t="str">
        <f t="shared" ca="1" si="166"/>
        <v/>
      </c>
      <c r="E1483" s="82">
        <f t="shared" ca="1" si="164"/>
        <v>0</v>
      </c>
      <c r="F1483" s="84"/>
      <c r="G1483" s="83" t="str">
        <f t="shared" ca="1" si="163"/>
        <v/>
      </c>
      <c r="H1483" s="83" t="str">
        <f t="shared" ca="1" si="167"/>
        <v/>
      </c>
      <c r="I1483" s="83" t="str">
        <f t="shared" ca="1" si="168"/>
        <v/>
      </c>
    </row>
    <row r="1484" spans="2:9" ht="15" thickBot="1" x14ac:dyDescent="0.35">
      <c r="B1484" s="80" t="str">
        <f t="shared" ca="1" si="165"/>
        <v/>
      </c>
      <c r="C1484" s="81" t="str">
        <f t="shared" ca="1" si="162"/>
        <v/>
      </c>
      <c r="D1484" s="84" t="str">
        <f t="shared" ca="1" si="166"/>
        <v/>
      </c>
      <c r="E1484" s="82">
        <f t="shared" ca="1" si="164"/>
        <v>0</v>
      </c>
      <c r="F1484" s="84"/>
      <c r="G1484" s="83" t="str">
        <f t="shared" ca="1" si="163"/>
        <v/>
      </c>
      <c r="H1484" s="83" t="str">
        <f t="shared" ca="1" si="167"/>
        <v/>
      </c>
      <c r="I1484" s="83" t="str">
        <f t="shared" ca="1" si="168"/>
        <v/>
      </c>
    </row>
    <row r="1485" spans="2:9" ht="15" thickBot="1" x14ac:dyDescent="0.35">
      <c r="B1485" s="80" t="str">
        <f t="shared" ca="1" si="165"/>
        <v/>
      </c>
      <c r="C1485" s="81" t="str">
        <f t="shared" ca="1" si="162"/>
        <v/>
      </c>
      <c r="D1485" s="84" t="str">
        <f t="shared" ca="1" si="166"/>
        <v/>
      </c>
      <c r="E1485" s="82">
        <f t="shared" ca="1" si="164"/>
        <v>0</v>
      </c>
      <c r="F1485" s="84"/>
      <c r="G1485" s="83" t="str">
        <f t="shared" ca="1" si="163"/>
        <v/>
      </c>
      <c r="H1485" s="83" t="str">
        <f t="shared" ca="1" si="167"/>
        <v/>
      </c>
      <c r="I1485" s="83" t="str">
        <f t="shared" ca="1" si="168"/>
        <v/>
      </c>
    </row>
    <row r="1486" spans="2:9" ht="15" thickBot="1" x14ac:dyDescent="0.35">
      <c r="B1486" s="80" t="str">
        <f t="shared" ca="1" si="165"/>
        <v/>
      </c>
      <c r="C1486" s="81" t="str">
        <f t="shared" ca="1" si="162"/>
        <v/>
      </c>
      <c r="D1486" s="84" t="str">
        <f t="shared" ca="1" si="166"/>
        <v/>
      </c>
      <c r="E1486" s="82">
        <f t="shared" ca="1" si="164"/>
        <v>0</v>
      </c>
      <c r="F1486" s="84"/>
      <c r="G1486" s="83" t="str">
        <f t="shared" ca="1" si="163"/>
        <v/>
      </c>
      <c r="H1486" s="83" t="str">
        <f t="shared" ca="1" si="167"/>
        <v/>
      </c>
      <c r="I1486" s="83" t="str">
        <f t="shared" ca="1" si="168"/>
        <v/>
      </c>
    </row>
    <row r="1487" spans="2:9" ht="15" thickBot="1" x14ac:dyDescent="0.35">
      <c r="B1487" s="80" t="str">
        <f t="shared" ca="1" si="165"/>
        <v/>
      </c>
      <c r="C1487" s="81" t="str">
        <f t="shared" ca="1" si="162"/>
        <v/>
      </c>
      <c r="D1487" s="84" t="str">
        <f t="shared" ca="1" si="166"/>
        <v/>
      </c>
      <c r="E1487" s="82">
        <f t="shared" ca="1" si="164"/>
        <v>0</v>
      </c>
      <c r="F1487" s="84"/>
      <c r="G1487" s="83" t="str">
        <f t="shared" ca="1" si="163"/>
        <v/>
      </c>
      <c r="H1487" s="83" t="str">
        <f t="shared" ca="1" si="167"/>
        <v/>
      </c>
      <c r="I1487" s="83" t="str">
        <f t="shared" ca="1" si="168"/>
        <v/>
      </c>
    </row>
    <row r="1488" spans="2:9" ht="15" thickBot="1" x14ac:dyDescent="0.35">
      <c r="B1488" s="80" t="str">
        <f t="shared" ca="1" si="165"/>
        <v/>
      </c>
      <c r="C1488" s="81" t="str">
        <f t="shared" ca="1" si="162"/>
        <v/>
      </c>
      <c r="D1488" s="84" t="str">
        <f t="shared" ca="1" si="166"/>
        <v/>
      </c>
      <c r="E1488" s="82">
        <f t="shared" ca="1" si="164"/>
        <v>0</v>
      </c>
      <c r="F1488" s="84"/>
      <c r="G1488" s="83" t="str">
        <f t="shared" ca="1" si="163"/>
        <v/>
      </c>
      <c r="H1488" s="83" t="str">
        <f t="shared" ca="1" si="167"/>
        <v/>
      </c>
      <c r="I1488" s="83" t="str">
        <f t="shared" ca="1" si="168"/>
        <v/>
      </c>
    </row>
    <row r="1489" spans="2:9" ht="15" thickBot="1" x14ac:dyDescent="0.35">
      <c r="B1489" s="80" t="str">
        <f t="shared" ca="1" si="165"/>
        <v/>
      </c>
      <c r="C1489" s="81" t="str">
        <f t="shared" ca="1" si="162"/>
        <v/>
      </c>
      <c r="D1489" s="84" t="str">
        <f t="shared" ca="1" si="166"/>
        <v/>
      </c>
      <c r="E1489" s="82">
        <f t="shared" ca="1" si="164"/>
        <v>0</v>
      </c>
      <c r="F1489" s="84"/>
      <c r="G1489" s="83" t="str">
        <f t="shared" ca="1" si="163"/>
        <v/>
      </c>
      <c r="H1489" s="83" t="str">
        <f t="shared" ca="1" si="167"/>
        <v/>
      </c>
      <c r="I1489" s="83" t="str">
        <f t="shared" ca="1" si="168"/>
        <v/>
      </c>
    </row>
    <row r="1490" spans="2:9" ht="15" thickBot="1" x14ac:dyDescent="0.35">
      <c r="B1490" s="80" t="str">
        <f t="shared" ca="1" si="165"/>
        <v/>
      </c>
      <c r="C1490" s="81" t="str">
        <f t="shared" ca="1" si="162"/>
        <v/>
      </c>
      <c r="D1490" s="84" t="str">
        <f t="shared" ca="1" si="166"/>
        <v/>
      </c>
      <c r="E1490" s="82">
        <f t="shared" ca="1" si="164"/>
        <v>0</v>
      </c>
      <c r="F1490" s="84"/>
      <c r="G1490" s="83" t="str">
        <f t="shared" ca="1" si="163"/>
        <v/>
      </c>
      <c r="H1490" s="83" t="str">
        <f t="shared" ca="1" si="167"/>
        <v/>
      </c>
      <c r="I1490" s="83" t="str">
        <f t="shared" ca="1" si="168"/>
        <v/>
      </c>
    </row>
    <row r="1491" spans="2:9" ht="15" thickBot="1" x14ac:dyDescent="0.35">
      <c r="B1491" s="80" t="str">
        <f t="shared" ca="1" si="165"/>
        <v/>
      </c>
      <c r="C1491" s="81" t="str">
        <f t="shared" ca="1" si="162"/>
        <v/>
      </c>
      <c r="D1491" s="84" t="str">
        <f t="shared" ca="1" si="166"/>
        <v/>
      </c>
      <c r="E1491" s="82">
        <f t="shared" ca="1" si="164"/>
        <v>0</v>
      </c>
      <c r="F1491" s="84"/>
      <c r="G1491" s="83" t="str">
        <f t="shared" ca="1" si="163"/>
        <v/>
      </c>
      <c r="H1491" s="83" t="str">
        <f t="shared" ca="1" si="167"/>
        <v/>
      </c>
      <c r="I1491" s="83" t="str">
        <f t="shared" ca="1" si="168"/>
        <v/>
      </c>
    </row>
    <row r="1492" spans="2:9" ht="15" thickBot="1" x14ac:dyDescent="0.35">
      <c r="B1492" s="80" t="str">
        <f t="shared" ca="1" si="165"/>
        <v/>
      </c>
      <c r="C1492" s="81" t="str">
        <f t="shared" ca="1" si="162"/>
        <v/>
      </c>
      <c r="D1492" s="84" t="str">
        <f t="shared" ca="1" si="166"/>
        <v/>
      </c>
      <c r="E1492" s="82">
        <f t="shared" ca="1" si="164"/>
        <v>0</v>
      </c>
      <c r="F1492" s="84"/>
      <c r="G1492" s="83" t="str">
        <f t="shared" ca="1" si="163"/>
        <v/>
      </c>
      <c r="H1492" s="83" t="str">
        <f t="shared" ca="1" si="167"/>
        <v/>
      </c>
      <c r="I1492" s="83" t="str">
        <f t="shared" ca="1" si="168"/>
        <v/>
      </c>
    </row>
    <row r="1493" spans="2:9" ht="15" thickBot="1" x14ac:dyDescent="0.35">
      <c r="B1493" s="80" t="str">
        <f t="shared" ca="1" si="165"/>
        <v/>
      </c>
      <c r="C1493" s="81" t="str">
        <f t="shared" ca="1" si="162"/>
        <v/>
      </c>
      <c r="D1493" s="84" t="str">
        <f t="shared" ca="1" si="166"/>
        <v/>
      </c>
      <c r="E1493" s="82">
        <f t="shared" ca="1" si="164"/>
        <v>0</v>
      </c>
      <c r="F1493" s="84"/>
      <c r="G1493" s="83" t="str">
        <f t="shared" ca="1" si="163"/>
        <v/>
      </c>
      <c r="H1493" s="83" t="str">
        <f t="shared" ca="1" si="167"/>
        <v/>
      </c>
      <c r="I1493" s="83" t="str">
        <f t="shared" ca="1" si="168"/>
        <v/>
      </c>
    </row>
    <row r="1494" spans="2:9" ht="15" thickBot="1" x14ac:dyDescent="0.35">
      <c r="B1494" s="80" t="str">
        <f t="shared" ca="1" si="165"/>
        <v/>
      </c>
      <c r="C1494" s="81" t="str">
        <f t="shared" ca="1" si="162"/>
        <v/>
      </c>
      <c r="D1494" s="84" t="str">
        <f t="shared" ca="1" si="166"/>
        <v/>
      </c>
      <c r="E1494" s="82">
        <f t="shared" ca="1" si="164"/>
        <v>0</v>
      </c>
      <c r="F1494" s="84"/>
      <c r="G1494" s="83" t="str">
        <f t="shared" ca="1" si="163"/>
        <v/>
      </c>
      <c r="H1494" s="83" t="str">
        <f t="shared" ca="1" si="167"/>
        <v/>
      </c>
      <c r="I1494" s="83" t="str">
        <f t="shared" ca="1" si="168"/>
        <v/>
      </c>
    </row>
    <row r="1495" spans="2:9" ht="15" thickBot="1" x14ac:dyDescent="0.35">
      <c r="B1495" s="80" t="str">
        <f t="shared" ca="1" si="165"/>
        <v/>
      </c>
      <c r="C1495" s="81" t="str">
        <f t="shared" ca="1" si="162"/>
        <v/>
      </c>
      <c r="D1495" s="84" t="str">
        <f t="shared" ca="1" si="166"/>
        <v/>
      </c>
      <c r="E1495" s="82">
        <f t="shared" ca="1" si="164"/>
        <v>0</v>
      </c>
      <c r="F1495" s="84"/>
      <c r="G1495" s="83" t="str">
        <f t="shared" ca="1" si="163"/>
        <v/>
      </c>
      <c r="H1495" s="83" t="str">
        <f t="shared" ca="1" si="167"/>
        <v/>
      </c>
      <c r="I1495" s="83" t="str">
        <f t="shared" ca="1" si="168"/>
        <v/>
      </c>
    </row>
    <row r="1496" spans="2:9" ht="15" thickBot="1" x14ac:dyDescent="0.35">
      <c r="B1496" s="80" t="str">
        <f t="shared" ca="1" si="165"/>
        <v/>
      </c>
      <c r="C1496" s="81" t="str">
        <f t="shared" ref="C1496:C1559" ca="1" si="169">IF($E$11="End of the Period",IF(B1496="","",IF(OR(payment_frequency="Weekly",payment_frequency="Bi-weekly",payment_frequency="Semi-monthly"),first_payment_date+B1496*VLOOKUP(payment_frequency,periodic_table,2,0),EDATE(first_payment_date,B1496*VLOOKUP(payment_frequency,periodic_table,2,0)))),IF(B1496="","",IF(OR(payment_frequency="Weekly",payment_frequency="Bi-weekly",payment_frequency="Semi-monthly"),first_payment_date+(B1496-1)*VLOOKUP(payment_frequency,periodic_table,2,0),EDATE(first_payment_date,(B1496-1)*VLOOKUP(payment_frequency,periodic_table,2,0)))))</f>
        <v/>
      </c>
      <c r="D1496" s="84" t="str">
        <f t="shared" ca="1" si="166"/>
        <v/>
      </c>
      <c r="E1496" s="82">
        <f t="shared" ca="1" si="164"/>
        <v>0</v>
      </c>
      <c r="F1496" s="84"/>
      <c r="G1496" s="83" t="str">
        <f t="shared" ref="G1496:G1559" ca="1" si="170">IF(AND(payment_type=1,B1496=1),0,IF(B1496="","",I1495*rate))</f>
        <v/>
      </c>
      <c r="H1496" s="83" t="str">
        <f t="shared" ca="1" si="167"/>
        <v/>
      </c>
      <c r="I1496" s="83" t="str">
        <f t="shared" ca="1" si="168"/>
        <v/>
      </c>
    </row>
    <row r="1497" spans="2:9" ht="15" thickBot="1" x14ac:dyDescent="0.35">
      <c r="B1497" s="80" t="str">
        <f t="shared" ca="1" si="165"/>
        <v/>
      </c>
      <c r="C1497" s="81" t="str">
        <f t="shared" ca="1" si="169"/>
        <v/>
      </c>
      <c r="D1497" s="84" t="str">
        <f t="shared" ca="1" si="166"/>
        <v/>
      </c>
      <c r="E1497" s="82">
        <f t="shared" ca="1" si="164"/>
        <v>0</v>
      </c>
      <c r="F1497" s="84"/>
      <c r="G1497" s="83" t="str">
        <f t="shared" ca="1" si="170"/>
        <v/>
      </c>
      <c r="H1497" s="83" t="str">
        <f t="shared" ca="1" si="167"/>
        <v/>
      </c>
      <c r="I1497" s="83" t="str">
        <f t="shared" ca="1" si="168"/>
        <v/>
      </c>
    </row>
    <row r="1498" spans="2:9" ht="15" thickBot="1" x14ac:dyDescent="0.35">
      <c r="B1498" s="80" t="str">
        <f t="shared" ca="1" si="165"/>
        <v/>
      </c>
      <c r="C1498" s="81" t="str">
        <f t="shared" ca="1" si="169"/>
        <v/>
      </c>
      <c r="D1498" s="84" t="str">
        <f t="shared" ca="1" si="166"/>
        <v/>
      </c>
      <c r="E1498" s="82">
        <f t="shared" ca="1" si="164"/>
        <v>0</v>
      </c>
      <c r="F1498" s="84"/>
      <c r="G1498" s="83" t="str">
        <f t="shared" ca="1" si="170"/>
        <v/>
      </c>
      <c r="H1498" s="83" t="str">
        <f t="shared" ca="1" si="167"/>
        <v/>
      </c>
      <c r="I1498" s="83" t="str">
        <f t="shared" ca="1" si="168"/>
        <v/>
      </c>
    </row>
    <row r="1499" spans="2:9" ht="15" thickBot="1" x14ac:dyDescent="0.35">
      <c r="B1499" s="80" t="str">
        <f t="shared" ca="1" si="165"/>
        <v/>
      </c>
      <c r="C1499" s="81" t="str">
        <f t="shared" ca="1" si="169"/>
        <v/>
      </c>
      <c r="D1499" s="84" t="str">
        <f t="shared" ca="1" si="166"/>
        <v/>
      </c>
      <c r="E1499" s="82">
        <f t="shared" ca="1" si="164"/>
        <v>0</v>
      </c>
      <c r="F1499" s="84"/>
      <c r="G1499" s="83" t="str">
        <f t="shared" ca="1" si="170"/>
        <v/>
      </c>
      <c r="H1499" s="83" t="str">
        <f t="shared" ca="1" si="167"/>
        <v/>
      </c>
      <c r="I1499" s="83" t="str">
        <f t="shared" ca="1" si="168"/>
        <v/>
      </c>
    </row>
    <row r="1500" spans="2:9" ht="15" thickBot="1" x14ac:dyDescent="0.35">
      <c r="B1500" s="80" t="str">
        <f t="shared" ca="1" si="165"/>
        <v/>
      </c>
      <c r="C1500" s="81" t="str">
        <f t="shared" ca="1" si="169"/>
        <v/>
      </c>
      <c r="D1500" s="84" t="str">
        <f t="shared" ca="1" si="166"/>
        <v/>
      </c>
      <c r="E1500" s="82">
        <f t="shared" ca="1" si="164"/>
        <v>0</v>
      </c>
      <c r="F1500" s="84"/>
      <c r="G1500" s="83" t="str">
        <f t="shared" ca="1" si="170"/>
        <v/>
      </c>
      <c r="H1500" s="83" t="str">
        <f t="shared" ca="1" si="167"/>
        <v/>
      </c>
      <c r="I1500" s="83" t="str">
        <f t="shared" ca="1" si="168"/>
        <v/>
      </c>
    </row>
    <row r="1501" spans="2:9" ht="15" thickBot="1" x14ac:dyDescent="0.35">
      <c r="B1501" s="80" t="str">
        <f t="shared" ca="1" si="165"/>
        <v/>
      </c>
      <c r="C1501" s="81" t="str">
        <f t="shared" ca="1" si="169"/>
        <v/>
      </c>
      <c r="D1501" s="84" t="str">
        <f t="shared" ca="1" si="166"/>
        <v/>
      </c>
      <c r="E1501" s="82">
        <f t="shared" ca="1" si="164"/>
        <v>0</v>
      </c>
      <c r="F1501" s="84"/>
      <c r="G1501" s="83" t="str">
        <f t="shared" ca="1" si="170"/>
        <v/>
      </c>
      <c r="H1501" s="83" t="str">
        <f t="shared" ca="1" si="167"/>
        <v/>
      </c>
      <c r="I1501" s="83" t="str">
        <f t="shared" ca="1" si="168"/>
        <v/>
      </c>
    </row>
    <row r="1502" spans="2:9" ht="15" thickBot="1" x14ac:dyDescent="0.35">
      <c r="B1502" s="80" t="str">
        <f t="shared" ca="1" si="165"/>
        <v/>
      </c>
      <c r="C1502" s="81" t="str">
        <f t="shared" ca="1" si="169"/>
        <v/>
      </c>
      <c r="D1502" s="84" t="str">
        <f t="shared" ca="1" si="166"/>
        <v/>
      </c>
      <c r="E1502" s="82">
        <f t="shared" ca="1" si="164"/>
        <v>0</v>
      </c>
      <c r="F1502" s="84"/>
      <c r="G1502" s="83" t="str">
        <f t="shared" ca="1" si="170"/>
        <v/>
      </c>
      <c r="H1502" s="83" t="str">
        <f t="shared" ca="1" si="167"/>
        <v/>
      </c>
      <c r="I1502" s="83" t="str">
        <f t="shared" ca="1" si="168"/>
        <v/>
      </c>
    </row>
    <row r="1503" spans="2:9" ht="15" thickBot="1" x14ac:dyDescent="0.35">
      <c r="B1503" s="80" t="str">
        <f t="shared" ca="1" si="165"/>
        <v/>
      </c>
      <c r="C1503" s="81" t="str">
        <f t="shared" ca="1" si="169"/>
        <v/>
      </c>
      <c r="D1503" s="84" t="str">
        <f t="shared" ca="1" si="166"/>
        <v/>
      </c>
      <c r="E1503" s="82">
        <f t="shared" ca="1" si="164"/>
        <v>0</v>
      </c>
      <c r="F1503" s="84"/>
      <c r="G1503" s="83" t="str">
        <f t="shared" ca="1" si="170"/>
        <v/>
      </c>
      <c r="H1503" s="83" t="str">
        <f t="shared" ca="1" si="167"/>
        <v/>
      </c>
      <c r="I1503" s="83" t="str">
        <f t="shared" ca="1" si="168"/>
        <v/>
      </c>
    </row>
    <row r="1504" spans="2:9" ht="15" thickBot="1" x14ac:dyDescent="0.35">
      <c r="B1504" s="80" t="str">
        <f t="shared" ca="1" si="165"/>
        <v/>
      </c>
      <c r="C1504" s="81" t="str">
        <f t="shared" ca="1" si="169"/>
        <v/>
      </c>
      <c r="D1504" s="84" t="str">
        <f t="shared" ca="1" si="166"/>
        <v/>
      </c>
      <c r="E1504" s="82">
        <f t="shared" ca="1" si="164"/>
        <v>0</v>
      </c>
      <c r="F1504" s="84"/>
      <c r="G1504" s="83" t="str">
        <f t="shared" ca="1" si="170"/>
        <v/>
      </c>
      <c r="H1504" s="83" t="str">
        <f t="shared" ca="1" si="167"/>
        <v/>
      </c>
      <c r="I1504" s="83" t="str">
        <f t="shared" ca="1" si="168"/>
        <v/>
      </c>
    </row>
    <row r="1505" spans="2:9" ht="15" thickBot="1" x14ac:dyDescent="0.35">
      <c r="B1505" s="80" t="str">
        <f t="shared" ca="1" si="165"/>
        <v/>
      </c>
      <c r="C1505" s="81" t="str">
        <f t="shared" ca="1" si="169"/>
        <v/>
      </c>
      <c r="D1505" s="84" t="str">
        <f t="shared" ca="1" si="166"/>
        <v/>
      </c>
      <c r="E1505" s="82">
        <f t="shared" ca="1" si="164"/>
        <v>0</v>
      </c>
      <c r="F1505" s="84"/>
      <c r="G1505" s="83" t="str">
        <f t="shared" ca="1" si="170"/>
        <v/>
      </c>
      <c r="H1505" s="83" t="str">
        <f t="shared" ca="1" si="167"/>
        <v/>
      </c>
      <c r="I1505" s="83" t="str">
        <f t="shared" ca="1" si="168"/>
        <v/>
      </c>
    </row>
    <row r="1506" spans="2:9" ht="15" thickBot="1" x14ac:dyDescent="0.35">
      <c r="B1506" s="80" t="str">
        <f t="shared" ca="1" si="165"/>
        <v/>
      </c>
      <c r="C1506" s="81" t="str">
        <f t="shared" ca="1" si="169"/>
        <v/>
      </c>
      <c r="D1506" s="84" t="str">
        <f t="shared" ca="1" si="166"/>
        <v/>
      </c>
      <c r="E1506" s="82">
        <f t="shared" ca="1" si="164"/>
        <v>0</v>
      </c>
      <c r="F1506" s="84"/>
      <c r="G1506" s="83" t="str">
        <f t="shared" ca="1" si="170"/>
        <v/>
      </c>
      <c r="H1506" s="83" t="str">
        <f t="shared" ca="1" si="167"/>
        <v/>
      </c>
      <c r="I1506" s="83" t="str">
        <f t="shared" ca="1" si="168"/>
        <v/>
      </c>
    </row>
    <row r="1507" spans="2:9" ht="15" thickBot="1" x14ac:dyDescent="0.35">
      <c r="B1507" s="80" t="str">
        <f t="shared" ca="1" si="165"/>
        <v/>
      </c>
      <c r="C1507" s="81" t="str">
        <f t="shared" ca="1" si="169"/>
        <v/>
      </c>
      <c r="D1507" s="84" t="str">
        <f t="shared" ca="1" si="166"/>
        <v/>
      </c>
      <c r="E1507" s="82">
        <f t="shared" ca="1" si="164"/>
        <v>0</v>
      </c>
      <c r="F1507" s="84"/>
      <c r="G1507" s="83" t="str">
        <f t="shared" ca="1" si="170"/>
        <v/>
      </c>
      <c r="H1507" s="83" t="str">
        <f t="shared" ca="1" si="167"/>
        <v/>
      </c>
      <c r="I1507" s="83" t="str">
        <f t="shared" ca="1" si="168"/>
        <v/>
      </c>
    </row>
    <row r="1508" spans="2:9" ht="15" thickBot="1" x14ac:dyDescent="0.35">
      <c r="B1508" s="80" t="str">
        <f t="shared" ca="1" si="165"/>
        <v/>
      </c>
      <c r="C1508" s="81" t="str">
        <f t="shared" ca="1" si="169"/>
        <v/>
      </c>
      <c r="D1508" s="84" t="str">
        <f t="shared" ca="1" si="166"/>
        <v/>
      </c>
      <c r="E1508" s="82">
        <f t="shared" ref="E1508:E1571" ca="1" si="171">IFERROR(IF(I1507-D1508&lt;$E$14,0,IF(B1508=$I$17,$E$14,IF(B1508&lt;$I$17,0,IF(MOD(B1508-$I$17,$E$18)=0,$E$14,0)))),0)</f>
        <v>0</v>
      </c>
      <c r="F1508" s="84"/>
      <c r="G1508" s="83" t="str">
        <f t="shared" ca="1" si="170"/>
        <v/>
      </c>
      <c r="H1508" s="83" t="str">
        <f t="shared" ca="1" si="167"/>
        <v/>
      </c>
      <c r="I1508" s="83" t="str">
        <f t="shared" ca="1" si="168"/>
        <v/>
      </c>
    </row>
    <row r="1509" spans="2:9" ht="15" thickBot="1" x14ac:dyDescent="0.35">
      <c r="B1509" s="80" t="str">
        <f t="shared" ca="1" si="165"/>
        <v/>
      </c>
      <c r="C1509" s="81" t="str">
        <f t="shared" ca="1" si="169"/>
        <v/>
      </c>
      <c r="D1509" s="84" t="str">
        <f t="shared" ca="1" si="166"/>
        <v/>
      </c>
      <c r="E1509" s="82">
        <f t="shared" ca="1" si="171"/>
        <v>0</v>
      </c>
      <c r="F1509" s="84"/>
      <c r="G1509" s="83" t="str">
        <f t="shared" ca="1" si="170"/>
        <v/>
      </c>
      <c r="H1509" s="83" t="str">
        <f t="shared" ca="1" si="167"/>
        <v/>
      </c>
      <c r="I1509" s="83" t="str">
        <f t="shared" ca="1" si="168"/>
        <v/>
      </c>
    </row>
    <row r="1510" spans="2:9" ht="15" thickBot="1" x14ac:dyDescent="0.35">
      <c r="B1510" s="80" t="str">
        <f t="shared" ca="1" si="165"/>
        <v/>
      </c>
      <c r="C1510" s="81" t="str">
        <f t="shared" ca="1" si="169"/>
        <v/>
      </c>
      <c r="D1510" s="84" t="str">
        <f t="shared" ca="1" si="166"/>
        <v/>
      </c>
      <c r="E1510" s="82">
        <f t="shared" ca="1" si="171"/>
        <v>0</v>
      </c>
      <c r="F1510" s="84"/>
      <c r="G1510" s="83" t="str">
        <f t="shared" ca="1" si="170"/>
        <v/>
      </c>
      <c r="H1510" s="83" t="str">
        <f t="shared" ca="1" si="167"/>
        <v/>
      </c>
      <c r="I1510" s="83" t="str">
        <f t="shared" ca="1" si="168"/>
        <v/>
      </c>
    </row>
    <row r="1511" spans="2:9" ht="15" thickBot="1" x14ac:dyDescent="0.35">
      <c r="B1511" s="80" t="str">
        <f t="shared" ca="1" si="165"/>
        <v/>
      </c>
      <c r="C1511" s="81" t="str">
        <f t="shared" ca="1" si="169"/>
        <v/>
      </c>
      <c r="D1511" s="84" t="str">
        <f t="shared" ca="1" si="166"/>
        <v/>
      </c>
      <c r="E1511" s="82">
        <f t="shared" ca="1" si="171"/>
        <v>0</v>
      </c>
      <c r="F1511" s="84"/>
      <c r="G1511" s="83" t="str">
        <f t="shared" ca="1" si="170"/>
        <v/>
      </c>
      <c r="H1511" s="83" t="str">
        <f t="shared" ca="1" si="167"/>
        <v/>
      </c>
      <c r="I1511" s="83" t="str">
        <f t="shared" ca="1" si="168"/>
        <v/>
      </c>
    </row>
    <row r="1512" spans="2:9" ht="15" thickBot="1" x14ac:dyDescent="0.35">
      <c r="B1512" s="80" t="str">
        <f t="shared" ca="1" si="165"/>
        <v/>
      </c>
      <c r="C1512" s="81" t="str">
        <f t="shared" ca="1" si="169"/>
        <v/>
      </c>
      <c r="D1512" s="84" t="str">
        <f t="shared" ca="1" si="166"/>
        <v/>
      </c>
      <c r="E1512" s="82">
        <f t="shared" ca="1" si="171"/>
        <v>0</v>
      </c>
      <c r="F1512" s="84"/>
      <c r="G1512" s="83" t="str">
        <f t="shared" ca="1" si="170"/>
        <v/>
      </c>
      <c r="H1512" s="83" t="str">
        <f t="shared" ca="1" si="167"/>
        <v/>
      </c>
      <c r="I1512" s="83" t="str">
        <f t="shared" ca="1" si="168"/>
        <v/>
      </c>
    </row>
    <row r="1513" spans="2:9" ht="15" thickBot="1" x14ac:dyDescent="0.35">
      <c r="B1513" s="80" t="str">
        <f t="shared" ref="B1513:B1576" ca="1" si="172">IFERROR(IF(I1512&lt;=0,"",B1512+1),"")</f>
        <v/>
      </c>
      <c r="C1513" s="81" t="str">
        <f t="shared" ca="1" si="169"/>
        <v/>
      </c>
      <c r="D1513" s="84" t="str">
        <f t="shared" ref="D1513:D1576" ca="1" si="173">IF(B1513="","",IF(I1512&lt;payment,I1512*(1+rate),payment))</f>
        <v/>
      </c>
      <c r="E1513" s="82">
        <f t="shared" ca="1" si="171"/>
        <v>0</v>
      </c>
      <c r="F1513" s="84"/>
      <c r="G1513" s="83" t="str">
        <f t="shared" ca="1" si="170"/>
        <v/>
      </c>
      <c r="H1513" s="83" t="str">
        <f t="shared" ref="H1513:H1576" ca="1" si="174">IF(B1513="","",D1513-G1513+E1513+F1513)</f>
        <v/>
      </c>
      <c r="I1513" s="83" t="str">
        <f t="shared" ref="I1513:I1576" ca="1" si="175">IFERROR(IF(H1513&lt;=0,"",I1512-H1513),"")</f>
        <v/>
      </c>
    </row>
    <row r="1514" spans="2:9" ht="15" thickBot="1" x14ac:dyDescent="0.35">
      <c r="B1514" s="80" t="str">
        <f t="shared" ca="1" si="172"/>
        <v/>
      </c>
      <c r="C1514" s="81" t="str">
        <f t="shared" ca="1" si="169"/>
        <v/>
      </c>
      <c r="D1514" s="84" t="str">
        <f t="shared" ca="1" si="173"/>
        <v/>
      </c>
      <c r="E1514" s="82">
        <f t="shared" ca="1" si="171"/>
        <v>0</v>
      </c>
      <c r="F1514" s="84"/>
      <c r="G1514" s="83" t="str">
        <f t="shared" ca="1" si="170"/>
        <v/>
      </c>
      <c r="H1514" s="83" t="str">
        <f t="shared" ca="1" si="174"/>
        <v/>
      </c>
      <c r="I1514" s="83" t="str">
        <f t="shared" ca="1" si="175"/>
        <v/>
      </c>
    </row>
    <row r="1515" spans="2:9" ht="15" thickBot="1" x14ac:dyDescent="0.35">
      <c r="B1515" s="80" t="str">
        <f t="shared" ca="1" si="172"/>
        <v/>
      </c>
      <c r="C1515" s="81" t="str">
        <f t="shared" ca="1" si="169"/>
        <v/>
      </c>
      <c r="D1515" s="84" t="str">
        <f t="shared" ca="1" si="173"/>
        <v/>
      </c>
      <c r="E1515" s="82">
        <f t="shared" ca="1" si="171"/>
        <v>0</v>
      </c>
      <c r="F1515" s="84"/>
      <c r="G1515" s="83" t="str">
        <f t="shared" ca="1" si="170"/>
        <v/>
      </c>
      <c r="H1515" s="83" t="str">
        <f t="shared" ca="1" si="174"/>
        <v/>
      </c>
      <c r="I1515" s="83" t="str">
        <f t="shared" ca="1" si="175"/>
        <v/>
      </c>
    </row>
    <row r="1516" spans="2:9" ht="15" thickBot="1" x14ac:dyDescent="0.35">
      <c r="B1516" s="80" t="str">
        <f t="shared" ca="1" si="172"/>
        <v/>
      </c>
      <c r="C1516" s="81" t="str">
        <f t="shared" ca="1" si="169"/>
        <v/>
      </c>
      <c r="D1516" s="84" t="str">
        <f t="shared" ca="1" si="173"/>
        <v/>
      </c>
      <c r="E1516" s="82">
        <f t="shared" ca="1" si="171"/>
        <v>0</v>
      </c>
      <c r="F1516" s="84"/>
      <c r="G1516" s="83" t="str">
        <f t="shared" ca="1" si="170"/>
        <v/>
      </c>
      <c r="H1516" s="83" t="str">
        <f t="shared" ca="1" si="174"/>
        <v/>
      </c>
      <c r="I1516" s="83" t="str">
        <f t="shared" ca="1" si="175"/>
        <v/>
      </c>
    </row>
    <row r="1517" spans="2:9" ht="15" thickBot="1" x14ac:dyDescent="0.35">
      <c r="B1517" s="80" t="str">
        <f t="shared" ca="1" si="172"/>
        <v/>
      </c>
      <c r="C1517" s="81" t="str">
        <f t="shared" ca="1" si="169"/>
        <v/>
      </c>
      <c r="D1517" s="84" t="str">
        <f t="shared" ca="1" si="173"/>
        <v/>
      </c>
      <c r="E1517" s="82">
        <f t="shared" ca="1" si="171"/>
        <v>0</v>
      </c>
      <c r="F1517" s="84"/>
      <c r="G1517" s="83" t="str">
        <f t="shared" ca="1" si="170"/>
        <v/>
      </c>
      <c r="H1517" s="83" t="str">
        <f t="shared" ca="1" si="174"/>
        <v/>
      </c>
      <c r="I1517" s="83" t="str">
        <f t="shared" ca="1" si="175"/>
        <v/>
      </c>
    </row>
    <row r="1518" spans="2:9" ht="15" thickBot="1" x14ac:dyDescent="0.35">
      <c r="B1518" s="80" t="str">
        <f t="shared" ca="1" si="172"/>
        <v/>
      </c>
      <c r="C1518" s="81" t="str">
        <f t="shared" ca="1" si="169"/>
        <v/>
      </c>
      <c r="D1518" s="84" t="str">
        <f t="shared" ca="1" si="173"/>
        <v/>
      </c>
      <c r="E1518" s="82">
        <f t="shared" ca="1" si="171"/>
        <v>0</v>
      </c>
      <c r="F1518" s="84"/>
      <c r="G1518" s="83" t="str">
        <f t="shared" ca="1" si="170"/>
        <v/>
      </c>
      <c r="H1518" s="83" t="str">
        <f t="shared" ca="1" si="174"/>
        <v/>
      </c>
      <c r="I1518" s="83" t="str">
        <f t="shared" ca="1" si="175"/>
        <v/>
      </c>
    </row>
    <row r="1519" spans="2:9" ht="15" thickBot="1" x14ac:dyDescent="0.35">
      <c r="B1519" s="80" t="str">
        <f t="shared" ca="1" si="172"/>
        <v/>
      </c>
      <c r="C1519" s="81" t="str">
        <f t="shared" ca="1" si="169"/>
        <v/>
      </c>
      <c r="D1519" s="84" t="str">
        <f t="shared" ca="1" si="173"/>
        <v/>
      </c>
      <c r="E1519" s="82">
        <f t="shared" ca="1" si="171"/>
        <v>0</v>
      </c>
      <c r="F1519" s="84"/>
      <c r="G1519" s="83" t="str">
        <f t="shared" ca="1" si="170"/>
        <v/>
      </c>
      <c r="H1519" s="83" t="str">
        <f t="shared" ca="1" si="174"/>
        <v/>
      </c>
      <c r="I1519" s="83" t="str">
        <f t="shared" ca="1" si="175"/>
        <v/>
      </c>
    </row>
    <row r="1520" spans="2:9" ht="15" thickBot="1" x14ac:dyDescent="0.35">
      <c r="B1520" s="80" t="str">
        <f t="shared" ca="1" si="172"/>
        <v/>
      </c>
      <c r="C1520" s="81" t="str">
        <f t="shared" ca="1" si="169"/>
        <v/>
      </c>
      <c r="D1520" s="84" t="str">
        <f t="shared" ca="1" si="173"/>
        <v/>
      </c>
      <c r="E1520" s="82">
        <f t="shared" ca="1" si="171"/>
        <v>0</v>
      </c>
      <c r="F1520" s="84"/>
      <c r="G1520" s="83" t="str">
        <f t="shared" ca="1" si="170"/>
        <v/>
      </c>
      <c r="H1520" s="83" t="str">
        <f t="shared" ca="1" si="174"/>
        <v/>
      </c>
      <c r="I1520" s="83" t="str">
        <f t="shared" ca="1" si="175"/>
        <v/>
      </c>
    </row>
    <row r="1521" spans="2:9" ht="15" thickBot="1" x14ac:dyDescent="0.35">
      <c r="B1521" s="80" t="str">
        <f t="shared" ca="1" si="172"/>
        <v/>
      </c>
      <c r="C1521" s="81" t="str">
        <f t="shared" ca="1" si="169"/>
        <v/>
      </c>
      <c r="D1521" s="84" t="str">
        <f t="shared" ca="1" si="173"/>
        <v/>
      </c>
      <c r="E1521" s="82">
        <f t="shared" ca="1" si="171"/>
        <v>0</v>
      </c>
      <c r="F1521" s="84"/>
      <c r="G1521" s="83" t="str">
        <f t="shared" ca="1" si="170"/>
        <v/>
      </c>
      <c r="H1521" s="83" t="str">
        <f t="shared" ca="1" si="174"/>
        <v/>
      </c>
      <c r="I1521" s="83" t="str">
        <f t="shared" ca="1" si="175"/>
        <v/>
      </c>
    </row>
    <row r="1522" spans="2:9" ht="15" thickBot="1" x14ac:dyDescent="0.35">
      <c r="B1522" s="80" t="str">
        <f t="shared" ca="1" si="172"/>
        <v/>
      </c>
      <c r="C1522" s="81" t="str">
        <f t="shared" ca="1" si="169"/>
        <v/>
      </c>
      <c r="D1522" s="84" t="str">
        <f t="shared" ca="1" si="173"/>
        <v/>
      </c>
      <c r="E1522" s="82">
        <f t="shared" ca="1" si="171"/>
        <v>0</v>
      </c>
      <c r="F1522" s="84"/>
      <c r="G1522" s="83" t="str">
        <f t="shared" ca="1" si="170"/>
        <v/>
      </c>
      <c r="H1522" s="83" t="str">
        <f t="shared" ca="1" si="174"/>
        <v/>
      </c>
      <c r="I1522" s="83" t="str">
        <f t="shared" ca="1" si="175"/>
        <v/>
      </c>
    </row>
    <row r="1523" spans="2:9" ht="15" thickBot="1" x14ac:dyDescent="0.35">
      <c r="B1523" s="80" t="str">
        <f t="shared" ca="1" si="172"/>
        <v/>
      </c>
      <c r="C1523" s="81" t="str">
        <f t="shared" ca="1" si="169"/>
        <v/>
      </c>
      <c r="D1523" s="84" t="str">
        <f t="shared" ca="1" si="173"/>
        <v/>
      </c>
      <c r="E1523" s="82">
        <f t="shared" ca="1" si="171"/>
        <v>0</v>
      </c>
      <c r="F1523" s="84"/>
      <c r="G1523" s="83" t="str">
        <f t="shared" ca="1" si="170"/>
        <v/>
      </c>
      <c r="H1523" s="83" t="str">
        <f t="shared" ca="1" si="174"/>
        <v/>
      </c>
      <c r="I1523" s="83" t="str">
        <f t="shared" ca="1" si="175"/>
        <v/>
      </c>
    </row>
    <row r="1524" spans="2:9" ht="15" thickBot="1" x14ac:dyDescent="0.35">
      <c r="B1524" s="80" t="str">
        <f t="shared" ca="1" si="172"/>
        <v/>
      </c>
      <c r="C1524" s="81" t="str">
        <f t="shared" ca="1" si="169"/>
        <v/>
      </c>
      <c r="D1524" s="84" t="str">
        <f t="shared" ca="1" si="173"/>
        <v/>
      </c>
      <c r="E1524" s="82">
        <f t="shared" ca="1" si="171"/>
        <v>0</v>
      </c>
      <c r="F1524" s="84"/>
      <c r="G1524" s="83" t="str">
        <f t="shared" ca="1" si="170"/>
        <v/>
      </c>
      <c r="H1524" s="83" t="str">
        <f t="shared" ca="1" si="174"/>
        <v/>
      </c>
      <c r="I1524" s="83" t="str">
        <f t="shared" ca="1" si="175"/>
        <v/>
      </c>
    </row>
    <row r="1525" spans="2:9" ht="15" thickBot="1" x14ac:dyDescent="0.35">
      <c r="B1525" s="80" t="str">
        <f t="shared" ca="1" si="172"/>
        <v/>
      </c>
      <c r="C1525" s="81" t="str">
        <f t="shared" ca="1" si="169"/>
        <v/>
      </c>
      <c r="D1525" s="84" t="str">
        <f t="shared" ca="1" si="173"/>
        <v/>
      </c>
      <c r="E1525" s="82">
        <f t="shared" ca="1" si="171"/>
        <v>0</v>
      </c>
      <c r="F1525" s="84"/>
      <c r="G1525" s="83" t="str">
        <f t="shared" ca="1" si="170"/>
        <v/>
      </c>
      <c r="H1525" s="83" t="str">
        <f t="shared" ca="1" si="174"/>
        <v/>
      </c>
      <c r="I1525" s="83" t="str">
        <f t="shared" ca="1" si="175"/>
        <v/>
      </c>
    </row>
    <row r="1526" spans="2:9" ht="15" thickBot="1" x14ac:dyDescent="0.35">
      <c r="B1526" s="80" t="str">
        <f t="shared" ca="1" si="172"/>
        <v/>
      </c>
      <c r="C1526" s="81" t="str">
        <f t="shared" ca="1" si="169"/>
        <v/>
      </c>
      <c r="D1526" s="84" t="str">
        <f t="shared" ca="1" si="173"/>
        <v/>
      </c>
      <c r="E1526" s="82">
        <f t="shared" ca="1" si="171"/>
        <v>0</v>
      </c>
      <c r="F1526" s="84"/>
      <c r="G1526" s="83" t="str">
        <f t="shared" ca="1" si="170"/>
        <v/>
      </c>
      <c r="H1526" s="83" t="str">
        <f t="shared" ca="1" si="174"/>
        <v/>
      </c>
      <c r="I1526" s="83" t="str">
        <f t="shared" ca="1" si="175"/>
        <v/>
      </c>
    </row>
    <row r="1527" spans="2:9" ht="15" thickBot="1" x14ac:dyDescent="0.35">
      <c r="B1527" s="80" t="str">
        <f t="shared" ca="1" si="172"/>
        <v/>
      </c>
      <c r="C1527" s="81" t="str">
        <f t="shared" ca="1" si="169"/>
        <v/>
      </c>
      <c r="D1527" s="84" t="str">
        <f t="shared" ca="1" si="173"/>
        <v/>
      </c>
      <c r="E1527" s="82">
        <f t="shared" ca="1" si="171"/>
        <v>0</v>
      </c>
      <c r="F1527" s="84"/>
      <c r="G1527" s="83" t="str">
        <f t="shared" ca="1" si="170"/>
        <v/>
      </c>
      <c r="H1527" s="83" t="str">
        <f t="shared" ca="1" si="174"/>
        <v/>
      </c>
      <c r="I1527" s="83" t="str">
        <f t="shared" ca="1" si="175"/>
        <v/>
      </c>
    </row>
    <row r="1528" spans="2:9" ht="15" thickBot="1" x14ac:dyDescent="0.35">
      <c r="B1528" s="80" t="str">
        <f t="shared" ca="1" si="172"/>
        <v/>
      </c>
      <c r="C1528" s="81" t="str">
        <f t="shared" ca="1" si="169"/>
        <v/>
      </c>
      <c r="D1528" s="84" t="str">
        <f t="shared" ca="1" si="173"/>
        <v/>
      </c>
      <c r="E1528" s="82">
        <f t="shared" ca="1" si="171"/>
        <v>0</v>
      </c>
      <c r="F1528" s="84"/>
      <c r="G1528" s="83" t="str">
        <f t="shared" ca="1" si="170"/>
        <v/>
      </c>
      <c r="H1528" s="83" t="str">
        <f t="shared" ca="1" si="174"/>
        <v/>
      </c>
      <c r="I1528" s="83" t="str">
        <f t="shared" ca="1" si="175"/>
        <v/>
      </c>
    </row>
    <row r="1529" spans="2:9" ht="15" thickBot="1" x14ac:dyDescent="0.35">
      <c r="B1529" s="80" t="str">
        <f t="shared" ca="1" si="172"/>
        <v/>
      </c>
      <c r="C1529" s="81" t="str">
        <f t="shared" ca="1" si="169"/>
        <v/>
      </c>
      <c r="D1529" s="84" t="str">
        <f t="shared" ca="1" si="173"/>
        <v/>
      </c>
      <c r="E1529" s="82">
        <f t="shared" ca="1" si="171"/>
        <v>0</v>
      </c>
      <c r="F1529" s="84"/>
      <c r="G1529" s="83" t="str">
        <f t="shared" ca="1" si="170"/>
        <v/>
      </c>
      <c r="H1529" s="83" t="str">
        <f t="shared" ca="1" si="174"/>
        <v/>
      </c>
      <c r="I1529" s="83" t="str">
        <f t="shared" ca="1" si="175"/>
        <v/>
      </c>
    </row>
    <row r="1530" spans="2:9" ht="15" thickBot="1" x14ac:dyDescent="0.35">
      <c r="B1530" s="80" t="str">
        <f t="shared" ca="1" si="172"/>
        <v/>
      </c>
      <c r="C1530" s="81" t="str">
        <f t="shared" ca="1" si="169"/>
        <v/>
      </c>
      <c r="D1530" s="84" t="str">
        <f t="shared" ca="1" si="173"/>
        <v/>
      </c>
      <c r="E1530" s="82">
        <f t="shared" ca="1" si="171"/>
        <v>0</v>
      </c>
      <c r="F1530" s="84"/>
      <c r="G1530" s="83" t="str">
        <f t="shared" ca="1" si="170"/>
        <v/>
      </c>
      <c r="H1530" s="83" t="str">
        <f t="shared" ca="1" si="174"/>
        <v/>
      </c>
      <c r="I1530" s="83" t="str">
        <f t="shared" ca="1" si="175"/>
        <v/>
      </c>
    </row>
    <row r="1531" spans="2:9" ht="15" thickBot="1" x14ac:dyDescent="0.35">
      <c r="B1531" s="80" t="str">
        <f t="shared" ca="1" si="172"/>
        <v/>
      </c>
      <c r="C1531" s="81" t="str">
        <f t="shared" ca="1" si="169"/>
        <v/>
      </c>
      <c r="D1531" s="84" t="str">
        <f t="shared" ca="1" si="173"/>
        <v/>
      </c>
      <c r="E1531" s="82">
        <f t="shared" ca="1" si="171"/>
        <v>0</v>
      </c>
      <c r="F1531" s="84"/>
      <c r="G1531" s="83" t="str">
        <f t="shared" ca="1" si="170"/>
        <v/>
      </c>
      <c r="H1531" s="83" t="str">
        <f t="shared" ca="1" si="174"/>
        <v/>
      </c>
      <c r="I1531" s="83" t="str">
        <f t="shared" ca="1" si="175"/>
        <v/>
      </c>
    </row>
    <row r="1532" spans="2:9" ht="15" thickBot="1" x14ac:dyDescent="0.35">
      <c r="B1532" s="80" t="str">
        <f t="shared" ca="1" si="172"/>
        <v/>
      </c>
      <c r="C1532" s="81" t="str">
        <f t="shared" ca="1" si="169"/>
        <v/>
      </c>
      <c r="D1532" s="84" t="str">
        <f t="shared" ca="1" si="173"/>
        <v/>
      </c>
      <c r="E1532" s="82">
        <f t="shared" ca="1" si="171"/>
        <v>0</v>
      </c>
      <c r="F1532" s="84"/>
      <c r="G1532" s="83" t="str">
        <f t="shared" ca="1" si="170"/>
        <v/>
      </c>
      <c r="H1532" s="83" t="str">
        <f t="shared" ca="1" si="174"/>
        <v/>
      </c>
      <c r="I1532" s="83" t="str">
        <f t="shared" ca="1" si="175"/>
        <v/>
      </c>
    </row>
    <row r="1533" spans="2:9" ht="15" thickBot="1" x14ac:dyDescent="0.35">
      <c r="B1533" s="80" t="str">
        <f t="shared" ca="1" si="172"/>
        <v/>
      </c>
      <c r="C1533" s="81" t="str">
        <f t="shared" ca="1" si="169"/>
        <v/>
      </c>
      <c r="D1533" s="84" t="str">
        <f t="shared" ca="1" si="173"/>
        <v/>
      </c>
      <c r="E1533" s="82">
        <f t="shared" ca="1" si="171"/>
        <v>0</v>
      </c>
      <c r="F1533" s="84"/>
      <c r="G1533" s="83" t="str">
        <f t="shared" ca="1" si="170"/>
        <v/>
      </c>
      <c r="H1533" s="83" t="str">
        <f t="shared" ca="1" si="174"/>
        <v/>
      </c>
      <c r="I1533" s="83" t="str">
        <f t="shared" ca="1" si="175"/>
        <v/>
      </c>
    </row>
    <row r="1534" spans="2:9" ht="15" thickBot="1" x14ac:dyDescent="0.35">
      <c r="B1534" s="80" t="str">
        <f t="shared" ca="1" si="172"/>
        <v/>
      </c>
      <c r="C1534" s="81" t="str">
        <f t="shared" ca="1" si="169"/>
        <v/>
      </c>
      <c r="D1534" s="84" t="str">
        <f t="shared" ca="1" si="173"/>
        <v/>
      </c>
      <c r="E1534" s="82">
        <f t="shared" ca="1" si="171"/>
        <v>0</v>
      </c>
      <c r="F1534" s="84"/>
      <c r="G1534" s="83" t="str">
        <f t="shared" ca="1" si="170"/>
        <v/>
      </c>
      <c r="H1534" s="83" t="str">
        <f t="shared" ca="1" si="174"/>
        <v/>
      </c>
      <c r="I1534" s="83" t="str">
        <f t="shared" ca="1" si="175"/>
        <v/>
      </c>
    </row>
    <row r="1535" spans="2:9" ht="15" thickBot="1" x14ac:dyDescent="0.35">
      <c r="B1535" s="80" t="str">
        <f t="shared" ca="1" si="172"/>
        <v/>
      </c>
      <c r="C1535" s="81" t="str">
        <f t="shared" ca="1" si="169"/>
        <v/>
      </c>
      <c r="D1535" s="84" t="str">
        <f t="shared" ca="1" si="173"/>
        <v/>
      </c>
      <c r="E1535" s="82">
        <f t="shared" ca="1" si="171"/>
        <v>0</v>
      </c>
      <c r="F1535" s="84"/>
      <c r="G1535" s="83" t="str">
        <f t="shared" ca="1" si="170"/>
        <v/>
      </c>
      <c r="H1535" s="83" t="str">
        <f t="shared" ca="1" si="174"/>
        <v/>
      </c>
      <c r="I1535" s="83" t="str">
        <f t="shared" ca="1" si="175"/>
        <v/>
      </c>
    </row>
    <row r="1536" spans="2:9" ht="15" thickBot="1" x14ac:dyDescent="0.35">
      <c r="B1536" s="80" t="str">
        <f t="shared" ca="1" si="172"/>
        <v/>
      </c>
      <c r="C1536" s="81" t="str">
        <f t="shared" ca="1" si="169"/>
        <v/>
      </c>
      <c r="D1536" s="84" t="str">
        <f t="shared" ca="1" si="173"/>
        <v/>
      </c>
      <c r="E1536" s="82">
        <f t="shared" ca="1" si="171"/>
        <v>0</v>
      </c>
      <c r="F1536" s="84"/>
      <c r="G1536" s="83" t="str">
        <f t="shared" ca="1" si="170"/>
        <v/>
      </c>
      <c r="H1536" s="83" t="str">
        <f t="shared" ca="1" si="174"/>
        <v/>
      </c>
      <c r="I1536" s="83" t="str">
        <f t="shared" ca="1" si="175"/>
        <v/>
      </c>
    </row>
    <row r="1537" spans="2:9" ht="15" thickBot="1" x14ac:dyDescent="0.35">
      <c r="B1537" s="80" t="str">
        <f t="shared" ca="1" si="172"/>
        <v/>
      </c>
      <c r="C1537" s="81" t="str">
        <f t="shared" ca="1" si="169"/>
        <v/>
      </c>
      <c r="D1537" s="84" t="str">
        <f t="shared" ca="1" si="173"/>
        <v/>
      </c>
      <c r="E1537" s="82">
        <f t="shared" ca="1" si="171"/>
        <v>0</v>
      </c>
      <c r="F1537" s="84"/>
      <c r="G1537" s="83" t="str">
        <f t="shared" ca="1" si="170"/>
        <v/>
      </c>
      <c r="H1537" s="83" t="str">
        <f t="shared" ca="1" si="174"/>
        <v/>
      </c>
      <c r="I1537" s="83" t="str">
        <f t="shared" ca="1" si="175"/>
        <v/>
      </c>
    </row>
    <row r="1538" spans="2:9" ht="15" thickBot="1" x14ac:dyDescent="0.35">
      <c r="B1538" s="80" t="str">
        <f t="shared" ca="1" si="172"/>
        <v/>
      </c>
      <c r="C1538" s="81" t="str">
        <f t="shared" ca="1" si="169"/>
        <v/>
      </c>
      <c r="D1538" s="84" t="str">
        <f t="shared" ca="1" si="173"/>
        <v/>
      </c>
      <c r="E1538" s="82">
        <f t="shared" ca="1" si="171"/>
        <v>0</v>
      </c>
      <c r="F1538" s="84"/>
      <c r="G1538" s="83" t="str">
        <f t="shared" ca="1" si="170"/>
        <v/>
      </c>
      <c r="H1538" s="83" t="str">
        <f t="shared" ca="1" si="174"/>
        <v/>
      </c>
      <c r="I1538" s="83" t="str">
        <f t="shared" ca="1" si="175"/>
        <v/>
      </c>
    </row>
    <row r="1539" spans="2:9" ht="15" thickBot="1" x14ac:dyDescent="0.35">
      <c r="B1539" s="80" t="str">
        <f t="shared" ca="1" si="172"/>
        <v/>
      </c>
      <c r="C1539" s="81" t="str">
        <f t="shared" ca="1" si="169"/>
        <v/>
      </c>
      <c r="D1539" s="84" t="str">
        <f t="shared" ca="1" si="173"/>
        <v/>
      </c>
      <c r="E1539" s="82">
        <f t="shared" ca="1" si="171"/>
        <v>0</v>
      </c>
      <c r="F1539" s="84"/>
      <c r="G1539" s="83" t="str">
        <f t="shared" ca="1" si="170"/>
        <v/>
      </c>
      <c r="H1539" s="83" t="str">
        <f t="shared" ca="1" si="174"/>
        <v/>
      </c>
      <c r="I1539" s="83" t="str">
        <f t="shared" ca="1" si="175"/>
        <v/>
      </c>
    </row>
    <row r="1540" spans="2:9" ht="15" thickBot="1" x14ac:dyDescent="0.35">
      <c r="B1540" s="80" t="str">
        <f t="shared" ca="1" si="172"/>
        <v/>
      </c>
      <c r="C1540" s="81" t="str">
        <f t="shared" ca="1" si="169"/>
        <v/>
      </c>
      <c r="D1540" s="84" t="str">
        <f t="shared" ca="1" si="173"/>
        <v/>
      </c>
      <c r="E1540" s="82">
        <f t="shared" ca="1" si="171"/>
        <v>0</v>
      </c>
      <c r="F1540" s="84"/>
      <c r="G1540" s="83" t="str">
        <f t="shared" ca="1" si="170"/>
        <v/>
      </c>
      <c r="H1540" s="83" t="str">
        <f t="shared" ca="1" si="174"/>
        <v/>
      </c>
      <c r="I1540" s="83" t="str">
        <f t="shared" ca="1" si="175"/>
        <v/>
      </c>
    </row>
    <row r="1541" spans="2:9" ht="15" thickBot="1" x14ac:dyDescent="0.35">
      <c r="B1541" s="80" t="str">
        <f t="shared" ca="1" si="172"/>
        <v/>
      </c>
      <c r="C1541" s="81" t="str">
        <f t="shared" ca="1" si="169"/>
        <v/>
      </c>
      <c r="D1541" s="84" t="str">
        <f t="shared" ca="1" si="173"/>
        <v/>
      </c>
      <c r="E1541" s="82">
        <f t="shared" ca="1" si="171"/>
        <v>0</v>
      </c>
      <c r="F1541" s="84"/>
      <c r="G1541" s="83" t="str">
        <f t="shared" ca="1" si="170"/>
        <v/>
      </c>
      <c r="H1541" s="83" t="str">
        <f t="shared" ca="1" si="174"/>
        <v/>
      </c>
      <c r="I1541" s="83" t="str">
        <f t="shared" ca="1" si="175"/>
        <v/>
      </c>
    </row>
    <row r="1542" spans="2:9" ht="15" thickBot="1" x14ac:dyDescent="0.35">
      <c r="B1542" s="80" t="str">
        <f t="shared" ca="1" si="172"/>
        <v/>
      </c>
      <c r="C1542" s="81" t="str">
        <f t="shared" ca="1" si="169"/>
        <v/>
      </c>
      <c r="D1542" s="84" t="str">
        <f t="shared" ca="1" si="173"/>
        <v/>
      </c>
      <c r="E1542" s="82">
        <f t="shared" ca="1" si="171"/>
        <v>0</v>
      </c>
      <c r="F1542" s="84"/>
      <c r="G1542" s="83" t="str">
        <f t="shared" ca="1" si="170"/>
        <v/>
      </c>
      <c r="H1542" s="83" t="str">
        <f t="shared" ca="1" si="174"/>
        <v/>
      </c>
      <c r="I1542" s="83" t="str">
        <f t="shared" ca="1" si="175"/>
        <v/>
      </c>
    </row>
    <row r="1543" spans="2:9" ht="15" thickBot="1" x14ac:dyDescent="0.35">
      <c r="B1543" s="80" t="str">
        <f t="shared" ca="1" si="172"/>
        <v/>
      </c>
      <c r="C1543" s="81" t="str">
        <f t="shared" ca="1" si="169"/>
        <v/>
      </c>
      <c r="D1543" s="84" t="str">
        <f t="shared" ca="1" si="173"/>
        <v/>
      </c>
      <c r="E1543" s="82">
        <f t="shared" ca="1" si="171"/>
        <v>0</v>
      </c>
      <c r="F1543" s="84"/>
      <c r="G1543" s="83" t="str">
        <f t="shared" ca="1" si="170"/>
        <v/>
      </c>
      <c r="H1543" s="83" t="str">
        <f t="shared" ca="1" si="174"/>
        <v/>
      </c>
      <c r="I1543" s="83" t="str">
        <f t="shared" ca="1" si="175"/>
        <v/>
      </c>
    </row>
    <row r="1544" spans="2:9" ht="15" thickBot="1" x14ac:dyDescent="0.35">
      <c r="B1544" s="80" t="str">
        <f t="shared" ca="1" si="172"/>
        <v/>
      </c>
      <c r="C1544" s="81" t="str">
        <f t="shared" ca="1" si="169"/>
        <v/>
      </c>
      <c r="D1544" s="84" t="str">
        <f t="shared" ca="1" si="173"/>
        <v/>
      </c>
      <c r="E1544" s="82">
        <f t="shared" ca="1" si="171"/>
        <v>0</v>
      </c>
      <c r="F1544" s="84"/>
      <c r="G1544" s="83" t="str">
        <f t="shared" ca="1" si="170"/>
        <v/>
      </c>
      <c r="H1544" s="83" t="str">
        <f t="shared" ca="1" si="174"/>
        <v/>
      </c>
      <c r="I1544" s="83" t="str">
        <f t="shared" ca="1" si="175"/>
        <v/>
      </c>
    </row>
    <row r="1545" spans="2:9" ht="15" thickBot="1" x14ac:dyDescent="0.35">
      <c r="B1545" s="80" t="str">
        <f t="shared" ca="1" si="172"/>
        <v/>
      </c>
      <c r="C1545" s="81" t="str">
        <f t="shared" ca="1" si="169"/>
        <v/>
      </c>
      <c r="D1545" s="84" t="str">
        <f t="shared" ca="1" si="173"/>
        <v/>
      </c>
      <c r="E1545" s="82">
        <f t="shared" ca="1" si="171"/>
        <v>0</v>
      </c>
      <c r="F1545" s="84"/>
      <c r="G1545" s="83" t="str">
        <f t="shared" ca="1" si="170"/>
        <v/>
      </c>
      <c r="H1545" s="83" t="str">
        <f t="shared" ca="1" si="174"/>
        <v/>
      </c>
      <c r="I1545" s="83" t="str">
        <f t="shared" ca="1" si="175"/>
        <v/>
      </c>
    </row>
    <row r="1546" spans="2:9" ht="15" thickBot="1" x14ac:dyDescent="0.35">
      <c r="B1546" s="80" t="str">
        <f t="shared" ca="1" si="172"/>
        <v/>
      </c>
      <c r="C1546" s="81" t="str">
        <f t="shared" ca="1" si="169"/>
        <v/>
      </c>
      <c r="D1546" s="84" t="str">
        <f t="shared" ca="1" si="173"/>
        <v/>
      </c>
      <c r="E1546" s="82">
        <f t="shared" ca="1" si="171"/>
        <v>0</v>
      </c>
      <c r="F1546" s="84"/>
      <c r="G1546" s="83" t="str">
        <f t="shared" ca="1" si="170"/>
        <v/>
      </c>
      <c r="H1546" s="83" t="str">
        <f t="shared" ca="1" si="174"/>
        <v/>
      </c>
      <c r="I1546" s="83" t="str">
        <f t="shared" ca="1" si="175"/>
        <v/>
      </c>
    </row>
    <row r="1547" spans="2:9" ht="15" thickBot="1" x14ac:dyDescent="0.35">
      <c r="B1547" s="80" t="str">
        <f t="shared" ca="1" si="172"/>
        <v/>
      </c>
      <c r="C1547" s="81" t="str">
        <f t="shared" ca="1" si="169"/>
        <v/>
      </c>
      <c r="D1547" s="84" t="str">
        <f t="shared" ca="1" si="173"/>
        <v/>
      </c>
      <c r="E1547" s="82">
        <f t="shared" ca="1" si="171"/>
        <v>0</v>
      </c>
      <c r="F1547" s="84"/>
      <c r="G1547" s="83" t="str">
        <f t="shared" ca="1" si="170"/>
        <v/>
      </c>
      <c r="H1547" s="83" t="str">
        <f t="shared" ca="1" si="174"/>
        <v/>
      </c>
      <c r="I1547" s="83" t="str">
        <f t="shared" ca="1" si="175"/>
        <v/>
      </c>
    </row>
    <row r="1548" spans="2:9" ht="15" thickBot="1" x14ac:dyDescent="0.35">
      <c r="B1548" s="80" t="str">
        <f t="shared" ca="1" si="172"/>
        <v/>
      </c>
      <c r="C1548" s="81" t="str">
        <f t="shared" ca="1" si="169"/>
        <v/>
      </c>
      <c r="D1548" s="84" t="str">
        <f t="shared" ca="1" si="173"/>
        <v/>
      </c>
      <c r="E1548" s="82">
        <f t="shared" ca="1" si="171"/>
        <v>0</v>
      </c>
      <c r="F1548" s="84"/>
      <c r="G1548" s="83" t="str">
        <f t="shared" ca="1" si="170"/>
        <v/>
      </c>
      <c r="H1548" s="83" t="str">
        <f t="shared" ca="1" si="174"/>
        <v/>
      </c>
      <c r="I1548" s="83" t="str">
        <f t="shared" ca="1" si="175"/>
        <v/>
      </c>
    </row>
    <row r="1549" spans="2:9" ht="15" thickBot="1" x14ac:dyDescent="0.35">
      <c r="B1549" s="80" t="str">
        <f t="shared" ca="1" si="172"/>
        <v/>
      </c>
      <c r="C1549" s="81" t="str">
        <f t="shared" ca="1" si="169"/>
        <v/>
      </c>
      <c r="D1549" s="84" t="str">
        <f t="shared" ca="1" si="173"/>
        <v/>
      </c>
      <c r="E1549" s="82">
        <f t="shared" ca="1" si="171"/>
        <v>0</v>
      </c>
      <c r="F1549" s="84"/>
      <c r="G1549" s="83" t="str">
        <f t="shared" ca="1" si="170"/>
        <v/>
      </c>
      <c r="H1549" s="83" t="str">
        <f t="shared" ca="1" si="174"/>
        <v/>
      </c>
      <c r="I1549" s="83" t="str">
        <f t="shared" ca="1" si="175"/>
        <v/>
      </c>
    </row>
    <row r="1550" spans="2:9" ht="15" thickBot="1" x14ac:dyDescent="0.35">
      <c r="B1550" s="80" t="str">
        <f t="shared" ca="1" si="172"/>
        <v/>
      </c>
      <c r="C1550" s="81" t="str">
        <f t="shared" ca="1" si="169"/>
        <v/>
      </c>
      <c r="D1550" s="84" t="str">
        <f t="shared" ca="1" si="173"/>
        <v/>
      </c>
      <c r="E1550" s="82">
        <f t="shared" ca="1" si="171"/>
        <v>0</v>
      </c>
      <c r="F1550" s="84"/>
      <c r="G1550" s="83" t="str">
        <f t="shared" ca="1" si="170"/>
        <v/>
      </c>
      <c r="H1550" s="83" t="str">
        <f t="shared" ca="1" si="174"/>
        <v/>
      </c>
      <c r="I1550" s="83" t="str">
        <f t="shared" ca="1" si="175"/>
        <v/>
      </c>
    </row>
    <row r="1551" spans="2:9" ht="15" thickBot="1" x14ac:dyDescent="0.35">
      <c r="B1551" s="80" t="str">
        <f t="shared" ca="1" si="172"/>
        <v/>
      </c>
      <c r="C1551" s="81" t="str">
        <f t="shared" ca="1" si="169"/>
        <v/>
      </c>
      <c r="D1551" s="84" t="str">
        <f t="shared" ca="1" si="173"/>
        <v/>
      </c>
      <c r="E1551" s="82">
        <f t="shared" ca="1" si="171"/>
        <v>0</v>
      </c>
      <c r="F1551" s="84"/>
      <c r="G1551" s="83" t="str">
        <f t="shared" ca="1" si="170"/>
        <v/>
      </c>
      <c r="H1551" s="83" t="str">
        <f t="shared" ca="1" si="174"/>
        <v/>
      </c>
      <c r="I1551" s="83" t="str">
        <f t="shared" ca="1" si="175"/>
        <v/>
      </c>
    </row>
    <row r="1552" spans="2:9" ht="15" thickBot="1" x14ac:dyDescent="0.35">
      <c r="B1552" s="80" t="str">
        <f t="shared" ca="1" si="172"/>
        <v/>
      </c>
      <c r="C1552" s="81" t="str">
        <f t="shared" ca="1" si="169"/>
        <v/>
      </c>
      <c r="D1552" s="84" t="str">
        <f t="shared" ca="1" si="173"/>
        <v/>
      </c>
      <c r="E1552" s="82">
        <f t="shared" ca="1" si="171"/>
        <v>0</v>
      </c>
      <c r="F1552" s="84"/>
      <c r="G1552" s="83" t="str">
        <f t="shared" ca="1" si="170"/>
        <v/>
      </c>
      <c r="H1552" s="83" t="str">
        <f t="shared" ca="1" si="174"/>
        <v/>
      </c>
      <c r="I1552" s="83" t="str">
        <f t="shared" ca="1" si="175"/>
        <v/>
      </c>
    </row>
    <row r="1553" spans="2:9" ht="15" thickBot="1" x14ac:dyDescent="0.35">
      <c r="B1553" s="80" t="str">
        <f t="shared" ca="1" si="172"/>
        <v/>
      </c>
      <c r="C1553" s="81" t="str">
        <f t="shared" ca="1" si="169"/>
        <v/>
      </c>
      <c r="D1553" s="84" t="str">
        <f t="shared" ca="1" si="173"/>
        <v/>
      </c>
      <c r="E1553" s="82">
        <f t="shared" ca="1" si="171"/>
        <v>0</v>
      </c>
      <c r="F1553" s="84"/>
      <c r="G1553" s="83" t="str">
        <f t="shared" ca="1" si="170"/>
        <v/>
      </c>
      <c r="H1553" s="83" t="str">
        <f t="shared" ca="1" si="174"/>
        <v/>
      </c>
      <c r="I1553" s="83" t="str">
        <f t="shared" ca="1" si="175"/>
        <v/>
      </c>
    </row>
    <row r="1554" spans="2:9" ht="15" thickBot="1" x14ac:dyDescent="0.35">
      <c r="B1554" s="80" t="str">
        <f t="shared" ca="1" si="172"/>
        <v/>
      </c>
      <c r="C1554" s="81" t="str">
        <f t="shared" ca="1" si="169"/>
        <v/>
      </c>
      <c r="D1554" s="84" t="str">
        <f t="shared" ca="1" si="173"/>
        <v/>
      </c>
      <c r="E1554" s="82">
        <f t="shared" ca="1" si="171"/>
        <v>0</v>
      </c>
      <c r="F1554" s="84"/>
      <c r="G1554" s="83" t="str">
        <f t="shared" ca="1" si="170"/>
        <v/>
      </c>
      <c r="H1554" s="83" t="str">
        <f t="shared" ca="1" si="174"/>
        <v/>
      </c>
      <c r="I1554" s="83" t="str">
        <f t="shared" ca="1" si="175"/>
        <v/>
      </c>
    </row>
    <row r="1555" spans="2:9" ht="15" thickBot="1" x14ac:dyDescent="0.35">
      <c r="B1555" s="80" t="str">
        <f t="shared" ca="1" si="172"/>
        <v/>
      </c>
      <c r="C1555" s="81" t="str">
        <f t="shared" ca="1" si="169"/>
        <v/>
      </c>
      <c r="D1555" s="84" t="str">
        <f t="shared" ca="1" si="173"/>
        <v/>
      </c>
      <c r="E1555" s="82">
        <f t="shared" ca="1" si="171"/>
        <v>0</v>
      </c>
      <c r="F1555" s="84"/>
      <c r="G1555" s="83" t="str">
        <f t="shared" ca="1" si="170"/>
        <v/>
      </c>
      <c r="H1555" s="83" t="str">
        <f t="shared" ca="1" si="174"/>
        <v/>
      </c>
      <c r="I1555" s="83" t="str">
        <f t="shared" ca="1" si="175"/>
        <v/>
      </c>
    </row>
    <row r="1556" spans="2:9" ht="15" thickBot="1" x14ac:dyDescent="0.35">
      <c r="B1556" s="80" t="str">
        <f t="shared" ca="1" si="172"/>
        <v/>
      </c>
      <c r="C1556" s="81" t="str">
        <f t="shared" ca="1" si="169"/>
        <v/>
      </c>
      <c r="D1556" s="84" t="str">
        <f t="shared" ca="1" si="173"/>
        <v/>
      </c>
      <c r="E1556" s="82">
        <f t="shared" ca="1" si="171"/>
        <v>0</v>
      </c>
      <c r="F1556" s="84"/>
      <c r="G1556" s="83" t="str">
        <f t="shared" ca="1" si="170"/>
        <v/>
      </c>
      <c r="H1556" s="83" t="str">
        <f t="shared" ca="1" si="174"/>
        <v/>
      </c>
      <c r="I1556" s="83" t="str">
        <f t="shared" ca="1" si="175"/>
        <v/>
      </c>
    </row>
    <row r="1557" spans="2:9" ht="15" thickBot="1" x14ac:dyDescent="0.35">
      <c r="B1557" s="80" t="str">
        <f t="shared" ca="1" si="172"/>
        <v/>
      </c>
      <c r="C1557" s="81" t="str">
        <f t="shared" ca="1" si="169"/>
        <v/>
      </c>
      <c r="D1557" s="84" t="str">
        <f t="shared" ca="1" si="173"/>
        <v/>
      </c>
      <c r="E1557" s="82">
        <f t="shared" ca="1" si="171"/>
        <v>0</v>
      </c>
      <c r="F1557" s="84"/>
      <c r="G1557" s="83" t="str">
        <f t="shared" ca="1" si="170"/>
        <v/>
      </c>
      <c r="H1557" s="83" t="str">
        <f t="shared" ca="1" si="174"/>
        <v/>
      </c>
      <c r="I1557" s="83" t="str">
        <f t="shared" ca="1" si="175"/>
        <v/>
      </c>
    </row>
    <row r="1558" spans="2:9" ht="15" thickBot="1" x14ac:dyDescent="0.35">
      <c r="B1558" s="80" t="str">
        <f t="shared" ca="1" si="172"/>
        <v/>
      </c>
      <c r="C1558" s="81" t="str">
        <f t="shared" ca="1" si="169"/>
        <v/>
      </c>
      <c r="D1558" s="84" t="str">
        <f t="shared" ca="1" si="173"/>
        <v/>
      </c>
      <c r="E1558" s="82">
        <f t="shared" ca="1" si="171"/>
        <v>0</v>
      </c>
      <c r="F1558" s="84"/>
      <c r="G1558" s="83" t="str">
        <f t="shared" ca="1" si="170"/>
        <v/>
      </c>
      <c r="H1558" s="83" t="str">
        <f t="shared" ca="1" si="174"/>
        <v/>
      </c>
      <c r="I1558" s="83" t="str">
        <f t="shared" ca="1" si="175"/>
        <v/>
      </c>
    </row>
    <row r="1559" spans="2:9" ht="15" thickBot="1" x14ac:dyDescent="0.35">
      <c r="B1559" s="80" t="str">
        <f t="shared" ca="1" si="172"/>
        <v/>
      </c>
      <c r="C1559" s="81" t="str">
        <f t="shared" ca="1" si="169"/>
        <v/>
      </c>
      <c r="D1559" s="84" t="str">
        <f t="shared" ca="1" si="173"/>
        <v/>
      </c>
      <c r="E1559" s="82">
        <f t="shared" ca="1" si="171"/>
        <v>0</v>
      </c>
      <c r="F1559" s="84"/>
      <c r="G1559" s="83" t="str">
        <f t="shared" ca="1" si="170"/>
        <v/>
      </c>
      <c r="H1559" s="83" t="str">
        <f t="shared" ca="1" si="174"/>
        <v/>
      </c>
      <c r="I1559" s="83" t="str">
        <f t="shared" ca="1" si="175"/>
        <v/>
      </c>
    </row>
    <row r="1560" spans="2:9" ht="15" thickBot="1" x14ac:dyDescent="0.35">
      <c r="B1560" s="80" t="str">
        <f t="shared" ca="1" si="172"/>
        <v/>
      </c>
      <c r="C1560" s="81" t="str">
        <f t="shared" ref="C1560:C1623" ca="1" si="176">IF($E$11="End of the Period",IF(B1560="","",IF(OR(payment_frequency="Weekly",payment_frequency="Bi-weekly",payment_frequency="Semi-monthly"),first_payment_date+B1560*VLOOKUP(payment_frequency,periodic_table,2,0),EDATE(first_payment_date,B1560*VLOOKUP(payment_frequency,periodic_table,2,0)))),IF(B1560="","",IF(OR(payment_frequency="Weekly",payment_frequency="Bi-weekly",payment_frequency="Semi-monthly"),first_payment_date+(B1560-1)*VLOOKUP(payment_frequency,periodic_table,2,0),EDATE(first_payment_date,(B1560-1)*VLOOKUP(payment_frequency,periodic_table,2,0)))))</f>
        <v/>
      </c>
      <c r="D1560" s="84" t="str">
        <f t="shared" ca="1" si="173"/>
        <v/>
      </c>
      <c r="E1560" s="82">
        <f t="shared" ca="1" si="171"/>
        <v>0</v>
      </c>
      <c r="F1560" s="84"/>
      <c r="G1560" s="83" t="str">
        <f t="shared" ref="G1560:G1623" ca="1" si="177">IF(AND(payment_type=1,B1560=1),0,IF(B1560="","",I1559*rate))</f>
        <v/>
      </c>
      <c r="H1560" s="83" t="str">
        <f t="shared" ca="1" si="174"/>
        <v/>
      </c>
      <c r="I1560" s="83" t="str">
        <f t="shared" ca="1" si="175"/>
        <v/>
      </c>
    </row>
    <row r="1561" spans="2:9" ht="15" thickBot="1" x14ac:dyDescent="0.35">
      <c r="B1561" s="80" t="str">
        <f t="shared" ca="1" si="172"/>
        <v/>
      </c>
      <c r="C1561" s="81" t="str">
        <f t="shared" ca="1" si="176"/>
        <v/>
      </c>
      <c r="D1561" s="84" t="str">
        <f t="shared" ca="1" si="173"/>
        <v/>
      </c>
      <c r="E1561" s="82">
        <f t="shared" ca="1" si="171"/>
        <v>0</v>
      </c>
      <c r="F1561" s="84"/>
      <c r="G1561" s="83" t="str">
        <f t="shared" ca="1" si="177"/>
        <v/>
      </c>
      <c r="H1561" s="83" t="str">
        <f t="shared" ca="1" si="174"/>
        <v/>
      </c>
      <c r="I1561" s="83" t="str">
        <f t="shared" ca="1" si="175"/>
        <v/>
      </c>
    </row>
    <row r="1562" spans="2:9" ht="15" thickBot="1" x14ac:dyDescent="0.35">
      <c r="B1562" s="80" t="str">
        <f t="shared" ca="1" si="172"/>
        <v/>
      </c>
      <c r="C1562" s="81" t="str">
        <f t="shared" ca="1" si="176"/>
        <v/>
      </c>
      <c r="D1562" s="84" t="str">
        <f t="shared" ca="1" si="173"/>
        <v/>
      </c>
      <c r="E1562" s="82">
        <f t="shared" ca="1" si="171"/>
        <v>0</v>
      </c>
      <c r="F1562" s="84"/>
      <c r="G1562" s="83" t="str">
        <f t="shared" ca="1" si="177"/>
        <v/>
      </c>
      <c r="H1562" s="83" t="str">
        <f t="shared" ca="1" si="174"/>
        <v/>
      </c>
      <c r="I1562" s="83" t="str">
        <f t="shared" ca="1" si="175"/>
        <v/>
      </c>
    </row>
    <row r="1563" spans="2:9" ht="15" thickBot="1" x14ac:dyDescent="0.35">
      <c r="B1563" s="80" t="str">
        <f t="shared" ca="1" si="172"/>
        <v/>
      </c>
      <c r="C1563" s="81" t="str">
        <f t="shared" ca="1" si="176"/>
        <v/>
      </c>
      <c r="D1563" s="84" t="str">
        <f t="shared" ca="1" si="173"/>
        <v/>
      </c>
      <c r="E1563" s="82">
        <f t="shared" ca="1" si="171"/>
        <v>0</v>
      </c>
      <c r="F1563" s="84"/>
      <c r="G1563" s="83" t="str">
        <f t="shared" ca="1" si="177"/>
        <v/>
      </c>
      <c r="H1563" s="83" t="str">
        <f t="shared" ca="1" si="174"/>
        <v/>
      </c>
      <c r="I1563" s="83" t="str">
        <f t="shared" ca="1" si="175"/>
        <v/>
      </c>
    </row>
    <row r="1564" spans="2:9" ht="15" thickBot="1" x14ac:dyDescent="0.35">
      <c r="B1564" s="80" t="str">
        <f t="shared" ca="1" si="172"/>
        <v/>
      </c>
      <c r="C1564" s="81" t="str">
        <f t="shared" ca="1" si="176"/>
        <v/>
      </c>
      <c r="D1564" s="84" t="str">
        <f t="shared" ca="1" si="173"/>
        <v/>
      </c>
      <c r="E1564" s="82">
        <f t="shared" ca="1" si="171"/>
        <v>0</v>
      </c>
      <c r="F1564" s="84"/>
      <c r="G1564" s="83" t="str">
        <f t="shared" ca="1" si="177"/>
        <v/>
      </c>
      <c r="H1564" s="83" t="str">
        <f t="shared" ca="1" si="174"/>
        <v/>
      </c>
      <c r="I1564" s="83" t="str">
        <f t="shared" ca="1" si="175"/>
        <v/>
      </c>
    </row>
    <row r="1565" spans="2:9" ht="15" thickBot="1" x14ac:dyDescent="0.35">
      <c r="B1565" s="80" t="str">
        <f t="shared" ca="1" si="172"/>
        <v/>
      </c>
      <c r="C1565" s="81" t="str">
        <f t="shared" ca="1" si="176"/>
        <v/>
      </c>
      <c r="D1565" s="84" t="str">
        <f t="shared" ca="1" si="173"/>
        <v/>
      </c>
      <c r="E1565" s="82">
        <f t="shared" ca="1" si="171"/>
        <v>0</v>
      </c>
      <c r="F1565" s="84"/>
      <c r="G1565" s="83" t="str">
        <f t="shared" ca="1" si="177"/>
        <v/>
      </c>
      <c r="H1565" s="83" t="str">
        <f t="shared" ca="1" si="174"/>
        <v/>
      </c>
      <c r="I1565" s="83" t="str">
        <f t="shared" ca="1" si="175"/>
        <v/>
      </c>
    </row>
    <row r="1566" spans="2:9" ht="15" thickBot="1" x14ac:dyDescent="0.35">
      <c r="B1566" s="80" t="str">
        <f t="shared" ca="1" si="172"/>
        <v/>
      </c>
      <c r="C1566" s="81" t="str">
        <f t="shared" ca="1" si="176"/>
        <v/>
      </c>
      <c r="D1566" s="84" t="str">
        <f t="shared" ca="1" si="173"/>
        <v/>
      </c>
      <c r="E1566" s="82">
        <f t="shared" ca="1" si="171"/>
        <v>0</v>
      </c>
      <c r="F1566" s="84"/>
      <c r="G1566" s="83" t="str">
        <f t="shared" ca="1" si="177"/>
        <v/>
      </c>
      <c r="H1566" s="83" t="str">
        <f t="shared" ca="1" si="174"/>
        <v/>
      </c>
      <c r="I1566" s="83" t="str">
        <f t="shared" ca="1" si="175"/>
        <v/>
      </c>
    </row>
    <row r="1567" spans="2:9" ht="15" thickBot="1" x14ac:dyDescent="0.35">
      <c r="B1567" s="80" t="str">
        <f t="shared" ca="1" si="172"/>
        <v/>
      </c>
      <c r="C1567" s="81" t="str">
        <f t="shared" ca="1" si="176"/>
        <v/>
      </c>
      <c r="D1567" s="84" t="str">
        <f t="shared" ca="1" si="173"/>
        <v/>
      </c>
      <c r="E1567" s="82">
        <f t="shared" ca="1" si="171"/>
        <v>0</v>
      </c>
      <c r="F1567" s="84"/>
      <c r="G1567" s="83" t="str">
        <f t="shared" ca="1" si="177"/>
        <v/>
      </c>
      <c r="H1567" s="83" t="str">
        <f t="shared" ca="1" si="174"/>
        <v/>
      </c>
      <c r="I1567" s="83" t="str">
        <f t="shared" ca="1" si="175"/>
        <v/>
      </c>
    </row>
    <row r="1568" spans="2:9" ht="15" thickBot="1" x14ac:dyDescent="0.35">
      <c r="B1568" s="80" t="str">
        <f t="shared" ca="1" si="172"/>
        <v/>
      </c>
      <c r="C1568" s="81" t="str">
        <f t="shared" ca="1" si="176"/>
        <v/>
      </c>
      <c r="D1568" s="84" t="str">
        <f t="shared" ca="1" si="173"/>
        <v/>
      </c>
      <c r="E1568" s="82">
        <f t="shared" ca="1" si="171"/>
        <v>0</v>
      </c>
      <c r="F1568" s="84"/>
      <c r="G1568" s="83" t="str">
        <f t="shared" ca="1" si="177"/>
        <v/>
      </c>
      <c r="H1568" s="83" t="str">
        <f t="shared" ca="1" si="174"/>
        <v/>
      </c>
      <c r="I1568" s="83" t="str">
        <f t="shared" ca="1" si="175"/>
        <v/>
      </c>
    </row>
    <row r="1569" spans="2:9" ht="15" thickBot="1" x14ac:dyDescent="0.35">
      <c r="B1569" s="80" t="str">
        <f t="shared" ca="1" si="172"/>
        <v/>
      </c>
      <c r="C1569" s="81" t="str">
        <f t="shared" ca="1" si="176"/>
        <v/>
      </c>
      <c r="D1569" s="84" t="str">
        <f t="shared" ca="1" si="173"/>
        <v/>
      </c>
      <c r="E1569" s="82">
        <f t="shared" ca="1" si="171"/>
        <v>0</v>
      </c>
      <c r="F1569" s="84"/>
      <c r="G1569" s="83" t="str">
        <f t="shared" ca="1" si="177"/>
        <v/>
      </c>
      <c r="H1569" s="83" t="str">
        <f t="shared" ca="1" si="174"/>
        <v/>
      </c>
      <c r="I1569" s="83" t="str">
        <f t="shared" ca="1" si="175"/>
        <v/>
      </c>
    </row>
    <row r="1570" spans="2:9" ht="15" thickBot="1" x14ac:dyDescent="0.35">
      <c r="B1570" s="80" t="str">
        <f t="shared" ca="1" si="172"/>
        <v/>
      </c>
      <c r="C1570" s="81" t="str">
        <f t="shared" ca="1" si="176"/>
        <v/>
      </c>
      <c r="D1570" s="84" t="str">
        <f t="shared" ca="1" si="173"/>
        <v/>
      </c>
      <c r="E1570" s="82">
        <f t="shared" ca="1" si="171"/>
        <v>0</v>
      </c>
      <c r="F1570" s="84"/>
      <c r="G1570" s="83" t="str">
        <f t="shared" ca="1" si="177"/>
        <v/>
      </c>
      <c r="H1570" s="83" t="str">
        <f t="shared" ca="1" si="174"/>
        <v/>
      </c>
      <c r="I1570" s="83" t="str">
        <f t="shared" ca="1" si="175"/>
        <v/>
      </c>
    </row>
    <row r="1571" spans="2:9" ht="15" thickBot="1" x14ac:dyDescent="0.35">
      <c r="B1571" s="80" t="str">
        <f t="shared" ca="1" si="172"/>
        <v/>
      </c>
      <c r="C1571" s="81" t="str">
        <f t="shared" ca="1" si="176"/>
        <v/>
      </c>
      <c r="D1571" s="84" t="str">
        <f t="shared" ca="1" si="173"/>
        <v/>
      </c>
      <c r="E1571" s="82">
        <f t="shared" ca="1" si="171"/>
        <v>0</v>
      </c>
      <c r="F1571" s="84"/>
      <c r="G1571" s="83" t="str">
        <f t="shared" ca="1" si="177"/>
        <v/>
      </c>
      <c r="H1571" s="83" t="str">
        <f t="shared" ca="1" si="174"/>
        <v/>
      </c>
      <c r="I1571" s="83" t="str">
        <f t="shared" ca="1" si="175"/>
        <v/>
      </c>
    </row>
    <row r="1572" spans="2:9" ht="15" thickBot="1" x14ac:dyDescent="0.35">
      <c r="B1572" s="80" t="str">
        <f t="shared" ca="1" si="172"/>
        <v/>
      </c>
      <c r="C1572" s="81" t="str">
        <f t="shared" ca="1" si="176"/>
        <v/>
      </c>
      <c r="D1572" s="84" t="str">
        <f t="shared" ca="1" si="173"/>
        <v/>
      </c>
      <c r="E1572" s="82">
        <f t="shared" ref="E1572:E1635" ca="1" si="178">IFERROR(IF(I1571-D1572&lt;$E$14,0,IF(B1572=$I$17,$E$14,IF(B1572&lt;$I$17,0,IF(MOD(B1572-$I$17,$E$18)=0,$E$14,0)))),0)</f>
        <v>0</v>
      </c>
      <c r="F1572" s="84"/>
      <c r="G1572" s="83" t="str">
        <f t="shared" ca="1" si="177"/>
        <v/>
      </c>
      <c r="H1572" s="83" t="str">
        <f t="shared" ca="1" si="174"/>
        <v/>
      </c>
      <c r="I1572" s="83" t="str">
        <f t="shared" ca="1" si="175"/>
        <v/>
      </c>
    </row>
    <row r="1573" spans="2:9" ht="15" thickBot="1" x14ac:dyDescent="0.35">
      <c r="B1573" s="80" t="str">
        <f t="shared" ca="1" si="172"/>
        <v/>
      </c>
      <c r="C1573" s="81" t="str">
        <f t="shared" ca="1" si="176"/>
        <v/>
      </c>
      <c r="D1573" s="84" t="str">
        <f t="shared" ca="1" si="173"/>
        <v/>
      </c>
      <c r="E1573" s="82">
        <f t="shared" ca="1" si="178"/>
        <v>0</v>
      </c>
      <c r="F1573" s="84"/>
      <c r="G1573" s="83" t="str">
        <f t="shared" ca="1" si="177"/>
        <v/>
      </c>
      <c r="H1573" s="83" t="str">
        <f t="shared" ca="1" si="174"/>
        <v/>
      </c>
      <c r="I1573" s="83" t="str">
        <f t="shared" ca="1" si="175"/>
        <v/>
      </c>
    </row>
    <row r="1574" spans="2:9" ht="15" thickBot="1" x14ac:dyDescent="0.35">
      <c r="B1574" s="80" t="str">
        <f t="shared" ca="1" si="172"/>
        <v/>
      </c>
      <c r="C1574" s="81" t="str">
        <f t="shared" ca="1" si="176"/>
        <v/>
      </c>
      <c r="D1574" s="84" t="str">
        <f t="shared" ca="1" si="173"/>
        <v/>
      </c>
      <c r="E1574" s="82">
        <f t="shared" ca="1" si="178"/>
        <v>0</v>
      </c>
      <c r="F1574" s="84"/>
      <c r="G1574" s="83" t="str">
        <f t="shared" ca="1" si="177"/>
        <v/>
      </c>
      <c r="H1574" s="83" t="str">
        <f t="shared" ca="1" si="174"/>
        <v/>
      </c>
      <c r="I1574" s="83" t="str">
        <f t="shared" ca="1" si="175"/>
        <v/>
      </c>
    </row>
    <row r="1575" spans="2:9" ht="15" thickBot="1" x14ac:dyDescent="0.35">
      <c r="B1575" s="80" t="str">
        <f t="shared" ca="1" si="172"/>
        <v/>
      </c>
      <c r="C1575" s="81" t="str">
        <f t="shared" ca="1" si="176"/>
        <v/>
      </c>
      <c r="D1575" s="84" t="str">
        <f t="shared" ca="1" si="173"/>
        <v/>
      </c>
      <c r="E1575" s="82">
        <f t="shared" ca="1" si="178"/>
        <v>0</v>
      </c>
      <c r="F1575" s="84"/>
      <c r="G1575" s="83" t="str">
        <f t="shared" ca="1" si="177"/>
        <v/>
      </c>
      <c r="H1575" s="83" t="str">
        <f t="shared" ca="1" si="174"/>
        <v/>
      </c>
      <c r="I1575" s="83" t="str">
        <f t="shared" ca="1" si="175"/>
        <v/>
      </c>
    </row>
    <row r="1576" spans="2:9" ht="15" thickBot="1" x14ac:dyDescent="0.35">
      <c r="B1576" s="80" t="str">
        <f t="shared" ca="1" si="172"/>
        <v/>
      </c>
      <c r="C1576" s="81" t="str">
        <f t="shared" ca="1" si="176"/>
        <v/>
      </c>
      <c r="D1576" s="84" t="str">
        <f t="shared" ca="1" si="173"/>
        <v/>
      </c>
      <c r="E1576" s="82">
        <f t="shared" ca="1" si="178"/>
        <v>0</v>
      </c>
      <c r="F1576" s="84"/>
      <c r="G1576" s="83" t="str">
        <f t="shared" ca="1" si="177"/>
        <v/>
      </c>
      <c r="H1576" s="83" t="str">
        <f t="shared" ca="1" si="174"/>
        <v/>
      </c>
      <c r="I1576" s="83" t="str">
        <f t="shared" ca="1" si="175"/>
        <v/>
      </c>
    </row>
    <row r="1577" spans="2:9" ht="15" thickBot="1" x14ac:dyDescent="0.35">
      <c r="B1577" s="80" t="str">
        <f t="shared" ref="B1577:B1633" ca="1" si="179">IFERROR(IF(I1576&lt;=0,"",B1576+1),"")</f>
        <v/>
      </c>
      <c r="C1577" s="81" t="str">
        <f t="shared" ca="1" si="176"/>
        <v/>
      </c>
      <c r="D1577" s="84" t="str">
        <f t="shared" ref="D1577:D1633" ca="1" si="180">IF(B1577="","",IF(I1576&lt;payment,I1576*(1+rate),payment))</f>
        <v/>
      </c>
      <c r="E1577" s="82">
        <f t="shared" ca="1" si="178"/>
        <v>0</v>
      </c>
      <c r="F1577" s="84"/>
      <c r="G1577" s="83" t="str">
        <f t="shared" ca="1" si="177"/>
        <v/>
      </c>
      <c r="H1577" s="83" t="str">
        <f t="shared" ref="H1577:H1633" ca="1" si="181">IF(B1577="","",D1577-G1577+E1577+F1577)</f>
        <v/>
      </c>
      <c r="I1577" s="83" t="str">
        <f t="shared" ref="I1577:I1633" ca="1" si="182">IFERROR(IF(H1577&lt;=0,"",I1576-H1577),"")</f>
        <v/>
      </c>
    </row>
    <row r="1578" spans="2:9" ht="15" thickBot="1" x14ac:dyDescent="0.35">
      <c r="B1578" s="80" t="str">
        <f t="shared" ca="1" si="179"/>
        <v/>
      </c>
      <c r="C1578" s="81" t="str">
        <f t="shared" ca="1" si="176"/>
        <v/>
      </c>
      <c r="D1578" s="84" t="str">
        <f t="shared" ca="1" si="180"/>
        <v/>
      </c>
      <c r="E1578" s="82">
        <f t="shared" ca="1" si="178"/>
        <v>0</v>
      </c>
      <c r="F1578" s="84"/>
      <c r="G1578" s="83" t="str">
        <f t="shared" ca="1" si="177"/>
        <v/>
      </c>
      <c r="H1578" s="83" t="str">
        <f t="shared" ca="1" si="181"/>
        <v/>
      </c>
      <c r="I1578" s="83" t="str">
        <f t="shared" ca="1" si="182"/>
        <v/>
      </c>
    </row>
    <row r="1579" spans="2:9" ht="15" thickBot="1" x14ac:dyDescent="0.35">
      <c r="B1579" s="80" t="str">
        <f t="shared" ca="1" si="179"/>
        <v/>
      </c>
      <c r="C1579" s="81" t="str">
        <f t="shared" ca="1" si="176"/>
        <v/>
      </c>
      <c r="D1579" s="84" t="str">
        <f t="shared" ca="1" si="180"/>
        <v/>
      </c>
      <c r="E1579" s="82">
        <f t="shared" ca="1" si="178"/>
        <v>0</v>
      </c>
      <c r="F1579" s="84"/>
      <c r="G1579" s="83" t="str">
        <f t="shared" ca="1" si="177"/>
        <v/>
      </c>
      <c r="H1579" s="83" t="str">
        <f t="shared" ca="1" si="181"/>
        <v/>
      </c>
      <c r="I1579" s="83" t="str">
        <f t="shared" ca="1" si="182"/>
        <v/>
      </c>
    </row>
    <row r="1580" spans="2:9" ht="15" thickBot="1" x14ac:dyDescent="0.35">
      <c r="B1580" s="80" t="str">
        <f t="shared" ca="1" si="179"/>
        <v/>
      </c>
      <c r="C1580" s="81" t="str">
        <f t="shared" ca="1" si="176"/>
        <v/>
      </c>
      <c r="D1580" s="84" t="str">
        <f t="shared" ca="1" si="180"/>
        <v/>
      </c>
      <c r="E1580" s="82">
        <f t="shared" ca="1" si="178"/>
        <v>0</v>
      </c>
      <c r="F1580" s="84"/>
      <c r="G1580" s="83" t="str">
        <f t="shared" ca="1" si="177"/>
        <v/>
      </c>
      <c r="H1580" s="83" t="str">
        <f t="shared" ca="1" si="181"/>
        <v/>
      </c>
      <c r="I1580" s="83" t="str">
        <f t="shared" ca="1" si="182"/>
        <v/>
      </c>
    </row>
    <row r="1581" spans="2:9" ht="15" thickBot="1" x14ac:dyDescent="0.35">
      <c r="B1581" s="80" t="str">
        <f t="shared" ca="1" si="179"/>
        <v/>
      </c>
      <c r="C1581" s="81" t="str">
        <f t="shared" ca="1" si="176"/>
        <v/>
      </c>
      <c r="D1581" s="84" t="str">
        <f t="shared" ca="1" si="180"/>
        <v/>
      </c>
      <c r="E1581" s="82">
        <f t="shared" ca="1" si="178"/>
        <v>0</v>
      </c>
      <c r="F1581" s="84"/>
      <c r="G1581" s="83" t="str">
        <f t="shared" ca="1" si="177"/>
        <v/>
      </c>
      <c r="H1581" s="83" t="str">
        <f t="shared" ca="1" si="181"/>
        <v/>
      </c>
      <c r="I1581" s="83" t="str">
        <f t="shared" ca="1" si="182"/>
        <v/>
      </c>
    </row>
    <row r="1582" spans="2:9" ht="15" thickBot="1" x14ac:dyDescent="0.35">
      <c r="B1582" s="80" t="str">
        <f t="shared" ca="1" si="179"/>
        <v/>
      </c>
      <c r="C1582" s="81" t="str">
        <f t="shared" ca="1" si="176"/>
        <v/>
      </c>
      <c r="D1582" s="84" t="str">
        <f t="shared" ca="1" si="180"/>
        <v/>
      </c>
      <c r="E1582" s="82">
        <f t="shared" ca="1" si="178"/>
        <v>0</v>
      </c>
      <c r="F1582" s="84"/>
      <c r="G1582" s="83" t="str">
        <f t="shared" ca="1" si="177"/>
        <v/>
      </c>
      <c r="H1582" s="83" t="str">
        <f t="shared" ca="1" si="181"/>
        <v/>
      </c>
      <c r="I1582" s="83" t="str">
        <f t="shared" ca="1" si="182"/>
        <v/>
      </c>
    </row>
    <row r="1583" spans="2:9" ht="15" thickBot="1" x14ac:dyDescent="0.35">
      <c r="B1583" s="80" t="str">
        <f t="shared" ca="1" si="179"/>
        <v/>
      </c>
      <c r="C1583" s="81" t="str">
        <f t="shared" ca="1" si="176"/>
        <v/>
      </c>
      <c r="D1583" s="84" t="str">
        <f t="shared" ca="1" si="180"/>
        <v/>
      </c>
      <c r="E1583" s="82">
        <f t="shared" ca="1" si="178"/>
        <v>0</v>
      </c>
      <c r="F1583" s="84"/>
      <c r="G1583" s="83" t="str">
        <f t="shared" ca="1" si="177"/>
        <v/>
      </c>
      <c r="H1583" s="83" t="str">
        <f t="shared" ca="1" si="181"/>
        <v/>
      </c>
      <c r="I1583" s="83" t="str">
        <f t="shared" ca="1" si="182"/>
        <v/>
      </c>
    </row>
    <row r="1584" spans="2:9" ht="15" thickBot="1" x14ac:dyDescent="0.35">
      <c r="B1584" s="80" t="str">
        <f t="shared" ca="1" si="179"/>
        <v/>
      </c>
      <c r="C1584" s="81" t="str">
        <f t="shared" ca="1" si="176"/>
        <v/>
      </c>
      <c r="D1584" s="84" t="str">
        <f t="shared" ca="1" si="180"/>
        <v/>
      </c>
      <c r="E1584" s="82">
        <f t="shared" ca="1" si="178"/>
        <v>0</v>
      </c>
      <c r="F1584" s="84"/>
      <c r="G1584" s="83" t="str">
        <f t="shared" ca="1" si="177"/>
        <v/>
      </c>
      <c r="H1584" s="83" t="str">
        <f t="shared" ca="1" si="181"/>
        <v/>
      </c>
      <c r="I1584" s="83" t="str">
        <f t="shared" ca="1" si="182"/>
        <v/>
      </c>
    </row>
    <row r="1585" spans="2:9" ht="15" thickBot="1" x14ac:dyDescent="0.35">
      <c r="B1585" s="80" t="str">
        <f t="shared" ca="1" si="179"/>
        <v/>
      </c>
      <c r="C1585" s="81" t="str">
        <f t="shared" ca="1" si="176"/>
        <v/>
      </c>
      <c r="D1585" s="84" t="str">
        <f t="shared" ca="1" si="180"/>
        <v/>
      </c>
      <c r="E1585" s="82">
        <f t="shared" ca="1" si="178"/>
        <v>0</v>
      </c>
      <c r="F1585" s="84"/>
      <c r="G1585" s="83" t="str">
        <f t="shared" ca="1" si="177"/>
        <v/>
      </c>
      <c r="H1585" s="83" t="str">
        <f t="shared" ca="1" si="181"/>
        <v/>
      </c>
      <c r="I1585" s="83" t="str">
        <f t="shared" ca="1" si="182"/>
        <v/>
      </c>
    </row>
    <row r="1586" spans="2:9" ht="15" thickBot="1" x14ac:dyDescent="0.35">
      <c r="B1586" s="80" t="str">
        <f t="shared" ca="1" si="179"/>
        <v/>
      </c>
      <c r="C1586" s="81" t="str">
        <f t="shared" ca="1" si="176"/>
        <v/>
      </c>
      <c r="D1586" s="84" t="str">
        <f t="shared" ca="1" si="180"/>
        <v/>
      </c>
      <c r="E1586" s="82">
        <f t="shared" ca="1" si="178"/>
        <v>0</v>
      </c>
      <c r="F1586" s="84"/>
      <c r="G1586" s="83" t="str">
        <f t="shared" ca="1" si="177"/>
        <v/>
      </c>
      <c r="H1586" s="83" t="str">
        <f t="shared" ca="1" si="181"/>
        <v/>
      </c>
      <c r="I1586" s="83" t="str">
        <f t="shared" ca="1" si="182"/>
        <v/>
      </c>
    </row>
    <row r="1587" spans="2:9" ht="15" thickBot="1" x14ac:dyDescent="0.35">
      <c r="B1587" s="80" t="str">
        <f t="shared" ca="1" si="179"/>
        <v/>
      </c>
      <c r="C1587" s="81" t="str">
        <f t="shared" ca="1" si="176"/>
        <v/>
      </c>
      <c r="D1587" s="84" t="str">
        <f t="shared" ca="1" si="180"/>
        <v/>
      </c>
      <c r="E1587" s="82">
        <f t="shared" ca="1" si="178"/>
        <v>0</v>
      </c>
      <c r="F1587" s="84"/>
      <c r="G1587" s="83" t="str">
        <f t="shared" ca="1" si="177"/>
        <v/>
      </c>
      <c r="H1587" s="83" t="str">
        <f t="shared" ca="1" si="181"/>
        <v/>
      </c>
      <c r="I1587" s="83" t="str">
        <f t="shared" ca="1" si="182"/>
        <v/>
      </c>
    </row>
    <row r="1588" spans="2:9" ht="15" thickBot="1" x14ac:dyDescent="0.35">
      <c r="B1588" s="80" t="str">
        <f t="shared" ca="1" si="179"/>
        <v/>
      </c>
      <c r="C1588" s="81" t="str">
        <f t="shared" ca="1" si="176"/>
        <v/>
      </c>
      <c r="D1588" s="84" t="str">
        <f t="shared" ca="1" si="180"/>
        <v/>
      </c>
      <c r="E1588" s="82">
        <f t="shared" ca="1" si="178"/>
        <v>0</v>
      </c>
      <c r="F1588" s="84"/>
      <c r="G1588" s="83" t="str">
        <f t="shared" ca="1" si="177"/>
        <v/>
      </c>
      <c r="H1588" s="83" t="str">
        <f t="shared" ca="1" si="181"/>
        <v/>
      </c>
      <c r="I1588" s="83" t="str">
        <f t="shared" ca="1" si="182"/>
        <v/>
      </c>
    </row>
    <row r="1589" spans="2:9" ht="15" thickBot="1" x14ac:dyDescent="0.35">
      <c r="B1589" s="80" t="str">
        <f t="shared" ca="1" si="179"/>
        <v/>
      </c>
      <c r="C1589" s="81" t="str">
        <f t="shared" ca="1" si="176"/>
        <v/>
      </c>
      <c r="D1589" s="84" t="str">
        <f t="shared" ca="1" si="180"/>
        <v/>
      </c>
      <c r="E1589" s="82">
        <f t="shared" ca="1" si="178"/>
        <v>0</v>
      </c>
      <c r="F1589" s="84"/>
      <c r="G1589" s="83" t="str">
        <f t="shared" ca="1" si="177"/>
        <v/>
      </c>
      <c r="H1589" s="83" t="str">
        <f t="shared" ca="1" si="181"/>
        <v/>
      </c>
      <c r="I1589" s="83" t="str">
        <f t="shared" ca="1" si="182"/>
        <v/>
      </c>
    </row>
    <row r="1590" spans="2:9" ht="15" thickBot="1" x14ac:dyDescent="0.35">
      <c r="B1590" s="80" t="str">
        <f t="shared" ca="1" si="179"/>
        <v/>
      </c>
      <c r="C1590" s="81" t="str">
        <f t="shared" ca="1" si="176"/>
        <v/>
      </c>
      <c r="D1590" s="84" t="str">
        <f t="shared" ca="1" si="180"/>
        <v/>
      </c>
      <c r="E1590" s="82">
        <f t="shared" ca="1" si="178"/>
        <v>0</v>
      </c>
      <c r="F1590" s="84"/>
      <c r="G1590" s="83" t="str">
        <f t="shared" ca="1" si="177"/>
        <v/>
      </c>
      <c r="H1590" s="83" t="str">
        <f t="shared" ca="1" si="181"/>
        <v/>
      </c>
      <c r="I1590" s="83" t="str">
        <f t="shared" ca="1" si="182"/>
        <v/>
      </c>
    </row>
    <row r="1591" spans="2:9" ht="15" thickBot="1" x14ac:dyDescent="0.35">
      <c r="B1591" s="80" t="str">
        <f t="shared" ca="1" si="179"/>
        <v/>
      </c>
      <c r="C1591" s="81" t="str">
        <f t="shared" ca="1" si="176"/>
        <v/>
      </c>
      <c r="D1591" s="84" t="str">
        <f t="shared" ca="1" si="180"/>
        <v/>
      </c>
      <c r="E1591" s="82">
        <f t="shared" ca="1" si="178"/>
        <v>0</v>
      </c>
      <c r="F1591" s="84"/>
      <c r="G1591" s="83" t="str">
        <f t="shared" ca="1" si="177"/>
        <v/>
      </c>
      <c r="H1591" s="83" t="str">
        <f t="shared" ca="1" si="181"/>
        <v/>
      </c>
      <c r="I1591" s="83" t="str">
        <f t="shared" ca="1" si="182"/>
        <v/>
      </c>
    </row>
    <row r="1592" spans="2:9" ht="15" thickBot="1" x14ac:dyDescent="0.35">
      <c r="B1592" s="80" t="str">
        <f t="shared" ca="1" si="179"/>
        <v/>
      </c>
      <c r="C1592" s="81" t="str">
        <f t="shared" ca="1" si="176"/>
        <v/>
      </c>
      <c r="D1592" s="84" t="str">
        <f t="shared" ca="1" si="180"/>
        <v/>
      </c>
      <c r="E1592" s="82">
        <f t="shared" ca="1" si="178"/>
        <v>0</v>
      </c>
      <c r="F1592" s="84"/>
      <c r="G1592" s="83" t="str">
        <f t="shared" ca="1" si="177"/>
        <v/>
      </c>
      <c r="H1592" s="83" t="str">
        <f t="shared" ca="1" si="181"/>
        <v/>
      </c>
      <c r="I1592" s="83" t="str">
        <f t="shared" ca="1" si="182"/>
        <v/>
      </c>
    </row>
    <row r="1593" spans="2:9" ht="15" thickBot="1" x14ac:dyDescent="0.35">
      <c r="B1593" s="80" t="str">
        <f t="shared" ca="1" si="179"/>
        <v/>
      </c>
      <c r="C1593" s="81" t="str">
        <f t="shared" ca="1" si="176"/>
        <v/>
      </c>
      <c r="D1593" s="84" t="str">
        <f t="shared" ca="1" si="180"/>
        <v/>
      </c>
      <c r="E1593" s="82">
        <f t="shared" ca="1" si="178"/>
        <v>0</v>
      </c>
      <c r="F1593" s="84"/>
      <c r="G1593" s="83" t="str">
        <f t="shared" ca="1" si="177"/>
        <v/>
      </c>
      <c r="H1593" s="83" t="str">
        <f t="shared" ca="1" si="181"/>
        <v/>
      </c>
      <c r="I1593" s="83" t="str">
        <f t="shared" ca="1" si="182"/>
        <v/>
      </c>
    </row>
    <row r="1594" spans="2:9" ht="15" thickBot="1" x14ac:dyDescent="0.35">
      <c r="B1594" s="80" t="str">
        <f t="shared" ca="1" si="179"/>
        <v/>
      </c>
      <c r="C1594" s="81" t="str">
        <f t="shared" ca="1" si="176"/>
        <v/>
      </c>
      <c r="D1594" s="84" t="str">
        <f t="shared" ca="1" si="180"/>
        <v/>
      </c>
      <c r="E1594" s="82">
        <f t="shared" ca="1" si="178"/>
        <v>0</v>
      </c>
      <c r="F1594" s="84"/>
      <c r="G1594" s="83" t="str">
        <f t="shared" ca="1" si="177"/>
        <v/>
      </c>
      <c r="H1594" s="83" t="str">
        <f t="shared" ca="1" si="181"/>
        <v/>
      </c>
      <c r="I1594" s="83" t="str">
        <f t="shared" ca="1" si="182"/>
        <v/>
      </c>
    </row>
    <row r="1595" spans="2:9" ht="15" thickBot="1" x14ac:dyDescent="0.35">
      <c r="B1595" s="80" t="str">
        <f t="shared" ca="1" si="179"/>
        <v/>
      </c>
      <c r="C1595" s="81" t="str">
        <f t="shared" ca="1" si="176"/>
        <v/>
      </c>
      <c r="D1595" s="84" t="str">
        <f t="shared" ca="1" si="180"/>
        <v/>
      </c>
      <c r="E1595" s="82">
        <f t="shared" ca="1" si="178"/>
        <v>0</v>
      </c>
      <c r="F1595" s="84"/>
      <c r="G1595" s="83" t="str">
        <f t="shared" ca="1" si="177"/>
        <v/>
      </c>
      <c r="H1595" s="83" t="str">
        <f t="shared" ca="1" si="181"/>
        <v/>
      </c>
      <c r="I1595" s="83" t="str">
        <f t="shared" ca="1" si="182"/>
        <v/>
      </c>
    </row>
    <row r="1596" spans="2:9" ht="15" thickBot="1" x14ac:dyDescent="0.35">
      <c r="B1596" s="80" t="str">
        <f t="shared" ca="1" si="179"/>
        <v/>
      </c>
      <c r="C1596" s="81" t="str">
        <f t="shared" ca="1" si="176"/>
        <v/>
      </c>
      <c r="D1596" s="84" t="str">
        <f t="shared" ca="1" si="180"/>
        <v/>
      </c>
      <c r="E1596" s="82">
        <f t="shared" ca="1" si="178"/>
        <v>0</v>
      </c>
      <c r="F1596" s="84"/>
      <c r="G1596" s="83" t="str">
        <f t="shared" ca="1" si="177"/>
        <v/>
      </c>
      <c r="H1596" s="83" t="str">
        <f t="shared" ca="1" si="181"/>
        <v/>
      </c>
      <c r="I1596" s="83" t="str">
        <f t="shared" ca="1" si="182"/>
        <v/>
      </c>
    </row>
    <row r="1597" spans="2:9" ht="15" thickBot="1" x14ac:dyDescent="0.35">
      <c r="B1597" s="80" t="str">
        <f t="shared" ca="1" si="179"/>
        <v/>
      </c>
      <c r="C1597" s="81" t="str">
        <f t="shared" ca="1" si="176"/>
        <v/>
      </c>
      <c r="D1597" s="84" t="str">
        <f t="shared" ca="1" si="180"/>
        <v/>
      </c>
      <c r="E1597" s="82">
        <f t="shared" ca="1" si="178"/>
        <v>0</v>
      </c>
      <c r="F1597" s="84"/>
      <c r="G1597" s="83" t="str">
        <f t="shared" ca="1" si="177"/>
        <v/>
      </c>
      <c r="H1597" s="83" t="str">
        <f t="shared" ca="1" si="181"/>
        <v/>
      </c>
      <c r="I1597" s="83" t="str">
        <f t="shared" ca="1" si="182"/>
        <v/>
      </c>
    </row>
    <row r="1598" spans="2:9" ht="15" thickBot="1" x14ac:dyDescent="0.35">
      <c r="B1598" s="80" t="str">
        <f t="shared" ca="1" si="179"/>
        <v/>
      </c>
      <c r="C1598" s="81" t="str">
        <f t="shared" ca="1" si="176"/>
        <v/>
      </c>
      <c r="D1598" s="84" t="str">
        <f t="shared" ca="1" si="180"/>
        <v/>
      </c>
      <c r="E1598" s="82">
        <f t="shared" ca="1" si="178"/>
        <v>0</v>
      </c>
      <c r="F1598" s="84"/>
      <c r="G1598" s="83" t="str">
        <f t="shared" ca="1" si="177"/>
        <v/>
      </c>
      <c r="H1598" s="83" t="str">
        <f t="shared" ca="1" si="181"/>
        <v/>
      </c>
      <c r="I1598" s="83" t="str">
        <f t="shared" ca="1" si="182"/>
        <v/>
      </c>
    </row>
    <row r="1599" spans="2:9" ht="15" thickBot="1" x14ac:dyDescent="0.35">
      <c r="B1599" s="80" t="str">
        <f t="shared" ca="1" si="179"/>
        <v/>
      </c>
      <c r="C1599" s="81" t="str">
        <f t="shared" ca="1" si="176"/>
        <v/>
      </c>
      <c r="D1599" s="84" t="str">
        <f t="shared" ca="1" si="180"/>
        <v/>
      </c>
      <c r="E1599" s="82">
        <f t="shared" ca="1" si="178"/>
        <v>0</v>
      </c>
      <c r="F1599" s="84"/>
      <c r="G1599" s="83" t="str">
        <f t="shared" ca="1" si="177"/>
        <v/>
      </c>
      <c r="H1599" s="83" t="str">
        <f t="shared" ca="1" si="181"/>
        <v/>
      </c>
      <c r="I1599" s="83" t="str">
        <f t="shared" ca="1" si="182"/>
        <v/>
      </c>
    </row>
    <row r="1600" spans="2:9" ht="15" thickBot="1" x14ac:dyDescent="0.35">
      <c r="B1600" s="80" t="str">
        <f t="shared" ca="1" si="179"/>
        <v/>
      </c>
      <c r="C1600" s="81" t="str">
        <f t="shared" ca="1" si="176"/>
        <v/>
      </c>
      <c r="D1600" s="84" t="str">
        <f t="shared" ca="1" si="180"/>
        <v/>
      </c>
      <c r="E1600" s="82">
        <f t="shared" ca="1" si="178"/>
        <v>0</v>
      </c>
      <c r="F1600" s="84"/>
      <c r="G1600" s="83" t="str">
        <f t="shared" ca="1" si="177"/>
        <v/>
      </c>
      <c r="H1600" s="83" t="str">
        <f t="shared" ca="1" si="181"/>
        <v/>
      </c>
      <c r="I1600" s="83" t="str">
        <f t="shared" ca="1" si="182"/>
        <v/>
      </c>
    </row>
    <row r="1601" spans="2:9" ht="15" thickBot="1" x14ac:dyDescent="0.35">
      <c r="B1601" s="80" t="str">
        <f t="shared" ca="1" si="179"/>
        <v/>
      </c>
      <c r="C1601" s="81" t="str">
        <f t="shared" ca="1" si="176"/>
        <v/>
      </c>
      <c r="D1601" s="84" t="str">
        <f t="shared" ca="1" si="180"/>
        <v/>
      </c>
      <c r="E1601" s="82">
        <f t="shared" ca="1" si="178"/>
        <v>0</v>
      </c>
      <c r="F1601" s="84"/>
      <c r="G1601" s="83" t="str">
        <f t="shared" ca="1" si="177"/>
        <v/>
      </c>
      <c r="H1601" s="83" t="str">
        <f t="shared" ca="1" si="181"/>
        <v/>
      </c>
      <c r="I1601" s="83" t="str">
        <f t="shared" ca="1" si="182"/>
        <v/>
      </c>
    </row>
    <row r="1602" spans="2:9" ht="15" thickBot="1" x14ac:dyDescent="0.35">
      <c r="B1602" s="80" t="str">
        <f t="shared" ca="1" si="179"/>
        <v/>
      </c>
      <c r="C1602" s="81" t="str">
        <f t="shared" ca="1" si="176"/>
        <v/>
      </c>
      <c r="D1602" s="84" t="str">
        <f t="shared" ca="1" si="180"/>
        <v/>
      </c>
      <c r="E1602" s="82">
        <f t="shared" ca="1" si="178"/>
        <v>0</v>
      </c>
      <c r="F1602" s="84"/>
      <c r="G1602" s="83" t="str">
        <f t="shared" ca="1" si="177"/>
        <v/>
      </c>
      <c r="H1602" s="83" t="str">
        <f t="shared" ca="1" si="181"/>
        <v/>
      </c>
      <c r="I1602" s="83" t="str">
        <f t="shared" ca="1" si="182"/>
        <v/>
      </c>
    </row>
    <row r="1603" spans="2:9" ht="15" thickBot="1" x14ac:dyDescent="0.35">
      <c r="B1603" s="80" t="str">
        <f t="shared" ca="1" si="179"/>
        <v/>
      </c>
      <c r="C1603" s="81" t="str">
        <f t="shared" ca="1" si="176"/>
        <v/>
      </c>
      <c r="D1603" s="84" t="str">
        <f t="shared" ca="1" si="180"/>
        <v/>
      </c>
      <c r="E1603" s="82">
        <f t="shared" ca="1" si="178"/>
        <v>0</v>
      </c>
      <c r="F1603" s="84"/>
      <c r="G1603" s="83" t="str">
        <f t="shared" ca="1" si="177"/>
        <v/>
      </c>
      <c r="H1603" s="83" t="str">
        <f t="shared" ca="1" si="181"/>
        <v/>
      </c>
      <c r="I1603" s="83" t="str">
        <f t="shared" ca="1" si="182"/>
        <v/>
      </c>
    </row>
    <row r="1604" spans="2:9" ht="15" thickBot="1" x14ac:dyDescent="0.35">
      <c r="B1604" s="80" t="str">
        <f t="shared" ca="1" si="179"/>
        <v/>
      </c>
      <c r="C1604" s="81" t="str">
        <f t="shared" ca="1" si="176"/>
        <v/>
      </c>
      <c r="D1604" s="84" t="str">
        <f t="shared" ca="1" si="180"/>
        <v/>
      </c>
      <c r="E1604" s="82">
        <f t="shared" ca="1" si="178"/>
        <v>0</v>
      </c>
      <c r="F1604" s="84"/>
      <c r="G1604" s="83" t="str">
        <f t="shared" ca="1" si="177"/>
        <v/>
      </c>
      <c r="H1604" s="83" t="str">
        <f t="shared" ca="1" si="181"/>
        <v/>
      </c>
      <c r="I1604" s="83" t="str">
        <f t="shared" ca="1" si="182"/>
        <v/>
      </c>
    </row>
    <row r="1605" spans="2:9" ht="15" thickBot="1" x14ac:dyDescent="0.35">
      <c r="B1605" s="80" t="str">
        <f t="shared" ca="1" si="179"/>
        <v/>
      </c>
      <c r="C1605" s="81" t="str">
        <f t="shared" ca="1" si="176"/>
        <v/>
      </c>
      <c r="D1605" s="84" t="str">
        <f t="shared" ca="1" si="180"/>
        <v/>
      </c>
      <c r="E1605" s="82">
        <f t="shared" ca="1" si="178"/>
        <v>0</v>
      </c>
      <c r="F1605" s="84"/>
      <c r="G1605" s="83" t="str">
        <f t="shared" ca="1" si="177"/>
        <v/>
      </c>
      <c r="H1605" s="83" t="str">
        <f t="shared" ca="1" si="181"/>
        <v/>
      </c>
      <c r="I1605" s="83" t="str">
        <f t="shared" ca="1" si="182"/>
        <v/>
      </c>
    </row>
    <row r="1606" spans="2:9" ht="15" thickBot="1" x14ac:dyDescent="0.35">
      <c r="B1606" s="80" t="str">
        <f t="shared" ca="1" si="179"/>
        <v/>
      </c>
      <c r="C1606" s="81" t="str">
        <f t="shared" ca="1" si="176"/>
        <v/>
      </c>
      <c r="D1606" s="84" t="str">
        <f t="shared" ca="1" si="180"/>
        <v/>
      </c>
      <c r="E1606" s="82">
        <f t="shared" ca="1" si="178"/>
        <v>0</v>
      </c>
      <c r="F1606" s="84"/>
      <c r="G1606" s="83" t="str">
        <f t="shared" ca="1" si="177"/>
        <v/>
      </c>
      <c r="H1606" s="83" t="str">
        <f t="shared" ca="1" si="181"/>
        <v/>
      </c>
      <c r="I1606" s="83" t="str">
        <f t="shared" ca="1" si="182"/>
        <v/>
      </c>
    </row>
    <row r="1607" spans="2:9" ht="15" thickBot="1" x14ac:dyDescent="0.35">
      <c r="B1607" s="80" t="str">
        <f t="shared" ca="1" si="179"/>
        <v/>
      </c>
      <c r="C1607" s="81" t="str">
        <f t="shared" ca="1" si="176"/>
        <v/>
      </c>
      <c r="D1607" s="84" t="str">
        <f t="shared" ca="1" si="180"/>
        <v/>
      </c>
      <c r="E1607" s="82">
        <f t="shared" ca="1" si="178"/>
        <v>0</v>
      </c>
      <c r="F1607" s="84"/>
      <c r="G1607" s="83" t="str">
        <f t="shared" ca="1" si="177"/>
        <v/>
      </c>
      <c r="H1607" s="83" t="str">
        <f t="shared" ca="1" si="181"/>
        <v/>
      </c>
      <c r="I1607" s="83" t="str">
        <f t="shared" ca="1" si="182"/>
        <v/>
      </c>
    </row>
    <row r="1608" spans="2:9" ht="15" thickBot="1" x14ac:dyDescent="0.35">
      <c r="B1608" s="80" t="str">
        <f t="shared" ca="1" si="179"/>
        <v/>
      </c>
      <c r="C1608" s="81" t="str">
        <f t="shared" ca="1" si="176"/>
        <v/>
      </c>
      <c r="D1608" s="84" t="str">
        <f t="shared" ca="1" si="180"/>
        <v/>
      </c>
      <c r="E1608" s="82">
        <f t="shared" ca="1" si="178"/>
        <v>0</v>
      </c>
      <c r="F1608" s="84"/>
      <c r="G1608" s="83" t="str">
        <f t="shared" ca="1" si="177"/>
        <v/>
      </c>
      <c r="H1608" s="83" t="str">
        <f t="shared" ca="1" si="181"/>
        <v/>
      </c>
      <c r="I1608" s="83" t="str">
        <f t="shared" ca="1" si="182"/>
        <v/>
      </c>
    </row>
    <row r="1609" spans="2:9" ht="15" thickBot="1" x14ac:dyDescent="0.35">
      <c r="B1609" s="80" t="str">
        <f t="shared" ca="1" si="179"/>
        <v/>
      </c>
      <c r="C1609" s="81" t="str">
        <f t="shared" ca="1" si="176"/>
        <v/>
      </c>
      <c r="D1609" s="84" t="str">
        <f t="shared" ca="1" si="180"/>
        <v/>
      </c>
      <c r="E1609" s="82">
        <f t="shared" ca="1" si="178"/>
        <v>0</v>
      </c>
      <c r="F1609" s="84"/>
      <c r="G1609" s="83" t="str">
        <f t="shared" ca="1" si="177"/>
        <v/>
      </c>
      <c r="H1609" s="83" t="str">
        <f t="shared" ca="1" si="181"/>
        <v/>
      </c>
      <c r="I1609" s="83" t="str">
        <f t="shared" ca="1" si="182"/>
        <v/>
      </c>
    </row>
    <row r="1610" spans="2:9" ht="15" thickBot="1" x14ac:dyDescent="0.35">
      <c r="B1610" s="80" t="str">
        <f t="shared" ca="1" si="179"/>
        <v/>
      </c>
      <c r="C1610" s="81" t="str">
        <f t="shared" ca="1" si="176"/>
        <v/>
      </c>
      <c r="D1610" s="84" t="str">
        <f t="shared" ca="1" si="180"/>
        <v/>
      </c>
      <c r="E1610" s="82">
        <f t="shared" ca="1" si="178"/>
        <v>0</v>
      </c>
      <c r="F1610" s="84"/>
      <c r="G1610" s="83" t="str">
        <f t="shared" ca="1" si="177"/>
        <v/>
      </c>
      <c r="H1610" s="83" t="str">
        <f t="shared" ca="1" si="181"/>
        <v/>
      </c>
      <c r="I1610" s="83" t="str">
        <f t="shared" ca="1" si="182"/>
        <v/>
      </c>
    </row>
    <row r="1611" spans="2:9" ht="15" thickBot="1" x14ac:dyDescent="0.35">
      <c r="B1611" s="80" t="str">
        <f t="shared" ca="1" si="179"/>
        <v/>
      </c>
      <c r="C1611" s="81" t="str">
        <f t="shared" ca="1" si="176"/>
        <v/>
      </c>
      <c r="D1611" s="84" t="str">
        <f t="shared" ca="1" si="180"/>
        <v/>
      </c>
      <c r="E1611" s="82">
        <f t="shared" ca="1" si="178"/>
        <v>0</v>
      </c>
      <c r="F1611" s="84"/>
      <c r="G1611" s="83" t="str">
        <f t="shared" ca="1" si="177"/>
        <v/>
      </c>
      <c r="H1611" s="83" t="str">
        <f t="shared" ca="1" si="181"/>
        <v/>
      </c>
      <c r="I1611" s="83" t="str">
        <f t="shared" ca="1" si="182"/>
        <v/>
      </c>
    </row>
    <row r="1612" spans="2:9" ht="15" thickBot="1" x14ac:dyDescent="0.35">
      <c r="B1612" s="80" t="str">
        <f t="shared" ca="1" si="179"/>
        <v/>
      </c>
      <c r="C1612" s="81" t="str">
        <f t="shared" ca="1" si="176"/>
        <v/>
      </c>
      <c r="D1612" s="84" t="str">
        <f t="shared" ca="1" si="180"/>
        <v/>
      </c>
      <c r="E1612" s="82">
        <f t="shared" ca="1" si="178"/>
        <v>0</v>
      </c>
      <c r="F1612" s="84"/>
      <c r="G1612" s="83" t="str">
        <f t="shared" ca="1" si="177"/>
        <v/>
      </c>
      <c r="H1612" s="83" t="str">
        <f t="shared" ca="1" si="181"/>
        <v/>
      </c>
      <c r="I1612" s="83" t="str">
        <f t="shared" ca="1" si="182"/>
        <v/>
      </c>
    </row>
    <row r="1613" spans="2:9" ht="15" thickBot="1" x14ac:dyDescent="0.35">
      <c r="B1613" s="80" t="str">
        <f t="shared" ca="1" si="179"/>
        <v/>
      </c>
      <c r="C1613" s="81" t="str">
        <f t="shared" ca="1" si="176"/>
        <v/>
      </c>
      <c r="D1613" s="84" t="str">
        <f t="shared" ca="1" si="180"/>
        <v/>
      </c>
      <c r="E1613" s="82">
        <f t="shared" ca="1" si="178"/>
        <v>0</v>
      </c>
      <c r="F1613" s="84"/>
      <c r="G1613" s="83" t="str">
        <f t="shared" ca="1" si="177"/>
        <v/>
      </c>
      <c r="H1613" s="83" t="str">
        <f t="shared" ca="1" si="181"/>
        <v/>
      </c>
      <c r="I1613" s="83" t="str">
        <f t="shared" ca="1" si="182"/>
        <v/>
      </c>
    </row>
    <row r="1614" spans="2:9" ht="15" thickBot="1" x14ac:dyDescent="0.35">
      <c r="B1614" s="80" t="str">
        <f t="shared" ca="1" si="179"/>
        <v/>
      </c>
      <c r="C1614" s="81" t="str">
        <f t="shared" ca="1" si="176"/>
        <v/>
      </c>
      <c r="D1614" s="84" t="str">
        <f t="shared" ca="1" si="180"/>
        <v/>
      </c>
      <c r="E1614" s="82">
        <f t="shared" ca="1" si="178"/>
        <v>0</v>
      </c>
      <c r="F1614" s="84"/>
      <c r="G1614" s="83" t="str">
        <f t="shared" ca="1" si="177"/>
        <v/>
      </c>
      <c r="H1614" s="83" t="str">
        <f t="shared" ca="1" si="181"/>
        <v/>
      </c>
      <c r="I1614" s="83" t="str">
        <f t="shared" ca="1" si="182"/>
        <v/>
      </c>
    </row>
    <row r="1615" spans="2:9" ht="15" thickBot="1" x14ac:dyDescent="0.35">
      <c r="B1615" s="80" t="str">
        <f t="shared" ca="1" si="179"/>
        <v/>
      </c>
      <c r="C1615" s="81" t="str">
        <f t="shared" ca="1" si="176"/>
        <v/>
      </c>
      <c r="D1615" s="84" t="str">
        <f t="shared" ca="1" si="180"/>
        <v/>
      </c>
      <c r="E1615" s="82">
        <f t="shared" ca="1" si="178"/>
        <v>0</v>
      </c>
      <c r="F1615" s="84"/>
      <c r="G1615" s="83" t="str">
        <f t="shared" ca="1" si="177"/>
        <v/>
      </c>
      <c r="H1615" s="83" t="str">
        <f t="shared" ca="1" si="181"/>
        <v/>
      </c>
      <c r="I1615" s="83" t="str">
        <f t="shared" ca="1" si="182"/>
        <v/>
      </c>
    </row>
    <row r="1616" spans="2:9" ht="15" thickBot="1" x14ac:dyDescent="0.35">
      <c r="B1616" s="80" t="str">
        <f t="shared" ca="1" si="179"/>
        <v/>
      </c>
      <c r="C1616" s="81" t="str">
        <f t="shared" ca="1" si="176"/>
        <v/>
      </c>
      <c r="D1616" s="84" t="str">
        <f t="shared" ca="1" si="180"/>
        <v/>
      </c>
      <c r="E1616" s="82">
        <f t="shared" ca="1" si="178"/>
        <v>0</v>
      </c>
      <c r="F1616" s="84"/>
      <c r="G1616" s="83" t="str">
        <f t="shared" ca="1" si="177"/>
        <v/>
      </c>
      <c r="H1616" s="83" t="str">
        <f t="shared" ca="1" si="181"/>
        <v/>
      </c>
      <c r="I1616" s="83" t="str">
        <f t="shared" ca="1" si="182"/>
        <v/>
      </c>
    </row>
    <row r="1617" spans="2:9" ht="15" thickBot="1" x14ac:dyDescent="0.35">
      <c r="B1617" s="80" t="str">
        <f t="shared" ca="1" si="179"/>
        <v/>
      </c>
      <c r="C1617" s="81" t="str">
        <f t="shared" ca="1" si="176"/>
        <v/>
      </c>
      <c r="D1617" s="84" t="str">
        <f t="shared" ca="1" si="180"/>
        <v/>
      </c>
      <c r="E1617" s="82">
        <f t="shared" ca="1" si="178"/>
        <v>0</v>
      </c>
      <c r="F1617" s="84"/>
      <c r="G1617" s="83" t="str">
        <f t="shared" ca="1" si="177"/>
        <v/>
      </c>
      <c r="H1617" s="83" t="str">
        <f t="shared" ca="1" si="181"/>
        <v/>
      </c>
      <c r="I1617" s="83" t="str">
        <f t="shared" ca="1" si="182"/>
        <v/>
      </c>
    </row>
    <row r="1618" spans="2:9" ht="15" thickBot="1" x14ac:dyDescent="0.35">
      <c r="B1618" s="80" t="str">
        <f t="shared" ca="1" si="179"/>
        <v/>
      </c>
      <c r="C1618" s="81" t="str">
        <f t="shared" ca="1" si="176"/>
        <v/>
      </c>
      <c r="D1618" s="84" t="str">
        <f t="shared" ca="1" si="180"/>
        <v/>
      </c>
      <c r="E1618" s="82">
        <f t="shared" ca="1" si="178"/>
        <v>0</v>
      </c>
      <c r="F1618" s="84"/>
      <c r="G1618" s="83" t="str">
        <f t="shared" ca="1" si="177"/>
        <v/>
      </c>
      <c r="H1618" s="83" t="str">
        <f t="shared" ca="1" si="181"/>
        <v/>
      </c>
      <c r="I1618" s="83" t="str">
        <f t="shared" ca="1" si="182"/>
        <v/>
      </c>
    </row>
    <row r="1619" spans="2:9" ht="15" thickBot="1" x14ac:dyDescent="0.35">
      <c r="B1619" s="80" t="str">
        <f t="shared" ca="1" si="179"/>
        <v/>
      </c>
      <c r="C1619" s="81" t="str">
        <f t="shared" ca="1" si="176"/>
        <v/>
      </c>
      <c r="D1619" s="84" t="str">
        <f t="shared" ca="1" si="180"/>
        <v/>
      </c>
      <c r="E1619" s="82">
        <f t="shared" ca="1" si="178"/>
        <v>0</v>
      </c>
      <c r="F1619" s="84"/>
      <c r="G1619" s="83" t="str">
        <f t="shared" ca="1" si="177"/>
        <v/>
      </c>
      <c r="H1619" s="83" t="str">
        <f t="shared" ca="1" si="181"/>
        <v/>
      </c>
      <c r="I1619" s="83" t="str">
        <f t="shared" ca="1" si="182"/>
        <v/>
      </c>
    </row>
    <row r="1620" spans="2:9" ht="15" thickBot="1" x14ac:dyDescent="0.35">
      <c r="B1620" s="80" t="str">
        <f t="shared" ca="1" si="179"/>
        <v/>
      </c>
      <c r="C1620" s="81" t="str">
        <f t="shared" ca="1" si="176"/>
        <v/>
      </c>
      <c r="D1620" s="84" t="str">
        <f t="shared" ca="1" si="180"/>
        <v/>
      </c>
      <c r="E1620" s="82">
        <f t="shared" ca="1" si="178"/>
        <v>0</v>
      </c>
      <c r="F1620" s="84"/>
      <c r="G1620" s="83" t="str">
        <f t="shared" ca="1" si="177"/>
        <v/>
      </c>
      <c r="H1620" s="83" t="str">
        <f t="shared" ca="1" si="181"/>
        <v/>
      </c>
      <c r="I1620" s="83" t="str">
        <f t="shared" ca="1" si="182"/>
        <v/>
      </c>
    </row>
    <row r="1621" spans="2:9" ht="15" thickBot="1" x14ac:dyDescent="0.35">
      <c r="B1621" s="80" t="str">
        <f t="shared" ca="1" si="179"/>
        <v/>
      </c>
      <c r="C1621" s="81" t="str">
        <f t="shared" ca="1" si="176"/>
        <v/>
      </c>
      <c r="D1621" s="84" t="str">
        <f t="shared" ca="1" si="180"/>
        <v/>
      </c>
      <c r="E1621" s="82">
        <f t="shared" ca="1" si="178"/>
        <v>0</v>
      </c>
      <c r="F1621" s="84"/>
      <c r="G1621" s="83" t="str">
        <f t="shared" ca="1" si="177"/>
        <v/>
      </c>
      <c r="H1621" s="83" t="str">
        <f t="shared" ca="1" si="181"/>
        <v/>
      </c>
      <c r="I1621" s="83" t="str">
        <f t="shared" ca="1" si="182"/>
        <v/>
      </c>
    </row>
    <row r="1622" spans="2:9" ht="15" thickBot="1" x14ac:dyDescent="0.35">
      <c r="B1622" s="80" t="str">
        <f t="shared" ca="1" si="179"/>
        <v/>
      </c>
      <c r="C1622" s="81" t="str">
        <f t="shared" ca="1" si="176"/>
        <v/>
      </c>
      <c r="D1622" s="84" t="str">
        <f t="shared" ca="1" si="180"/>
        <v/>
      </c>
      <c r="E1622" s="82">
        <f t="shared" ca="1" si="178"/>
        <v>0</v>
      </c>
      <c r="F1622" s="84"/>
      <c r="G1622" s="83" t="str">
        <f t="shared" ca="1" si="177"/>
        <v/>
      </c>
      <c r="H1622" s="83" t="str">
        <f t="shared" ca="1" si="181"/>
        <v/>
      </c>
      <c r="I1622" s="83" t="str">
        <f t="shared" ca="1" si="182"/>
        <v/>
      </c>
    </row>
    <row r="1623" spans="2:9" ht="15" thickBot="1" x14ac:dyDescent="0.35">
      <c r="B1623" s="80" t="str">
        <f t="shared" ca="1" si="179"/>
        <v/>
      </c>
      <c r="C1623" s="81" t="str">
        <f t="shared" ca="1" si="176"/>
        <v/>
      </c>
      <c r="D1623" s="84" t="str">
        <f t="shared" ca="1" si="180"/>
        <v/>
      </c>
      <c r="E1623" s="82">
        <f t="shared" ca="1" si="178"/>
        <v>0</v>
      </c>
      <c r="F1623" s="84"/>
      <c r="G1623" s="83" t="str">
        <f t="shared" ca="1" si="177"/>
        <v/>
      </c>
      <c r="H1623" s="83" t="str">
        <f t="shared" ca="1" si="181"/>
        <v/>
      </c>
      <c r="I1623" s="83" t="str">
        <f t="shared" ca="1" si="182"/>
        <v/>
      </c>
    </row>
    <row r="1624" spans="2:9" ht="15" thickBot="1" x14ac:dyDescent="0.35">
      <c r="B1624" s="80" t="str">
        <f t="shared" ca="1" si="179"/>
        <v/>
      </c>
      <c r="C1624" s="81" t="str">
        <f t="shared" ref="C1624:C1650" ca="1" si="183">IF($E$11="End of the Period",IF(B1624="","",IF(OR(payment_frequency="Weekly",payment_frequency="Bi-weekly",payment_frequency="Semi-monthly"),first_payment_date+B1624*VLOOKUP(payment_frequency,periodic_table,2,0),EDATE(first_payment_date,B1624*VLOOKUP(payment_frequency,periodic_table,2,0)))),IF(B1624="","",IF(OR(payment_frequency="Weekly",payment_frequency="Bi-weekly",payment_frequency="Semi-monthly"),first_payment_date+(B1624-1)*VLOOKUP(payment_frequency,periodic_table,2,0),EDATE(first_payment_date,(B1624-1)*VLOOKUP(payment_frequency,periodic_table,2,0)))))</f>
        <v/>
      </c>
      <c r="D1624" s="84" t="str">
        <f t="shared" ca="1" si="180"/>
        <v/>
      </c>
      <c r="E1624" s="82">
        <f t="shared" ca="1" si="178"/>
        <v>0</v>
      </c>
      <c r="F1624" s="84"/>
      <c r="G1624" s="83" t="str">
        <f t="shared" ref="G1624:G1650" ca="1" si="184">IF(AND(payment_type=1,B1624=1),0,IF(B1624="","",I1623*rate))</f>
        <v/>
      </c>
      <c r="H1624" s="83" t="str">
        <f t="shared" ca="1" si="181"/>
        <v/>
      </c>
      <c r="I1624" s="83" t="str">
        <f t="shared" ca="1" si="182"/>
        <v/>
      </c>
    </row>
    <row r="1625" spans="2:9" ht="15" thickBot="1" x14ac:dyDescent="0.35">
      <c r="B1625" s="80" t="str">
        <f t="shared" ca="1" si="179"/>
        <v/>
      </c>
      <c r="C1625" s="81" t="str">
        <f t="shared" ca="1" si="183"/>
        <v/>
      </c>
      <c r="D1625" s="84" t="str">
        <f t="shared" ca="1" si="180"/>
        <v/>
      </c>
      <c r="E1625" s="82">
        <f t="shared" ca="1" si="178"/>
        <v>0</v>
      </c>
      <c r="F1625" s="84"/>
      <c r="G1625" s="83" t="str">
        <f t="shared" ca="1" si="184"/>
        <v/>
      </c>
      <c r="H1625" s="83" t="str">
        <f t="shared" ca="1" si="181"/>
        <v/>
      </c>
      <c r="I1625" s="83" t="str">
        <f t="shared" ca="1" si="182"/>
        <v/>
      </c>
    </row>
    <row r="1626" spans="2:9" ht="15" thickBot="1" x14ac:dyDescent="0.35">
      <c r="B1626" s="80" t="str">
        <f t="shared" ca="1" si="179"/>
        <v/>
      </c>
      <c r="C1626" s="81" t="str">
        <f t="shared" ca="1" si="183"/>
        <v/>
      </c>
      <c r="D1626" s="84" t="str">
        <f t="shared" ca="1" si="180"/>
        <v/>
      </c>
      <c r="E1626" s="82">
        <f t="shared" ca="1" si="178"/>
        <v>0</v>
      </c>
      <c r="F1626" s="84"/>
      <c r="G1626" s="83" t="str">
        <f t="shared" ca="1" si="184"/>
        <v/>
      </c>
      <c r="H1626" s="83" t="str">
        <f t="shared" ca="1" si="181"/>
        <v/>
      </c>
      <c r="I1626" s="83" t="str">
        <f t="shared" ca="1" si="182"/>
        <v/>
      </c>
    </row>
    <row r="1627" spans="2:9" ht="15" thickBot="1" x14ac:dyDescent="0.35">
      <c r="B1627" s="80" t="str">
        <f t="shared" ca="1" si="179"/>
        <v/>
      </c>
      <c r="C1627" s="81" t="str">
        <f t="shared" ca="1" si="183"/>
        <v/>
      </c>
      <c r="D1627" s="84" t="str">
        <f t="shared" ca="1" si="180"/>
        <v/>
      </c>
      <c r="E1627" s="82">
        <f t="shared" ca="1" si="178"/>
        <v>0</v>
      </c>
      <c r="F1627" s="84"/>
      <c r="G1627" s="83" t="str">
        <f t="shared" ca="1" si="184"/>
        <v/>
      </c>
      <c r="H1627" s="83" t="str">
        <f t="shared" ca="1" si="181"/>
        <v/>
      </c>
      <c r="I1627" s="83" t="str">
        <f t="shared" ca="1" si="182"/>
        <v/>
      </c>
    </row>
    <row r="1628" spans="2:9" ht="15" thickBot="1" x14ac:dyDescent="0.35">
      <c r="B1628" s="80" t="str">
        <f t="shared" ca="1" si="179"/>
        <v/>
      </c>
      <c r="C1628" s="81" t="str">
        <f t="shared" ca="1" si="183"/>
        <v/>
      </c>
      <c r="D1628" s="84" t="str">
        <f t="shared" ca="1" si="180"/>
        <v/>
      </c>
      <c r="E1628" s="82">
        <f t="shared" ca="1" si="178"/>
        <v>0</v>
      </c>
      <c r="F1628" s="84"/>
      <c r="G1628" s="83" t="str">
        <f t="shared" ca="1" si="184"/>
        <v/>
      </c>
      <c r="H1628" s="83" t="str">
        <f t="shared" ca="1" si="181"/>
        <v/>
      </c>
      <c r="I1628" s="83" t="str">
        <f t="shared" ca="1" si="182"/>
        <v/>
      </c>
    </row>
    <row r="1629" spans="2:9" ht="15" thickBot="1" x14ac:dyDescent="0.35">
      <c r="B1629" s="80" t="str">
        <f t="shared" ca="1" si="179"/>
        <v/>
      </c>
      <c r="C1629" s="81" t="str">
        <f t="shared" ca="1" si="183"/>
        <v/>
      </c>
      <c r="D1629" s="84" t="str">
        <f t="shared" ca="1" si="180"/>
        <v/>
      </c>
      <c r="E1629" s="82">
        <f t="shared" ca="1" si="178"/>
        <v>0</v>
      </c>
      <c r="F1629" s="84"/>
      <c r="G1629" s="83" t="str">
        <f t="shared" ca="1" si="184"/>
        <v/>
      </c>
      <c r="H1629" s="83" t="str">
        <f t="shared" ca="1" si="181"/>
        <v/>
      </c>
      <c r="I1629" s="83" t="str">
        <f t="shared" ca="1" si="182"/>
        <v/>
      </c>
    </row>
    <row r="1630" spans="2:9" ht="15" thickBot="1" x14ac:dyDescent="0.35">
      <c r="B1630" s="80" t="str">
        <f t="shared" ca="1" si="179"/>
        <v/>
      </c>
      <c r="C1630" s="81" t="str">
        <f t="shared" ca="1" si="183"/>
        <v/>
      </c>
      <c r="D1630" s="84" t="str">
        <f t="shared" ca="1" si="180"/>
        <v/>
      </c>
      <c r="E1630" s="82">
        <f t="shared" ca="1" si="178"/>
        <v>0</v>
      </c>
      <c r="F1630" s="84"/>
      <c r="G1630" s="83" t="str">
        <f t="shared" ca="1" si="184"/>
        <v/>
      </c>
      <c r="H1630" s="83" t="str">
        <f t="shared" ca="1" si="181"/>
        <v/>
      </c>
      <c r="I1630" s="83" t="str">
        <f t="shared" ca="1" si="182"/>
        <v/>
      </c>
    </row>
    <row r="1631" spans="2:9" ht="15" thickBot="1" x14ac:dyDescent="0.35">
      <c r="B1631" s="80" t="str">
        <f t="shared" ca="1" si="179"/>
        <v/>
      </c>
      <c r="C1631" s="81" t="str">
        <f t="shared" ca="1" si="183"/>
        <v/>
      </c>
      <c r="D1631" s="84" t="str">
        <f t="shared" ca="1" si="180"/>
        <v/>
      </c>
      <c r="E1631" s="82">
        <f t="shared" ca="1" si="178"/>
        <v>0</v>
      </c>
      <c r="F1631" s="84"/>
      <c r="G1631" s="83" t="str">
        <f t="shared" ca="1" si="184"/>
        <v/>
      </c>
      <c r="H1631" s="83" t="str">
        <f t="shared" ca="1" si="181"/>
        <v/>
      </c>
      <c r="I1631" s="83" t="str">
        <f t="shared" ca="1" si="182"/>
        <v/>
      </c>
    </row>
    <row r="1632" spans="2:9" ht="15" thickBot="1" x14ac:dyDescent="0.35">
      <c r="B1632" s="80" t="str">
        <f t="shared" ca="1" si="179"/>
        <v/>
      </c>
      <c r="C1632" s="81" t="str">
        <f t="shared" ca="1" si="183"/>
        <v/>
      </c>
      <c r="D1632" s="84" t="str">
        <f t="shared" ca="1" si="180"/>
        <v/>
      </c>
      <c r="E1632" s="82">
        <f t="shared" ca="1" si="178"/>
        <v>0</v>
      </c>
      <c r="F1632" s="84"/>
      <c r="G1632" s="83" t="str">
        <f t="shared" ca="1" si="184"/>
        <v/>
      </c>
      <c r="H1632" s="83" t="str">
        <f t="shared" ca="1" si="181"/>
        <v/>
      </c>
      <c r="I1632" s="83" t="str">
        <f t="shared" ca="1" si="182"/>
        <v/>
      </c>
    </row>
    <row r="1633" spans="2:9" ht="15" thickBot="1" x14ac:dyDescent="0.35">
      <c r="B1633" s="80" t="str">
        <f t="shared" ca="1" si="179"/>
        <v/>
      </c>
      <c r="C1633" s="81" t="str">
        <f t="shared" ca="1" si="183"/>
        <v/>
      </c>
      <c r="D1633" s="84" t="str">
        <f t="shared" ca="1" si="180"/>
        <v/>
      </c>
      <c r="E1633" s="82">
        <f t="shared" ca="1" si="178"/>
        <v>0</v>
      </c>
      <c r="F1633" s="84"/>
      <c r="G1633" s="83" t="str">
        <f t="shared" ca="1" si="184"/>
        <v/>
      </c>
      <c r="H1633" s="83" t="str">
        <f t="shared" ca="1" si="181"/>
        <v/>
      </c>
      <c r="I1633" s="83" t="str">
        <f t="shared" ca="1" si="182"/>
        <v/>
      </c>
    </row>
    <row r="1634" spans="2:9" ht="15" thickBot="1" x14ac:dyDescent="0.35">
      <c r="B1634" s="80" t="str">
        <f t="shared" ref="B1634:B1650" ca="1" si="185">IFERROR(IF(I1633&lt;=0,"",B1633+1),"")</f>
        <v/>
      </c>
      <c r="C1634" s="81" t="str">
        <f t="shared" ca="1" si="183"/>
        <v/>
      </c>
      <c r="D1634" s="84" t="str">
        <f t="shared" ref="D1634:D1650" ca="1" si="186">IF(B1634="","",IF(I1633&lt;payment,I1633*(1+rate),payment))</f>
        <v/>
      </c>
      <c r="E1634" s="82">
        <f t="shared" ca="1" si="178"/>
        <v>0</v>
      </c>
      <c r="F1634" s="84"/>
      <c r="G1634" s="83" t="str">
        <f t="shared" ca="1" si="184"/>
        <v/>
      </c>
      <c r="H1634" s="83" t="str">
        <f t="shared" ref="H1634:H1650" ca="1" si="187">IF(B1634="","",D1634-G1634+E1634+F1634)</f>
        <v/>
      </c>
      <c r="I1634" s="83" t="str">
        <f t="shared" ref="I1634:I1650" ca="1" si="188">IFERROR(IF(H1634&lt;=0,"",I1633-H1634),"")</f>
        <v/>
      </c>
    </row>
    <row r="1635" spans="2:9" ht="15" thickBot="1" x14ac:dyDescent="0.35">
      <c r="B1635" s="80" t="str">
        <f t="shared" ca="1" si="185"/>
        <v/>
      </c>
      <c r="C1635" s="81" t="str">
        <f t="shared" ca="1" si="183"/>
        <v/>
      </c>
      <c r="D1635" s="84" t="str">
        <f t="shared" ca="1" si="186"/>
        <v/>
      </c>
      <c r="E1635" s="82">
        <f t="shared" ca="1" si="178"/>
        <v>0</v>
      </c>
      <c r="F1635" s="84"/>
      <c r="G1635" s="83" t="str">
        <f t="shared" ca="1" si="184"/>
        <v/>
      </c>
      <c r="H1635" s="83" t="str">
        <f t="shared" ca="1" si="187"/>
        <v/>
      </c>
      <c r="I1635" s="83" t="str">
        <f t="shared" ca="1" si="188"/>
        <v/>
      </c>
    </row>
    <row r="1636" spans="2:9" ht="15" thickBot="1" x14ac:dyDescent="0.35">
      <c r="B1636" s="80" t="str">
        <f t="shared" ca="1" si="185"/>
        <v/>
      </c>
      <c r="C1636" s="81" t="str">
        <f t="shared" ca="1" si="183"/>
        <v/>
      </c>
      <c r="D1636" s="84" t="str">
        <f t="shared" ca="1" si="186"/>
        <v/>
      </c>
      <c r="E1636" s="82">
        <f t="shared" ref="E1636:E1650" ca="1" si="189">IFERROR(IF(I1635-D1636&lt;$E$14,0,IF(B1636=$I$17,$E$14,IF(B1636&lt;$I$17,0,IF(MOD(B1636-$I$17,$E$18)=0,$E$14,0)))),0)</f>
        <v>0</v>
      </c>
      <c r="F1636" s="84"/>
      <c r="G1636" s="83" t="str">
        <f t="shared" ca="1" si="184"/>
        <v/>
      </c>
      <c r="H1636" s="83" t="str">
        <f t="shared" ca="1" si="187"/>
        <v/>
      </c>
      <c r="I1636" s="83" t="str">
        <f t="shared" ca="1" si="188"/>
        <v/>
      </c>
    </row>
    <row r="1637" spans="2:9" ht="15" thickBot="1" x14ac:dyDescent="0.35">
      <c r="B1637" s="80" t="str">
        <f t="shared" ca="1" si="185"/>
        <v/>
      </c>
      <c r="C1637" s="81" t="str">
        <f t="shared" ca="1" si="183"/>
        <v/>
      </c>
      <c r="D1637" s="84" t="str">
        <f t="shared" ca="1" si="186"/>
        <v/>
      </c>
      <c r="E1637" s="82">
        <f t="shared" ca="1" si="189"/>
        <v>0</v>
      </c>
      <c r="F1637" s="84"/>
      <c r="G1637" s="83" t="str">
        <f t="shared" ca="1" si="184"/>
        <v/>
      </c>
      <c r="H1637" s="83" t="str">
        <f t="shared" ca="1" si="187"/>
        <v/>
      </c>
      <c r="I1637" s="83" t="str">
        <f t="shared" ca="1" si="188"/>
        <v/>
      </c>
    </row>
    <row r="1638" spans="2:9" ht="15" thickBot="1" x14ac:dyDescent="0.35">
      <c r="B1638" s="80" t="str">
        <f t="shared" ca="1" si="185"/>
        <v/>
      </c>
      <c r="C1638" s="81" t="str">
        <f t="shared" ca="1" si="183"/>
        <v/>
      </c>
      <c r="D1638" s="84" t="str">
        <f t="shared" ca="1" si="186"/>
        <v/>
      </c>
      <c r="E1638" s="82">
        <f t="shared" ca="1" si="189"/>
        <v>0</v>
      </c>
      <c r="F1638" s="84"/>
      <c r="G1638" s="83" t="str">
        <f t="shared" ca="1" si="184"/>
        <v/>
      </c>
      <c r="H1638" s="83" t="str">
        <f t="shared" ca="1" si="187"/>
        <v/>
      </c>
      <c r="I1638" s="83" t="str">
        <f t="shared" ca="1" si="188"/>
        <v/>
      </c>
    </row>
    <row r="1639" spans="2:9" ht="15" thickBot="1" x14ac:dyDescent="0.35">
      <c r="B1639" s="80" t="str">
        <f t="shared" ca="1" si="185"/>
        <v/>
      </c>
      <c r="C1639" s="81" t="str">
        <f t="shared" ca="1" si="183"/>
        <v/>
      </c>
      <c r="D1639" s="84" t="str">
        <f t="shared" ca="1" si="186"/>
        <v/>
      </c>
      <c r="E1639" s="82">
        <f t="shared" ca="1" si="189"/>
        <v>0</v>
      </c>
      <c r="F1639" s="84"/>
      <c r="G1639" s="83" t="str">
        <f t="shared" ca="1" si="184"/>
        <v/>
      </c>
      <c r="H1639" s="83" t="str">
        <f t="shared" ca="1" si="187"/>
        <v/>
      </c>
      <c r="I1639" s="83" t="str">
        <f t="shared" ca="1" si="188"/>
        <v/>
      </c>
    </row>
    <row r="1640" spans="2:9" ht="15" thickBot="1" x14ac:dyDescent="0.35">
      <c r="B1640" s="80" t="str">
        <f t="shared" ca="1" si="185"/>
        <v/>
      </c>
      <c r="C1640" s="81" t="str">
        <f t="shared" ca="1" si="183"/>
        <v/>
      </c>
      <c r="D1640" s="84" t="str">
        <f t="shared" ca="1" si="186"/>
        <v/>
      </c>
      <c r="E1640" s="82">
        <f t="shared" ca="1" si="189"/>
        <v>0</v>
      </c>
      <c r="F1640" s="84"/>
      <c r="G1640" s="83" t="str">
        <f t="shared" ca="1" si="184"/>
        <v/>
      </c>
      <c r="H1640" s="83" t="str">
        <f t="shared" ca="1" si="187"/>
        <v/>
      </c>
      <c r="I1640" s="83" t="str">
        <f t="shared" ca="1" si="188"/>
        <v/>
      </c>
    </row>
    <row r="1641" spans="2:9" ht="15" thickBot="1" x14ac:dyDescent="0.35">
      <c r="B1641" s="80" t="str">
        <f t="shared" ca="1" si="185"/>
        <v/>
      </c>
      <c r="C1641" s="81" t="str">
        <f t="shared" ca="1" si="183"/>
        <v/>
      </c>
      <c r="D1641" s="84" t="str">
        <f t="shared" ca="1" si="186"/>
        <v/>
      </c>
      <c r="E1641" s="82">
        <f t="shared" ca="1" si="189"/>
        <v>0</v>
      </c>
      <c r="F1641" s="84"/>
      <c r="G1641" s="83" t="str">
        <f t="shared" ca="1" si="184"/>
        <v/>
      </c>
      <c r="H1641" s="83" t="str">
        <f t="shared" ca="1" si="187"/>
        <v/>
      </c>
      <c r="I1641" s="83" t="str">
        <f t="shared" ca="1" si="188"/>
        <v/>
      </c>
    </row>
    <row r="1642" spans="2:9" ht="15" thickBot="1" x14ac:dyDescent="0.35">
      <c r="B1642" s="80" t="str">
        <f t="shared" ca="1" si="185"/>
        <v/>
      </c>
      <c r="C1642" s="81" t="str">
        <f t="shared" ca="1" si="183"/>
        <v/>
      </c>
      <c r="D1642" s="84" t="str">
        <f t="shared" ca="1" si="186"/>
        <v/>
      </c>
      <c r="E1642" s="82">
        <f t="shared" ca="1" si="189"/>
        <v>0</v>
      </c>
      <c r="F1642" s="84"/>
      <c r="G1642" s="83" t="str">
        <f t="shared" ca="1" si="184"/>
        <v/>
      </c>
      <c r="H1642" s="83" t="str">
        <f t="shared" ca="1" si="187"/>
        <v/>
      </c>
      <c r="I1642" s="83" t="str">
        <f t="shared" ca="1" si="188"/>
        <v/>
      </c>
    </row>
    <row r="1643" spans="2:9" ht="15" thickBot="1" x14ac:dyDescent="0.35">
      <c r="B1643" s="80" t="str">
        <f t="shared" ca="1" si="185"/>
        <v/>
      </c>
      <c r="C1643" s="81" t="str">
        <f t="shared" ca="1" si="183"/>
        <v/>
      </c>
      <c r="D1643" s="84" t="str">
        <f t="shared" ca="1" si="186"/>
        <v/>
      </c>
      <c r="E1643" s="82">
        <f t="shared" ca="1" si="189"/>
        <v>0</v>
      </c>
      <c r="F1643" s="84"/>
      <c r="G1643" s="83" t="str">
        <f t="shared" ca="1" si="184"/>
        <v/>
      </c>
      <c r="H1643" s="83" t="str">
        <f t="shared" ca="1" si="187"/>
        <v/>
      </c>
      <c r="I1643" s="83" t="str">
        <f t="shared" ca="1" si="188"/>
        <v/>
      </c>
    </row>
    <row r="1644" spans="2:9" ht="15" thickBot="1" x14ac:dyDescent="0.35">
      <c r="B1644" s="80" t="str">
        <f t="shared" ca="1" si="185"/>
        <v/>
      </c>
      <c r="C1644" s="81" t="str">
        <f t="shared" ca="1" si="183"/>
        <v/>
      </c>
      <c r="D1644" s="84" t="str">
        <f t="shared" ca="1" si="186"/>
        <v/>
      </c>
      <c r="E1644" s="82">
        <f t="shared" ca="1" si="189"/>
        <v>0</v>
      </c>
      <c r="F1644" s="84"/>
      <c r="G1644" s="83" t="str">
        <f t="shared" ca="1" si="184"/>
        <v/>
      </c>
      <c r="H1644" s="83" t="str">
        <f t="shared" ca="1" si="187"/>
        <v/>
      </c>
      <c r="I1644" s="83" t="str">
        <f t="shared" ca="1" si="188"/>
        <v/>
      </c>
    </row>
    <row r="1645" spans="2:9" ht="15" thickBot="1" x14ac:dyDescent="0.35">
      <c r="B1645" s="80" t="str">
        <f t="shared" ca="1" si="185"/>
        <v/>
      </c>
      <c r="C1645" s="81" t="str">
        <f t="shared" ca="1" si="183"/>
        <v/>
      </c>
      <c r="D1645" s="84" t="str">
        <f t="shared" ca="1" si="186"/>
        <v/>
      </c>
      <c r="E1645" s="82">
        <f t="shared" ca="1" si="189"/>
        <v>0</v>
      </c>
      <c r="F1645" s="84"/>
      <c r="G1645" s="83" t="str">
        <f t="shared" ca="1" si="184"/>
        <v/>
      </c>
      <c r="H1645" s="83" t="str">
        <f t="shared" ca="1" si="187"/>
        <v/>
      </c>
      <c r="I1645" s="83" t="str">
        <f t="shared" ca="1" si="188"/>
        <v/>
      </c>
    </row>
    <row r="1646" spans="2:9" ht="15" thickBot="1" x14ac:dyDescent="0.35">
      <c r="B1646" s="80" t="str">
        <f t="shared" ca="1" si="185"/>
        <v/>
      </c>
      <c r="C1646" s="81" t="str">
        <f t="shared" ca="1" si="183"/>
        <v/>
      </c>
      <c r="D1646" s="84" t="str">
        <f t="shared" ca="1" si="186"/>
        <v/>
      </c>
      <c r="E1646" s="82">
        <f t="shared" ca="1" si="189"/>
        <v>0</v>
      </c>
      <c r="F1646" s="84"/>
      <c r="G1646" s="83" t="str">
        <f t="shared" ca="1" si="184"/>
        <v/>
      </c>
      <c r="H1646" s="83" t="str">
        <f t="shared" ca="1" si="187"/>
        <v/>
      </c>
      <c r="I1646" s="83" t="str">
        <f t="shared" ca="1" si="188"/>
        <v/>
      </c>
    </row>
    <row r="1647" spans="2:9" ht="15" thickBot="1" x14ac:dyDescent="0.35">
      <c r="B1647" s="80" t="str">
        <f t="shared" ca="1" si="185"/>
        <v/>
      </c>
      <c r="C1647" s="81" t="str">
        <f t="shared" ca="1" si="183"/>
        <v/>
      </c>
      <c r="D1647" s="84" t="str">
        <f t="shared" ca="1" si="186"/>
        <v/>
      </c>
      <c r="E1647" s="82">
        <f t="shared" ca="1" si="189"/>
        <v>0</v>
      </c>
      <c r="F1647" s="84"/>
      <c r="G1647" s="83" t="str">
        <f t="shared" ca="1" si="184"/>
        <v/>
      </c>
      <c r="H1647" s="83" t="str">
        <f t="shared" ca="1" si="187"/>
        <v/>
      </c>
      <c r="I1647" s="83" t="str">
        <f t="shared" ca="1" si="188"/>
        <v/>
      </c>
    </row>
    <row r="1648" spans="2:9" ht="15" thickBot="1" x14ac:dyDescent="0.35">
      <c r="B1648" s="80" t="str">
        <f t="shared" ca="1" si="185"/>
        <v/>
      </c>
      <c r="C1648" s="81" t="str">
        <f t="shared" ca="1" si="183"/>
        <v/>
      </c>
      <c r="D1648" s="84" t="str">
        <f t="shared" ca="1" si="186"/>
        <v/>
      </c>
      <c r="E1648" s="82">
        <f t="shared" ca="1" si="189"/>
        <v>0</v>
      </c>
      <c r="F1648" s="84"/>
      <c r="G1648" s="83" t="str">
        <f t="shared" ca="1" si="184"/>
        <v/>
      </c>
      <c r="H1648" s="83" t="str">
        <f t="shared" ca="1" si="187"/>
        <v/>
      </c>
      <c r="I1648" s="83" t="str">
        <f t="shared" ca="1" si="188"/>
        <v/>
      </c>
    </row>
    <row r="1649" spans="2:9" ht="15" thickBot="1" x14ac:dyDescent="0.35">
      <c r="B1649" s="80" t="str">
        <f t="shared" ca="1" si="185"/>
        <v/>
      </c>
      <c r="C1649" s="81" t="str">
        <f t="shared" ca="1" si="183"/>
        <v/>
      </c>
      <c r="D1649" s="84" t="str">
        <f t="shared" ca="1" si="186"/>
        <v/>
      </c>
      <c r="E1649" s="82">
        <f t="shared" ca="1" si="189"/>
        <v>0</v>
      </c>
      <c r="F1649" s="84"/>
      <c r="G1649" s="83" t="str">
        <f t="shared" ca="1" si="184"/>
        <v/>
      </c>
      <c r="H1649" s="83" t="str">
        <f t="shared" ca="1" si="187"/>
        <v/>
      </c>
      <c r="I1649" s="83" t="str">
        <f t="shared" ca="1" si="188"/>
        <v/>
      </c>
    </row>
    <row r="1650" spans="2:9" ht="15" thickBot="1" x14ac:dyDescent="0.35">
      <c r="B1650" s="80" t="str">
        <f t="shared" ca="1" si="185"/>
        <v/>
      </c>
      <c r="C1650" s="81" t="str">
        <f t="shared" ca="1" si="183"/>
        <v/>
      </c>
      <c r="D1650" s="84" t="str">
        <f t="shared" ca="1" si="186"/>
        <v/>
      </c>
      <c r="E1650" s="82">
        <f t="shared" ca="1" si="189"/>
        <v>0</v>
      </c>
      <c r="F1650" s="84"/>
      <c r="G1650" s="83" t="str">
        <f t="shared" ca="1" si="184"/>
        <v/>
      </c>
      <c r="H1650" s="83" t="str">
        <f t="shared" ca="1" si="187"/>
        <v/>
      </c>
      <c r="I1650" s="83" t="str">
        <f t="shared" ca="1" si="188"/>
        <v/>
      </c>
    </row>
    <row r="1651" spans="2:9" x14ac:dyDescent="0.3">
      <c r="B1651" s="72"/>
      <c r="C1651" s="72"/>
      <c r="D1651" s="73"/>
      <c r="E1651" s="73"/>
      <c r="F1651" s="73"/>
      <c r="G1651" s="73"/>
      <c r="H1651" s="73"/>
      <c r="I1651" s="73"/>
    </row>
  </sheetData>
  <sheetProtection sheet="1" objects="1" scenarios="1"/>
  <mergeCells count="8">
    <mergeCell ref="B20:C20"/>
    <mergeCell ref="J5:L11"/>
    <mergeCell ref="B6:D6"/>
    <mergeCell ref="B4:D4"/>
    <mergeCell ref="G4:I4"/>
    <mergeCell ref="G6:H6"/>
    <mergeCell ref="F14:I15"/>
    <mergeCell ref="F12:I13"/>
  </mergeCells>
  <conditionalFormatting sqref="B23">
    <cfRule type="expression" dxfId="21" priority="23">
      <formula>$B24=""</formula>
    </cfRule>
  </conditionalFormatting>
  <conditionalFormatting sqref="C23">
    <cfRule type="expression" dxfId="20" priority="22">
      <formula>$B24=""</formula>
    </cfRule>
  </conditionalFormatting>
  <conditionalFormatting sqref="D23:F23">
    <cfRule type="expression" dxfId="19" priority="21">
      <formula>$B24=""</formula>
    </cfRule>
  </conditionalFormatting>
  <conditionalFormatting sqref="G23:H23">
    <cfRule type="expression" dxfId="18" priority="20">
      <formula>$B24=""</formula>
    </cfRule>
  </conditionalFormatting>
  <conditionalFormatting sqref="I23">
    <cfRule type="expression" dxfId="17" priority="19">
      <formula>$B24=""</formula>
    </cfRule>
  </conditionalFormatting>
  <conditionalFormatting sqref="B23:I23">
    <cfRule type="expression" dxfId="16" priority="18">
      <formula>$C24&lt;=TODAY()</formula>
    </cfRule>
  </conditionalFormatting>
  <conditionalFormatting sqref="B24">
    <cfRule type="expression" dxfId="15" priority="16">
      <formula>$B24=""</formula>
    </cfRule>
  </conditionalFormatting>
  <conditionalFormatting sqref="C24">
    <cfRule type="expression" dxfId="14" priority="15">
      <formula>$B24=""</formula>
    </cfRule>
  </conditionalFormatting>
  <conditionalFormatting sqref="D24:F24">
    <cfRule type="expression" dxfId="13" priority="14">
      <formula>$B24=""</formula>
    </cfRule>
  </conditionalFormatting>
  <conditionalFormatting sqref="G24:H24">
    <cfRule type="expression" dxfId="12" priority="13">
      <formula>$B24=""</formula>
    </cfRule>
  </conditionalFormatting>
  <conditionalFormatting sqref="I24">
    <cfRule type="expression" dxfId="11" priority="12">
      <formula>$B24=""</formula>
    </cfRule>
  </conditionalFormatting>
  <conditionalFormatting sqref="B25:B1650">
    <cfRule type="expression" dxfId="10" priority="9">
      <formula>$B25=""</formula>
    </cfRule>
  </conditionalFormatting>
  <conditionalFormatting sqref="C25:C1650">
    <cfRule type="expression" dxfId="9" priority="8">
      <formula>$B25=""</formula>
    </cfRule>
  </conditionalFormatting>
  <conditionalFormatting sqref="D25:F1650">
    <cfRule type="expression" dxfId="8" priority="7">
      <formula>$B25=""</formula>
    </cfRule>
  </conditionalFormatting>
  <conditionalFormatting sqref="G25:H1650">
    <cfRule type="expression" dxfId="7" priority="6">
      <formula>$B25=""</formula>
    </cfRule>
  </conditionalFormatting>
  <conditionalFormatting sqref="I25:I1650">
    <cfRule type="expression" dxfId="6" priority="5">
      <formula>$B25=""</formula>
    </cfRule>
  </conditionalFormatting>
  <conditionalFormatting sqref="B23:I1650">
    <cfRule type="expression" dxfId="5" priority="1">
      <formula>$C23&lt;=TODAY()</formula>
    </cfRule>
    <cfRule type="expression" dxfId="4" priority="2">
      <formula>MOD($B23,VLOOKUP(payment_frequency,periodic_table,3,FALSE))=0</formula>
    </cfRule>
  </conditionalFormatting>
  <dataValidations count="5">
    <dataValidation type="list" allowBlank="1" showInputMessage="1" showErrorMessage="1" sqref="E12:E13" xr:uid="{FF9779AC-27FA-4B34-BB0B-E3FA808BBC8F}">
      <formula1>payment_due</formula1>
    </dataValidation>
    <dataValidation type="list" allowBlank="1" showInputMessage="1" showErrorMessage="1" sqref="E11" xr:uid="{79BA11A3-AD4C-4165-B0D5-20774CBBC998}">
      <formula1>payment_types</formula1>
    </dataValidation>
    <dataValidation type="list" allowBlank="1" showInputMessage="1" showErrorMessage="1" sqref="E15" xr:uid="{876B5034-ED8D-4F06-BC12-DDDF3B4327EA}">
      <formula1>INDIRECT(SUBSTITUTE($E$12,"-","_")&amp;"_ep")</formula1>
    </dataValidation>
    <dataValidation type="whole" operator="greaterThan" allowBlank="1" showInputMessage="1" showErrorMessage="1" errorTitle="Whole Numbers" error="Only whole numbers that are greater than 0" sqref="I17" xr:uid="{73789810-2B09-47B2-B3CC-9EF90E18CF7B}">
      <formula1>0</formula1>
    </dataValidation>
    <dataValidation type="list" allowBlank="1" showInputMessage="1" showErrorMessage="1" sqref="N14" xr:uid="{85B5971C-D855-40AE-8BF1-8EAFA4A8C017}">
      <formula1>$M$6:$M$11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0E64-1935-4B3E-B0D6-49213BD22C6F}">
  <dimension ref="B1:B16"/>
  <sheetViews>
    <sheetView showGridLines="0" workbookViewId="0">
      <selection activeCell="B20" sqref="B20"/>
    </sheetView>
  </sheetViews>
  <sheetFormatPr defaultRowHeight="14.4" x14ac:dyDescent="0.3"/>
  <cols>
    <col min="1" max="1" width="4.33203125" customWidth="1"/>
    <col min="2" max="2" width="84.88671875" bestFit="1" customWidth="1"/>
  </cols>
  <sheetData>
    <row r="1" spans="2:2" ht="18" x14ac:dyDescent="0.3">
      <c r="B1" s="10" t="s">
        <v>66</v>
      </c>
    </row>
    <row r="3" spans="2:2" ht="18" x14ac:dyDescent="0.35">
      <c r="B3" s="3" t="s">
        <v>34</v>
      </c>
    </row>
    <row r="4" spans="2:2" x14ac:dyDescent="0.3">
      <c r="B4" s="11" t="s">
        <v>65</v>
      </c>
    </row>
    <row r="5" spans="2:2" ht="18" x14ac:dyDescent="0.35">
      <c r="B5" s="3"/>
    </row>
    <row r="6" spans="2:2" ht="18" x14ac:dyDescent="0.35">
      <c r="B6" s="4" t="s">
        <v>35</v>
      </c>
    </row>
    <row r="7" spans="2:2" ht="18" x14ac:dyDescent="0.35">
      <c r="B7" s="3"/>
    </row>
    <row r="8" spans="2:2" ht="36" x14ac:dyDescent="0.3">
      <c r="B8" s="5" t="s">
        <v>36</v>
      </c>
    </row>
    <row r="9" spans="2:2" ht="18" x14ac:dyDescent="0.35">
      <c r="B9" s="6"/>
    </row>
    <row r="10" spans="2:2" ht="54" x14ac:dyDescent="0.3">
      <c r="B10" s="7" t="s">
        <v>37</v>
      </c>
    </row>
    <row r="11" spans="2:2" ht="18" x14ac:dyDescent="0.35">
      <c r="B11" s="6"/>
    </row>
    <row r="12" spans="2:2" ht="36" x14ac:dyDescent="0.3">
      <c r="B12" s="5" t="s">
        <v>38</v>
      </c>
    </row>
    <row r="13" spans="2:2" ht="18" x14ac:dyDescent="0.35">
      <c r="B13" s="6"/>
    </row>
    <row r="14" spans="2:2" ht="18" x14ac:dyDescent="0.3">
      <c r="B14" s="8" t="s">
        <v>39</v>
      </c>
    </row>
    <row r="15" spans="2:2" ht="18" x14ac:dyDescent="0.35">
      <c r="B15" s="9"/>
    </row>
    <row r="16" spans="2:2" ht="36" x14ac:dyDescent="0.3">
      <c r="B16" s="5" t="s">
        <v>40</v>
      </c>
    </row>
  </sheetData>
  <sheetProtection sheet="1" objects="1" scenarios="1"/>
  <hyperlinks>
    <hyperlink ref="B14" r:id="rId1" xr:uid="{4BCA4FC3-4135-4FC0-BB1B-FDB9FD453B52}"/>
    <hyperlink ref="B4" r:id="rId2" xr:uid="{79593BD9-03F8-4AB3-8FD1-704A3D2E28B2}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995F-E6D5-4C6E-9D6B-5AD49034448B}">
  <dimension ref="A1:AA16"/>
  <sheetViews>
    <sheetView showGridLines="0" topLeftCell="I1" workbookViewId="0">
      <selection activeCell="O19" sqref="O19"/>
    </sheetView>
  </sheetViews>
  <sheetFormatPr defaultRowHeight="14.4" x14ac:dyDescent="0.3"/>
  <cols>
    <col min="1" max="1" width="20.6640625" bestFit="1" customWidth="1"/>
    <col min="2" max="2" width="19" customWidth="1"/>
    <col min="3" max="3" width="20.5546875" bestFit="1" customWidth="1"/>
    <col min="4" max="4" width="20.5546875" customWidth="1"/>
    <col min="5" max="5" width="8.33203125" bestFit="1" customWidth="1"/>
    <col min="6" max="6" width="5.88671875" customWidth="1"/>
    <col min="7" max="7" width="22.33203125" bestFit="1" customWidth="1"/>
    <col min="9" max="9" width="10.109375" bestFit="1" customWidth="1"/>
    <col min="10" max="10" width="13.88671875" bestFit="1" customWidth="1"/>
    <col min="12" max="12" width="9.21875" bestFit="1" customWidth="1"/>
    <col min="13" max="13" width="8.88671875" bestFit="1" customWidth="1"/>
    <col min="14" max="18" width="12.33203125" bestFit="1" customWidth="1"/>
    <col min="19" max="19" width="6" bestFit="1" customWidth="1"/>
    <col min="20" max="20" width="12.33203125" bestFit="1" customWidth="1"/>
    <col min="22" max="22" width="12.33203125" bestFit="1" customWidth="1"/>
  </cols>
  <sheetData>
    <row r="1" spans="1:27" ht="28.8" x14ac:dyDescent="0.3">
      <c r="A1" s="19" t="s">
        <v>4</v>
      </c>
      <c r="B1" s="20" t="s">
        <v>20</v>
      </c>
      <c r="C1" s="2" t="s">
        <v>21</v>
      </c>
      <c r="D1" s="2" t="s">
        <v>25</v>
      </c>
      <c r="E1" s="21" t="s">
        <v>32</v>
      </c>
      <c r="G1" s="27" t="s">
        <v>18</v>
      </c>
      <c r="I1" s="27" t="s">
        <v>5</v>
      </c>
      <c r="J1" s="27" t="s">
        <v>8</v>
      </c>
      <c r="L1" t="s">
        <v>71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</row>
    <row r="2" spans="1:27" x14ac:dyDescent="0.3">
      <c r="A2" s="22" t="s">
        <v>5</v>
      </c>
      <c r="B2">
        <v>7</v>
      </c>
      <c r="C2">
        <v>52</v>
      </c>
      <c r="D2" t="s">
        <v>26</v>
      </c>
      <c r="E2" s="23">
        <v>1</v>
      </c>
      <c r="G2" s="28" t="s">
        <v>19</v>
      </c>
      <c r="I2" s="29" t="s">
        <v>31</v>
      </c>
      <c r="J2" s="29" t="s">
        <v>9</v>
      </c>
      <c r="L2" s="1" t="s">
        <v>5</v>
      </c>
      <c r="M2" s="1" t="s">
        <v>6</v>
      </c>
      <c r="N2" s="1" t="s">
        <v>7</v>
      </c>
      <c r="O2" s="1" t="s">
        <v>8</v>
      </c>
      <c r="P2" s="1" t="s">
        <v>9</v>
      </c>
      <c r="Q2" s="1" t="s">
        <v>10</v>
      </c>
      <c r="R2" s="1" t="s">
        <v>11</v>
      </c>
      <c r="S2" s="1" t="s">
        <v>12</v>
      </c>
      <c r="T2" s="1">
        <v>1</v>
      </c>
      <c r="V2" t="s">
        <v>9</v>
      </c>
    </row>
    <row r="3" spans="1:27" x14ac:dyDescent="0.3">
      <c r="A3" s="22" t="s">
        <v>6</v>
      </c>
      <c r="B3">
        <v>14</v>
      </c>
      <c r="C3">
        <v>26</v>
      </c>
      <c r="D3" t="s">
        <v>6</v>
      </c>
      <c r="E3" s="23">
        <v>2</v>
      </c>
      <c r="I3" s="29"/>
      <c r="J3" s="29" t="s">
        <v>10</v>
      </c>
      <c r="L3" s="1" t="s">
        <v>31</v>
      </c>
      <c r="M3" s="1"/>
      <c r="N3" s="1" t="s">
        <v>8</v>
      </c>
      <c r="O3" s="1" t="s">
        <v>9</v>
      </c>
      <c r="P3" s="1" t="s">
        <v>11</v>
      </c>
      <c r="Q3" s="1" t="s">
        <v>11</v>
      </c>
      <c r="R3" s="1" t="s">
        <v>12</v>
      </c>
      <c r="S3" s="1"/>
      <c r="T3" s="1">
        <v>2</v>
      </c>
      <c r="V3" t="s">
        <v>11</v>
      </c>
    </row>
    <row r="4" spans="1:27" x14ac:dyDescent="0.3">
      <c r="A4" s="22" t="s">
        <v>7</v>
      </c>
      <c r="B4">
        <v>15</v>
      </c>
      <c r="C4">
        <v>24</v>
      </c>
      <c r="D4" t="s">
        <v>7</v>
      </c>
      <c r="E4" s="23"/>
      <c r="I4" s="29"/>
      <c r="J4" s="29" t="s">
        <v>11</v>
      </c>
      <c r="L4" s="1"/>
      <c r="M4" s="1"/>
      <c r="N4" s="1" t="s">
        <v>9</v>
      </c>
      <c r="O4" s="1" t="s">
        <v>10</v>
      </c>
      <c r="P4" s="1" t="s">
        <v>12</v>
      </c>
      <c r="Q4" s="1" t="s">
        <v>12</v>
      </c>
      <c r="R4" s="1"/>
      <c r="S4" s="1"/>
      <c r="T4" s="1">
        <v>4</v>
      </c>
      <c r="V4" t="s">
        <v>12</v>
      </c>
    </row>
    <row r="5" spans="1:27" x14ac:dyDescent="0.3">
      <c r="A5" s="22" t="s">
        <v>8</v>
      </c>
      <c r="B5">
        <v>1</v>
      </c>
      <c r="C5">
        <v>12</v>
      </c>
      <c r="D5" t="s">
        <v>28</v>
      </c>
      <c r="E5" s="23">
        <v>1</v>
      </c>
      <c r="I5" s="29"/>
      <c r="J5" s="29" t="s">
        <v>12</v>
      </c>
      <c r="L5" s="1"/>
      <c r="M5" s="1"/>
      <c r="N5" s="1" t="s">
        <v>10</v>
      </c>
      <c r="O5" s="1" t="s">
        <v>11</v>
      </c>
      <c r="P5" s="1"/>
      <c r="Q5" s="1"/>
      <c r="R5" s="1"/>
      <c r="S5" s="1"/>
      <c r="T5" s="1">
        <v>6</v>
      </c>
    </row>
    <row r="6" spans="1:27" x14ac:dyDescent="0.3">
      <c r="A6" s="22" t="s">
        <v>9</v>
      </c>
      <c r="B6">
        <v>2</v>
      </c>
      <c r="C6">
        <v>6</v>
      </c>
      <c r="D6" t="s">
        <v>9</v>
      </c>
      <c r="E6" s="23">
        <v>2</v>
      </c>
      <c r="I6" s="29"/>
      <c r="J6" s="29"/>
      <c r="L6" s="1"/>
      <c r="M6" s="1"/>
      <c r="N6" s="1" t="s">
        <v>11</v>
      </c>
      <c r="O6" s="1" t="s">
        <v>12</v>
      </c>
      <c r="P6" s="1"/>
      <c r="Q6" s="1"/>
      <c r="R6" s="1"/>
      <c r="S6" s="1"/>
      <c r="T6" s="1">
        <v>12</v>
      </c>
    </row>
    <row r="7" spans="1:27" x14ac:dyDescent="0.3">
      <c r="A7" s="22" t="s">
        <v>10</v>
      </c>
      <c r="B7">
        <v>3</v>
      </c>
      <c r="C7">
        <v>4</v>
      </c>
      <c r="D7" t="s">
        <v>29</v>
      </c>
      <c r="E7" s="23">
        <v>3</v>
      </c>
      <c r="I7" s="29"/>
      <c r="J7" s="29"/>
      <c r="L7" s="1"/>
      <c r="M7" s="1"/>
      <c r="N7" s="1" t="s">
        <v>12</v>
      </c>
      <c r="O7" s="1"/>
      <c r="P7" s="1"/>
      <c r="Q7" s="1"/>
      <c r="R7" s="1"/>
      <c r="S7" s="1"/>
      <c r="T7" s="1">
        <v>24</v>
      </c>
    </row>
    <row r="8" spans="1:27" x14ac:dyDescent="0.3">
      <c r="A8" s="22" t="s">
        <v>11</v>
      </c>
      <c r="B8">
        <v>6</v>
      </c>
      <c r="C8">
        <v>2</v>
      </c>
      <c r="D8" t="s">
        <v>11</v>
      </c>
      <c r="E8" s="23">
        <v>6</v>
      </c>
      <c r="I8" s="29"/>
      <c r="J8" s="29"/>
    </row>
    <row r="9" spans="1:27" x14ac:dyDescent="0.3">
      <c r="A9" s="24" t="s">
        <v>12</v>
      </c>
      <c r="B9" s="25">
        <v>12</v>
      </c>
      <c r="C9" s="25">
        <v>1</v>
      </c>
      <c r="D9" s="25" t="s">
        <v>27</v>
      </c>
      <c r="E9" s="26">
        <v>12</v>
      </c>
      <c r="I9" s="28"/>
      <c r="J9" s="28"/>
    </row>
    <row r="11" spans="1:27" x14ac:dyDescent="0.3">
      <c r="L11" s="1" t="s">
        <v>5</v>
      </c>
      <c r="M11">
        <v>1</v>
      </c>
      <c r="N11" s="1" t="s">
        <v>6</v>
      </c>
      <c r="O11">
        <v>1</v>
      </c>
      <c r="P11" s="1" t="s">
        <v>7</v>
      </c>
      <c r="Q11">
        <v>1</v>
      </c>
      <c r="R11" s="1" t="s">
        <v>8</v>
      </c>
      <c r="S11">
        <v>1</v>
      </c>
      <c r="T11" s="1" t="s">
        <v>9</v>
      </c>
      <c r="U11">
        <v>1</v>
      </c>
      <c r="V11" s="1" t="s">
        <v>10</v>
      </c>
      <c r="W11">
        <v>1</v>
      </c>
      <c r="X11" s="1" t="s">
        <v>11</v>
      </c>
      <c r="Y11">
        <v>1</v>
      </c>
      <c r="Z11" s="1" t="s">
        <v>12</v>
      </c>
      <c r="AA11">
        <v>1</v>
      </c>
    </row>
    <row r="12" spans="1:27" x14ac:dyDescent="0.3">
      <c r="L12" s="1" t="s">
        <v>31</v>
      </c>
      <c r="M12">
        <v>2</v>
      </c>
      <c r="P12" s="1" t="s">
        <v>8</v>
      </c>
      <c r="Q12">
        <v>2</v>
      </c>
      <c r="R12" s="1" t="s">
        <v>9</v>
      </c>
      <c r="S12">
        <v>2</v>
      </c>
      <c r="T12" s="1" t="s">
        <v>11</v>
      </c>
      <c r="U12">
        <v>3</v>
      </c>
      <c r="V12" s="1" t="s">
        <v>11</v>
      </c>
      <c r="W12">
        <v>2</v>
      </c>
      <c r="X12" s="1" t="s">
        <v>12</v>
      </c>
      <c r="Y12">
        <v>2</v>
      </c>
    </row>
    <row r="13" spans="1:27" x14ac:dyDescent="0.3">
      <c r="P13" s="1" t="s">
        <v>9</v>
      </c>
      <c r="Q13">
        <v>4</v>
      </c>
      <c r="R13" s="1" t="s">
        <v>10</v>
      </c>
      <c r="S13">
        <v>3</v>
      </c>
      <c r="T13" s="1" t="s">
        <v>12</v>
      </c>
      <c r="U13">
        <v>6</v>
      </c>
      <c r="V13" s="1" t="s">
        <v>12</v>
      </c>
      <c r="W13">
        <v>4</v>
      </c>
    </row>
    <row r="14" spans="1:27" x14ac:dyDescent="0.3">
      <c r="P14" s="1" t="s">
        <v>10</v>
      </c>
      <c r="Q14">
        <v>6</v>
      </c>
      <c r="R14" s="1" t="s">
        <v>11</v>
      </c>
      <c r="S14">
        <v>6</v>
      </c>
    </row>
    <row r="15" spans="1:27" x14ac:dyDescent="0.3">
      <c r="P15" s="1" t="s">
        <v>11</v>
      </c>
      <c r="Q15">
        <v>12</v>
      </c>
      <c r="R15" s="1" t="s">
        <v>12</v>
      </c>
      <c r="S15">
        <v>12</v>
      </c>
    </row>
    <row r="16" spans="1:27" x14ac:dyDescent="0.3">
      <c r="P16" s="1" t="s">
        <v>12</v>
      </c>
      <c r="Q16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38</vt:i4>
      </vt:variant>
    </vt:vector>
  </HeadingPairs>
  <TitlesOfParts>
    <vt:vector size="43" baseType="lpstr">
      <vt:lpstr>Prepayment Checklist</vt:lpstr>
      <vt:lpstr>Home Page</vt:lpstr>
      <vt:lpstr>Payoff Calc. (Extra Payment)</vt:lpstr>
      <vt:lpstr>@</vt:lpstr>
      <vt:lpstr>Named Ranges</vt:lpstr>
      <vt:lpstr>apr</vt:lpstr>
      <vt:lpstr>array</vt:lpstr>
      <vt:lpstr>BD</vt:lpstr>
      <vt:lpstr>Bi_monthly_ep</vt:lpstr>
      <vt:lpstr>Bi_monthly_table</vt:lpstr>
      <vt:lpstr>Bi_weekly_ep</vt:lpstr>
      <vt:lpstr>Bi_weekly_table</vt:lpstr>
      <vt:lpstr>dates</vt:lpstr>
      <vt:lpstr>first_payment_date</vt:lpstr>
      <vt:lpstr>interest_compounded</vt:lpstr>
      <vt:lpstr>interest_paid</vt:lpstr>
      <vt:lpstr>loan</vt:lpstr>
      <vt:lpstr>Monthly</vt:lpstr>
      <vt:lpstr>Monthly_ep</vt:lpstr>
      <vt:lpstr>Monthly_table</vt:lpstr>
      <vt:lpstr>nper</vt:lpstr>
      <vt:lpstr>Offset_Balance</vt:lpstr>
      <vt:lpstr>payment</vt:lpstr>
      <vt:lpstr>payment_due</vt:lpstr>
      <vt:lpstr>payment_frequency</vt:lpstr>
      <vt:lpstr>payment_type</vt:lpstr>
      <vt:lpstr>payment_types</vt:lpstr>
      <vt:lpstr>periodic_table</vt:lpstr>
      <vt:lpstr>principal_paid</vt:lpstr>
      <vt:lpstr>Quarterly_ep</vt:lpstr>
      <vt:lpstr>Quarterly_table</vt:lpstr>
      <vt:lpstr>rate</vt:lpstr>
      <vt:lpstr>recurring_payment_frequency</vt:lpstr>
      <vt:lpstr>Semi_annually_ep</vt:lpstr>
      <vt:lpstr>Semi_annually_table</vt:lpstr>
      <vt:lpstr>Semi_monthly_ep</vt:lpstr>
      <vt:lpstr>Semi_monthly_table</vt:lpstr>
      <vt:lpstr>term</vt:lpstr>
      <vt:lpstr>weekly</vt:lpstr>
      <vt:lpstr>Weekly_ep</vt:lpstr>
      <vt:lpstr>Weekly_table</vt:lpstr>
      <vt:lpstr>Yearly_ep</vt:lpstr>
      <vt:lpstr>Yearly_table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2023-10-25T05:34:44Z</dcterms:modified>
</cp:coreProperties>
</file>