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8D516518-EAE5-4F89-8858-228750714B58}" xr6:coauthVersionLast="47" xr6:coauthVersionMax="47" xr10:uidLastSave="{00000000-0000-0000-0000-000000000000}"/>
  <workbookProtection lockStructure="1"/>
  <bookViews>
    <workbookView xWindow="-108" yWindow="-108" windowWidth="23256" windowHeight="12456" firstSheet="3" activeTab="3" xr2:uid="{00000000-000D-0000-FFFF-FFFF00000000}"/>
  </bookViews>
  <sheets>
    <sheet name="Prepayment Checklist" sheetId="10" state="hidden" r:id="rId1"/>
    <sheet name="@" sheetId="6" state="hidden" r:id="rId2"/>
    <sheet name="Named Ranges" sheetId="4" state="hidden" r:id="rId3"/>
    <sheet name="Bi-weekly Mortgage Calculator" sheetId="3" r:id="rId4"/>
    <sheet name="Acc Bi-weekly Mortgage Calc" sheetId="11" r:id="rId5"/>
  </sheets>
  <definedNames>
    <definedName name="apr" localSheetId="4">'Acc Bi-weekly Mortgage Calc'!$E$8</definedName>
    <definedName name="apr">'Bi-weekly Mortgage Calculator'!$E$8</definedName>
    <definedName name="array">'Bi-weekly Mortgage Calculator'!$B$22:$B$1648</definedName>
    <definedName name="array2" localSheetId="4">'Acc Bi-weekly Mortgage Calc'!$B$22:$B$1648</definedName>
    <definedName name="dates">'Bi-weekly Mortgage Calculator'!$C$22:$C$1648</definedName>
    <definedName name="dates2" localSheetId="4">'Acc Bi-weekly Mortgage Calc'!$C$22:$C$1648</definedName>
    <definedName name="first_payment_date" localSheetId="4">'Acc Bi-weekly Mortgage Calc'!$E$9</definedName>
    <definedName name="first_payment_date">'Bi-weekly Mortgage Calculator'!$E$9</definedName>
    <definedName name="interest_compounded" localSheetId="4">'Acc Bi-weekly Mortgage Calc'!$E$11</definedName>
    <definedName name="interest_compounded">'Bi-weekly Mortgage Calculator'!$E$11</definedName>
    <definedName name="interest_paid">'Bi-weekly Mortgage Calculator'!$G$22:$G$1648</definedName>
    <definedName name="interest_paid_acc" localSheetId="4">'Acc Bi-weekly Mortgage Calc'!$G$22:$G$1648</definedName>
    <definedName name="loan" localSheetId="4">'Acc Bi-weekly Mortgage Calc'!$E$7</definedName>
    <definedName name="loan">'Bi-weekly Mortgage Calculator'!$E$7</definedName>
    <definedName name="Monthly">'Named Ranges'!$J$1:$J$9</definedName>
    <definedName name="monthly_rate_acc">'Acc Bi-weekly Mortgage Calc'!$I$6</definedName>
    <definedName name="nper" localSheetId="4">'Acc Bi-weekly Mortgage Calc'!$E$16</definedName>
    <definedName name="nper">'Bi-weekly Mortgage Calculator'!$E$16</definedName>
    <definedName name="payment">'Bi-weekly Mortgage Calculator'!$D$18</definedName>
    <definedName name="payment_due">'Named Ranges'!$A$2:$A$9</definedName>
    <definedName name="payment_frequency" localSheetId="4">'Acc Bi-weekly Mortgage Calc'!$E$13</definedName>
    <definedName name="payment_frequency">'Bi-weekly Mortgage Calculator'!$E$13</definedName>
    <definedName name="payment_type" localSheetId="4">'Acc Bi-weekly Mortgage Calc'!$E$15</definedName>
    <definedName name="payment_type">'Bi-weekly Mortgage Calculator'!$E$15</definedName>
    <definedName name="payment_types">'Named Ranges'!$G$1:$G$2</definedName>
    <definedName name="payment2" localSheetId="4">'Acc Bi-weekly Mortgage Calc'!$D$18</definedName>
    <definedName name="periodic_table">'Named Ranges'!$A$1:$E$9</definedName>
    <definedName name="principal_paid">'Bi-weekly Mortgage Calculator'!$H$22:$H$1648</definedName>
    <definedName name="principal_paid_acc" localSheetId="4">'Acc Bi-weekly Mortgage Calc'!$H$22:$H$1648</definedName>
    <definedName name="rate">'Bi-weekly Mortgage Calculator'!$I$5</definedName>
    <definedName name="rate_acc">'Acc Bi-weekly Mortgage Calc'!$I$5</definedName>
    <definedName name="recurring_payment_frequency" localSheetId="4">'Acc Bi-weekly Mortgage Calc'!$E$14</definedName>
    <definedName name="recurring_payment_frequency">'Bi-weekly Mortgage Calculator'!$E$14</definedName>
    <definedName name="term" localSheetId="4">'Acc Bi-weekly Mortgage Calc'!$E$5</definedName>
    <definedName name="term">'Bi-weekly Mortgage Calculator'!$E$5</definedName>
    <definedName name="weekly">'Named Ranges'!$I$1:$I$9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1" l="1"/>
  <c r="D18" i="11"/>
  <c r="I5" i="11"/>
  <c r="I6" i="11"/>
  <c r="F12" i="11"/>
  <c r="I21" i="11"/>
  <c r="I5" i="3"/>
  <c r="I21" i="3"/>
  <c r="F12" i="3"/>
  <c r="B22" i="11" l="1"/>
  <c r="C22" i="11" s="1"/>
  <c r="I16" i="11"/>
  <c r="E16" i="11"/>
  <c r="E15" i="11"/>
  <c r="I16" i="3"/>
  <c r="D22" i="11" l="1"/>
  <c r="B18" i="3"/>
  <c r="E16" i="3" l="1"/>
  <c r="D18" i="3" s="1"/>
  <c r="E15" i="3"/>
  <c r="B22" i="3" l="1"/>
  <c r="C22" i="3" s="1"/>
  <c r="D22" i="3" l="1"/>
  <c r="E22" i="3" s="1"/>
  <c r="G22" i="3"/>
  <c r="H22" i="3" l="1"/>
  <c r="I22" i="3" s="1"/>
  <c r="B23" i="3" l="1"/>
  <c r="C23" i="3" l="1"/>
  <c r="G23" i="3"/>
  <c r="D23" i="3"/>
  <c r="E23" i="3" s="1"/>
  <c r="H23" i="3" l="1"/>
  <c r="I23" i="3" s="1"/>
  <c r="B24" i="3" l="1"/>
  <c r="C24" i="3" l="1"/>
  <c r="G24" i="3"/>
  <c r="D24" i="3"/>
  <c r="E24" i="3" s="1"/>
  <c r="H24" i="3" l="1"/>
  <c r="I24" i="3" s="1"/>
  <c r="B25" i="3" l="1"/>
  <c r="C25" i="3" l="1"/>
  <c r="G25" i="3"/>
  <c r="D25" i="3"/>
  <c r="E25" i="3" s="1"/>
  <c r="H25" i="3" l="1"/>
  <c r="I25" i="3" s="1"/>
  <c r="B26" i="3" l="1"/>
  <c r="C26" i="3" l="1"/>
  <c r="D26" i="3"/>
  <c r="E26" i="3" s="1"/>
  <c r="G26" i="3"/>
  <c r="H26" i="3" l="1"/>
  <c r="I26" i="3" s="1"/>
  <c r="B27" i="3" l="1"/>
  <c r="C27" i="3" l="1"/>
  <c r="D27" i="3"/>
  <c r="E27" i="3" s="1"/>
  <c r="G27" i="3"/>
  <c r="H27" i="3" l="1"/>
  <c r="I27" i="3" s="1"/>
  <c r="B28" i="3" l="1"/>
  <c r="C28" i="3" s="1"/>
  <c r="G28" i="3" l="1"/>
  <c r="D28" i="3"/>
  <c r="E28" i="3" s="1"/>
  <c r="H28" i="3" l="1"/>
  <c r="I28" i="3" s="1"/>
  <c r="B29" i="3" l="1"/>
  <c r="C29" i="3" s="1"/>
  <c r="D29" i="3" l="1"/>
  <c r="E29" i="3" s="1"/>
  <c r="G29" i="3"/>
  <c r="H29" i="3" l="1"/>
  <c r="I29" i="3" s="1"/>
  <c r="B30" i="3" l="1"/>
  <c r="C30" i="3" s="1"/>
  <c r="G30" i="3" l="1"/>
  <c r="D30" i="3"/>
  <c r="E30" i="3" s="1"/>
  <c r="H30" i="3" l="1"/>
  <c r="I30" i="3" s="1"/>
  <c r="B31" i="3" l="1"/>
  <c r="C31" i="3" s="1"/>
  <c r="G31" i="3" l="1"/>
  <c r="D31" i="3"/>
  <c r="E31" i="3" s="1"/>
  <c r="H31" i="3" l="1"/>
  <c r="I31" i="3" s="1"/>
  <c r="B32" i="3" l="1"/>
  <c r="C32" i="3" s="1"/>
  <c r="D32" i="3" l="1"/>
  <c r="E32" i="3" s="1"/>
  <c r="G32" i="3"/>
  <c r="H32" i="3" l="1"/>
  <c r="I32" i="3" s="1"/>
  <c r="B33" i="3" s="1"/>
  <c r="C33" i="3" s="1"/>
  <c r="D33" i="3" l="1"/>
  <c r="E33" i="3" s="1"/>
  <c r="G33" i="3"/>
  <c r="H33" i="3" l="1"/>
  <c r="I33" i="3" s="1"/>
  <c r="B34" i="3" l="1"/>
  <c r="C34" i="3" s="1"/>
  <c r="G34" i="3" l="1"/>
  <c r="D34" i="3"/>
  <c r="E34" i="3" s="1"/>
  <c r="H34" i="3" l="1"/>
  <c r="I34" i="3" s="1"/>
  <c r="B35" i="3" l="1"/>
  <c r="C35" i="3" s="1"/>
  <c r="D35" i="3" l="1"/>
  <c r="E35" i="3" s="1"/>
  <c r="G35" i="3"/>
  <c r="H35" i="3" l="1"/>
  <c r="I35" i="3" s="1"/>
  <c r="B36" i="3" l="1"/>
  <c r="C36" i="3" s="1"/>
  <c r="D36" i="3" l="1"/>
  <c r="E36" i="3" s="1"/>
  <c r="G36" i="3"/>
  <c r="H36" i="3" l="1"/>
  <c r="I36" i="3" s="1"/>
  <c r="B37" i="3" l="1"/>
  <c r="C37" i="3" s="1"/>
  <c r="G37" i="3" l="1"/>
  <c r="D37" i="3"/>
  <c r="E37" i="3" l="1"/>
  <c r="H37" i="3" s="1"/>
  <c r="I37" i="3" s="1"/>
  <c r="B38" i="3" l="1"/>
  <c r="C38" i="3" s="1"/>
  <c r="D38" i="3" l="1"/>
  <c r="E38" i="3" s="1"/>
  <c r="G38" i="3"/>
  <c r="H38" i="3" l="1"/>
  <c r="I38" i="3" s="1"/>
  <c r="B39" i="3" l="1"/>
  <c r="C39" i="3" s="1"/>
  <c r="D39" i="3" l="1"/>
  <c r="E39" i="3" s="1"/>
  <c r="G39" i="3"/>
  <c r="H39" i="3" l="1"/>
  <c r="I39" i="3" s="1"/>
  <c r="B40" i="3" l="1"/>
  <c r="C40" i="3" s="1"/>
  <c r="G40" i="3" l="1"/>
  <c r="D40" i="3"/>
  <c r="E40" i="3" s="1"/>
  <c r="H40" i="3" l="1"/>
  <c r="I40" i="3" s="1"/>
  <c r="B41" i="3" l="1"/>
  <c r="C41" i="3" s="1"/>
  <c r="D41" i="3" l="1"/>
  <c r="E41" i="3" s="1"/>
  <c r="G41" i="3"/>
  <c r="H41" i="3" l="1"/>
  <c r="I41" i="3" s="1"/>
  <c r="B42" i="3" l="1"/>
  <c r="C42" i="3" s="1"/>
  <c r="G42" i="3" l="1"/>
  <c r="D42" i="3"/>
  <c r="E42" i="3" s="1"/>
  <c r="H42" i="3" l="1"/>
  <c r="I42" i="3" s="1"/>
  <c r="B43" i="3" l="1"/>
  <c r="C43" i="3" s="1"/>
  <c r="G43" i="3" l="1"/>
  <c r="D43" i="3"/>
  <c r="E43" i="3" s="1"/>
  <c r="H43" i="3" l="1"/>
  <c r="I43" i="3" s="1"/>
  <c r="B44" i="3" l="1"/>
  <c r="C44" i="3" s="1"/>
  <c r="G44" i="3" l="1"/>
  <c r="D44" i="3"/>
  <c r="E44" i="3" s="1"/>
  <c r="H44" i="3" l="1"/>
  <c r="I44" i="3" s="1"/>
  <c r="B45" i="3" l="1"/>
  <c r="C45" i="3" s="1"/>
  <c r="G45" i="3" l="1"/>
  <c r="D45" i="3"/>
  <c r="E45" i="3" s="1"/>
  <c r="H45" i="3" l="1"/>
  <c r="I45" i="3" s="1"/>
  <c r="B46" i="3" l="1"/>
  <c r="C46" i="3" s="1"/>
  <c r="D46" i="3" l="1"/>
  <c r="E46" i="3" s="1"/>
  <c r="G46" i="3"/>
  <c r="H46" i="3" l="1"/>
  <c r="I46" i="3" s="1"/>
  <c r="B47" i="3" l="1"/>
  <c r="C47" i="3" s="1"/>
  <c r="D47" i="3" l="1"/>
  <c r="E47" i="3" s="1"/>
  <c r="G47" i="3"/>
  <c r="H47" i="3" l="1"/>
  <c r="I47" i="3" s="1"/>
  <c r="B48" i="3" l="1"/>
  <c r="C48" i="3" s="1"/>
  <c r="D48" i="3" l="1"/>
  <c r="E48" i="3" s="1"/>
  <c r="G48" i="3"/>
  <c r="H48" i="3" l="1"/>
  <c r="I48" i="3" s="1"/>
  <c r="B49" i="3" l="1"/>
  <c r="C49" i="3" s="1"/>
  <c r="G49" i="3" l="1"/>
  <c r="D49" i="3"/>
  <c r="E49" i="3" s="1"/>
  <c r="H49" i="3" l="1"/>
  <c r="I49" i="3" s="1"/>
  <c r="B50" i="3" l="1"/>
  <c r="C50" i="3" s="1"/>
  <c r="D50" i="3" l="1"/>
  <c r="E50" i="3" s="1"/>
  <c r="G50" i="3"/>
  <c r="H50" i="3" l="1"/>
  <c r="I50" i="3" s="1"/>
  <c r="B51" i="3" l="1"/>
  <c r="C51" i="3" s="1"/>
  <c r="G51" i="3" l="1"/>
  <c r="D51" i="3"/>
  <c r="E51" i="3" s="1"/>
  <c r="H51" i="3" l="1"/>
  <c r="I51" i="3" s="1"/>
  <c r="B52" i="3" l="1"/>
  <c r="C52" i="3" s="1"/>
  <c r="G52" i="3" l="1"/>
  <c r="D52" i="3"/>
  <c r="E52" i="3" s="1"/>
  <c r="H52" i="3" l="1"/>
  <c r="I52" i="3" s="1"/>
  <c r="B53" i="3" l="1"/>
  <c r="C53" i="3" s="1"/>
  <c r="D53" i="3" l="1"/>
  <c r="E53" i="3" s="1"/>
  <c r="G53" i="3"/>
  <c r="H53" i="3" l="1"/>
  <c r="I53" i="3" s="1"/>
  <c r="B54" i="3" l="1"/>
  <c r="C54" i="3" s="1"/>
  <c r="D54" i="3" l="1"/>
  <c r="E54" i="3" s="1"/>
  <c r="G54" i="3"/>
  <c r="H54" i="3" l="1"/>
  <c r="I54" i="3" s="1"/>
  <c r="B55" i="3" l="1"/>
  <c r="C55" i="3" s="1"/>
  <c r="D55" i="3" l="1"/>
  <c r="E55" i="3" s="1"/>
  <c r="G55" i="3"/>
  <c r="H55" i="3" l="1"/>
  <c r="I55" i="3" s="1"/>
  <c r="B56" i="3" l="1"/>
  <c r="C56" i="3" s="1"/>
  <c r="D56" i="3" l="1"/>
  <c r="E56" i="3" s="1"/>
  <c r="G56" i="3"/>
  <c r="H56" i="3" l="1"/>
  <c r="I56" i="3" s="1"/>
  <c r="B57" i="3" l="1"/>
  <c r="C57" i="3" s="1"/>
  <c r="D57" i="3" l="1"/>
  <c r="E57" i="3" s="1"/>
  <c r="G57" i="3"/>
  <c r="H57" i="3" l="1"/>
  <c r="I57" i="3" s="1"/>
  <c r="B58" i="3" l="1"/>
  <c r="C58" i="3" s="1"/>
  <c r="D58" i="3" l="1"/>
  <c r="E58" i="3" s="1"/>
  <c r="G58" i="3"/>
  <c r="H58" i="3" l="1"/>
  <c r="I58" i="3" s="1"/>
  <c r="B59" i="3" l="1"/>
  <c r="C59" i="3" s="1"/>
  <c r="G59" i="3" l="1"/>
  <c r="D59" i="3"/>
  <c r="E59" i="3" s="1"/>
  <c r="H59" i="3" l="1"/>
  <c r="I59" i="3" s="1"/>
  <c r="B60" i="3" l="1"/>
  <c r="C60" i="3" s="1"/>
  <c r="D60" i="3" l="1"/>
  <c r="E60" i="3" s="1"/>
  <c r="G60" i="3"/>
  <c r="H60" i="3" l="1"/>
  <c r="I60" i="3" s="1"/>
  <c r="B61" i="3" l="1"/>
  <c r="C61" i="3" s="1"/>
  <c r="G61" i="3" l="1"/>
  <c r="D61" i="3"/>
  <c r="E61" i="3" s="1"/>
  <c r="H61" i="3" l="1"/>
  <c r="I61" i="3" s="1"/>
  <c r="B62" i="3" l="1"/>
  <c r="C62" i="3" s="1"/>
  <c r="G62" i="3" l="1"/>
  <c r="D62" i="3"/>
  <c r="E62" i="3" s="1"/>
  <c r="H62" i="3" l="1"/>
  <c r="I62" i="3" s="1"/>
  <c r="B63" i="3" l="1"/>
  <c r="C63" i="3" s="1"/>
  <c r="D63" i="3" l="1"/>
  <c r="E63" i="3" s="1"/>
  <c r="G63" i="3"/>
  <c r="H63" i="3" l="1"/>
  <c r="I63" i="3" s="1"/>
  <c r="B64" i="3" l="1"/>
  <c r="C64" i="3" s="1"/>
  <c r="G64" i="3" l="1"/>
  <c r="D64" i="3"/>
  <c r="E64" i="3" s="1"/>
  <c r="H64" i="3" l="1"/>
  <c r="I64" i="3" s="1"/>
  <c r="B65" i="3" l="1"/>
  <c r="C65" i="3" s="1"/>
  <c r="D65" i="3" l="1"/>
  <c r="E65" i="3" s="1"/>
  <c r="G65" i="3"/>
  <c r="H65" i="3" l="1"/>
  <c r="I65" i="3" s="1"/>
  <c r="B66" i="3" l="1"/>
  <c r="C66" i="3" s="1"/>
  <c r="G66" i="3" l="1"/>
  <c r="D66" i="3"/>
  <c r="E66" i="3" s="1"/>
  <c r="H66" i="3" l="1"/>
  <c r="I66" i="3" s="1"/>
  <c r="B67" i="3" l="1"/>
  <c r="C67" i="3" s="1"/>
  <c r="G67" i="3" l="1"/>
  <c r="D67" i="3"/>
  <c r="E67" i="3" s="1"/>
  <c r="H67" i="3" l="1"/>
  <c r="I67" i="3" s="1"/>
  <c r="B68" i="3" l="1"/>
  <c r="C68" i="3" s="1"/>
  <c r="G68" i="3" l="1"/>
  <c r="D68" i="3"/>
  <c r="E68" i="3" s="1"/>
  <c r="H68" i="3" l="1"/>
  <c r="I68" i="3" s="1"/>
  <c r="B69" i="3" l="1"/>
  <c r="C69" i="3" s="1"/>
  <c r="G69" i="3" l="1"/>
  <c r="D69" i="3"/>
  <c r="E69" i="3" s="1"/>
  <c r="H69" i="3" l="1"/>
  <c r="I69" i="3" s="1"/>
  <c r="B70" i="3" l="1"/>
  <c r="C70" i="3" s="1"/>
  <c r="D70" i="3" l="1"/>
  <c r="E70" i="3" s="1"/>
  <c r="G70" i="3"/>
  <c r="H70" i="3" l="1"/>
  <c r="I70" i="3" s="1"/>
  <c r="B71" i="3" l="1"/>
  <c r="C71" i="3" s="1"/>
  <c r="D71" i="3" l="1"/>
  <c r="E71" i="3" s="1"/>
  <c r="G71" i="3"/>
  <c r="H71" i="3" l="1"/>
  <c r="I71" i="3" s="1"/>
  <c r="B72" i="3" l="1"/>
  <c r="C72" i="3" s="1"/>
  <c r="G72" i="3" l="1"/>
  <c r="D72" i="3"/>
  <c r="E72" i="3" s="1"/>
  <c r="H72" i="3" l="1"/>
  <c r="I72" i="3" s="1"/>
  <c r="B73" i="3" l="1"/>
  <c r="C73" i="3" s="1"/>
  <c r="D73" i="3" l="1"/>
  <c r="E73" i="3" s="1"/>
  <c r="G73" i="3"/>
  <c r="H73" i="3" l="1"/>
  <c r="I73" i="3" s="1"/>
  <c r="B74" i="3" l="1"/>
  <c r="C74" i="3" s="1"/>
  <c r="G74" i="3" l="1"/>
  <c r="D74" i="3"/>
  <c r="E74" i="3" s="1"/>
  <c r="H74" i="3" l="1"/>
  <c r="I74" i="3" s="1"/>
  <c r="B75" i="3" l="1"/>
  <c r="C75" i="3" s="1"/>
  <c r="G75" i="3" l="1"/>
  <c r="D75" i="3"/>
  <c r="E75" i="3" s="1"/>
  <c r="H75" i="3" l="1"/>
  <c r="I75" i="3" s="1"/>
  <c r="B76" i="3" l="1"/>
  <c r="C76" i="3" s="1"/>
  <c r="G76" i="3" l="1"/>
  <c r="D76" i="3"/>
  <c r="E76" i="3" s="1"/>
  <c r="H76" i="3" l="1"/>
  <c r="I76" i="3" s="1"/>
  <c r="B77" i="3" l="1"/>
  <c r="C77" i="3" s="1"/>
  <c r="G77" i="3" l="1"/>
  <c r="D77" i="3"/>
  <c r="E77" i="3" s="1"/>
  <c r="H77" i="3" l="1"/>
  <c r="I77" i="3" s="1"/>
  <c r="B78" i="3" l="1"/>
  <c r="C78" i="3" s="1"/>
  <c r="G78" i="3" l="1"/>
  <c r="D78" i="3"/>
  <c r="E78" i="3" s="1"/>
  <c r="H78" i="3" l="1"/>
  <c r="I78" i="3" s="1"/>
  <c r="B79" i="3" l="1"/>
  <c r="C79" i="3" s="1"/>
  <c r="G79" i="3" l="1"/>
  <c r="D79" i="3"/>
  <c r="E79" i="3" s="1"/>
  <c r="H79" i="3" l="1"/>
  <c r="I79" i="3" s="1"/>
  <c r="B80" i="3" l="1"/>
  <c r="C80" i="3" s="1"/>
  <c r="G80" i="3" l="1"/>
  <c r="D80" i="3"/>
  <c r="E80" i="3" s="1"/>
  <c r="H80" i="3" l="1"/>
  <c r="I80" i="3" s="1"/>
  <c r="B81" i="3" l="1"/>
  <c r="C81" i="3" s="1"/>
  <c r="D81" i="3" l="1"/>
  <c r="E81" i="3" s="1"/>
  <c r="G81" i="3"/>
  <c r="H81" i="3" l="1"/>
  <c r="I81" i="3" s="1"/>
  <c r="B82" i="3" l="1"/>
  <c r="C82" i="3" s="1"/>
  <c r="G82" i="3" l="1"/>
  <c r="D82" i="3"/>
  <c r="E82" i="3" s="1"/>
  <c r="H82" i="3" l="1"/>
  <c r="I82" i="3" s="1"/>
  <c r="B83" i="3" l="1"/>
  <c r="C83" i="3" s="1"/>
  <c r="G83" i="3" l="1"/>
  <c r="D83" i="3"/>
  <c r="E83" i="3" s="1"/>
  <c r="H83" i="3" l="1"/>
  <c r="I83" i="3" s="1"/>
  <c r="B84" i="3" l="1"/>
  <c r="C84" i="3" s="1"/>
  <c r="G84" i="3" l="1"/>
  <c r="D84" i="3"/>
  <c r="E84" i="3" s="1"/>
  <c r="H84" i="3" l="1"/>
  <c r="I84" i="3" s="1"/>
  <c r="B85" i="3" l="1"/>
  <c r="C85" i="3" s="1"/>
  <c r="D85" i="3" l="1"/>
  <c r="E85" i="3" s="1"/>
  <c r="G85" i="3"/>
  <c r="H85" i="3" l="1"/>
  <c r="I85" i="3" s="1"/>
  <c r="B86" i="3" l="1"/>
  <c r="C86" i="3" s="1"/>
  <c r="D86" i="3" l="1"/>
  <c r="E86" i="3" s="1"/>
  <c r="G86" i="3"/>
  <c r="H86" i="3" l="1"/>
  <c r="I86" i="3" s="1"/>
  <c r="B87" i="3" l="1"/>
  <c r="C87" i="3" s="1"/>
  <c r="G87" i="3" l="1"/>
  <c r="D87" i="3"/>
  <c r="E87" i="3" s="1"/>
  <c r="H87" i="3" l="1"/>
  <c r="I87" i="3" s="1"/>
  <c r="B88" i="3" l="1"/>
  <c r="C88" i="3" s="1"/>
  <c r="G88" i="3" l="1"/>
  <c r="D88" i="3"/>
  <c r="E88" i="3" s="1"/>
  <c r="H88" i="3" l="1"/>
  <c r="I88" i="3" s="1"/>
  <c r="B89" i="3" l="1"/>
  <c r="C89" i="3" s="1"/>
  <c r="D89" i="3" l="1"/>
  <c r="E89" i="3" s="1"/>
  <c r="G89" i="3"/>
  <c r="H89" i="3" l="1"/>
  <c r="I89" i="3" s="1"/>
  <c r="B90" i="3" l="1"/>
  <c r="C90" i="3" s="1"/>
  <c r="D90" i="3" l="1"/>
  <c r="E90" i="3" s="1"/>
  <c r="G90" i="3"/>
  <c r="H90" i="3" l="1"/>
  <c r="I90" i="3" s="1"/>
  <c r="B91" i="3" l="1"/>
  <c r="C91" i="3" s="1"/>
  <c r="D91" i="3" l="1"/>
  <c r="E91" i="3" s="1"/>
  <c r="G91" i="3"/>
  <c r="H91" i="3" l="1"/>
  <c r="I91" i="3" s="1"/>
  <c r="B92" i="3" l="1"/>
  <c r="C92" i="3" s="1"/>
  <c r="G92" i="3" l="1"/>
  <c r="D92" i="3"/>
  <c r="E92" i="3" s="1"/>
  <c r="H92" i="3" l="1"/>
  <c r="I92" i="3" s="1"/>
  <c r="B93" i="3" l="1"/>
  <c r="C93" i="3" s="1"/>
  <c r="D93" i="3" l="1"/>
  <c r="E93" i="3" s="1"/>
  <c r="G93" i="3"/>
  <c r="H93" i="3" l="1"/>
  <c r="I93" i="3" s="1"/>
  <c r="B94" i="3" l="1"/>
  <c r="C94" i="3" s="1"/>
  <c r="D94" i="3" l="1"/>
  <c r="E94" i="3" s="1"/>
  <c r="G94" i="3"/>
  <c r="H94" i="3" l="1"/>
  <c r="I94" i="3" s="1"/>
  <c r="B95" i="3" l="1"/>
  <c r="C95" i="3" s="1"/>
  <c r="D95" i="3" l="1"/>
  <c r="E95" i="3" s="1"/>
  <c r="G95" i="3"/>
  <c r="H95" i="3" l="1"/>
  <c r="I95" i="3" s="1"/>
  <c r="B96" i="3" l="1"/>
  <c r="C96" i="3" s="1"/>
  <c r="G96" i="3" l="1"/>
  <c r="D96" i="3"/>
  <c r="E96" i="3" s="1"/>
  <c r="H96" i="3" l="1"/>
  <c r="I96" i="3" s="1"/>
  <c r="B97" i="3" l="1"/>
  <c r="C97" i="3" s="1"/>
  <c r="D97" i="3" l="1"/>
  <c r="E97" i="3" s="1"/>
  <c r="G97" i="3"/>
  <c r="H97" i="3" l="1"/>
  <c r="I97" i="3" s="1"/>
  <c r="B98" i="3" l="1"/>
  <c r="C98" i="3" s="1"/>
  <c r="G98" i="3" l="1"/>
  <c r="D98" i="3"/>
  <c r="E98" i="3" s="1"/>
  <c r="H98" i="3" l="1"/>
  <c r="I98" i="3" s="1"/>
  <c r="B99" i="3" l="1"/>
  <c r="C99" i="3" s="1"/>
  <c r="D99" i="3" l="1"/>
  <c r="E99" i="3" s="1"/>
  <c r="G99" i="3"/>
  <c r="H99" i="3" l="1"/>
  <c r="I99" i="3" s="1"/>
  <c r="B100" i="3" l="1"/>
  <c r="C100" i="3" s="1"/>
  <c r="G100" i="3" l="1"/>
  <c r="D100" i="3"/>
  <c r="E100" i="3" s="1"/>
  <c r="H100" i="3" l="1"/>
  <c r="I100" i="3" s="1"/>
  <c r="B101" i="3" l="1"/>
  <c r="C101" i="3" s="1"/>
  <c r="D101" i="3" l="1"/>
  <c r="E101" i="3" s="1"/>
  <c r="G101" i="3"/>
  <c r="H101" i="3" l="1"/>
  <c r="I101" i="3" s="1"/>
  <c r="B102" i="3" l="1"/>
  <c r="C102" i="3" s="1"/>
  <c r="G102" i="3" l="1"/>
  <c r="D102" i="3"/>
  <c r="E102" i="3" s="1"/>
  <c r="H102" i="3" l="1"/>
  <c r="I102" i="3" s="1"/>
  <c r="B103" i="3" l="1"/>
  <c r="C103" i="3" s="1"/>
  <c r="G103" i="3" l="1"/>
  <c r="D103" i="3"/>
  <c r="E103" i="3" s="1"/>
  <c r="H103" i="3" l="1"/>
  <c r="I103" i="3" s="1"/>
  <c r="B104" i="3" l="1"/>
  <c r="C104" i="3" s="1"/>
  <c r="D104" i="3" l="1"/>
  <c r="E104" i="3" s="1"/>
  <c r="G104" i="3"/>
  <c r="H104" i="3" l="1"/>
  <c r="I104" i="3" s="1"/>
  <c r="B105" i="3" l="1"/>
  <c r="C105" i="3" s="1"/>
  <c r="G105" i="3" l="1"/>
  <c r="D105" i="3"/>
  <c r="E105" i="3" s="1"/>
  <c r="H105" i="3" l="1"/>
  <c r="I105" i="3" s="1"/>
  <c r="B106" i="3" l="1"/>
  <c r="C106" i="3" s="1"/>
  <c r="D106" i="3" l="1"/>
  <c r="E106" i="3" s="1"/>
  <c r="G106" i="3"/>
  <c r="H106" i="3" l="1"/>
  <c r="I106" i="3" s="1"/>
  <c r="B107" i="3" l="1"/>
  <c r="C107" i="3" s="1"/>
  <c r="G107" i="3" l="1"/>
  <c r="D107" i="3"/>
  <c r="E107" i="3" s="1"/>
  <c r="H107" i="3" l="1"/>
  <c r="I107" i="3" s="1"/>
  <c r="B108" i="3" l="1"/>
  <c r="C108" i="3" s="1"/>
  <c r="D108" i="3" l="1"/>
  <c r="E108" i="3" s="1"/>
  <c r="G108" i="3"/>
  <c r="H108" i="3" l="1"/>
  <c r="I108" i="3" s="1"/>
  <c r="B109" i="3" l="1"/>
  <c r="C109" i="3" s="1"/>
  <c r="D109" i="3" l="1"/>
  <c r="E109" i="3" s="1"/>
  <c r="G109" i="3"/>
  <c r="H109" i="3" l="1"/>
  <c r="I109" i="3" s="1"/>
  <c r="B110" i="3" l="1"/>
  <c r="C110" i="3" s="1"/>
  <c r="D110" i="3" l="1"/>
  <c r="E110" i="3" s="1"/>
  <c r="G110" i="3"/>
  <c r="H110" i="3" l="1"/>
  <c r="I110" i="3" s="1"/>
  <c r="B111" i="3" l="1"/>
  <c r="C111" i="3" s="1"/>
  <c r="G111" i="3" l="1"/>
  <c r="D111" i="3"/>
  <c r="E111" i="3" s="1"/>
  <c r="H111" i="3" l="1"/>
  <c r="I111" i="3" s="1"/>
  <c r="B112" i="3" l="1"/>
  <c r="C112" i="3" s="1"/>
  <c r="D112" i="3" l="1"/>
  <c r="E112" i="3" s="1"/>
  <c r="G112" i="3"/>
  <c r="H112" i="3" l="1"/>
  <c r="I112" i="3" s="1"/>
  <c r="B113" i="3" l="1"/>
  <c r="C113" i="3" s="1"/>
  <c r="G113" i="3" l="1"/>
  <c r="D113" i="3"/>
  <c r="E113" i="3" s="1"/>
  <c r="H113" i="3" l="1"/>
  <c r="I113" i="3" s="1"/>
  <c r="B114" i="3" l="1"/>
  <c r="C114" i="3" s="1"/>
  <c r="G114" i="3" l="1"/>
  <c r="D114" i="3"/>
  <c r="E114" i="3" s="1"/>
  <c r="H114" i="3" l="1"/>
  <c r="I114" i="3" s="1"/>
  <c r="B115" i="3" l="1"/>
  <c r="C115" i="3" s="1"/>
  <c r="G115" i="3" l="1"/>
  <c r="D115" i="3"/>
  <c r="E115" i="3" s="1"/>
  <c r="H115" i="3" l="1"/>
  <c r="I115" i="3" s="1"/>
  <c r="B116" i="3" l="1"/>
  <c r="C116" i="3" s="1"/>
  <c r="G116" i="3" l="1"/>
  <c r="D116" i="3"/>
  <c r="E116" i="3" s="1"/>
  <c r="H116" i="3" l="1"/>
  <c r="I116" i="3" s="1"/>
  <c r="B117" i="3" l="1"/>
  <c r="C117" i="3" s="1"/>
  <c r="G117" i="3" l="1"/>
  <c r="D117" i="3"/>
  <c r="E117" i="3" s="1"/>
  <c r="H117" i="3" l="1"/>
  <c r="I117" i="3" s="1"/>
  <c r="B118" i="3" l="1"/>
  <c r="C118" i="3" s="1"/>
  <c r="D118" i="3" l="1"/>
  <c r="E118" i="3" s="1"/>
  <c r="G118" i="3"/>
  <c r="H118" i="3" l="1"/>
  <c r="I118" i="3" s="1"/>
  <c r="B119" i="3" l="1"/>
  <c r="C119" i="3" s="1"/>
  <c r="G119" i="3" l="1"/>
  <c r="D119" i="3"/>
  <c r="E119" i="3" s="1"/>
  <c r="H119" i="3" l="1"/>
  <c r="I119" i="3" s="1"/>
  <c r="B120" i="3" l="1"/>
  <c r="C120" i="3" s="1"/>
  <c r="D120" i="3" l="1"/>
  <c r="E120" i="3" s="1"/>
  <c r="G120" i="3"/>
  <c r="H120" i="3" l="1"/>
  <c r="I120" i="3" s="1"/>
  <c r="B121" i="3" l="1"/>
  <c r="C121" i="3" s="1"/>
  <c r="D121" i="3" l="1"/>
  <c r="E121" i="3" s="1"/>
  <c r="G121" i="3"/>
  <c r="H121" i="3" l="1"/>
  <c r="I121" i="3" s="1"/>
  <c r="B122" i="3" l="1"/>
  <c r="C122" i="3" s="1"/>
  <c r="D122" i="3" l="1"/>
  <c r="E122" i="3" s="1"/>
  <c r="G122" i="3"/>
  <c r="H122" i="3" l="1"/>
  <c r="I122" i="3" s="1"/>
  <c r="B123" i="3" l="1"/>
  <c r="C123" i="3" s="1"/>
  <c r="D123" i="3" l="1"/>
  <c r="E123" i="3" s="1"/>
  <c r="G123" i="3"/>
  <c r="H123" i="3" l="1"/>
  <c r="I123" i="3" s="1"/>
  <c r="B124" i="3" l="1"/>
  <c r="C124" i="3" s="1"/>
  <c r="G124" i="3" l="1"/>
  <c r="D124" i="3"/>
  <c r="E124" i="3" s="1"/>
  <c r="H124" i="3" l="1"/>
  <c r="I124" i="3" s="1"/>
  <c r="B125" i="3" l="1"/>
  <c r="C125" i="3" s="1"/>
  <c r="G125" i="3" l="1"/>
  <c r="D125" i="3"/>
  <c r="E125" i="3" s="1"/>
  <c r="H125" i="3" l="1"/>
  <c r="I125" i="3" s="1"/>
  <c r="B126" i="3" l="1"/>
  <c r="C126" i="3" s="1"/>
  <c r="G126" i="3" l="1"/>
  <c r="D126" i="3"/>
  <c r="E126" i="3" s="1"/>
  <c r="H126" i="3" l="1"/>
  <c r="I126" i="3" s="1"/>
  <c r="B127" i="3" l="1"/>
  <c r="C127" i="3" s="1"/>
  <c r="G127" i="3" l="1"/>
  <c r="D127" i="3"/>
  <c r="E127" i="3" s="1"/>
  <c r="H127" i="3" l="1"/>
  <c r="I127" i="3" s="1"/>
  <c r="B128" i="3" l="1"/>
  <c r="C128" i="3" s="1"/>
  <c r="D128" i="3" l="1"/>
  <c r="E128" i="3" s="1"/>
  <c r="G128" i="3"/>
  <c r="H128" i="3" l="1"/>
  <c r="I128" i="3" s="1"/>
  <c r="B129" i="3" l="1"/>
  <c r="C129" i="3" s="1"/>
  <c r="D129" i="3" l="1"/>
  <c r="E129" i="3" s="1"/>
  <c r="G129" i="3"/>
  <c r="H129" i="3" l="1"/>
  <c r="I129" i="3" s="1"/>
  <c r="B130" i="3" l="1"/>
  <c r="C130" i="3" s="1"/>
  <c r="D130" i="3" l="1"/>
  <c r="E130" i="3" s="1"/>
  <c r="G130" i="3"/>
  <c r="H130" i="3" l="1"/>
  <c r="I130" i="3" s="1"/>
  <c r="B131" i="3" l="1"/>
  <c r="C131" i="3" s="1"/>
  <c r="D131" i="3" l="1"/>
  <c r="E131" i="3" s="1"/>
  <c r="G131" i="3"/>
  <c r="H131" i="3" l="1"/>
  <c r="I131" i="3" s="1"/>
  <c r="B132" i="3" l="1"/>
  <c r="C132" i="3" s="1"/>
  <c r="G132" i="3" l="1"/>
  <c r="D132" i="3"/>
  <c r="E132" i="3" s="1"/>
  <c r="H132" i="3" l="1"/>
  <c r="I132" i="3" s="1"/>
  <c r="B133" i="3" l="1"/>
  <c r="C133" i="3" s="1"/>
  <c r="G133" i="3" l="1"/>
  <c r="D133" i="3"/>
  <c r="E133" i="3" s="1"/>
  <c r="H133" i="3" l="1"/>
  <c r="I133" i="3" s="1"/>
  <c r="B134" i="3" l="1"/>
  <c r="C134" i="3" s="1"/>
  <c r="G134" i="3" l="1"/>
  <c r="D134" i="3"/>
  <c r="E134" i="3" s="1"/>
  <c r="H134" i="3" l="1"/>
  <c r="I134" i="3" s="1"/>
  <c r="B135" i="3" l="1"/>
  <c r="C135" i="3" s="1"/>
  <c r="D135" i="3" l="1"/>
  <c r="E135" i="3" s="1"/>
  <c r="G135" i="3"/>
  <c r="H135" i="3" l="1"/>
  <c r="I135" i="3" s="1"/>
  <c r="B136" i="3" l="1"/>
  <c r="C136" i="3" s="1"/>
  <c r="G136" i="3" l="1"/>
  <c r="D136" i="3"/>
  <c r="E136" i="3" s="1"/>
  <c r="H136" i="3" l="1"/>
  <c r="I136" i="3" s="1"/>
  <c r="B137" i="3" l="1"/>
  <c r="C137" i="3" s="1"/>
  <c r="G137" i="3" l="1"/>
  <c r="D137" i="3"/>
  <c r="E137" i="3" s="1"/>
  <c r="H137" i="3" l="1"/>
  <c r="I137" i="3" s="1"/>
  <c r="B138" i="3" l="1"/>
  <c r="C138" i="3" s="1"/>
  <c r="D138" i="3" l="1"/>
  <c r="E138" i="3" s="1"/>
  <c r="G138" i="3"/>
  <c r="H138" i="3" l="1"/>
  <c r="I138" i="3" s="1"/>
  <c r="B139" i="3" l="1"/>
  <c r="C139" i="3" s="1"/>
  <c r="G139" i="3" l="1"/>
  <c r="D139" i="3"/>
  <c r="E139" i="3" s="1"/>
  <c r="H139" i="3" l="1"/>
  <c r="I139" i="3" s="1"/>
  <c r="B140" i="3" l="1"/>
  <c r="C140" i="3" s="1"/>
  <c r="D140" i="3" l="1"/>
  <c r="E140" i="3" s="1"/>
  <c r="G140" i="3"/>
  <c r="H140" i="3" l="1"/>
  <c r="I140" i="3" s="1"/>
  <c r="B141" i="3" l="1"/>
  <c r="C141" i="3" s="1"/>
  <c r="D141" i="3" l="1"/>
  <c r="E141" i="3" s="1"/>
  <c r="G141" i="3"/>
  <c r="H141" i="3" l="1"/>
  <c r="I141" i="3" s="1"/>
  <c r="B142" i="3" l="1"/>
  <c r="C142" i="3" s="1"/>
  <c r="G142" i="3" l="1"/>
  <c r="D142" i="3"/>
  <c r="E142" i="3" s="1"/>
  <c r="H142" i="3" l="1"/>
  <c r="I142" i="3" s="1"/>
  <c r="B143" i="3" l="1"/>
  <c r="C143" i="3" s="1"/>
  <c r="G143" i="3" l="1"/>
  <c r="D143" i="3"/>
  <c r="E143" i="3" s="1"/>
  <c r="H143" i="3" l="1"/>
  <c r="I143" i="3" s="1"/>
  <c r="B144" i="3" l="1"/>
  <c r="C144" i="3" s="1"/>
  <c r="G144" i="3" l="1"/>
  <c r="D144" i="3"/>
  <c r="E144" i="3" s="1"/>
  <c r="H144" i="3" l="1"/>
  <c r="I144" i="3" s="1"/>
  <c r="B145" i="3" l="1"/>
  <c r="C145" i="3" s="1"/>
  <c r="G145" i="3" l="1"/>
  <c r="D145" i="3"/>
  <c r="E145" i="3" s="1"/>
  <c r="H145" i="3" l="1"/>
  <c r="I145" i="3" s="1"/>
  <c r="B146" i="3" l="1"/>
  <c r="C146" i="3" s="1"/>
  <c r="G146" i="3" l="1"/>
  <c r="D146" i="3"/>
  <c r="E146" i="3" s="1"/>
  <c r="H146" i="3" l="1"/>
  <c r="I146" i="3" s="1"/>
  <c r="B147" i="3" l="1"/>
  <c r="C147" i="3" s="1"/>
  <c r="D147" i="3" l="1"/>
  <c r="E147" i="3" s="1"/>
  <c r="G147" i="3"/>
  <c r="H147" i="3" l="1"/>
  <c r="I147" i="3" s="1"/>
  <c r="B148" i="3" l="1"/>
  <c r="C148" i="3" s="1"/>
  <c r="D148" i="3" l="1"/>
  <c r="E148" i="3" s="1"/>
  <c r="G148" i="3"/>
  <c r="H148" i="3" l="1"/>
  <c r="I148" i="3" s="1"/>
  <c r="B149" i="3" l="1"/>
  <c r="C149" i="3" s="1"/>
  <c r="D149" i="3" l="1"/>
  <c r="E149" i="3" s="1"/>
  <c r="G149" i="3"/>
  <c r="H149" i="3" l="1"/>
  <c r="I149" i="3" s="1"/>
  <c r="B150" i="3" l="1"/>
  <c r="C150" i="3" s="1"/>
  <c r="D150" i="3" l="1"/>
  <c r="E150" i="3" s="1"/>
  <c r="G150" i="3"/>
  <c r="H150" i="3" l="1"/>
  <c r="I150" i="3" s="1"/>
  <c r="B151" i="3" l="1"/>
  <c r="C151" i="3" s="1"/>
  <c r="D151" i="3" l="1"/>
  <c r="E151" i="3" s="1"/>
  <c r="G151" i="3"/>
  <c r="H151" i="3" l="1"/>
  <c r="I151" i="3" s="1"/>
  <c r="B152" i="3" l="1"/>
  <c r="C152" i="3" s="1"/>
  <c r="D152" i="3" l="1"/>
  <c r="E152" i="3" s="1"/>
  <c r="G152" i="3"/>
  <c r="H152" i="3" l="1"/>
  <c r="I152" i="3" s="1"/>
  <c r="B153" i="3" l="1"/>
  <c r="C153" i="3" s="1"/>
  <c r="G153" i="3" l="1"/>
  <c r="D153" i="3"/>
  <c r="E153" i="3" s="1"/>
  <c r="H153" i="3" l="1"/>
  <c r="I153" i="3" s="1"/>
  <c r="B154" i="3" l="1"/>
  <c r="C154" i="3" s="1"/>
  <c r="G154" i="3" l="1"/>
  <c r="D154" i="3"/>
  <c r="E154" i="3" s="1"/>
  <c r="H154" i="3" l="1"/>
  <c r="I154" i="3" s="1"/>
  <c r="B155" i="3" l="1"/>
  <c r="C155" i="3" s="1"/>
  <c r="G155" i="3" l="1"/>
  <c r="D155" i="3"/>
  <c r="E155" i="3" s="1"/>
  <c r="H155" i="3" l="1"/>
  <c r="I155" i="3" s="1"/>
  <c r="B156" i="3" l="1"/>
  <c r="C156" i="3" s="1"/>
  <c r="D156" i="3" l="1"/>
  <c r="E156" i="3" s="1"/>
  <c r="G156" i="3"/>
  <c r="H156" i="3" l="1"/>
  <c r="I156" i="3" s="1"/>
  <c r="B157" i="3" l="1"/>
  <c r="C157" i="3" s="1"/>
  <c r="D157" i="3" l="1"/>
  <c r="E157" i="3" s="1"/>
  <c r="G157" i="3"/>
  <c r="H157" i="3" l="1"/>
  <c r="I157" i="3" s="1"/>
  <c r="B158" i="3" l="1"/>
  <c r="C158" i="3" s="1"/>
  <c r="D158" i="3" l="1"/>
  <c r="E158" i="3" s="1"/>
  <c r="G158" i="3"/>
  <c r="H158" i="3" l="1"/>
  <c r="I158" i="3" s="1"/>
  <c r="B159" i="3" l="1"/>
  <c r="C159" i="3" s="1"/>
  <c r="G159" i="3" l="1"/>
  <c r="D159" i="3"/>
  <c r="E159" i="3" s="1"/>
  <c r="H159" i="3" l="1"/>
  <c r="I159" i="3" s="1"/>
  <c r="B160" i="3" l="1"/>
  <c r="C160" i="3" s="1"/>
  <c r="G160" i="3" l="1"/>
  <c r="D160" i="3"/>
  <c r="E160" i="3" s="1"/>
  <c r="H160" i="3" l="1"/>
  <c r="I160" i="3" s="1"/>
  <c r="B161" i="3" l="1"/>
  <c r="C161" i="3" s="1"/>
  <c r="G161" i="3" l="1"/>
  <c r="D161" i="3"/>
  <c r="E161" i="3" s="1"/>
  <c r="H161" i="3" l="1"/>
  <c r="I161" i="3" s="1"/>
  <c r="B162" i="3" l="1"/>
  <c r="C162" i="3" s="1"/>
  <c r="G162" i="3" l="1"/>
  <c r="D162" i="3"/>
  <c r="E162" i="3" s="1"/>
  <c r="H162" i="3" l="1"/>
  <c r="I162" i="3" s="1"/>
  <c r="B163" i="3" l="1"/>
  <c r="C163" i="3" s="1"/>
  <c r="D163" i="3" l="1"/>
  <c r="E163" i="3" s="1"/>
  <c r="G163" i="3"/>
  <c r="H163" i="3" l="1"/>
  <c r="I163" i="3" s="1"/>
  <c r="B164" i="3" l="1"/>
  <c r="C164" i="3" s="1"/>
  <c r="G164" i="3" l="1"/>
  <c r="D164" i="3"/>
  <c r="E164" i="3" s="1"/>
  <c r="H164" i="3" l="1"/>
  <c r="I164" i="3" s="1"/>
  <c r="B165" i="3" l="1"/>
  <c r="C165" i="3" s="1"/>
  <c r="G165" i="3" l="1"/>
  <c r="D165" i="3"/>
  <c r="E165" i="3" s="1"/>
  <c r="H165" i="3" l="1"/>
  <c r="I165" i="3" s="1"/>
  <c r="B166" i="3" l="1"/>
  <c r="C166" i="3" s="1"/>
  <c r="G166" i="3" l="1"/>
  <c r="D166" i="3"/>
  <c r="E166" i="3" s="1"/>
  <c r="H166" i="3" l="1"/>
  <c r="I166" i="3" s="1"/>
  <c r="B167" i="3" l="1"/>
  <c r="C167" i="3" s="1"/>
  <c r="G167" i="3" l="1"/>
  <c r="D167" i="3"/>
  <c r="E167" i="3" s="1"/>
  <c r="H167" i="3" l="1"/>
  <c r="I167" i="3" s="1"/>
  <c r="B168" i="3" l="1"/>
  <c r="C168" i="3" s="1"/>
  <c r="D168" i="3" l="1"/>
  <c r="E168" i="3" s="1"/>
  <c r="G168" i="3"/>
  <c r="H168" i="3" l="1"/>
  <c r="I168" i="3" s="1"/>
  <c r="B169" i="3" l="1"/>
  <c r="C169" i="3" s="1"/>
  <c r="D169" i="3" l="1"/>
  <c r="E169" i="3" s="1"/>
  <c r="G169" i="3"/>
  <c r="H169" i="3" l="1"/>
  <c r="I169" i="3" s="1"/>
  <c r="B170" i="3" l="1"/>
  <c r="C170" i="3" s="1"/>
  <c r="G170" i="3" l="1"/>
  <c r="D170" i="3"/>
  <c r="E170" i="3" s="1"/>
  <c r="H170" i="3" l="1"/>
  <c r="I170" i="3" s="1"/>
  <c r="B171" i="3" l="1"/>
  <c r="C171" i="3" s="1"/>
  <c r="G171" i="3" l="1"/>
  <c r="D171" i="3"/>
  <c r="E171" i="3" s="1"/>
  <c r="H171" i="3" l="1"/>
  <c r="I171" i="3" s="1"/>
  <c r="B172" i="3" l="1"/>
  <c r="C172" i="3" s="1"/>
  <c r="G172" i="3" l="1"/>
  <c r="D172" i="3"/>
  <c r="E172" i="3" s="1"/>
  <c r="H172" i="3" l="1"/>
  <c r="I172" i="3" s="1"/>
  <c r="B173" i="3" l="1"/>
  <c r="C173" i="3" s="1"/>
  <c r="G173" i="3" l="1"/>
  <c r="D173" i="3"/>
  <c r="E173" i="3" s="1"/>
  <c r="H173" i="3" l="1"/>
  <c r="I173" i="3" s="1"/>
  <c r="B174" i="3" l="1"/>
  <c r="C174" i="3" s="1"/>
  <c r="D174" i="3" l="1"/>
  <c r="E174" i="3" s="1"/>
  <c r="G174" i="3"/>
  <c r="H174" i="3" l="1"/>
  <c r="I174" i="3" s="1"/>
  <c r="B175" i="3" l="1"/>
  <c r="C175" i="3" s="1"/>
  <c r="D175" i="3" l="1"/>
  <c r="E175" i="3" s="1"/>
  <c r="G175" i="3"/>
  <c r="H175" i="3" l="1"/>
  <c r="I175" i="3" s="1"/>
  <c r="B176" i="3" l="1"/>
  <c r="C176" i="3" s="1"/>
  <c r="G176" i="3" l="1"/>
  <c r="D176" i="3"/>
  <c r="E176" i="3" s="1"/>
  <c r="H176" i="3" l="1"/>
  <c r="I176" i="3" s="1"/>
  <c r="B177" i="3" l="1"/>
  <c r="C177" i="3" s="1"/>
  <c r="D177" i="3" l="1"/>
  <c r="E177" i="3" s="1"/>
  <c r="G177" i="3"/>
  <c r="H177" i="3" l="1"/>
  <c r="I177" i="3" s="1"/>
  <c r="B178" i="3" l="1"/>
  <c r="C178" i="3" s="1"/>
  <c r="D178" i="3" l="1"/>
  <c r="E178" i="3" s="1"/>
  <c r="G178" i="3"/>
  <c r="H178" i="3" l="1"/>
  <c r="I178" i="3" s="1"/>
  <c r="B179" i="3" l="1"/>
  <c r="C179" i="3" s="1"/>
  <c r="G179" i="3" l="1"/>
  <c r="D179" i="3"/>
  <c r="E179" i="3" s="1"/>
  <c r="H179" i="3" l="1"/>
  <c r="I179" i="3" s="1"/>
  <c r="B180" i="3" l="1"/>
  <c r="C180" i="3" s="1"/>
  <c r="G180" i="3" l="1"/>
  <c r="D180" i="3"/>
  <c r="E180" i="3" s="1"/>
  <c r="H180" i="3" l="1"/>
  <c r="I180" i="3" s="1"/>
  <c r="B181" i="3" l="1"/>
  <c r="C181" i="3" s="1"/>
  <c r="D181" i="3" l="1"/>
  <c r="E181" i="3" s="1"/>
  <c r="G181" i="3"/>
  <c r="H181" i="3" l="1"/>
  <c r="I181" i="3" s="1"/>
  <c r="B182" i="3" l="1"/>
  <c r="C182" i="3" s="1"/>
  <c r="D182" i="3" l="1"/>
  <c r="E182" i="3" s="1"/>
  <c r="G182" i="3"/>
  <c r="H182" i="3" l="1"/>
  <c r="I182" i="3" s="1"/>
  <c r="B183" i="3" l="1"/>
  <c r="C183" i="3" s="1"/>
  <c r="D183" i="3" l="1"/>
  <c r="E183" i="3" s="1"/>
  <c r="G183" i="3"/>
  <c r="H183" i="3" l="1"/>
  <c r="I183" i="3" s="1"/>
  <c r="B184" i="3" l="1"/>
  <c r="C184" i="3" s="1"/>
  <c r="D184" i="3" l="1"/>
  <c r="E184" i="3" s="1"/>
  <c r="G184" i="3"/>
  <c r="H184" i="3" l="1"/>
  <c r="I184" i="3" s="1"/>
  <c r="B185" i="3" l="1"/>
  <c r="C185" i="3" s="1"/>
  <c r="D185" i="3" l="1"/>
  <c r="E185" i="3" s="1"/>
  <c r="G185" i="3"/>
  <c r="H185" i="3" l="1"/>
  <c r="I185" i="3" s="1"/>
  <c r="B186" i="3" l="1"/>
  <c r="C186" i="3" s="1"/>
  <c r="D186" i="3" l="1"/>
  <c r="E186" i="3" s="1"/>
  <c r="G186" i="3"/>
  <c r="H186" i="3" l="1"/>
  <c r="I186" i="3" s="1"/>
  <c r="B187" i="3" l="1"/>
  <c r="C187" i="3" s="1"/>
  <c r="D187" i="3" l="1"/>
  <c r="E187" i="3" s="1"/>
  <c r="G187" i="3"/>
  <c r="H187" i="3" l="1"/>
  <c r="I187" i="3" s="1"/>
  <c r="B188" i="3" l="1"/>
  <c r="C188" i="3" s="1"/>
  <c r="G188" i="3" l="1"/>
  <c r="D188" i="3"/>
  <c r="E188" i="3" s="1"/>
  <c r="H188" i="3" l="1"/>
  <c r="I188" i="3" s="1"/>
  <c r="B189" i="3" l="1"/>
  <c r="C189" i="3" s="1"/>
  <c r="G189" i="3" l="1"/>
  <c r="D189" i="3"/>
  <c r="E189" i="3" s="1"/>
  <c r="H189" i="3" l="1"/>
  <c r="I189" i="3" s="1"/>
  <c r="B190" i="3" l="1"/>
  <c r="C190" i="3" s="1"/>
  <c r="G190" i="3" l="1"/>
  <c r="D190" i="3"/>
  <c r="E190" i="3" s="1"/>
  <c r="H190" i="3" l="1"/>
  <c r="I190" i="3" s="1"/>
  <c r="B191" i="3" l="1"/>
  <c r="C191" i="3" s="1"/>
  <c r="D191" i="3" l="1"/>
  <c r="E191" i="3" s="1"/>
  <c r="G191" i="3"/>
  <c r="H191" i="3" l="1"/>
  <c r="I191" i="3" s="1"/>
  <c r="B192" i="3" l="1"/>
  <c r="C192" i="3" s="1"/>
  <c r="D192" i="3" l="1"/>
  <c r="E192" i="3" s="1"/>
  <c r="G192" i="3"/>
  <c r="H192" i="3" l="1"/>
  <c r="I192" i="3" s="1"/>
  <c r="B193" i="3" l="1"/>
  <c r="C193" i="3" s="1"/>
  <c r="D193" i="3" l="1"/>
  <c r="E193" i="3" s="1"/>
  <c r="G193" i="3"/>
  <c r="H193" i="3" l="1"/>
  <c r="I193" i="3" s="1"/>
  <c r="B194" i="3" l="1"/>
  <c r="C194" i="3" s="1"/>
  <c r="G194" i="3" l="1"/>
  <c r="D194" i="3"/>
  <c r="E194" i="3" s="1"/>
  <c r="H194" i="3" l="1"/>
  <c r="I194" i="3" s="1"/>
  <c r="B195" i="3" l="1"/>
  <c r="C195" i="3" s="1"/>
  <c r="D195" i="3" l="1"/>
  <c r="E195" i="3" s="1"/>
  <c r="G195" i="3"/>
  <c r="H195" i="3" l="1"/>
  <c r="I195" i="3" s="1"/>
  <c r="B196" i="3" l="1"/>
  <c r="C196" i="3" s="1"/>
  <c r="G196" i="3" l="1"/>
  <c r="D196" i="3"/>
  <c r="E196" i="3" s="1"/>
  <c r="H196" i="3" l="1"/>
  <c r="I196" i="3" s="1"/>
  <c r="B197" i="3" l="1"/>
  <c r="C197" i="3" s="1"/>
  <c r="G197" i="3" l="1"/>
  <c r="D197" i="3"/>
  <c r="E197" i="3" s="1"/>
  <c r="H197" i="3" l="1"/>
  <c r="I197" i="3" s="1"/>
  <c r="B198" i="3" l="1"/>
  <c r="C198" i="3" s="1"/>
  <c r="D198" i="3" l="1"/>
  <c r="E198" i="3" s="1"/>
  <c r="G198" i="3"/>
  <c r="H198" i="3" l="1"/>
  <c r="I198" i="3" s="1"/>
  <c r="B199" i="3" l="1"/>
  <c r="C199" i="3" s="1"/>
  <c r="D199" i="3" l="1"/>
  <c r="E199" i="3" s="1"/>
  <c r="G199" i="3"/>
  <c r="H199" i="3" l="1"/>
  <c r="I199" i="3" s="1"/>
  <c r="B200" i="3" l="1"/>
  <c r="C200" i="3" s="1"/>
  <c r="G200" i="3" l="1"/>
  <c r="D200" i="3"/>
  <c r="E200" i="3" s="1"/>
  <c r="H200" i="3" l="1"/>
  <c r="I200" i="3" s="1"/>
  <c r="B201" i="3" l="1"/>
  <c r="C201" i="3" s="1"/>
  <c r="D201" i="3" l="1"/>
  <c r="E201" i="3" s="1"/>
  <c r="G201" i="3"/>
  <c r="H201" i="3" l="1"/>
  <c r="I201" i="3" s="1"/>
  <c r="B202" i="3" l="1"/>
  <c r="C202" i="3" s="1"/>
  <c r="G202" i="3" l="1"/>
  <c r="D202" i="3"/>
  <c r="E202" i="3" s="1"/>
  <c r="H202" i="3" l="1"/>
  <c r="I202" i="3" s="1"/>
  <c r="B203" i="3" l="1"/>
  <c r="C203" i="3" s="1"/>
  <c r="D203" i="3" l="1"/>
  <c r="E203" i="3" s="1"/>
  <c r="G203" i="3"/>
  <c r="H203" i="3" l="1"/>
  <c r="I203" i="3" s="1"/>
  <c r="B204" i="3" l="1"/>
  <c r="C204" i="3" s="1"/>
  <c r="D204" i="3" l="1"/>
  <c r="E204" i="3" s="1"/>
  <c r="G204" i="3"/>
  <c r="H204" i="3" l="1"/>
  <c r="I204" i="3" s="1"/>
  <c r="B205" i="3" l="1"/>
  <c r="C205" i="3" s="1"/>
  <c r="D205" i="3" l="1"/>
  <c r="E205" i="3" s="1"/>
  <c r="G205" i="3"/>
  <c r="H205" i="3" l="1"/>
  <c r="I205" i="3" s="1"/>
  <c r="B206" i="3" l="1"/>
  <c r="C206" i="3" s="1"/>
  <c r="G206" i="3" l="1"/>
  <c r="D206" i="3"/>
  <c r="E206" i="3" s="1"/>
  <c r="H206" i="3" l="1"/>
  <c r="I206" i="3" s="1"/>
  <c r="B207" i="3" l="1"/>
  <c r="C207" i="3" s="1"/>
  <c r="D207" i="3" l="1"/>
  <c r="E207" i="3" s="1"/>
  <c r="G207" i="3"/>
  <c r="H207" i="3" l="1"/>
  <c r="I207" i="3" s="1"/>
  <c r="B208" i="3" l="1"/>
  <c r="C208" i="3" s="1"/>
  <c r="G208" i="3" l="1"/>
  <c r="D208" i="3"/>
  <c r="E208" i="3" s="1"/>
  <c r="H208" i="3" l="1"/>
  <c r="I208" i="3" s="1"/>
  <c r="B209" i="3" l="1"/>
  <c r="C209" i="3" s="1"/>
  <c r="G209" i="3" l="1"/>
  <c r="D209" i="3"/>
  <c r="E209" i="3" s="1"/>
  <c r="H209" i="3" l="1"/>
  <c r="I209" i="3" s="1"/>
  <c r="B210" i="3" l="1"/>
  <c r="C210" i="3" s="1"/>
  <c r="D210" i="3" l="1"/>
  <c r="E210" i="3" s="1"/>
  <c r="G210" i="3"/>
  <c r="H210" i="3" l="1"/>
  <c r="I210" i="3" s="1"/>
  <c r="B211" i="3" l="1"/>
  <c r="C211" i="3" s="1"/>
  <c r="G211" i="3" l="1"/>
  <c r="D211" i="3"/>
  <c r="E211" i="3" s="1"/>
  <c r="H211" i="3" l="1"/>
  <c r="I211" i="3" s="1"/>
  <c r="B212" i="3" l="1"/>
  <c r="C212" i="3" s="1"/>
  <c r="D212" i="3" l="1"/>
  <c r="E212" i="3" s="1"/>
  <c r="G212" i="3"/>
  <c r="H212" i="3" l="1"/>
  <c r="I212" i="3" s="1"/>
  <c r="B213" i="3" l="1"/>
  <c r="C213" i="3" s="1"/>
  <c r="G213" i="3" l="1"/>
  <c r="D213" i="3"/>
  <c r="E213" i="3" s="1"/>
  <c r="H213" i="3" l="1"/>
  <c r="I213" i="3" s="1"/>
  <c r="B214" i="3" l="1"/>
  <c r="C214" i="3" s="1"/>
  <c r="D214" i="3" l="1"/>
  <c r="E214" i="3" s="1"/>
  <c r="G214" i="3"/>
  <c r="H214" i="3" l="1"/>
  <c r="I214" i="3" s="1"/>
  <c r="B215" i="3" l="1"/>
  <c r="C215" i="3" s="1"/>
  <c r="D215" i="3" l="1"/>
  <c r="E215" i="3" s="1"/>
  <c r="G215" i="3"/>
  <c r="H215" i="3" l="1"/>
  <c r="I215" i="3" s="1"/>
  <c r="B216" i="3" l="1"/>
  <c r="C216" i="3" s="1"/>
  <c r="D216" i="3" l="1"/>
  <c r="E216" i="3" s="1"/>
  <c r="G216" i="3"/>
  <c r="H216" i="3" l="1"/>
  <c r="I216" i="3" s="1"/>
  <c r="B217" i="3" l="1"/>
  <c r="C217" i="3" s="1"/>
  <c r="D217" i="3" l="1"/>
  <c r="E217" i="3" s="1"/>
  <c r="G217" i="3"/>
  <c r="H217" i="3" l="1"/>
  <c r="I217" i="3" s="1"/>
  <c r="B218" i="3" l="1"/>
  <c r="C218" i="3" s="1"/>
  <c r="D218" i="3" l="1"/>
  <c r="E218" i="3" s="1"/>
  <c r="G218" i="3"/>
  <c r="H218" i="3" l="1"/>
  <c r="I218" i="3" s="1"/>
  <c r="B219" i="3" l="1"/>
  <c r="C219" i="3" s="1"/>
  <c r="G219" i="3" l="1"/>
  <c r="D219" i="3"/>
  <c r="E219" i="3" s="1"/>
  <c r="H219" i="3" l="1"/>
  <c r="I219" i="3" s="1"/>
  <c r="B220" i="3" l="1"/>
  <c r="C220" i="3" s="1"/>
  <c r="G220" i="3" l="1"/>
  <c r="D220" i="3"/>
  <c r="E220" i="3" s="1"/>
  <c r="H220" i="3" l="1"/>
  <c r="I220" i="3" s="1"/>
  <c r="B221" i="3" l="1"/>
  <c r="C221" i="3" s="1"/>
  <c r="D221" i="3" l="1"/>
  <c r="E221" i="3" s="1"/>
  <c r="G221" i="3"/>
  <c r="H221" i="3" l="1"/>
  <c r="I221" i="3" s="1"/>
  <c r="B222" i="3" l="1"/>
  <c r="C222" i="3" s="1"/>
  <c r="D222" i="3" l="1"/>
  <c r="E222" i="3" s="1"/>
  <c r="G222" i="3"/>
  <c r="H222" i="3" l="1"/>
  <c r="I222" i="3" s="1"/>
  <c r="B223" i="3" l="1"/>
  <c r="C223" i="3" s="1"/>
  <c r="G223" i="3" l="1"/>
  <c r="D223" i="3"/>
  <c r="E223" i="3" s="1"/>
  <c r="H223" i="3" l="1"/>
  <c r="I223" i="3" s="1"/>
  <c r="B224" i="3" l="1"/>
  <c r="C224" i="3" s="1"/>
  <c r="D224" i="3" l="1"/>
  <c r="E224" i="3" s="1"/>
  <c r="G224" i="3"/>
  <c r="H224" i="3" l="1"/>
  <c r="I224" i="3" s="1"/>
  <c r="B225" i="3" l="1"/>
  <c r="C225" i="3" s="1"/>
  <c r="G225" i="3" l="1"/>
  <c r="D225" i="3"/>
  <c r="E225" i="3" s="1"/>
  <c r="H225" i="3" l="1"/>
  <c r="I225" i="3" s="1"/>
  <c r="B226" i="3" l="1"/>
  <c r="C226" i="3" s="1"/>
  <c r="G226" i="3" l="1"/>
  <c r="D226" i="3"/>
  <c r="E226" i="3" s="1"/>
  <c r="H226" i="3" l="1"/>
  <c r="I226" i="3" s="1"/>
  <c r="B227" i="3" l="1"/>
  <c r="C227" i="3" s="1"/>
  <c r="G227" i="3" l="1"/>
  <c r="D227" i="3"/>
  <c r="E227" i="3" s="1"/>
  <c r="H227" i="3" l="1"/>
  <c r="I227" i="3" s="1"/>
  <c r="B228" i="3" l="1"/>
  <c r="C228" i="3" s="1"/>
  <c r="G228" i="3" l="1"/>
  <c r="D228" i="3"/>
  <c r="E228" i="3" s="1"/>
  <c r="H228" i="3" l="1"/>
  <c r="I228" i="3" s="1"/>
  <c r="B229" i="3" l="1"/>
  <c r="C229" i="3" s="1"/>
  <c r="D229" i="3" l="1"/>
  <c r="E229" i="3" s="1"/>
  <c r="G229" i="3"/>
  <c r="H229" i="3" l="1"/>
  <c r="I229" i="3" s="1"/>
  <c r="B230" i="3" l="1"/>
  <c r="C230" i="3" s="1"/>
  <c r="D230" i="3" l="1"/>
  <c r="E230" i="3" s="1"/>
  <c r="G230" i="3"/>
  <c r="H230" i="3" l="1"/>
  <c r="I230" i="3" s="1"/>
  <c r="B231" i="3" l="1"/>
  <c r="C231" i="3" s="1"/>
  <c r="D231" i="3" l="1"/>
  <c r="E231" i="3" s="1"/>
  <c r="G231" i="3"/>
  <c r="H231" i="3" l="1"/>
  <c r="I231" i="3" s="1"/>
  <c r="B232" i="3" l="1"/>
  <c r="C232" i="3" s="1"/>
  <c r="G232" i="3" l="1"/>
  <c r="D232" i="3"/>
  <c r="E232" i="3" s="1"/>
  <c r="H232" i="3" l="1"/>
  <c r="I232" i="3" s="1"/>
  <c r="B233" i="3" l="1"/>
  <c r="C233" i="3" s="1"/>
  <c r="G233" i="3" l="1"/>
  <c r="D233" i="3"/>
  <c r="E233" i="3" s="1"/>
  <c r="H233" i="3" l="1"/>
  <c r="I233" i="3" s="1"/>
  <c r="B234" i="3" l="1"/>
  <c r="C234" i="3" s="1"/>
  <c r="D234" i="3" l="1"/>
  <c r="E234" i="3" s="1"/>
  <c r="G234" i="3"/>
  <c r="H234" i="3" l="1"/>
  <c r="I234" i="3" s="1"/>
  <c r="B235" i="3" l="1"/>
  <c r="C235" i="3" s="1"/>
  <c r="D235" i="3" l="1"/>
  <c r="E235" i="3" s="1"/>
  <c r="G235" i="3"/>
  <c r="H235" i="3" l="1"/>
  <c r="I235" i="3" s="1"/>
  <c r="B236" i="3" l="1"/>
  <c r="C236" i="3" s="1"/>
  <c r="D236" i="3" l="1"/>
  <c r="E236" i="3" s="1"/>
  <c r="G236" i="3"/>
  <c r="H236" i="3" l="1"/>
  <c r="I236" i="3" s="1"/>
  <c r="B237" i="3" l="1"/>
  <c r="C237" i="3" s="1"/>
  <c r="D237" i="3" l="1"/>
  <c r="E237" i="3" s="1"/>
  <c r="G237" i="3"/>
  <c r="H237" i="3" l="1"/>
  <c r="I237" i="3" s="1"/>
  <c r="B238" i="3" l="1"/>
  <c r="C238" i="3" s="1"/>
  <c r="D238" i="3" l="1"/>
  <c r="E238" i="3" s="1"/>
  <c r="G238" i="3"/>
  <c r="H238" i="3" l="1"/>
  <c r="I238" i="3" s="1"/>
  <c r="B239" i="3" l="1"/>
  <c r="C239" i="3" s="1"/>
  <c r="G239" i="3" l="1"/>
  <c r="D239" i="3"/>
  <c r="E239" i="3" s="1"/>
  <c r="H239" i="3" l="1"/>
  <c r="I239" i="3" s="1"/>
  <c r="B240" i="3" l="1"/>
  <c r="C240" i="3" s="1"/>
  <c r="D240" i="3" l="1"/>
  <c r="E240" i="3" s="1"/>
  <c r="G240" i="3"/>
  <c r="H240" i="3" l="1"/>
  <c r="I240" i="3" s="1"/>
  <c r="B241" i="3" l="1"/>
  <c r="C241" i="3" s="1"/>
  <c r="G241" i="3" l="1"/>
  <c r="D241" i="3"/>
  <c r="E241" i="3" s="1"/>
  <c r="H241" i="3" l="1"/>
  <c r="I241" i="3" s="1"/>
  <c r="B242" i="3" l="1"/>
  <c r="C242" i="3" s="1"/>
  <c r="G242" i="3" l="1"/>
  <c r="D242" i="3"/>
  <c r="E242" i="3" s="1"/>
  <c r="H242" i="3" l="1"/>
  <c r="I242" i="3" s="1"/>
  <c r="B243" i="3" l="1"/>
  <c r="C243" i="3" s="1"/>
  <c r="D243" i="3" l="1"/>
  <c r="E243" i="3" s="1"/>
  <c r="G243" i="3"/>
  <c r="H243" i="3" l="1"/>
  <c r="I243" i="3" s="1"/>
  <c r="B244" i="3" l="1"/>
  <c r="C244" i="3" s="1"/>
  <c r="D244" i="3" l="1"/>
  <c r="E244" i="3" s="1"/>
  <c r="G244" i="3"/>
  <c r="H244" i="3" l="1"/>
  <c r="I244" i="3" s="1"/>
  <c r="B245" i="3" l="1"/>
  <c r="C245" i="3" s="1"/>
  <c r="G245" i="3" l="1"/>
  <c r="D245" i="3"/>
  <c r="E245" i="3" s="1"/>
  <c r="H245" i="3" l="1"/>
  <c r="I245" i="3" s="1"/>
  <c r="B246" i="3" l="1"/>
  <c r="C246" i="3" s="1"/>
  <c r="D246" i="3" l="1"/>
  <c r="E246" i="3" s="1"/>
  <c r="G246" i="3"/>
  <c r="H246" i="3" l="1"/>
  <c r="I246" i="3" s="1"/>
  <c r="B247" i="3" l="1"/>
  <c r="C247" i="3" s="1"/>
  <c r="D247" i="3" l="1"/>
  <c r="E247" i="3" s="1"/>
  <c r="G247" i="3"/>
  <c r="H247" i="3" l="1"/>
  <c r="I247" i="3" s="1"/>
  <c r="B248" i="3" l="1"/>
  <c r="C248" i="3" s="1"/>
  <c r="G248" i="3" l="1"/>
  <c r="D248" i="3"/>
  <c r="E248" i="3" s="1"/>
  <c r="H248" i="3" l="1"/>
  <c r="I248" i="3" s="1"/>
  <c r="B249" i="3" l="1"/>
  <c r="C249" i="3" s="1"/>
  <c r="D249" i="3" l="1"/>
  <c r="E249" i="3" s="1"/>
  <c r="G249" i="3"/>
  <c r="H249" i="3" l="1"/>
  <c r="I249" i="3" s="1"/>
  <c r="B250" i="3" l="1"/>
  <c r="C250" i="3" s="1"/>
  <c r="D250" i="3" l="1"/>
  <c r="E250" i="3" s="1"/>
  <c r="G250" i="3"/>
  <c r="H250" i="3" l="1"/>
  <c r="I250" i="3" s="1"/>
  <c r="B251" i="3" l="1"/>
  <c r="C251" i="3" s="1"/>
  <c r="G251" i="3" l="1"/>
  <c r="D251" i="3"/>
  <c r="E251" i="3" s="1"/>
  <c r="H251" i="3" l="1"/>
  <c r="I251" i="3" s="1"/>
  <c r="B252" i="3" l="1"/>
  <c r="C252" i="3" s="1"/>
  <c r="G252" i="3" l="1"/>
  <c r="D252" i="3"/>
  <c r="E252" i="3" s="1"/>
  <c r="H252" i="3" l="1"/>
  <c r="I252" i="3" s="1"/>
  <c r="B253" i="3" l="1"/>
  <c r="C253" i="3" s="1"/>
  <c r="G253" i="3" l="1"/>
  <c r="D253" i="3"/>
  <c r="E253" i="3" s="1"/>
  <c r="H253" i="3" l="1"/>
  <c r="I253" i="3" s="1"/>
  <c r="B254" i="3" l="1"/>
  <c r="C254" i="3" s="1"/>
  <c r="D254" i="3" l="1"/>
  <c r="E254" i="3" s="1"/>
  <c r="G254" i="3"/>
  <c r="H254" i="3" l="1"/>
  <c r="I254" i="3" s="1"/>
  <c r="B255" i="3" l="1"/>
  <c r="C255" i="3" s="1"/>
  <c r="D255" i="3" l="1"/>
  <c r="E255" i="3" s="1"/>
  <c r="G255" i="3"/>
  <c r="H255" i="3" l="1"/>
  <c r="I255" i="3" s="1"/>
  <c r="B256" i="3" l="1"/>
  <c r="C256" i="3" s="1"/>
  <c r="G256" i="3" l="1"/>
  <c r="D256" i="3"/>
  <c r="E256" i="3" s="1"/>
  <c r="H256" i="3" l="1"/>
  <c r="I256" i="3" s="1"/>
  <c r="B257" i="3" l="1"/>
  <c r="C257" i="3" s="1"/>
  <c r="D257" i="3" l="1"/>
  <c r="E257" i="3" s="1"/>
  <c r="G257" i="3"/>
  <c r="H257" i="3" l="1"/>
  <c r="I257" i="3" s="1"/>
  <c r="B258" i="3" l="1"/>
  <c r="C258" i="3" s="1"/>
  <c r="G258" i="3" l="1"/>
  <c r="D258" i="3"/>
  <c r="E258" i="3" s="1"/>
  <c r="H258" i="3" l="1"/>
  <c r="I258" i="3" s="1"/>
  <c r="B259" i="3" l="1"/>
  <c r="C259" i="3" s="1"/>
  <c r="D259" i="3" l="1"/>
  <c r="E259" i="3" s="1"/>
  <c r="G259" i="3"/>
  <c r="H259" i="3" l="1"/>
  <c r="I259" i="3" s="1"/>
  <c r="B260" i="3" l="1"/>
  <c r="C260" i="3" s="1"/>
  <c r="D260" i="3" l="1"/>
  <c r="E260" i="3" s="1"/>
  <c r="G260" i="3"/>
  <c r="H260" i="3" l="1"/>
  <c r="I260" i="3" s="1"/>
  <c r="B261" i="3" l="1"/>
  <c r="C261" i="3" s="1"/>
  <c r="G261" i="3" l="1"/>
  <c r="D261" i="3"/>
  <c r="E261" i="3" s="1"/>
  <c r="H261" i="3" l="1"/>
  <c r="I261" i="3" s="1"/>
  <c r="B262" i="3" l="1"/>
  <c r="C262" i="3" s="1"/>
  <c r="G262" i="3" l="1"/>
  <c r="D262" i="3"/>
  <c r="E262" i="3" s="1"/>
  <c r="H262" i="3" l="1"/>
  <c r="I262" i="3" s="1"/>
  <c r="B263" i="3" l="1"/>
  <c r="C263" i="3" s="1"/>
  <c r="D263" i="3" l="1"/>
  <c r="E263" i="3" s="1"/>
  <c r="G263" i="3"/>
  <c r="H263" i="3" l="1"/>
  <c r="I263" i="3" s="1"/>
  <c r="B264" i="3" l="1"/>
  <c r="C264" i="3" s="1"/>
  <c r="G264" i="3" l="1"/>
  <c r="D264" i="3"/>
  <c r="E264" i="3" s="1"/>
  <c r="H264" i="3" l="1"/>
  <c r="I264" i="3" s="1"/>
  <c r="B265" i="3" l="1"/>
  <c r="C265" i="3" s="1"/>
  <c r="G265" i="3" l="1"/>
  <c r="D265" i="3"/>
  <c r="E265" i="3" s="1"/>
  <c r="H265" i="3" l="1"/>
  <c r="I265" i="3" s="1"/>
  <c r="B266" i="3" l="1"/>
  <c r="C266" i="3" s="1"/>
  <c r="G266" i="3" l="1"/>
  <c r="D266" i="3"/>
  <c r="E266" i="3" s="1"/>
  <c r="H266" i="3" l="1"/>
  <c r="I266" i="3" s="1"/>
  <c r="B267" i="3" l="1"/>
  <c r="C267" i="3" s="1"/>
  <c r="G267" i="3" l="1"/>
  <c r="D267" i="3"/>
  <c r="E267" i="3" s="1"/>
  <c r="H267" i="3" l="1"/>
  <c r="I267" i="3" s="1"/>
  <c r="B268" i="3" l="1"/>
  <c r="C268" i="3" s="1"/>
  <c r="D268" i="3" l="1"/>
  <c r="E268" i="3" s="1"/>
  <c r="G268" i="3"/>
  <c r="H268" i="3" l="1"/>
  <c r="I268" i="3" s="1"/>
  <c r="B269" i="3" l="1"/>
  <c r="C269" i="3" s="1"/>
  <c r="D269" i="3" l="1"/>
  <c r="E269" i="3" s="1"/>
  <c r="G269" i="3"/>
  <c r="H269" i="3" l="1"/>
  <c r="I269" i="3" s="1"/>
  <c r="B270" i="3" l="1"/>
  <c r="C270" i="3" s="1"/>
  <c r="G270" i="3" l="1"/>
  <c r="D270" i="3"/>
  <c r="E270" i="3" s="1"/>
  <c r="H270" i="3" l="1"/>
  <c r="I270" i="3" s="1"/>
  <c r="B271" i="3" l="1"/>
  <c r="C271" i="3" s="1"/>
  <c r="D271" i="3" l="1"/>
  <c r="E271" i="3" s="1"/>
  <c r="G271" i="3"/>
  <c r="H271" i="3" l="1"/>
  <c r="I271" i="3" s="1"/>
  <c r="B272" i="3" l="1"/>
  <c r="C272" i="3" s="1"/>
  <c r="G272" i="3" l="1"/>
  <c r="D272" i="3"/>
  <c r="E272" i="3" s="1"/>
  <c r="H272" i="3" l="1"/>
  <c r="I272" i="3" s="1"/>
  <c r="B273" i="3" l="1"/>
  <c r="C273" i="3" s="1"/>
  <c r="D273" i="3" l="1"/>
  <c r="E273" i="3" s="1"/>
  <c r="G273" i="3"/>
  <c r="H273" i="3" l="1"/>
  <c r="I273" i="3" s="1"/>
  <c r="B274" i="3" l="1"/>
  <c r="C274" i="3" s="1"/>
  <c r="G274" i="3" l="1"/>
  <c r="D274" i="3"/>
  <c r="E274" i="3" s="1"/>
  <c r="H274" i="3" l="1"/>
  <c r="I274" i="3" s="1"/>
  <c r="B275" i="3" l="1"/>
  <c r="C275" i="3" s="1"/>
  <c r="G275" i="3" l="1"/>
  <c r="D275" i="3"/>
  <c r="E275" i="3" s="1"/>
  <c r="H275" i="3" l="1"/>
  <c r="I275" i="3" s="1"/>
  <c r="B276" i="3" l="1"/>
  <c r="C276" i="3" s="1"/>
  <c r="D276" i="3" l="1"/>
  <c r="E276" i="3" s="1"/>
  <c r="G276" i="3"/>
  <c r="H276" i="3" l="1"/>
  <c r="I276" i="3" s="1"/>
  <c r="B277" i="3" l="1"/>
  <c r="C277" i="3" s="1"/>
  <c r="G277" i="3" l="1"/>
  <c r="D277" i="3"/>
  <c r="E277" i="3" s="1"/>
  <c r="H277" i="3" l="1"/>
  <c r="I277" i="3" s="1"/>
  <c r="B278" i="3" l="1"/>
  <c r="C278" i="3" s="1"/>
  <c r="D278" i="3" l="1"/>
  <c r="E278" i="3" s="1"/>
  <c r="G278" i="3"/>
  <c r="H278" i="3" l="1"/>
  <c r="I278" i="3" s="1"/>
  <c r="B279" i="3" l="1"/>
  <c r="C279" i="3" s="1"/>
  <c r="G279" i="3" l="1"/>
  <c r="D279" i="3"/>
  <c r="E279" i="3" s="1"/>
  <c r="H279" i="3" l="1"/>
  <c r="I279" i="3" s="1"/>
  <c r="B280" i="3" l="1"/>
  <c r="C280" i="3" s="1"/>
  <c r="G280" i="3" l="1"/>
  <c r="D280" i="3"/>
  <c r="E280" i="3" s="1"/>
  <c r="H280" i="3" l="1"/>
  <c r="I280" i="3" s="1"/>
  <c r="B281" i="3" l="1"/>
  <c r="C281" i="3" s="1"/>
  <c r="D281" i="3" l="1"/>
  <c r="E281" i="3" s="1"/>
  <c r="G281" i="3"/>
  <c r="H281" i="3" l="1"/>
  <c r="I281" i="3" s="1"/>
  <c r="B282" i="3" l="1"/>
  <c r="C282" i="3" s="1"/>
  <c r="D282" i="3" l="1"/>
  <c r="E282" i="3" s="1"/>
  <c r="G282" i="3"/>
  <c r="H282" i="3" l="1"/>
  <c r="I282" i="3" s="1"/>
  <c r="B283" i="3" l="1"/>
  <c r="C283" i="3" s="1"/>
  <c r="G283" i="3" l="1"/>
  <c r="D283" i="3"/>
  <c r="E283" i="3" s="1"/>
  <c r="H283" i="3" l="1"/>
  <c r="I283" i="3" s="1"/>
  <c r="B284" i="3" l="1"/>
  <c r="C284" i="3" s="1"/>
  <c r="D284" i="3" l="1"/>
  <c r="E284" i="3" s="1"/>
  <c r="G284" i="3"/>
  <c r="H284" i="3" l="1"/>
  <c r="I284" i="3" s="1"/>
  <c r="B285" i="3" l="1"/>
  <c r="C285" i="3" s="1"/>
  <c r="D285" i="3" l="1"/>
  <c r="E285" i="3" s="1"/>
  <c r="G285" i="3"/>
  <c r="H285" i="3" l="1"/>
  <c r="I285" i="3" s="1"/>
  <c r="B286" i="3" l="1"/>
  <c r="C286" i="3" s="1"/>
  <c r="G286" i="3" l="1"/>
  <c r="D286" i="3"/>
  <c r="E286" i="3" s="1"/>
  <c r="H286" i="3" l="1"/>
  <c r="I286" i="3" s="1"/>
  <c r="B287" i="3" l="1"/>
  <c r="C287" i="3" s="1"/>
  <c r="G287" i="3" l="1"/>
  <c r="D287" i="3"/>
  <c r="E287" i="3" s="1"/>
  <c r="H287" i="3" l="1"/>
  <c r="I287" i="3" s="1"/>
  <c r="B288" i="3" l="1"/>
  <c r="C288" i="3" s="1"/>
  <c r="D288" i="3" l="1"/>
  <c r="E288" i="3" s="1"/>
  <c r="G288" i="3"/>
  <c r="H288" i="3" l="1"/>
  <c r="I288" i="3" s="1"/>
  <c r="B289" i="3" l="1"/>
  <c r="C289" i="3" s="1"/>
  <c r="D289" i="3" l="1"/>
  <c r="E289" i="3" s="1"/>
  <c r="G289" i="3"/>
  <c r="H289" i="3" l="1"/>
  <c r="I289" i="3" s="1"/>
  <c r="B290" i="3" l="1"/>
  <c r="C290" i="3" s="1"/>
  <c r="D290" i="3" l="1"/>
  <c r="E290" i="3" s="1"/>
  <c r="G290" i="3"/>
  <c r="H290" i="3" l="1"/>
  <c r="I290" i="3" s="1"/>
  <c r="B291" i="3" l="1"/>
  <c r="C291" i="3" s="1"/>
  <c r="G291" i="3" l="1"/>
  <c r="D291" i="3"/>
  <c r="E291" i="3" s="1"/>
  <c r="H291" i="3" l="1"/>
  <c r="I291" i="3" s="1"/>
  <c r="B292" i="3" l="1"/>
  <c r="C292" i="3" s="1"/>
  <c r="D292" i="3" l="1"/>
  <c r="E292" i="3" s="1"/>
  <c r="G292" i="3"/>
  <c r="H292" i="3" l="1"/>
  <c r="I292" i="3" s="1"/>
  <c r="B293" i="3" l="1"/>
  <c r="C293" i="3" s="1"/>
  <c r="G293" i="3" l="1"/>
  <c r="D293" i="3"/>
  <c r="E293" i="3" s="1"/>
  <c r="H293" i="3" l="1"/>
  <c r="I293" i="3" s="1"/>
  <c r="B294" i="3" l="1"/>
  <c r="C294" i="3" s="1"/>
  <c r="G294" i="3" l="1"/>
  <c r="D294" i="3"/>
  <c r="E294" i="3" s="1"/>
  <c r="H294" i="3" l="1"/>
  <c r="I294" i="3" s="1"/>
  <c r="B295" i="3" l="1"/>
  <c r="C295" i="3" s="1"/>
  <c r="G295" i="3" l="1"/>
  <c r="D295" i="3"/>
  <c r="E295" i="3" s="1"/>
  <c r="H295" i="3" l="1"/>
  <c r="I295" i="3" s="1"/>
  <c r="B296" i="3" l="1"/>
  <c r="C296" i="3" s="1"/>
  <c r="D296" i="3" l="1"/>
  <c r="E296" i="3" s="1"/>
  <c r="G296" i="3"/>
  <c r="H296" i="3" l="1"/>
  <c r="I296" i="3" s="1"/>
  <c r="B297" i="3" l="1"/>
  <c r="C297" i="3" s="1"/>
  <c r="D297" i="3" l="1"/>
  <c r="E297" i="3" s="1"/>
  <c r="G297" i="3"/>
  <c r="H297" i="3" l="1"/>
  <c r="I297" i="3" s="1"/>
  <c r="B298" i="3" l="1"/>
  <c r="C298" i="3" s="1"/>
  <c r="G298" i="3" l="1"/>
  <c r="D298" i="3"/>
  <c r="E298" i="3" s="1"/>
  <c r="H298" i="3" l="1"/>
  <c r="I298" i="3" s="1"/>
  <c r="B299" i="3" l="1"/>
  <c r="C299" i="3" s="1"/>
  <c r="G299" i="3" l="1"/>
  <c r="D299" i="3"/>
  <c r="E299" i="3" s="1"/>
  <c r="H299" i="3" l="1"/>
  <c r="I299" i="3" s="1"/>
  <c r="B300" i="3" l="1"/>
  <c r="C300" i="3" s="1"/>
  <c r="D300" i="3" l="1"/>
  <c r="E300" i="3" s="1"/>
  <c r="G300" i="3"/>
  <c r="H300" i="3" l="1"/>
  <c r="I300" i="3" s="1"/>
  <c r="B301" i="3" l="1"/>
  <c r="C301" i="3" s="1"/>
  <c r="D301" i="3" l="1"/>
  <c r="E301" i="3" s="1"/>
  <c r="G301" i="3"/>
  <c r="H301" i="3" l="1"/>
  <c r="I301" i="3" s="1"/>
  <c r="B302" i="3" l="1"/>
  <c r="C302" i="3" s="1"/>
  <c r="G302" i="3" l="1"/>
  <c r="D302" i="3"/>
  <c r="E302" i="3" s="1"/>
  <c r="H302" i="3" l="1"/>
  <c r="I302" i="3" s="1"/>
  <c r="B303" i="3" l="1"/>
  <c r="C303" i="3" s="1"/>
  <c r="D303" i="3" l="1"/>
  <c r="E303" i="3" s="1"/>
  <c r="G303" i="3"/>
  <c r="H303" i="3" l="1"/>
  <c r="I303" i="3" s="1"/>
  <c r="B304" i="3" l="1"/>
  <c r="C304" i="3" s="1"/>
  <c r="G304" i="3" l="1"/>
  <c r="D304" i="3"/>
  <c r="E304" i="3" s="1"/>
  <c r="H304" i="3" l="1"/>
  <c r="I304" i="3" s="1"/>
  <c r="B305" i="3" l="1"/>
  <c r="C305" i="3" s="1"/>
  <c r="D305" i="3" l="1"/>
  <c r="E305" i="3" s="1"/>
  <c r="G305" i="3"/>
  <c r="H305" i="3" l="1"/>
  <c r="I305" i="3" s="1"/>
  <c r="B306" i="3" l="1"/>
  <c r="C306" i="3" s="1"/>
  <c r="D306" i="3" l="1"/>
  <c r="E306" i="3" s="1"/>
  <c r="G306" i="3"/>
  <c r="H306" i="3" l="1"/>
  <c r="I306" i="3" s="1"/>
  <c r="B307" i="3" l="1"/>
  <c r="C307" i="3" s="1"/>
  <c r="G307" i="3" l="1"/>
  <c r="D307" i="3"/>
  <c r="E307" i="3" s="1"/>
  <c r="H307" i="3" l="1"/>
  <c r="I307" i="3" s="1"/>
  <c r="B308" i="3" l="1"/>
  <c r="C308" i="3" s="1"/>
  <c r="G308" i="3" l="1"/>
  <c r="D308" i="3"/>
  <c r="E308" i="3" s="1"/>
  <c r="H308" i="3" l="1"/>
  <c r="I308" i="3" s="1"/>
  <c r="B309" i="3" l="1"/>
  <c r="C309" i="3" s="1"/>
  <c r="D309" i="3" l="1"/>
  <c r="E309" i="3" s="1"/>
  <c r="G309" i="3"/>
  <c r="H309" i="3" l="1"/>
  <c r="I309" i="3" s="1"/>
  <c r="B310" i="3" l="1"/>
  <c r="C310" i="3" s="1"/>
  <c r="D310" i="3" l="1"/>
  <c r="E310" i="3" s="1"/>
  <c r="G310" i="3"/>
  <c r="H310" i="3" l="1"/>
  <c r="I310" i="3" s="1"/>
  <c r="B311" i="3" l="1"/>
  <c r="C311" i="3" s="1"/>
  <c r="G311" i="3" l="1"/>
  <c r="D311" i="3"/>
  <c r="E311" i="3" s="1"/>
  <c r="H311" i="3" l="1"/>
  <c r="I311" i="3" s="1"/>
  <c r="B312" i="3" l="1"/>
  <c r="C312" i="3" s="1"/>
  <c r="G312" i="3" l="1"/>
  <c r="D312" i="3"/>
  <c r="E312" i="3" s="1"/>
  <c r="H312" i="3" l="1"/>
  <c r="I312" i="3" s="1"/>
  <c r="B313" i="3" l="1"/>
  <c r="C313" i="3" s="1"/>
  <c r="D313" i="3" l="1"/>
  <c r="E313" i="3" s="1"/>
  <c r="G313" i="3"/>
  <c r="H313" i="3" l="1"/>
  <c r="I313" i="3" s="1"/>
  <c r="B314" i="3" l="1"/>
  <c r="C314" i="3" s="1"/>
  <c r="D314" i="3" l="1"/>
  <c r="E314" i="3" s="1"/>
  <c r="G314" i="3"/>
  <c r="H314" i="3" l="1"/>
  <c r="I314" i="3" s="1"/>
  <c r="B315" i="3" l="1"/>
  <c r="C315" i="3" s="1"/>
  <c r="D315" i="3" l="1"/>
  <c r="E315" i="3" s="1"/>
  <c r="G315" i="3"/>
  <c r="H315" i="3" l="1"/>
  <c r="I315" i="3" s="1"/>
  <c r="B316" i="3" l="1"/>
  <c r="C316" i="3" s="1"/>
  <c r="D316" i="3" l="1"/>
  <c r="E316" i="3" s="1"/>
  <c r="G316" i="3"/>
  <c r="H316" i="3" l="1"/>
  <c r="I316" i="3" s="1"/>
  <c r="B317" i="3" l="1"/>
  <c r="C317" i="3" s="1"/>
  <c r="D317" i="3" l="1"/>
  <c r="E317" i="3" s="1"/>
  <c r="G317" i="3"/>
  <c r="H317" i="3" l="1"/>
  <c r="I317" i="3" s="1"/>
  <c r="B318" i="3" l="1"/>
  <c r="C318" i="3" s="1"/>
  <c r="D318" i="3" l="1"/>
  <c r="E318" i="3" s="1"/>
  <c r="G318" i="3"/>
  <c r="H318" i="3" l="1"/>
  <c r="I318" i="3" s="1"/>
  <c r="B319" i="3" l="1"/>
  <c r="C319" i="3" s="1"/>
  <c r="G319" i="3" l="1"/>
  <c r="D319" i="3"/>
  <c r="E319" i="3" s="1"/>
  <c r="H319" i="3" l="1"/>
  <c r="I319" i="3" s="1"/>
  <c r="B320" i="3" l="1"/>
  <c r="C320" i="3" s="1"/>
  <c r="D320" i="3" l="1"/>
  <c r="E320" i="3" s="1"/>
  <c r="G320" i="3"/>
  <c r="H320" i="3" l="1"/>
  <c r="I320" i="3" s="1"/>
  <c r="B321" i="3" l="1"/>
  <c r="C321" i="3" s="1"/>
  <c r="G321" i="3" l="1"/>
  <c r="D321" i="3"/>
  <c r="E321" i="3" s="1"/>
  <c r="H321" i="3" l="1"/>
  <c r="I321" i="3" s="1"/>
  <c r="B322" i="3" l="1"/>
  <c r="C322" i="3" s="1"/>
  <c r="D322" i="3" l="1"/>
  <c r="E322" i="3" s="1"/>
  <c r="G322" i="3"/>
  <c r="H322" i="3" l="1"/>
  <c r="I322" i="3" s="1"/>
  <c r="B323" i="3" l="1"/>
  <c r="C323" i="3" s="1"/>
  <c r="D323" i="3" l="1"/>
  <c r="E323" i="3" s="1"/>
  <c r="G323" i="3"/>
  <c r="H323" i="3" l="1"/>
  <c r="I323" i="3" s="1"/>
  <c r="B324" i="3" l="1"/>
  <c r="C324" i="3" s="1"/>
  <c r="G324" i="3" l="1"/>
  <c r="D324" i="3"/>
  <c r="E324" i="3" s="1"/>
  <c r="H324" i="3" l="1"/>
  <c r="I324" i="3" s="1"/>
  <c r="B325" i="3" l="1"/>
  <c r="C325" i="3" s="1"/>
  <c r="D325" i="3" l="1"/>
  <c r="E325" i="3" s="1"/>
  <c r="G325" i="3"/>
  <c r="H325" i="3" l="1"/>
  <c r="I325" i="3" s="1"/>
  <c r="B326" i="3" l="1"/>
  <c r="C326" i="3" s="1"/>
  <c r="D326" i="3" l="1"/>
  <c r="E326" i="3" s="1"/>
  <c r="G326" i="3"/>
  <c r="H326" i="3" l="1"/>
  <c r="I326" i="3" s="1"/>
  <c r="B327" i="3" l="1"/>
  <c r="C327" i="3" s="1"/>
  <c r="G327" i="3" l="1"/>
  <c r="D327" i="3"/>
  <c r="E327" i="3" s="1"/>
  <c r="H327" i="3" l="1"/>
  <c r="I327" i="3" s="1"/>
  <c r="B328" i="3" l="1"/>
  <c r="C328" i="3" s="1"/>
  <c r="G328" i="3" l="1"/>
  <c r="D328" i="3"/>
  <c r="E328" i="3" s="1"/>
  <c r="H328" i="3" l="1"/>
  <c r="I328" i="3" s="1"/>
  <c r="B329" i="3" l="1"/>
  <c r="C329" i="3" s="1"/>
  <c r="G329" i="3" l="1"/>
  <c r="D329" i="3"/>
  <c r="E329" i="3" s="1"/>
  <c r="H329" i="3" l="1"/>
  <c r="I329" i="3" s="1"/>
  <c r="B330" i="3" l="1"/>
  <c r="C330" i="3" s="1"/>
  <c r="G330" i="3" l="1"/>
  <c r="D330" i="3"/>
  <c r="E330" i="3" s="1"/>
  <c r="H330" i="3" l="1"/>
  <c r="I330" i="3" s="1"/>
  <c r="B331" i="3" l="1"/>
  <c r="C331" i="3" s="1"/>
  <c r="G331" i="3" l="1"/>
  <c r="D331" i="3"/>
  <c r="E331" i="3" s="1"/>
  <c r="H331" i="3" l="1"/>
  <c r="I331" i="3" s="1"/>
  <c r="B332" i="3" l="1"/>
  <c r="C332" i="3" s="1"/>
  <c r="D332" i="3" l="1"/>
  <c r="E332" i="3" s="1"/>
  <c r="G332" i="3"/>
  <c r="H332" i="3" l="1"/>
  <c r="I332" i="3" s="1"/>
  <c r="B333" i="3" l="1"/>
  <c r="C333" i="3" s="1"/>
  <c r="D333" i="3" l="1"/>
  <c r="E333" i="3" s="1"/>
  <c r="G333" i="3"/>
  <c r="H333" i="3" l="1"/>
  <c r="I333" i="3" s="1"/>
  <c r="B334" i="3" l="1"/>
  <c r="C334" i="3" s="1"/>
  <c r="G334" i="3" l="1"/>
  <c r="D334" i="3"/>
  <c r="E334" i="3" s="1"/>
  <c r="H334" i="3" l="1"/>
  <c r="I334" i="3" s="1"/>
  <c r="B335" i="3" l="1"/>
  <c r="C335" i="3" s="1"/>
  <c r="D335" i="3" l="1"/>
  <c r="E335" i="3" s="1"/>
  <c r="G335" i="3"/>
  <c r="H335" i="3" l="1"/>
  <c r="I335" i="3" s="1"/>
  <c r="B336" i="3" l="1"/>
  <c r="C336" i="3" s="1"/>
  <c r="G336" i="3" l="1"/>
  <c r="D336" i="3"/>
  <c r="E336" i="3" s="1"/>
  <c r="H336" i="3" l="1"/>
  <c r="I336" i="3" s="1"/>
  <c r="B337" i="3" l="1"/>
  <c r="C337" i="3" s="1"/>
  <c r="D337" i="3" l="1"/>
  <c r="E337" i="3" s="1"/>
  <c r="G337" i="3"/>
  <c r="H337" i="3" l="1"/>
  <c r="I337" i="3" s="1"/>
  <c r="B338" i="3" l="1"/>
  <c r="C338" i="3" s="1"/>
  <c r="G338" i="3" l="1"/>
  <c r="D338" i="3"/>
  <c r="E338" i="3" s="1"/>
  <c r="H338" i="3" l="1"/>
  <c r="I338" i="3" s="1"/>
  <c r="B339" i="3" l="1"/>
  <c r="C339" i="3" s="1"/>
  <c r="G339" i="3" l="1"/>
  <c r="D339" i="3"/>
  <c r="E339" i="3" s="1"/>
  <c r="H339" i="3" l="1"/>
  <c r="I339" i="3" s="1"/>
  <c r="B340" i="3" l="1"/>
  <c r="C340" i="3" s="1"/>
  <c r="D340" i="3" l="1"/>
  <c r="E340" i="3" s="1"/>
  <c r="G340" i="3"/>
  <c r="H340" i="3" l="1"/>
  <c r="I340" i="3" s="1"/>
  <c r="B341" i="3" l="1"/>
  <c r="C341" i="3" s="1"/>
  <c r="D341" i="3" l="1"/>
  <c r="E341" i="3" s="1"/>
  <c r="G341" i="3"/>
  <c r="H341" i="3" l="1"/>
  <c r="I341" i="3" s="1"/>
  <c r="B342" i="3" l="1"/>
  <c r="C342" i="3" s="1"/>
  <c r="D342" i="3" l="1"/>
  <c r="E342" i="3" s="1"/>
  <c r="G342" i="3"/>
  <c r="H342" i="3" l="1"/>
  <c r="I342" i="3" s="1"/>
  <c r="B343" i="3" l="1"/>
  <c r="C343" i="3" s="1"/>
  <c r="D343" i="3" l="1"/>
  <c r="E343" i="3" s="1"/>
  <c r="G343" i="3"/>
  <c r="H343" i="3" l="1"/>
  <c r="I343" i="3" s="1"/>
  <c r="B344" i="3" l="1"/>
  <c r="C344" i="3" s="1"/>
  <c r="G344" i="3" l="1"/>
  <c r="D344" i="3"/>
  <c r="E344" i="3" s="1"/>
  <c r="H344" i="3" l="1"/>
  <c r="I344" i="3" s="1"/>
  <c r="B345" i="3" l="1"/>
  <c r="C345" i="3" s="1"/>
  <c r="G345" i="3" l="1"/>
  <c r="D345" i="3"/>
  <c r="E345" i="3" s="1"/>
  <c r="H345" i="3" l="1"/>
  <c r="I345" i="3" s="1"/>
  <c r="B346" i="3" l="1"/>
  <c r="C346" i="3" s="1"/>
  <c r="G346" i="3" l="1"/>
  <c r="D346" i="3"/>
  <c r="E346" i="3" s="1"/>
  <c r="H346" i="3" l="1"/>
  <c r="I346" i="3" s="1"/>
  <c r="B347" i="3" l="1"/>
  <c r="C347" i="3" s="1"/>
  <c r="D347" i="3" l="1"/>
  <c r="E347" i="3" s="1"/>
  <c r="G347" i="3"/>
  <c r="H347" i="3" l="1"/>
  <c r="I347" i="3" s="1"/>
  <c r="B348" i="3" l="1"/>
  <c r="C348" i="3" s="1"/>
  <c r="G348" i="3" l="1"/>
  <c r="D348" i="3"/>
  <c r="E348" i="3" s="1"/>
  <c r="H348" i="3" l="1"/>
  <c r="I348" i="3" s="1"/>
  <c r="B349" i="3" l="1"/>
  <c r="C349" i="3" s="1"/>
  <c r="D349" i="3" l="1"/>
  <c r="E349" i="3" s="1"/>
  <c r="G349" i="3"/>
  <c r="H349" i="3" l="1"/>
  <c r="I349" i="3" s="1"/>
  <c r="B350" i="3" l="1"/>
  <c r="C350" i="3" s="1"/>
  <c r="G350" i="3" l="1"/>
  <c r="D350" i="3"/>
  <c r="E350" i="3" s="1"/>
  <c r="H350" i="3" l="1"/>
  <c r="I350" i="3" s="1"/>
  <c r="B351" i="3" l="1"/>
  <c r="C351" i="3" s="1"/>
  <c r="G351" i="3" l="1"/>
  <c r="D351" i="3"/>
  <c r="E351" i="3" s="1"/>
  <c r="H351" i="3" l="1"/>
  <c r="I351" i="3" s="1"/>
  <c r="B352" i="3" l="1"/>
  <c r="C352" i="3" s="1"/>
  <c r="D352" i="3" l="1"/>
  <c r="E352" i="3" s="1"/>
  <c r="G352" i="3"/>
  <c r="H352" i="3" l="1"/>
  <c r="I352" i="3" s="1"/>
  <c r="B353" i="3" l="1"/>
  <c r="C353" i="3" s="1"/>
  <c r="D353" i="3" l="1"/>
  <c r="E353" i="3" s="1"/>
  <c r="G353" i="3"/>
  <c r="H353" i="3" l="1"/>
  <c r="I353" i="3" s="1"/>
  <c r="B354" i="3" l="1"/>
  <c r="C354" i="3" s="1"/>
  <c r="D354" i="3" l="1"/>
  <c r="E354" i="3" s="1"/>
  <c r="G354" i="3"/>
  <c r="H354" i="3" l="1"/>
  <c r="I354" i="3" s="1"/>
  <c r="B355" i="3" l="1"/>
  <c r="C355" i="3" s="1"/>
  <c r="G355" i="3" l="1"/>
  <c r="D355" i="3"/>
  <c r="E355" i="3" s="1"/>
  <c r="H355" i="3" l="1"/>
  <c r="I355" i="3" s="1"/>
  <c r="B356" i="3" l="1"/>
  <c r="C356" i="3" s="1"/>
  <c r="D356" i="3" l="1"/>
  <c r="E356" i="3" s="1"/>
  <c r="G356" i="3"/>
  <c r="H356" i="3" l="1"/>
  <c r="I356" i="3" s="1"/>
  <c r="B357" i="3" l="1"/>
  <c r="C357" i="3" s="1"/>
  <c r="G357" i="3" l="1"/>
  <c r="D357" i="3"/>
  <c r="E357" i="3" s="1"/>
  <c r="H357" i="3" l="1"/>
  <c r="I357" i="3" s="1"/>
  <c r="B358" i="3" l="1"/>
  <c r="C358" i="3" s="1"/>
  <c r="D358" i="3" l="1"/>
  <c r="E358" i="3" s="1"/>
  <c r="G358" i="3"/>
  <c r="H358" i="3" l="1"/>
  <c r="I358" i="3" s="1"/>
  <c r="B359" i="3" l="1"/>
  <c r="C359" i="3" s="1"/>
  <c r="D359" i="3" l="1"/>
  <c r="E359" i="3" s="1"/>
  <c r="G359" i="3"/>
  <c r="H359" i="3" l="1"/>
  <c r="I359" i="3" s="1"/>
  <c r="B360" i="3" l="1"/>
  <c r="C360" i="3" s="1"/>
  <c r="G360" i="3" l="1"/>
  <c r="D360" i="3"/>
  <c r="E360" i="3" s="1"/>
  <c r="H360" i="3" l="1"/>
  <c r="I360" i="3" s="1"/>
  <c r="B361" i="3" l="1"/>
  <c r="C361" i="3" s="1"/>
  <c r="G361" i="3" l="1"/>
  <c r="D361" i="3"/>
  <c r="E361" i="3" s="1"/>
  <c r="H361" i="3" l="1"/>
  <c r="I361" i="3" s="1"/>
  <c r="B362" i="3" l="1"/>
  <c r="C362" i="3" s="1"/>
  <c r="G362" i="3" l="1"/>
  <c r="D362" i="3"/>
  <c r="E362" i="3" s="1"/>
  <c r="H362" i="3" l="1"/>
  <c r="I362" i="3" s="1"/>
  <c r="B363" i="3" l="1"/>
  <c r="C363" i="3" s="1"/>
  <c r="G363" i="3" l="1"/>
  <c r="D363" i="3"/>
  <c r="E363" i="3" s="1"/>
  <c r="H363" i="3" l="1"/>
  <c r="I363" i="3" s="1"/>
  <c r="B364" i="3" l="1"/>
  <c r="C364" i="3" s="1"/>
  <c r="D364" i="3" l="1"/>
  <c r="E364" i="3" s="1"/>
  <c r="G364" i="3"/>
  <c r="H364" i="3" l="1"/>
  <c r="I364" i="3" s="1"/>
  <c r="B365" i="3" l="1"/>
  <c r="C365" i="3" s="1"/>
  <c r="G365" i="3" l="1"/>
  <c r="D365" i="3"/>
  <c r="E365" i="3" s="1"/>
  <c r="H365" i="3" l="1"/>
  <c r="I365" i="3" s="1"/>
  <c r="B366" i="3" l="1"/>
  <c r="C366" i="3" s="1"/>
  <c r="G366" i="3" l="1"/>
  <c r="D366" i="3"/>
  <c r="E366" i="3" s="1"/>
  <c r="H366" i="3" l="1"/>
  <c r="I366" i="3" s="1"/>
  <c r="B367" i="3" l="1"/>
  <c r="C367" i="3" s="1"/>
  <c r="G367" i="3" l="1"/>
  <c r="D367" i="3"/>
  <c r="E367" i="3" s="1"/>
  <c r="H367" i="3" l="1"/>
  <c r="I367" i="3" s="1"/>
  <c r="B368" i="3" l="1"/>
  <c r="C368" i="3" s="1"/>
  <c r="G368" i="3" l="1"/>
  <c r="D368" i="3"/>
  <c r="E368" i="3" s="1"/>
  <c r="H368" i="3" l="1"/>
  <c r="I368" i="3" s="1"/>
  <c r="B369" i="3" l="1"/>
  <c r="C369" i="3" s="1"/>
  <c r="G369" i="3" l="1"/>
  <c r="D369" i="3"/>
  <c r="E369" i="3" s="1"/>
  <c r="H369" i="3" l="1"/>
  <c r="I369" i="3" s="1"/>
  <c r="B370" i="3" l="1"/>
  <c r="C370" i="3" s="1"/>
  <c r="G370" i="3" l="1"/>
  <c r="D370" i="3"/>
  <c r="E370" i="3" s="1"/>
  <c r="H370" i="3" l="1"/>
  <c r="I370" i="3" s="1"/>
  <c r="B371" i="3" l="1"/>
  <c r="C371" i="3" s="1"/>
  <c r="D371" i="3" l="1"/>
  <c r="E371" i="3" s="1"/>
  <c r="G371" i="3"/>
  <c r="H371" i="3" l="1"/>
  <c r="I371" i="3" s="1"/>
  <c r="B372" i="3" l="1"/>
  <c r="C372" i="3" s="1"/>
  <c r="D372" i="3" l="1"/>
  <c r="E372" i="3" s="1"/>
  <c r="G372" i="3"/>
  <c r="H372" i="3" l="1"/>
  <c r="I372" i="3" s="1"/>
  <c r="B373" i="3" l="1"/>
  <c r="C373" i="3" s="1"/>
  <c r="G373" i="3" l="1"/>
  <c r="D373" i="3"/>
  <c r="E373" i="3" s="1"/>
  <c r="H373" i="3" l="1"/>
  <c r="I373" i="3" s="1"/>
  <c r="B374" i="3" l="1"/>
  <c r="C374" i="3" s="1"/>
  <c r="D374" i="3" l="1"/>
  <c r="E374" i="3" s="1"/>
  <c r="G374" i="3"/>
  <c r="H374" i="3" l="1"/>
  <c r="I374" i="3" s="1"/>
  <c r="B375" i="3" l="1"/>
  <c r="C375" i="3" s="1"/>
  <c r="G375" i="3" l="1"/>
  <c r="D375" i="3"/>
  <c r="E375" i="3" s="1"/>
  <c r="H375" i="3" l="1"/>
  <c r="I375" i="3" s="1"/>
  <c r="B376" i="3" l="1"/>
  <c r="C376" i="3" s="1"/>
  <c r="D376" i="3" l="1"/>
  <c r="E376" i="3" s="1"/>
  <c r="G376" i="3"/>
  <c r="H376" i="3" l="1"/>
  <c r="I376" i="3" s="1"/>
  <c r="B377" i="3" l="1"/>
  <c r="C377" i="3" s="1"/>
  <c r="G377" i="3" l="1"/>
  <c r="D377" i="3"/>
  <c r="E377" i="3" s="1"/>
  <c r="H377" i="3" l="1"/>
  <c r="I377" i="3" s="1"/>
  <c r="B378" i="3" l="1"/>
  <c r="C378" i="3" s="1"/>
  <c r="D378" i="3" l="1"/>
  <c r="E378" i="3" s="1"/>
  <c r="G378" i="3"/>
  <c r="H378" i="3" l="1"/>
  <c r="I378" i="3" s="1"/>
  <c r="B379" i="3" l="1"/>
  <c r="C379" i="3" s="1"/>
  <c r="G379" i="3" l="1"/>
  <c r="D379" i="3"/>
  <c r="E379" i="3" s="1"/>
  <c r="H379" i="3" l="1"/>
  <c r="I379" i="3" s="1"/>
  <c r="B380" i="3" l="1"/>
  <c r="C380" i="3" s="1"/>
  <c r="D380" i="3" l="1"/>
  <c r="E380" i="3" s="1"/>
  <c r="G380" i="3"/>
  <c r="H380" i="3" l="1"/>
  <c r="I380" i="3" s="1"/>
  <c r="B381" i="3" l="1"/>
  <c r="C381" i="3" s="1"/>
  <c r="G381" i="3" l="1"/>
  <c r="D381" i="3"/>
  <c r="E381" i="3" s="1"/>
  <c r="H381" i="3" l="1"/>
  <c r="I381" i="3" s="1"/>
  <c r="B382" i="3" l="1"/>
  <c r="C382" i="3" s="1"/>
  <c r="D382" i="3" l="1"/>
  <c r="E382" i="3" s="1"/>
  <c r="G382" i="3"/>
  <c r="H382" i="3" l="1"/>
  <c r="I382" i="3" s="1"/>
  <c r="B383" i="3" l="1"/>
  <c r="C383" i="3" s="1"/>
  <c r="D383" i="3" l="1"/>
  <c r="E383" i="3" s="1"/>
  <c r="G383" i="3"/>
  <c r="H383" i="3" l="1"/>
  <c r="I383" i="3" s="1"/>
  <c r="B384" i="3" l="1"/>
  <c r="C384" i="3" s="1"/>
  <c r="G384" i="3" l="1"/>
  <c r="D384" i="3"/>
  <c r="E384" i="3" s="1"/>
  <c r="H384" i="3" l="1"/>
  <c r="I384" i="3" s="1"/>
  <c r="B385" i="3" l="1"/>
  <c r="C385" i="3" s="1"/>
  <c r="G385" i="3" l="1"/>
  <c r="D385" i="3"/>
  <c r="E385" i="3" s="1"/>
  <c r="H385" i="3" l="1"/>
  <c r="I385" i="3" s="1"/>
  <c r="B386" i="3" l="1"/>
  <c r="C386" i="3" s="1"/>
  <c r="G386" i="3" l="1"/>
  <c r="D386" i="3"/>
  <c r="E386" i="3" s="1"/>
  <c r="H386" i="3" l="1"/>
  <c r="I386" i="3" s="1"/>
  <c r="B387" i="3" l="1"/>
  <c r="C387" i="3" s="1"/>
  <c r="D387" i="3" l="1"/>
  <c r="E387" i="3" s="1"/>
  <c r="G387" i="3"/>
  <c r="H387" i="3" l="1"/>
  <c r="I387" i="3" s="1"/>
  <c r="B388" i="3" l="1"/>
  <c r="C388" i="3" s="1"/>
  <c r="G388" i="3" l="1"/>
  <c r="D388" i="3"/>
  <c r="E388" i="3" s="1"/>
  <c r="H388" i="3" l="1"/>
  <c r="I388" i="3" s="1"/>
  <c r="B389" i="3" l="1"/>
  <c r="C389" i="3" s="1"/>
  <c r="G389" i="3" l="1"/>
  <c r="D389" i="3"/>
  <c r="E389" i="3" s="1"/>
  <c r="H389" i="3" l="1"/>
  <c r="I389" i="3" s="1"/>
  <c r="B390" i="3" l="1"/>
  <c r="C390" i="3" s="1"/>
  <c r="G390" i="3" l="1"/>
  <c r="D390" i="3"/>
  <c r="E390" i="3" s="1"/>
  <c r="H390" i="3" l="1"/>
  <c r="I390" i="3" s="1"/>
  <c r="B391" i="3" l="1"/>
  <c r="C391" i="3" s="1"/>
  <c r="G391" i="3" l="1"/>
  <c r="D391" i="3"/>
  <c r="E391" i="3" s="1"/>
  <c r="H391" i="3" l="1"/>
  <c r="I391" i="3" s="1"/>
  <c r="B392" i="3" l="1"/>
  <c r="C392" i="3" s="1"/>
  <c r="D392" i="3" l="1"/>
  <c r="E392" i="3" s="1"/>
  <c r="G392" i="3"/>
  <c r="H392" i="3" l="1"/>
  <c r="I392" i="3" s="1"/>
  <c r="B393" i="3" l="1"/>
  <c r="C393" i="3" s="1"/>
  <c r="D393" i="3" l="1"/>
  <c r="E393" i="3" s="1"/>
  <c r="G393" i="3"/>
  <c r="H393" i="3" l="1"/>
  <c r="I393" i="3" s="1"/>
  <c r="B394" i="3" l="1"/>
  <c r="C394" i="3" s="1"/>
  <c r="G394" i="3" l="1"/>
  <c r="D394" i="3"/>
  <c r="E394" i="3" s="1"/>
  <c r="H394" i="3" l="1"/>
  <c r="I394" i="3" s="1"/>
  <c r="B395" i="3" l="1"/>
  <c r="C395" i="3" s="1"/>
  <c r="G395" i="3" l="1"/>
  <c r="D395" i="3"/>
  <c r="E395" i="3" s="1"/>
  <c r="H395" i="3" l="1"/>
  <c r="I395" i="3" s="1"/>
  <c r="B396" i="3" l="1"/>
  <c r="C396" i="3" s="1"/>
  <c r="G396" i="3" l="1"/>
  <c r="D396" i="3"/>
  <c r="E396" i="3" s="1"/>
  <c r="H396" i="3" l="1"/>
  <c r="I396" i="3" s="1"/>
  <c r="B397" i="3" l="1"/>
  <c r="C397" i="3" s="1"/>
  <c r="D397" i="3" l="1"/>
  <c r="E397" i="3" s="1"/>
  <c r="G397" i="3"/>
  <c r="H397" i="3" l="1"/>
  <c r="I397" i="3" s="1"/>
  <c r="B398" i="3" l="1"/>
  <c r="C398" i="3" s="1"/>
  <c r="G398" i="3" l="1"/>
  <c r="D398" i="3"/>
  <c r="E398" i="3" s="1"/>
  <c r="H398" i="3" l="1"/>
  <c r="I398" i="3" s="1"/>
  <c r="B399" i="3" l="1"/>
  <c r="C399" i="3" s="1"/>
  <c r="D399" i="3" l="1"/>
  <c r="E399" i="3" s="1"/>
  <c r="G399" i="3"/>
  <c r="H399" i="3" l="1"/>
  <c r="I399" i="3" s="1"/>
  <c r="B400" i="3" l="1"/>
  <c r="C400" i="3" s="1"/>
  <c r="G400" i="3" l="1"/>
  <c r="D400" i="3"/>
  <c r="E400" i="3" s="1"/>
  <c r="H400" i="3" l="1"/>
  <c r="I400" i="3" s="1"/>
  <c r="B401" i="3" l="1"/>
  <c r="C401" i="3" s="1"/>
  <c r="G401" i="3" l="1"/>
  <c r="D401" i="3"/>
  <c r="E401" i="3" s="1"/>
  <c r="H401" i="3" l="1"/>
  <c r="I401" i="3" s="1"/>
  <c r="B402" i="3" l="1"/>
  <c r="C402" i="3" s="1"/>
  <c r="G402" i="3" l="1"/>
  <c r="D402" i="3"/>
  <c r="E402" i="3" s="1"/>
  <c r="H402" i="3" l="1"/>
  <c r="I402" i="3" s="1"/>
  <c r="B403" i="3" l="1"/>
  <c r="C403" i="3" s="1"/>
  <c r="G403" i="3" l="1"/>
  <c r="D403" i="3"/>
  <c r="E403" i="3" s="1"/>
  <c r="H403" i="3" l="1"/>
  <c r="I403" i="3" s="1"/>
  <c r="B404" i="3" l="1"/>
  <c r="C404" i="3" s="1"/>
  <c r="G404" i="3" l="1"/>
  <c r="D404" i="3"/>
  <c r="E404" i="3" s="1"/>
  <c r="H404" i="3" l="1"/>
  <c r="I404" i="3" s="1"/>
  <c r="B405" i="3" l="1"/>
  <c r="C405" i="3" s="1"/>
  <c r="D405" i="3" l="1"/>
  <c r="E405" i="3" s="1"/>
  <c r="G405" i="3"/>
  <c r="H405" i="3" l="1"/>
  <c r="I405" i="3" s="1"/>
  <c r="B406" i="3" l="1"/>
  <c r="C406" i="3" s="1"/>
  <c r="D406" i="3" l="1"/>
  <c r="E406" i="3" s="1"/>
  <c r="G406" i="3"/>
  <c r="H406" i="3" l="1"/>
  <c r="I406" i="3" s="1"/>
  <c r="B407" i="3" l="1"/>
  <c r="C407" i="3" s="1"/>
  <c r="D407" i="3" l="1"/>
  <c r="E407" i="3" s="1"/>
  <c r="G407" i="3"/>
  <c r="H407" i="3" l="1"/>
  <c r="I407" i="3" s="1"/>
  <c r="B408" i="3" l="1"/>
  <c r="C408" i="3" s="1"/>
  <c r="G408" i="3" l="1"/>
  <c r="D408" i="3"/>
  <c r="E408" i="3" s="1"/>
  <c r="H408" i="3" l="1"/>
  <c r="I408" i="3" s="1"/>
  <c r="B409" i="3" l="1"/>
  <c r="C409" i="3" s="1"/>
  <c r="D409" i="3" l="1"/>
  <c r="E409" i="3" s="1"/>
  <c r="G409" i="3"/>
  <c r="H409" i="3" l="1"/>
  <c r="I409" i="3" s="1"/>
  <c r="B410" i="3" l="1"/>
  <c r="C410" i="3" s="1"/>
  <c r="G410" i="3" l="1"/>
  <c r="D410" i="3"/>
  <c r="E410" i="3" s="1"/>
  <c r="H410" i="3" l="1"/>
  <c r="I410" i="3" s="1"/>
  <c r="B411" i="3" l="1"/>
  <c r="C411" i="3" s="1"/>
  <c r="D411" i="3" l="1"/>
  <c r="E411" i="3" s="1"/>
  <c r="G411" i="3"/>
  <c r="H411" i="3" l="1"/>
  <c r="I411" i="3" s="1"/>
  <c r="B412" i="3" l="1"/>
  <c r="C412" i="3" s="1"/>
  <c r="D412" i="3" l="1"/>
  <c r="E412" i="3" s="1"/>
  <c r="G412" i="3"/>
  <c r="H412" i="3" l="1"/>
  <c r="I412" i="3" s="1"/>
  <c r="B413" i="3" l="1"/>
  <c r="C413" i="3" s="1"/>
  <c r="G413" i="3" l="1"/>
  <c r="D413" i="3"/>
  <c r="E413" i="3" s="1"/>
  <c r="H413" i="3" l="1"/>
  <c r="I413" i="3" s="1"/>
  <c r="B414" i="3" l="1"/>
  <c r="C414" i="3" s="1"/>
  <c r="D414" i="3" l="1"/>
  <c r="E414" i="3" s="1"/>
  <c r="G414" i="3"/>
  <c r="H414" i="3" l="1"/>
  <c r="I414" i="3" s="1"/>
  <c r="B415" i="3" l="1"/>
  <c r="C415" i="3" s="1"/>
  <c r="D415" i="3" l="1"/>
  <c r="E415" i="3" s="1"/>
  <c r="G415" i="3"/>
  <c r="H415" i="3" l="1"/>
  <c r="I415" i="3" s="1"/>
  <c r="B416" i="3" l="1"/>
  <c r="C416" i="3" s="1"/>
  <c r="D416" i="3" l="1"/>
  <c r="E416" i="3" s="1"/>
  <c r="G416" i="3"/>
  <c r="H416" i="3" l="1"/>
  <c r="I416" i="3" s="1"/>
  <c r="B417" i="3" l="1"/>
  <c r="C417" i="3" s="1"/>
  <c r="D417" i="3" l="1"/>
  <c r="E417" i="3" s="1"/>
  <c r="G417" i="3"/>
  <c r="H417" i="3" l="1"/>
  <c r="I417" i="3" s="1"/>
  <c r="B418" i="3" l="1"/>
  <c r="C418" i="3" s="1"/>
  <c r="D418" i="3" l="1"/>
  <c r="E418" i="3" s="1"/>
  <c r="G418" i="3"/>
  <c r="H418" i="3" l="1"/>
  <c r="I418" i="3" s="1"/>
  <c r="B419" i="3" l="1"/>
  <c r="C419" i="3" s="1"/>
  <c r="G419" i="3" l="1"/>
  <c r="D419" i="3"/>
  <c r="E419" i="3" s="1"/>
  <c r="H419" i="3" l="1"/>
  <c r="I419" i="3" s="1"/>
  <c r="B420" i="3" l="1"/>
  <c r="C420" i="3" s="1"/>
  <c r="G420" i="3" l="1"/>
  <c r="D420" i="3"/>
  <c r="E420" i="3" s="1"/>
  <c r="H420" i="3" l="1"/>
  <c r="I420" i="3" s="1"/>
  <c r="B421" i="3" l="1"/>
  <c r="C421" i="3" s="1"/>
  <c r="G421" i="3" l="1"/>
  <c r="D421" i="3"/>
  <c r="E421" i="3" s="1"/>
  <c r="H421" i="3" l="1"/>
  <c r="I421" i="3" s="1"/>
  <c r="B422" i="3" l="1"/>
  <c r="C422" i="3" s="1"/>
  <c r="G422" i="3" l="1"/>
  <c r="D422" i="3"/>
  <c r="E422" i="3" s="1"/>
  <c r="H422" i="3" l="1"/>
  <c r="I422" i="3" s="1"/>
  <c r="B423" i="3" l="1"/>
  <c r="C423" i="3" s="1"/>
  <c r="D423" i="3" l="1"/>
  <c r="E423" i="3" s="1"/>
  <c r="G423" i="3"/>
  <c r="H423" i="3" l="1"/>
  <c r="I423" i="3" s="1"/>
  <c r="B424" i="3" l="1"/>
  <c r="C424" i="3" s="1"/>
  <c r="D424" i="3" l="1"/>
  <c r="E424" i="3" s="1"/>
  <c r="G424" i="3"/>
  <c r="H424" i="3" l="1"/>
  <c r="I424" i="3" s="1"/>
  <c r="B425" i="3" l="1"/>
  <c r="C425" i="3" s="1"/>
  <c r="G425" i="3" l="1"/>
  <c r="D425" i="3"/>
  <c r="E425" i="3" s="1"/>
  <c r="H425" i="3" l="1"/>
  <c r="I425" i="3" s="1"/>
  <c r="B426" i="3" l="1"/>
  <c r="C426" i="3" s="1"/>
  <c r="G426" i="3" l="1"/>
  <c r="D426" i="3"/>
  <c r="E426" i="3" s="1"/>
  <c r="H426" i="3" l="1"/>
  <c r="I426" i="3" s="1"/>
  <c r="B427" i="3" l="1"/>
  <c r="C427" i="3" s="1"/>
  <c r="G427" i="3" l="1"/>
  <c r="D427" i="3"/>
  <c r="E427" i="3" s="1"/>
  <c r="H427" i="3" l="1"/>
  <c r="I427" i="3" s="1"/>
  <c r="B428" i="3" l="1"/>
  <c r="C428" i="3" s="1"/>
  <c r="D428" i="3" l="1"/>
  <c r="E428" i="3" s="1"/>
  <c r="G428" i="3"/>
  <c r="H428" i="3" l="1"/>
  <c r="I428" i="3" s="1"/>
  <c r="B429" i="3" l="1"/>
  <c r="C429" i="3" s="1"/>
  <c r="D429" i="3" l="1"/>
  <c r="E429" i="3" s="1"/>
  <c r="G429" i="3"/>
  <c r="H429" i="3" l="1"/>
  <c r="I429" i="3" s="1"/>
  <c r="B430" i="3" l="1"/>
  <c r="C430" i="3" s="1"/>
  <c r="G430" i="3" l="1"/>
  <c r="D430" i="3"/>
  <c r="E430" i="3" s="1"/>
  <c r="H430" i="3" l="1"/>
  <c r="I430" i="3" s="1"/>
  <c r="B431" i="3" l="1"/>
  <c r="C431" i="3" s="1"/>
  <c r="D431" i="3" l="1"/>
  <c r="E431" i="3" s="1"/>
  <c r="G431" i="3"/>
  <c r="H431" i="3" l="1"/>
  <c r="I431" i="3" s="1"/>
  <c r="B432" i="3" l="1"/>
  <c r="C432" i="3" s="1"/>
  <c r="D432" i="3" l="1"/>
  <c r="E432" i="3" s="1"/>
  <c r="G432" i="3"/>
  <c r="H432" i="3" l="1"/>
  <c r="I432" i="3" s="1"/>
  <c r="B433" i="3" l="1"/>
  <c r="C433" i="3" s="1"/>
  <c r="G433" i="3" l="1"/>
  <c r="D433" i="3"/>
  <c r="E433" i="3" s="1"/>
  <c r="H433" i="3" l="1"/>
  <c r="I433" i="3" s="1"/>
  <c r="B434" i="3" l="1"/>
  <c r="C434" i="3" s="1"/>
  <c r="G434" i="3" l="1"/>
  <c r="D434" i="3"/>
  <c r="E434" i="3" s="1"/>
  <c r="H434" i="3" l="1"/>
  <c r="I434" i="3" s="1"/>
  <c r="B435" i="3" l="1"/>
  <c r="C435" i="3" s="1"/>
  <c r="G435" i="3" l="1"/>
  <c r="D435" i="3"/>
  <c r="E435" i="3" s="1"/>
  <c r="H435" i="3" l="1"/>
  <c r="I435" i="3" s="1"/>
  <c r="B436" i="3" l="1"/>
  <c r="C436" i="3" s="1"/>
  <c r="D436" i="3" l="1"/>
  <c r="E436" i="3" s="1"/>
  <c r="G436" i="3"/>
  <c r="H436" i="3" l="1"/>
  <c r="I436" i="3" s="1"/>
  <c r="B437" i="3" l="1"/>
  <c r="C437" i="3" s="1"/>
  <c r="G437" i="3" l="1"/>
  <c r="D437" i="3"/>
  <c r="E437" i="3" s="1"/>
  <c r="H437" i="3" l="1"/>
  <c r="I437" i="3" s="1"/>
  <c r="B438" i="3" l="1"/>
  <c r="C438" i="3" s="1"/>
  <c r="G438" i="3" l="1"/>
  <c r="D438" i="3"/>
  <c r="E438" i="3" s="1"/>
  <c r="H438" i="3" l="1"/>
  <c r="I438" i="3" s="1"/>
  <c r="B439" i="3" l="1"/>
  <c r="C439" i="3" s="1"/>
  <c r="G439" i="3" l="1"/>
  <c r="D439" i="3"/>
  <c r="E439" i="3" s="1"/>
  <c r="H439" i="3" l="1"/>
  <c r="I439" i="3" s="1"/>
  <c r="B440" i="3" l="1"/>
  <c r="C440" i="3" s="1"/>
  <c r="G440" i="3" l="1"/>
  <c r="D440" i="3"/>
  <c r="E440" i="3" s="1"/>
  <c r="H440" i="3" l="1"/>
  <c r="I440" i="3" s="1"/>
  <c r="B441" i="3" l="1"/>
  <c r="C441" i="3" s="1"/>
  <c r="D441" i="3" l="1"/>
  <c r="E441" i="3" s="1"/>
  <c r="G441" i="3"/>
  <c r="H441" i="3" l="1"/>
  <c r="I441" i="3" s="1"/>
  <c r="B442" i="3" l="1"/>
  <c r="C442" i="3" s="1"/>
  <c r="G442" i="3" l="1"/>
  <c r="D442" i="3"/>
  <c r="E442" i="3" s="1"/>
  <c r="H442" i="3" l="1"/>
  <c r="I442" i="3" s="1"/>
  <c r="B443" i="3" l="1"/>
  <c r="C443" i="3" s="1"/>
  <c r="D443" i="3" l="1"/>
  <c r="E443" i="3" s="1"/>
  <c r="G443" i="3"/>
  <c r="H443" i="3" l="1"/>
  <c r="I443" i="3" s="1"/>
  <c r="B444" i="3" l="1"/>
  <c r="C444" i="3" s="1"/>
  <c r="D444" i="3" l="1"/>
  <c r="E444" i="3" s="1"/>
  <c r="G444" i="3"/>
  <c r="H444" i="3" l="1"/>
  <c r="I444" i="3" s="1"/>
  <c r="B445" i="3" l="1"/>
  <c r="C445" i="3" s="1"/>
  <c r="D445" i="3" l="1"/>
  <c r="E445" i="3" s="1"/>
  <c r="G445" i="3"/>
  <c r="H445" i="3" l="1"/>
  <c r="I445" i="3" s="1"/>
  <c r="B446" i="3" l="1"/>
  <c r="C446" i="3" s="1"/>
  <c r="D446" i="3" l="1"/>
  <c r="E446" i="3" s="1"/>
  <c r="G446" i="3"/>
  <c r="H446" i="3" l="1"/>
  <c r="I446" i="3" s="1"/>
  <c r="B447" i="3" l="1"/>
  <c r="C447" i="3" s="1"/>
  <c r="D447" i="3" l="1"/>
  <c r="E447" i="3" s="1"/>
  <c r="G447" i="3"/>
  <c r="H447" i="3" l="1"/>
  <c r="I447" i="3" s="1"/>
  <c r="B448" i="3" l="1"/>
  <c r="C448" i="3" s="1"/>
  <c r="D448" i="3" l="1"/>
  <c r="E448" i="3" s="1"/>
  <c r="G448" i="3"/>
  <c r="H448" i="3" l="1"/>
  <c r="I448" i="3" s="1"/>
  <c r="B449" i="3" l="1"/>
  <c r="C449" i="3" s="1"/>
  <c r="G449" i="3" l="1"/>
  <c r="D449" i="3"/>
  <c r="E449" i="3" s="1"/>
  <c r="H449" i="3" l="1"/>
  <c r="I449" i="3" s="1"/>
  <c r="B450" i="3" l="1"/>
  <c r="C450" i="3" s="1"/>
  <c r="D450" i="3" l="1"/>
  <c r="E450" i="3" s="1"/>
  <c r="G450" i="3"/>
  <c r="H450" i="3" l="1"/>
  <c r="I450" i="3" s="1"/>
  <c r="B451" i="3" l="1"/>
  <c r="C451" i="3" s="1"/>
  <c r="G451" i="3" l="1"/>
  <c r="D451" i="3"/>
  <c r="E451" i="3" s="1"/>
  <c r="H451" i="3" l="1"/>
  <c r="I451" i="3" s="1"/>
  <c r="B452" i="3" l="1"/>
  <c r="C452" i="3" s="1"/>
  <c r="D452" i="3" l="1"/>
  <c r="E452" i="3" s="1"/>
  <c r="G452" i="3"/>
  <c r="H452" i="3" l="1"/>
  <c r="I452" i="3" s="1"/>
  <c r="B453" i="3" l="1"/>
  <c r="C453" i="3" s="1"/>
  <c r="G453" i="3" l="1"/>
  <c r="D453" i="3"/>
  <c r="E453" i="3" s="1"/>
  <c r="H453" i="3" l="1"/>
  <c r="I453" i="3" s="1"/>
  <c r="B454" i="3" l="1"/>
  <c r="C454" i="3" s="1"/>
  <c r="D454" i="3" l="1"/>
  <c r="E454" i="3" s="1"/>
  <c r="G454" i="3"/>
  <c r="H454" i="3" l="1"/>
  <c r="I454" i="3" s="1"/>
  <c r="B455" i="3" l="1"/>
  <c r="C455" i="3" s="1"/>
  <c r="D455" i="3" l="1"/>
  <c r="E455" i="3" s="1"/>
  <c r="G455" i="3"/>
  <c r="H455" i="3" l="1"/>
  <c r="I455" i="3" s="1"/>
  <c r="B456" i="3" l="1"/>
  <c r="C456" i="3" s="1"/>
  <c r="G456" i="3" l="1"/>
  <c r="D456" i="3"/>
  <c r="E456" i="3" s="1"/>
  <c r="H456" i="3" l="1"/>
  <c r="I456" i="3" s="1"/>
  <c r="B457" i="3" l="1"/>
  <c r="C457" i="3" s="1"/>
  <c r="D457" i="3" l="1"/>
  <c r="E457" i="3" s="1"/>
  <c r="G457" i="3"/>
  <c r="H457" i="3" l="1"/>
  <c r="I457" i="3" s="1"/>
  <c r="B458" i="3" l="1"/>
  <c r="C458" i="3" s="1"/>
  <c r="G458" i="3" l="1"/>
  <c r="D458" i="3"/>
  <c r="E458" i="3" s="1"/>
  <c r="H458" i="3" l="1"/>
  <c r="I458" i="3" s="1"/>
  <c r="B459" i="3" l="1"/>
  <c r="C459" i="3" s="1"/>
  <c r="D459" i="3" l="1"/>
  <c r="E459" i="3" s="1"/>
  <c r="G459" i="3"/>
  <c r="H459" i="3" l="1"/>
  <c r="I459" i="3" s="1"/>
  <c r="B460" i="3" l="1"/>
  <c r="C460" i="3" s="1"/>
  <c r="G460" i="3" l="1"/>
  <c r="D460" i="3"/>
  <c r="E460" i="3" s="1"/>
  <c r="H460" i="3" l="1"/>
  <c r="I460" i="3" s="1"/>
  <c r="B461" i="3" l="1"/>
  <c r="C461" i="3" s="1"/>
  <c r="D461" i="3" l="1"/>
  <c r="E461" i="3" s="1"/>
  <c r="G461" i="3"/>
  <c r="H461" i="3" l="1"/>
  <c r="I461" i="3" s="1"/>
  <c r="B462" i="3" l="1"/>
  <c r="C462" i="3" s="1"/>
  <c r="D462" i="3" l="1"/>
  <c r="E462" i="3" s="1"/>
  <c r="G462" i="3"/>
  <c r="H462" i="3" l="1"/>
  <c r="I462" i="3" s="1"/>
  <c r="B463" i="3" l="1"/>
  <c r="C463" i="3" s="1"/>
  <c r="D463" i="3" l="1"/>
  <c r="E463" i="3" s="1"/>
  <c r="G463" i="3"/>
  <c r="H463" i="3" l="1"/>
  <c r="I463" i="3" s="1"/>
  <c r="B464" i="3" l="1"/>
  <c r="C464" i="3" s="1"/>
  <c r="D464" i="3" l="1"/>
  <c r="E464" i="3" s="1"/>
  <c r="G464" i="3"/>
  <c r="H464" i="3" l="1"/>
  <c r="I464" i="3" s="1"/>
  <c r="B465" i="3" l="1"/>
  <c r="C465" i="3" s="1"/>
  <c r="G465" i="3" l="1"/>
  <c r="D465" i="3"/>
  <c r="E465" i="3" s="1"/>
  <c r="H465" i="3" l="1"/>
  <c r="I465" i="3" s="1"/>
  <c r="B466" i="3" l="1"/>
  <c r="C466" i="3" s="1"/>
  <c r="D466" i="3" l="1"/>
  <c r="E466" i="3" s="1"/>
  <c r="G466" i="3"/>
  <c r="H466" i="3" l="1"/>
  <c r="I466" i="3" s="1"/>
  <c r="B467" i="3" l="1"/>
  <c r="C467" i="3" s="1"/>
  <c r="G467" i="3" l="1"/>
  <c r="D467" i="3"/>
  <c r="E467" i="3" s="1"/>
  <c r="H467" i="3" l="1"/>
  <c r="I467" i="3" s="1"/>
  <c r="B468" i="3" l="1"/>
  <c r="C468" i="3" s="1"/>
  <c r="D468" i="3" l="1"/>
  <c r="E468" i="3" s="1"/>
  <c r="G468" i="3"/>
  <c r="H468" i="3" l="1"/>
  <c r="I468" i="3" s="1"/>
  <c r="B469" i="3" l="1"/>
  <c r="C469" i="3" s="1"/>
  <c r="G469" i="3" l="1"/>
  <c r="D469" i="3"/>
  <c r="E469" i="3" s="1"/>
  <c r="H469" i="3" l="1"/>
  <c r="I469" i="3" s="1"/>
  <c r="B470" i="3" l="1"/>
  <c r="C470" i="3" s="1"/>
  <c r="G470" i="3" l="1"/>
  <c r="D470" i="3"/>
  <c r="E470" i="3" s="1"/>
  <c r="H470" i="3" l="1"/>
  <c r="I470" i="3" s="1"/>
  <c r="B471" i="3" l="1"/>
  <c r="C471" i="3" s="1"/>
  <c r="D471" i="3" l="1"/>
  <c r="E471" i="3" s="1"/>
  <c r="G471" i="3"/>
  <c r="H471" i="3" l="1"/>
  <c r="I471" i="3" s="1"/>
  <c r="B472" i="3" l="1"/>
  <c r="C472" i="3" s="1"/>
  <c r="D472" i="3" l="1"/>
  <c r="E472" i="3" s="1"/>
  <c r="G472" i="3"/>
  <c r="H472" i="3" l="1"/>
  <c r="I472" i="3" s="1"/>
  <c r="B473" i="3" l="1"/>
  <c r="C473" i="3" s="1"/>
  <c r="G473" i="3" l="1"/>
  <c r="D473" i="3"/>
  <c r="E473" i="3" s="1"/>
  <c r="H473" i="3" l="1"/>
  <c r="I473" i="3" s="1"/>
  <c r="B474" i="3" l="1"/>
  <c r="C474" i="3" s="1"/>
  <c r="D474" i="3" l="1"/>
  <c r="E474" i="3" s="1"/>
  <c r="G474" i="3"/>
  <c r="H474" i="3" l="1"/>
  <c r="I474" i="3" s="1"/>
  <c r="B475" i="3" l="1"/>
  <c r="C475" i="3" s="1"/>
  <c r="G475" i="3" l="1"/>
  <c r="D475" i="3"/>
  <c r="E475" i="3" s="1"/>
  <c r="H475" i="3" l="1"/>
  <c r="I475" i="3" s="1"/>
  <c r="B476" i="3" l="1"/>
  <c r="C476" i="3" s="1"/>
  <c r="G476" i="3" l="1"/>
  <c r="D476" i="3"/>
  <c r="E476" i="3" s="1"/>
  <c r="H476" i="3" l="1"/>
  <c r="I476" i="3" s="1"/>
  <c r="B477" i="3" l="1"/>
  <c r="C477" i="3" s="1"/>
  <c r="D477" i="3" l="1"/>
  <c r="E477" i="3" s="1"/>
  <c r="G477" i="3"/>
  <c r="H477" i="3" l="1"/>
  <c r="I477" i="3" s="1"/>
  <c r="B478" i="3" l="1"/>
  <c r="C478" i="3" s="1"/>
  <c r="G478" i="3" l="1"/>
  <c r="D478" i="3"/>
  <c r="E478" i="3" s="1"/>
  <c r="H478" i="3" l="1"/>
  <c r="I478" i="3" s="1"/>
  <c r="B479" i="3" l="1"/>
  <c r="C479" i="3" s="1"/>
  <c r="G479" i="3" l="1"/>
  <c r="D479" i="3"/>
  <c r="E479" i="3" s="1"/>
  <c r="H479" i="3" l="1"/>
  <c r="I479" i="3" s="1"/>
  <c r="B480" i="3" l="1"/>
  <c r="C480" i="3" s="1"/>
  <c r="G480" i="3" l="1"/>
  <c r="D480" i="3"/>
  <c r="E480" i="3" s="1"/>
  <c r="H480" i="3" l="1"/>
  <c r="I480" i="3" s="1"/>
  <c r="B481" i="3" l="1"/>
  <c r="C481" i="3" s="1"/>
  <c r="D481" i="3" l="1"/>
  <c r="E481" i="3" s="1"/>
  <c r="G481" i="3"/>
  <c r="H481" i="3" l="1"/>
  <c r="I481" i="3" s="1"/>
  <c r="B482" i="3" l="1"/>
  <c r="C482" i="3" s="1"/>
  <c r="D482" i="3" l="1"/>
  <c r="E482" i="3" s="1"/>
  <c r="G482" i="3"/>
  <c r="H482" i="3" l="1"/>
  <c r="I482" i="3" s="1"/>
  <c r="B483" i="3" l="1"/>
  <c r="C483" i="3" s="1"/>
  <c r="D483" i="3" l="1"/>
  <c r="E483" i="3" s="1"/>
  <c r="G483" i="3"/>
  <c r="H483" i="3" l="1"/>
  <c r="I483" i="3" s="1"/>
  <c r="B484" i="3" l="1"/>
  <c r="C484" i="3" s="1"/>
  <c r="G484" i="3" l="1"/>
  <c r="D484" i="3"/>
  <c r="E484" i="3" s="1"/>
  <c r="H484" i="3" l="1"/>
  <c r="I484" i="3" s="1"/>
  <c r="B485" i="3" l="1"/>
  <c r="C485" i="3" s="1"/>
  <c r="D485" i="3" l="1"/>
  <c r="E485" i="3" s="1"/>
  <c r="G485" i="3"/>
  <c r="H485" i="3" l="1"/>
  <c r="I485" i="3" s="1"/>
  <c r="B486" i="3" l="1"/>
  <c r="C486" i="3" s="1"/>
  <c r="D486" i="3" l="1"/>
  <c r="E486" i="3" s="1"/>
  <c r="G486" i="3"/>
  <c r="H486" i="3" l="1"/>
  <c r="I486" i="3" s="1"/>
  <c r="B487" i="3" l="1"/>
  <c r="C487" i="3" s="1"/>
  <c r="D487" i="3" l="1"/>
  <c r="E487" i="3" s="1"/>
  <c r="G487" i="3"/>
  <c r="H487" i="3" l="1"/>
  <c r="I487" i="3" s="1"/>
  <c r="B488" i="3" l="1"/>
  <c r="C488" i="3" s="1"/>
  <c r="D488" i="3" l="1"/>
  <c r="E488" i="3" s="1"/>
  <c r="G488" i="3"/>
  <c r="H488" i="3" l="1"/>
  <c r="I488" i="3" s="1"/>
  <c r="B489" i="3" l="1"/>
  <c r="C489" i="3" s="1"/>
  <c r="G489" i="3" l="1"/>
  <c r="D489" i="3"/>
  <c r="E489" i="3" s="1"/>
  <c r="H489" i="3" l="1"/>
  <c r="I489" i="3" s="1"/>
  <c r="B490" i="3" l="1"/>
  <c r="C490" i="3" s="1"/>
  <c r="G490" i="3" l="1"/>
  <c r="D490" i="3"/>
  <c r="E490" i="3" s="1"/>
  <c r="H490" i="3" l="1"/>
  <c r="I490" i="3" s="1"/>
  <c r="B491" i="3" l="1"/>
  <c r="C491" i="3" s="1"/>
  <c r="G491" i="3" l="1"/>
  <c r="D491" i="3"/>
  <c r="E491" i="3" s="1"/>
  <c r="H491" i="3" l="1"/>
  <c r="I491" i="3" s="1"/>
  <c r="B492" i="3" l="1"/>
  <c r="C492" i="3" s="1"/>
  <c r="D492" i="3" l="1"/>
  <c r="E492" i="3" s="1"/>
  <c r="G492" i="3"/>
  <c r="H492" i="3" l="1"/>
  <c r="I492" i="3" s="1"/>
  <c r="B493" i="3" l="1"/>
  <c r="C493" i="3" s="1"/>
  <c r="G493" i="3" l="1"/>
  <c r="D493" i="3"/>
  <c r="E493" i="3" s="1"/>
  <c r="H493" i="3" l="1"/>
  <c r="I493" i="3" s="1"/>
  <c r="B494" i="3" l="1"/>
  <c r="C494" i="3" s="1"/>
  <c r="D494" i="3" l="1"/>
  <c r="E494" i="3" s="1"/>
  <c r="G494" i="3"/>
  <c r="H494" i="3" l="1"/>
  <c r="I494" i="3" s="1"/>
  <c r="B495" i="3" l="1"/>
  <c r="C495" i="3" s="1"/>
  <c r="G495" i="3" l="1"/>
  <c r="D495" i="3"/>
  <c r="E495" i="3" s="1"/>
  <c r="H495" i="3" l="1"/>
  <c r="I495" i="3" s="1"/>
  <c r="B496" i="3" l="1"/>
  <c r="C496" i="3" s="1"/>
  <c r="G496" i="3" l="1"/>
  <c r="D496" i="3"/>
  <c r="E496" i="3" s="1"/>
  <c r="H496" i="3" l="1"/>
  <c r="I496" i="3" s="1"/>
  <c r="B497" i="3" l="1"/>
  <c r="C497" i="3" s="1"/>
  <c r="G497" i="3" l="1"/>
  <c r="D497" i="3"/>
  <c r="E497" i="3" s="1"/>
  <c r="H497" i="3" l="1"/>
  <c r="I497" i="3" s="1"/>
  <c r="B498" i="3" l="1"/>
  <c r="C498" i="3" s="1"/>
  <c r="G498" i="3" l="1"/>
  <c r="D498" i="3"/>
  <c r="E498" i="3" s="1"/>
  <c r="H498" i="3" l="1"/>
  <c r="I498" i="3" s="1"/>
  <c r="B499" i="3" l="1"/>
  <c r="C499" i="3" s="1"/>
  <c r="D499" i="3" l="1"/>
  <c r="E499" i="3" s="1"/>
  <c r="G499" i="3"/>
  <c r="H499" i="3" l="1"/>
  <c r="I499" i="3" s="1"/>
  <c r="B500" i="3" l="1"/>
  <c r="C500" i="3" s="1"/>
  <c r="G500" i="3" l="1"/>
  <c r="D500" i="3"/>
  <c r="E500" i="3" s="1"/>
  <c r="H500" i="3" l="1"/>
  <c r="I500" i="3" s="1"/>
  <c r="B501" i="3" l="1"/>
  <c r="C501" i="3" s="1"/>
  <c r="D501" i="3" l="1"/>
  <c r="E501" i="3" s="1"/>
  <c r="G501" i="3"/>
  <c r="H501" i="3" l="1"/>
  <c r="I501" i="3" s="1"/>
  <c r="B502" i="3" l="1"/>
  <c r="C502" i="3" s="1"/>
  <c r="D502" i="3" l="1"/>
  <c r="E502" i="3" s="1"/>
  <c r="G502" i="3"/>
  <c r="H502" i="3" l="1"/>
  <c r="I502" i="3" s="1"/>
  <c r="B503" i="3" l="1"/>
  <c r="C503" i="3" s="1"/>
  <c r="G503" i="3" l="1"/>
  <c r="D503" i="3"/>
  <c r="E503" i="3" s="1"/>
  <c r="H503" i="3" l="1"/>
  <c r="I503" i="3" s="1"/>
  <c r="B504" i="3" l="1"/>
  <c r="C504" i="3" s="1"/>
  <c r="D504" i="3" l="1"/>
  <c r="E504" i="3" s="1"/>
  <c r="G504" i="3"/>
  <c r="H504" i="3" l="1"/>
  <c r="I504" i="3" s="1"/>
  <c r="B505" i="3" l="1"/>
  <c r="C505" i="3" s="1"/>
  <c r="G505" i="3" l="1"/>
  <c r="D505" i="3"/>
  <c r="E505" i="3" s="1"/>
  <c r="H505" i="3" l="1"/>
  <c r="I505" i="3" s="1"/>
  <c r="B506" i="3" l="1"/>
  <c r="C506" i="3" s="1"/>
  <c r="G506" i="3" l="1"/>
  <c r="D506" i="3"/>
  <c r="E506" i="3" s="1"/>
  <c r="H506" i="3" l="1"/>
  <c r="I506" i="3" s="1"/>
  <c r="B507" i="3" l="1"/>
  <c r="C507" i="3" s="1"/>
  <c r="G507" i="3" l="1"/>
  <c r="D507" i="3"/>
  <c r="E507" i="3" s="1"/>
  <c r="H507" i="3" l="1"/>
  <c r="I507" i="3" s="1"/>
  <c r="B508" i="3" l="1"/>
  <c r="C508" i="3" s="1"/>
  <c r="D508" i="3" l="1"/>
  <c r="E508" i="3" s="1"/>
  <c r="G508" i="3"/>
  <c r="H508" i="3" l="1"/>
  <c r="I508" i="3" s="1"/>
  <c r="B509" i="3" l="1"/>
  <c r="C509" i="3" s="1"/>
  <c r="D509" i="3" l="1"/>
  <c r="E509" i="3" s="1"/>
  <c r="G509" i="3"/>
  <c r="H509" i="3" l="1"/>
  <c r="I509" i="3" s="1"/>
  <c r="B510" i="3" l="1"/>
  <c r="C510" i="3" s="1"/>
  <c r="D510" i="3" l="1"/>
  <c r="E510" i="3" s="1"/>
  <c r="G510" i="3"/>
  <c r="H510" i="3" l="1"/>
  <c r="I510" i="3" s="1"/>
  <c r="B511" i="3" l="1"/>
  <c r="C511" i="3" s="1"/>
  <c r="G511" i="3" l="1"/>
  <c r="D511" i="3"/>
  <c r="E511" i="3" s="1"/>
  <c r="H511" i="3" l="1"/>
  <c r="I511" i="3" s="1"/>
  <c r="B512" i="3" l="1"/>
  <c r="C512" i="3" s="1"/>
  <c r="G512" i="3" l="1"/>
  <c r="D512" i="3"/>
  <c r="E512" i="3" s="1"/>
  <c r="H512" i="3" l="1"/>
  <c r="I512" i="3" s="1"/>
  <c r="B513" i="3" l="1"/>
  <c r="C513" i="3" s="1"/>
  <c r="G513" i="3" l="1"/>
  <c r="D513" i="3"/>
  <c r="E513" i="3" s="1"/>
  <c r="H513" i="3" l="1"/>
  <c r="I513" i="3" s="1"/>
  <c r="B514" i="3" l="1"/>
  <c r="C514" i="3" s="1"/>
  <c r="D514" i="3" l="1"/>
  <c r="E514" i="3" s="1"/>
  <c r="G514" i="3"/>
  <c r="H514" i="3" l="1"/>
  <c r="I514" i="3" s="1"/>
  <c r="B515" i="3" l="1"/>
  <c r="C515" i="3" s="1"/>
  <c r="D515" i="3" l="1"/>
  <c r="E515" i="3" s="1"/>
  <c r="G515" i="3"/>
  <c r="H515" i="3" l="1"/>
  <c r="I515" i="3" s="1"/>
  <c r="B516" i="3" l="1"/>
  <c r="C516" i="3" s="1"/>
  <c r="D516" i="3" l="1"/>
  <c r="E516" i="3" s="1"/>
  <c r="G516" i="3"/>
  <c r="H516" i="3" l="1"/>
  <c r="I516" i="3" s="1"/>
  <c r="B517" i="3" l="1"/>
  <c r="C517" i="3" s="1"/>
  <c r="D517" i="3" l="1"/>
  <c r="E517" i="3" s="1"/>
  <c r="G517" i="3"/>
  <c r="H517" i="3" l="1"/>
  <c r="I517" i="3" s="1"/>
  <c r="B518" i="3" l="1"/>
  <c r="C518" i="3" s="1"/>
  <c r="D518" i="3" l="1"/>
  <c r="E518" i="3" s="1"/>
  <c r="G518" i="3"/>
  <c r="H518" i="3" l="1"/>
  <c r="I518" i="3" s="1"/>
  <c r="B519" i="3" l="1"/>
  <c r="C519" i="3" s="1"/>
  <c r="G519" i="3" l="1"/>
  <c r="D519" i="3"/>
  <c r="E519" i="3" s="1"/>
  <c r="H519" i="3" l="1"/>
  <c r="I519" i="3" s="1"/>
  <c r="B520" i="3" l="1"/>
  <c r="C520" i="3" s="1"/>
  <c r="D520" i="3" l="1"/>
  <c r="E520" i="3" s="1"/>
  <c r="G520" i="3"/>
  <c r="H520" i="3" l="1"/>
  <c r="I520" i="3" s="1"/>
  <c r="B521" i="3" l="1"/>
  <c r="C521" i="3" s="1"/>
  <c r="G521" i="3" l="1"/>
  <c r="D521" i="3"/>
  <c r="E521" i="3" s="1"/>
  <c r="H521" i="3" l="1"/>
  <c r="I521" i="3" s="1"/>
  <c r="B522" i="3" l="1"/>
  <c r="C522" i="3" s="1"/>
  <c r="G522" i="3" l="1"/>
  <c r="D522" i="3"/>
  <c r="E522" i="3" s="1"/>
  <c r="H522" i="3" l="1"/>
  <c r="I522" i="3" s="1"/>
  <c r="B523" i="3" l="1"/>
  <c r="C523" i="3" s="1"/>
  <c r="D523" i="3" l="1"/>
  <c r="E523" i="3" s="1"/>
  <c r="G523" i="3"/>
  <c r="H523" i="3" l="1"/>
  <c r="I523" i="3" s="1"/>
  <c r="B524" i="3" l="1"/>
  <c r="C524" i="3" s="1"/>
  <c r="G524" i="3" l="1"/>
  <c r="D524" i="3"/>
  <c r="E524" i="3" s="1"/>
  <c r="H524" i="3" l="1"/>
  <c r="I524" i="3" s="1"/>
  <c r="B525" i="3" l="1"/>
  <c r="C525" i="3" s="1"/>
  <c r="D525" i="3" l="1"/>
  <c r="E525" i="3" s="1"/>
  <c r="G525" i="3"/>
  <c r="H525" i="3" l="1"/>
  <c r="I525" i="3" s="1"/>
  <c r="B526" i="3" l="1"/>
  <c r="C526" i="3" s="1"/>
  <c r="G526" i="3" l="1"/>
  <c r="D526" i="3"/>
  <c r="E526" i="3" s="1"/>
  <c r="H526" i="3" l="1"/>
  <c r="I526" i="3" s="1"/>
  <c r="B527" i="3" l="1"/>
  <c r="C527" i="3" s="1"/>
  <c r="G527" i="3" l="1"/>
  <c r="D527" i="3"/>
  <c r="E527" i="3" s="1"/>
  <c r="H527" i="3" l="1"/>
  <c r="I527" i="3" s="1"/>
  <c r="B528" i="3" l="1"/>
  <c r="C528" i="3" s="1"/>
  <c r="D528" i="3" l="1"/>
  <c r="E528" i="3" s="1"/>
  <c r="G528" i="3"/>
  <c r="H528" i="3" l="1"/>
  <c r="I528" i="3" s="1"/>
  <c r="B529" i="3" l="1"/>
  <c r="C529" i="3" s="1"/>
  <c r="G529" i="3" l="1"/>
  <c r="D529" i="3"/>
  <c r="E529" i="3" s="1"/>
  <c r="H529" i="3" l="1"/>
  <c r="I529" i="3" s="1"/>
  <c r="B530" i="3" l="1"/>
  <c r="C530" i="3" s="1"/>
  <c r="D530" i="3" l="1"/>
  <c r="E530" i="3" s="1"/>
  <c r="G530" i="3"/>
  <c r="H530" i="3" l="1"/>
  <c r="I530" i="3" s="1"/>
  <c r="B531" i="3" l="1"/>
  <c r="C531" i="3" s="1"/>
  <c r="G531" i="3" l="1"/>
  <c r="D531" i="3"/>
  <c r="E531" i="3" s="1"/>
  <c r="H531" i="3" l="1"/>
  <c r="I531" i="3" s="1"/>
  <c r="B532" i="3" l="1"/>
  <c r="C532" i="3" s="1"/>
  <c r="G532" i="3" l="1"/>
  <c r="D532" i="3"/>
  <c r="E532" i="3" s="1"/>
  <c r="H532" i="3" l="1"/>
  <c r="I532" i="3" s="1"/>
  <c r="B533" i="3" l="1"/>
  <c r="C533" i="3" s="1"/>
  <c r="G533" i="3" l="1"/>
  <c r="D533" i="3"/>
  <c r="E533" i="3" s="1"/>
  <c r="H533" i="3" l="1"/>
  <c r="I533" i="3" s="1"/>
  <c r="B534" i="3" l="1"/>
  <c r="C534" i="3" s="1"/>
  <c r="G534" i="3" l="1"/>
  <c r="D534" i="3"/>
  <c r="E534" i="3" s="1"/>
  <c r="H534" i="3" l="1"/>
  <c r="I534" i="3" s="1"/>
  <c r="B535" i="3" l="1"/>
  <c r="C535" i="3" s="1"/>
  <c r="D535" i="3" l="1"/>
  <c r="E535" i="3" s="1"/>
  <c r="G535" i="3"/>
  <c r="H535" i="3" l="1"/>
  <c r="I535" i="3" s="1"/>
  <c r="B536" i="3" l="1"/>
  <c r="C536" i="3" s="1"/>
  <c r="G536" i="3" l="1"/>
  <c r="D536" i="3"/>
  <c r="E536" i="3" s="1"/>
  <c r="H536" i="3" l="1"/>
  <c r="I536" i="3" s="1"/>
  <c r="B537" i="3" l="1"/>
  <c r="C537" i="3" s="1"/>
  <c r="G537" i="3" l="1"/>
  <c r="D537" i="3"/>
  <c r="E537" i="3" s="1"/>
  <c r="H537" i="3" l="1"/>
  <c r="I537" i="3" s="1"/>
  <c r="B538" i="3" l="1"/>
  <c r="C538" i="3" s="1"/>
  <c r="D538" i="3" l="1"/>
  <c r="E538" i="3" s="1"/>
  <c r="G538" i="3"/>
  <c r="H538" i="3" l="1"/>
  <c r="I538" i="3" s="1"/>
  <c r="B539" i="3" l="1"/>
  <c r="C539" i="3" s="1"/>
  <c r="D539" i="3" l="1"/>
  <c r="E539" i="3" s="1"/>
  <c r="G539" i="3"/>
  <c r="H539" i="3" l="1"/>
  <c r="I539" i="3" s="1"/>
  <c r="B540" i="3" l="1"/>
  <c r="C540" i="3" s="1"/>
  <c r="G540" i="3" l="1"/>
  <c r="D540" i="3"/>
  <c r="E540" i="3" s="1"/>
  <c r="H540" i="3" l="1"/>
  <c r="I540" i="3" s="1"/>
  <c r="B541" i="3" l="1"/>
  <c r="C541" i="3" s="1"/>
  <c r="G541" i="3" l="1"/>
  <c r="D541" i="3"/>
  <c r="E541" i="3" s="1"/>
  <c r="H541" i="3" l="1"/>
  <c r="I541" i="3" s="1"/>
  <c r="B542" i="3" l="1"/>
  <c r="C542" i="3" s="1"/>
  <c r="D542" i="3" l="1"/>
  <c r="E542" i="3" s="1"/>
  <c r="G542" i="3"/>
  <c r="H542" i="3" l="1"/>
  <c r="I542" i="3" s="1"/>
  <c r="B543" i="3" l="1"/>
  <c r="C543" i="3" s="1"/>
  <c r="D543" i="3" l="1"/>
  <c r="E543" i="3" s="1"/>
  <c r="G543" i="3"/>
  <c r="H543" i="3" l="1"/>
  <c r="I543" i="3" s="1"/>
  <c r="B544" i="3" l="1"/>
  <c r="C544" i="3" s="1"/>
  <c r="G544" i="3" l="1"/>
  <c r="D544" i="3"/>
  <c r="E544" i="3" s="1"/>
  <c r="H544" i="3" l="1"/>
  <c r="I544" i="3" s="1"/>
  <c r="B545" i="3" l="1"/>
  <c r="C545" i="3" s="1"/>
  <c r="G545" i="3" l="1"/>
  <c r="D545" i="3"/>
  <c r="E545" i="3" s="1"/>
  <c r="H545" i="3" l="1"/>
  <c r="I545" i="3" s="1"/>
  <c r="B546" i="3" l="1"/>
  <c r="C546" i="3" s="1"/>
  <c r="D546" i="3" l="1"/>
  <c r="E546" i="3" s="1"/>
  <c r="G546" i="3"/>
  <c r="H546" i="3" l="1"/>
  <c r="I546" i="3" s="1"/>
  <c r="B547" i="3" l="1"/>
  <c r="C547" i="3" s="1"/>
  <c r="D547" i="3" l="1"/>
  <c r="E547" i="3" s="1"/>
  <c r="G547" i="3"/>
  <c r="H547" i="3" l="1"/>
  <c r="I547" i="3" s="1"/>
  <c r="B548" i="3" l="1"/>
  <c r="C548" i="3" s="1"/>
  <c r="D548" i="3" l="1"/>
  <c r="E548" i="3" s="1"/>
  <c r="G548" i="3"/>
  <c r="H548" i="3" l="1"/>
  <c r="I548" i="3" s="1"/>
  <c r="B549" i="3" l="1"/>
  <c r="C549" i="3" s="1"/>
  <c r="G549" i="3" l="1"/>
  <c r="D549" i="3"/>
  <c r="E549" i="3" s="1"/>
  <c r="H549" i="3" l="1"/>
  <c r="I549" i="3" s="1"/>
  <c r="B550" i="3" l="1"/>
  <c r="C550" i="3" s="1"/>
  <c r="G550" i="3" l="1"/>
  <c r="D550" i="3"/>
  <c r="E550" i="3" s="1"/>
  <c r="H550" i="3" l="1"/>
  <c r="I550" i="3" s="1"/>
  <c r="B551" i="3" l="1"/>
  <c r="C551" i="3" s="1"/>
  <c r="G551" i="3" l="1"/>
  <c r="D551" i="3"/>
  <c r="E551" i="3" s="1"/>
  <c r="H551" i="3" l="1"/>
  <c r="I551" i="3" s="1"/>
  <c r="B552" i="3" l="1"/>
  <c r="C552" i="3" s="1"/>
  <c r="D552" i="3" l="1"/>
  <c r="E552" i="3" s="1"/>
  <c r="G552" i="3"/>
  <c r="H552" i="3" l="1"/>
  <c r="I552" i="3" s="1"/>
  <c r="B553" i="3" l="1"/>
  <c r="C553" i="3" s="1"/>
  <c r="D553" i="3" l="1"/>
  <c r="E553" i="3" s="1"/>
  <c r="G553" i="3"/>
  <c r="H553" i="3" l="1"/>
  <c r="I553" i="3" s="1"/>
  <c r="B554" i="3" l="1"/>
  <c r="C554" i="3" s="1"/>
  <c r="G554" i="3" l="1"/>
  <c r="D554" i="3"/>
  <c r="E554" i="3" s="1"/>
  <c r="H554" i="3" l="1"/>
  <c r="I554" i="3" s="1"/>
  <c r="B555" i="3" l="1"/>
  <c r="C555" i="3" s="1"/>
  <c r="G555" i="3" l="1"/>
  <c r="D555" i="3"/>
  <c r="E555" i="3" s="1"/>
  <c r="H555" i="3" l="1"/>
  <c r="I555" i="3" s="1"/>
  <c r="B556" i="3" l="1"/>
  <c r="C556" i="3" s="1"/>
  <c r="D556" i="3" l="1"/>
  <c r="E556" i="3" s="1"/>
  <c r="G556" i="3"/>
  <c r="H556" i="3" l="1"/>
  <c r="I556" i="3" s="1"/>
  <c r="B557" i="3" l="1"/>
  <c r="C557" i="3" s="1"/>
  <c r="G557" i="3" l="1"/>
  <c r="D557" i="3"/>
  <c r="E557" i="3" s="1"/>
  <c r="H557" i="3" l="1"/>
  <c r="I557" i="3" s="1"/>
  <c r="B558" i="3" l="1"/>
  <c r="C558" i="3" s="1"/>
  <c r="D558" i="3" l="1"/>
  <c r="E558" i="3" s="1"/>
  <c r="G558" i="3"/>
  <c r="H558" i="3" l="1"/>
  <c r="I558" i="3" s="1"/>
  <c r="B559" i="3" l="1"/>
  <c r="C559" i="3" s="1"/>
  <c r="D559" i="3" l="1"/>
  <c r="E559" i="3" s="1"/>
  <c r="G559" i="3"/>
  <c r="H559" i="3" l="1"/>
  <c r="I559" i="3" s="1"/>
  <c r="B560" i="3" l="1"/>
  <c r="C560" i="3" s="1"/>
  <c r="G560" i="3" l="1"/>
  <c r="D560" i="3"/>
  <c r="E560" i="3" s="1"/>
  <c r="H560" i="3" l="1"/>
  <c r="I560" i="3" s="1"/>
  <c r="B561" i="3" l="1"/>
  <c r="C561" i="3" s="1"/>
  <c r="D561" i="3" l="1"/>
  <c r="E561" i="3" s="1"/>
  <c r="G561" i="3"/>
  <c r="H561" i="3" l="1"/>
  <c r="I561" i="3" s="1"/>
  <c r="B562" i="3" l="1"/>
  <c r="C562" i="3" s="1"/>
  <c r="G562" i="3" l="1"/>
  <c r="D562" i="3"/>
  <c r="E562" i="3" s="1"/>
  <c r="H562" i="3" l="1"/>
  <c r="I562" i="3" s="1"/>
  <c r="B563" i="3" l="1"/>
  <c r="C563" i="3" s="1"/>
  <c r="G563" i="3" l="1"/>
  <c r="D563" i="3"/>
  <c r="E563" i="3" s="1"/>
  <c r="H563" i="3" l="1"/>
  <c r="I563" i="3" s="1"/>
  <c r="B564" i="3" l="1"/>
  <c r="C564" i="3" s="1"/>
  <c r="G564" i="3" l="1"/>
  <c r="D564" i="3"/>
  <c r="E564" i="3" s="1"/>
  <c r="H564" i="3" l="1"/>
  <c r="I564" i="3" s="1"/>
  <c r="B565" i="3" l="1"/>
  <c r="C565" i="3" s="1"/>
  <c r="D565" i="3" l="1"/>
  <c r="E565" i="3" s="1"/>
  <c r="G565" i="3"/>
  <c r="H565" i="3" l="1"/>
  <c r="I565" i="3" s="1"/>
  <c r="B566" i="3" l="1"/>
  <c r="C566" i="3" s="1"/>
  <c r="D566" i="3" l="1"/>
  <c r="E566" i="3" s="1"/>
  <c r="G566" i="3"/>
  <c r="H566" i="3" l="1"/>
  <c r="I566" i="3" s="1"/>
  <c r="B567" i="3" l="1"/>
  <c r="C567" i="3" s="1"/>
  <c r="G567" i="3" l="1"/>
  <c r="D567" i="3"/>
  <c r="E567" i="3" s="1"/>
  <c r="H567" i="3" l="1"/>
  <c r="I567" i="3" s="1"/>
  <c r="B568" i="3" l="1"/>
  <c r="C568" i="3" s="1"/>
  <c r="D568" i="3" l="1"/>
  <c r="E568" i="3" s="1"/>
  <c r="G568" i="3"/>
  <c r="H568" i="3" l="1"/>
  <c r="I568" i="3" s="1"/>
  <c r="B569" i="3" l="1"/>
  <c r="C569" i="3" s="1"/>
  <c r="D569" i="3" l="1"/>
  <c r="E569" i="3" s="1"/>
  <c r="G569" i="3"/>
  <c r="H569" i="3" l="1"/>
  <c r="I569" i="3" s="1"/>
  <c r="B570" i="3" l="1"/>
  <c r="C570" i="3" s="1"/>
  <c r="G570" i="3" l="1"/>
  <c r="D570" i="3"/>
  <c r="E570" i="3" s="1"/>
  <c r="H570" i="3" l="1"/>
  <c r="I570" i="3" s="1"/>
  <c r="B571" i="3" l="1"/>
  <c r="C571" i="3" s="1"/>
  <c r="D571" i="3" l="1"/>
  <c r="E571" i="3" s="1"/>
  <c r="G571" i="3"/>
  <c r="H571" i="3" l="1"/>
  <c r="I571" i="3" s="1"/>
  <c r="B572" i="3" l="1"/>
  <c r="C572" i="3" s="1"/>
  <c r="G572" i="3" l="1"/>
  <c r="D572" i="3"/>
  <c r="E572" i="3" s="1"/>
  <c r="H572" i="3" l="1"/>
  <c r="I572" i="3" s="1"/>
  <c r="B573" i="3" l="1"/>
  <c r="C573" i="3" s="1"/>
  <c r="D573" i="3" l="1"/>
  <c r="E573" i="3" s="1"/>
  <c r="G573" i="3"/>
  <c r="H573" i="3" l="1"/>
  <c r="I573" i="3" s="1"/>
  <c r="B574" i="3" l="1"/>
  <c r="C574" i="3" s="1"/>
  <c r="D574" i="3" l="1"/>
  <c r="E574" i="3" s="1"/>
  <c r="G574" i="3"/>
  <c r="H574" i="3" l="1"/>
  <c r="I574" i="3" s="1"/>
  <c r="B575" i="3" l="1"/>
  <c r="C575" i="3" s="1"/>
  <c r="D575" i="3" l="1"/>
  <c r="E575" i="3" s="1"/>
  <c r="G575" i="3"/>
  <c r="H575" i="3" l="1"/>
  <c r="I575" i="3" s="1"/>
  <c r="B576" i="3" l="1"/>
  <c r="C576" i="3" s="1"/>
  <c r="G576" i="3" l="1"/>
  <c r="D576" i="3"/>
  <c r="E576" i="3" s="1"/>
  <c r="H576" i="3" l="1"/>
  <c r="I576" i="3" s="1"/>
  <c r="B577" i="3" l="1"/>
  <c r="C577" i="3" s="1"/>
  <c r="G577" i="3" l="1"/>
  <c r="D577" i="3"/>
  <c r="E577" i="3" s="1"/>
  <c r="H577" i="3" l="1"/>
  <c r="I577" i="3" s="1"/>
  <c r="B578" i="3" l="1"/>
  <c r="C578" i="3" s="1"/>
  <c r="D578" i="3" l="1"/>
  <c r="E578" i="3" s="1"/>
  <c r="G578" i="3"/>
  <c r="H578" i="3" l="1"/>
  <c r="I578" i="3" s="1"/>
  <c r="B579" i="3" l="1"/>
  <c r="C579" i="3" s="1"/>
  <c r="D579" i="3" l="1"/>
  <c r="E579" i="3" s="1"/>
  <c r="G579" i="3"/>
  <c r="H579" i="3" l="1"/>
  <c r="I579" i="3" s="1"/>
  <c r="B580" i="3" l="1"/>
  <c r="C580" i="3" s="1"/>
  <c r="G580" i="3" l="1"/>
  <c r="D580" i="3"/>
  <c r="E580" i="3" s="1"/>
  <c r="H580" i="3" l="1"/>
  <c r="I580" i="3" s="1"/>
  <c r="B581" i="3" l="1"/>
  <c r="C581" i="3" s="1"/>
  <c r="D581" i="3" l="1"/>
  <c r="E581" i="3" s="1"/>
  <c r="G581" i="3"/>
  <c r="H581" i="3" l="1"/>
  <c r="I581" i="3" s="1"/>
  <c r="B582" i="3" l="1"/>
  <c r="C582" i="3" s="1"/>
  <c r="D582" i="3" l="1"/>
  <c r="E582" i="3" s="1"/>
  <c r="G582" i="3"/>
  <c r="H582" i="3" l="1"/>
  <c r="I582" i="3" s="1"/>
  <c r="B583" i="3" l="1"/>
  <c r="C583" i="3" s="1"/>
  <c r="G583" i="3" l="1"/>
  <c r="D583" i="3"/>
  <c r="E583" i="3" s="1"/>
  <c r="H583" i="3" l="1"/>
  <c r="I583" i="3" s="1"/>
  <c r="B584" i="3" l="1"/>
  <c r="C584" i="3" s="1"/>
  <c r="D584" i="3" l="1"/>
  <c r="E584" i="3" s="1"/>
  <c r="G584" i="3"/>
  <c r="H584" i="3" l="1"/>
  <c r="I584" i="3" s="1"/>
  <c r="B585" i="3" l="1"/>
  <c r="C585" i="3" s="1"/>
  <c r="G585" i="3" l="1"/>
  <c r="D585" i="3"/>
  <c r="E585" i="3" s="1"/>
  <c r="H585" i="3" l="1"/>
  <c r="I585" i="3" s="1"/>
  <c r="B586" i="3" l="1"/>
  <c r="C586" i="3" s="1"/>
  <c r="G586" i="3" l="1"/>
  <c r="D586" i="3"/>
  <c r="E586" i="3" s="1"/>
  <c r="H586" i="3" l="1"/>
  <c r="I586" i="3" s="1"/>
  <c r="B587" i="3" l="1"/>
  <c r="C587" i="3" s="1"/>
  <c r="G587" i="3" l="1"/>
  <c r="D587" i="3"/>
  <c r="E587" i="3" s="1"/>
  <c r="H587" i="3" l="1"/>
  <c r="I587" i="3" s="1"/>
  <c r="B588" i="3" l="1"/>
  <c r="C588" i="3" s="1"/>
  <c r="G588" i="3" l="1"/>
  <c r="D588" i="3"/>
  <c r="E588" i="3" s="1"/>
  <c r="H588" i="3" l="1"/>
  <c r="I588" i="3" s="1"/>
  <c r="B589" i="3" l="1"/>
  <c r="C589" i="3" s="1"/>
  <c r="D589" i="3" l="1"/>
  <c r="E589" i="3" s="1"/>
  <c r="G589" i="3"/>
  <c r="H589" i="3" l="1"/>
  <c r="I589" i="3" s="1"/>
  <c r="B590" i="3" l="1"/>
  <c r="C590" i="3" s="1"/>
  <c r="D590" i="3" l="1"/>
  <c r="E590" i="3" s="1"/>
  <c r="G590" i="3"/>
  <c r="H590" i="3" l="1"/>
  <c r="I590" i="3" s="1"/>
  <c r="B591" i="3" l="1"/>
  <c r="C591" i="3" s="1"/>
  <c r="D591" i="3" l="1"/>
  <c r="E591" i="3" s="1"/>
  <c r="G591" i="3"/>
  <c r="H591" i="3" l="1"/>
  <c r="I591" i="3" s="1"/>
  <c r="B592" i="3" l="1"/>
  <c r="C592" i="3" s="1"/>
  <c r="D592" i="3" l="1"/>
  <c r="E592" i="3" s="1"/>
  <c r="G592" i="3"/>
  <c r="H592" i="3" l="1"/>
  <c r="I592" i="3" s="1"/>
  <c r="B593" i="3" l="1"/>
  <c r="C593" i="3" s="1"/>
  <c r="D593" i="3" l="1"/>
  <c r="E593" i="3" s="1"/>
  <c r="G593" i="3"/>
  <c r="H593" i="3" l="1"/>
  <c r="I593" i="3" s="1"/>
  <c r="B594" i="3" l="1"/>
  <c r="C594" i="3" s="1"/>
  <c r="D594" i="3" l="1"/>
  <c r="E594" i="3" s="1"/>
  <c r="G594" i="3"/>
  <c r="H594" i="3" l="1"/>
  <c r="I594" i="3" s="1"/>
  <c r="B595" i="3" l="1"/>
  <c r="C595" i="3" s="1"/>
  <c r="D595" i="3" l="1"/>
  <c r="E595" i="3" s="1"/>
  <c r="G595" i="3"/>
  <c r="H595" i="3" l="1"/>
  <c r="I595" i="3" s="1"/>
  <c r="B596" i="3" l="1"/>
  <c r="C596" i="3" s="1"/>
  <c r="D596" i="3" l="1"/>
  <c r="E596" i="3" s="1"/>
  <c r="G596" i="3"/>
  <c r="H596" i="3" l="1"/>
  <c r="I596" i="3" s="1"/>
  <c r="B597" i="3" l="1"/>
  <c r="C597" i="3" s="1"/>
  <c r="D597" i="3" l="1"/>
  <c r="E597" i="3" s="1"/>
  <c r="G597" i="3"/>
  <c r="H597" i="3" l="1"/>
  <c r="I597" i="3" s="1"/>
  <c r="B598" i="3" l="1"/>
  <c r="C598" i="3" s="1"/>
  <c r="D598" i="3" l="1"/>
  <c r="E598" i="3" s="1"/>
  <c r="G598" i="3"/>
  <c r="H598" i="3" l="1"/>
  <c r="I598" i="3" s="1"/>
  <c r="B599" i="3" l="1"/>
  <c r="C599" i="3" s="1"/>
  <c r="G599" i="3" l="1"/>
  <c r="D599" i="3"/>
  <c r="E599" i="3" s="1"/>
  <c r="H599" i="3" l="1"/>
  <c r="I599" i="3" s="1"/>
  <c r="B600" i="3" l="1"/>
  <c r="C600" i="3" s="1"/>
  <c r="D600" i="3" l="1"/>
  <c r="E600" i="3" s="1"/>
  <c r="G600" i="3"/>
  <c r="H600" i="3" l="1"/>
  <c r="I600" i="3" s="1"/>
  <c r="B601" i="3" l="1"/>
  <c r="C601" i="3" s="1"/>
  <c r="D601" i="3" l="1"/>
  <c r="E601" i="3" s="1"/>
  <c r="G601" i="3"/>
  <c r="H601" i="3" l="1"/>
  <c r="I601" i="3" s="1"/>
  <c r="B602" i="3" l="1"/>
  <c r="C602" i="3" s="1"/>
  <c r="D602" i="3" l="1"/>
  <c r="E602" i="3" s="1"/>
  <c r="G602" i="3"/>
  <c r="H602" i="3" l="1"/>
  <c r="I602" i="3" s="1"/>
  <c r="B603" i="3" l="1"/>
  <c r="C603" i="3" s="1"/>
  <c r="G603" i="3" l="1"/>
  <c r="D603" i="3"/>
  <c r="E603" i="3" s="1"/>
  <c r="H603" i="3" l="1"/>
  <c r="I603" i="3" s="1"/>
  <c r="B604" i="3" l="1"/>
  <c r="C604" i="3" s="1"/>
  <c r="G604" i="3" l="1"/>
  <c r="D604" i="3"/>
  <c r="E604" i="3" s="1"/>
  <c r="H604" i="3" l="1"/>
  <c r="I604" i="3" s="1"/>
  <c r="B605" i="3" l="1"/>
  <c r="C605" i="3" s="1"/>
  <c r="D605" i="3" l="1"/>
  <c r="E605" i="3" s="1"/>
  <c r="G605" i="3"/>
  <c r="H605" i="3" l="1"/>
  <c r="I605" i="3" s="1"/>
  <c r="B606" i="3" l="1"/>
  <c r="C606" i="3" s="1"/>
  <c r="G606" i="3" l="1"/>
  <c r="D606" i="3"/>
  <c r="E606" i="3" s="1"/>
  <c r="H606" i="3" l="1"/>
  <c r="I606" i="3" s="1"/>
  <c r="B607" i="3" l="1"/>
  <c r="C607" i="3" s="1"/>
  <c r="D607" i="3" l="1"/>
  <c r="E607" i="3" s="1"/>
  <c r="G607" i="3"/>
  <c r="H607" i="3" l="1"/>
  <c r="I607" i="3" s="1"/>
  <c r="B608" i="3" l="1"/>
  <c r="C608" i="3" s="1"/>
  <c r="G608" i="3" l="1"/>
  <c r="D608" i="3"/>
  <c r="E608" i="3" s="1"/>
  <c r="H608" i="3" l="1"/>
  <c r="I608" i="3" s="1"/>
  <c r="B609" i="3" l="1"/>
  <c r="C609" i="3" s="1"/>
  <c r="G609" i="3" l="1"/>
  <c r="D609" i="3"/>
  <c r="E609" i="3" s="1"/>
  <c r="H609" i="3" l="1"/>
  <c r="I609" i="3" s="1"/>
  <c r="B610" i="3" l="1"/>
  <c r="C610" i="3" s="1"/>
  <c r="D610" i="3" l="1"/>
  <c r="E610" i="3" s="1"/>
  <c r="G610" i="3"/>
  <c r="H610" i="3" l="1"/>
  <c r="I610" i="3" s="1"/>
  <c r="B611" i="3" l="1"/>
  <c r="C611" i="3" s="1"/>
  <c r="D611" i="3" l="1"/>
  <c r="E611" i="3" s="1"/>
  <c r="G611" i="3"/>
  <c r="H611" i="3" l="1"/>
  <c r="I611" i="3" s="1"/>
  <c r="B612" i="3" l="1"/>
  <c r="C612" i="3" s="1"/>
  <c r="G612" i="3" l="1"/>
  <c r="D612" i="3"/>
  <c r="E612" i="3" s="1"/>
  <c r="H612" i="3" l="1"/>
  <c r="I612" i="3" s="1"/>
  <c r="B613" i="3" l="1"/>
  <c r="C613" i="3" s="1"/>
  <c r="D613" i="3" l="1"/>
  <c r="E613" i="3" s="1"/>
  <c r="G613" i="3"/>
  <c r="H613" i="3" l="1"/>
  <c r="I613" i="3" s="1"/>
  <c r="B614" i="3" l="1"/>
  <c r="C614" i="3" s="1"/>
  <c r="G614" i="3" l="1"/>
  <c r="D614" i="3"/>
  <c r="E614" i="3" s="1"/>
  <c r="H614" i="3" l="1"/>
  <c r="I614" i="3" s="1"/>
  <c r="B615" i="3" l="1"/>
  <c r="C615" i="3" s="1"/>
  <c r="D615" i="3" l="1"/>
  <c r="E615" i="3" s="1"/>
  <c r="G615" i="3"/>
  <c r="H615" i="3" l="1"/>
  <c r="I615" i="3" s="1"/>
  <c r="B616" i="3" l="1"/>
  <c r="C616" i="3" s="1"/>
  <c r="D616" i="3" l="1"/>
  <c r="E616" i="3" s="1"/>
  <c r="G616" i="3"/>
  <c r="H616" i="3" l="1"/>
  <c r="I616" i="3" s="1"/>
  <c r="B617" i="3" l="1"/>
  <c r="C617" i="3" s="1"/>
  <c r="G617" i="3" l="1"/>
  <c r="D617" i="3"/>
  <c r="E617" i="3" s="1"/>
  <c r="H617" i="3" l="1"/>
  <c r="I617" i="3" s="1"/>
  <c r="B618" i="3" l="1"/>
  <c r="C618" i="3" s="1"/>
  <c r="G618" i="3" l="1"/>
  <c r="D618" i="3"/>
  <c r="E618" i="3" s="1"/>
  <c r="H618" i="3" l="1"/>
  <c r="I618" i="3" s="1"/>
  <c r="B619" i="3" l="1"/>
  <c r="C619" i="3" s="1"/>
  <c r="D619" i="3" l="1"/>
  <c r="E619" i="3" s="1"/>
  <c r="G619" i="3"/>
  <c r="H619" i="3" l="1"/>
  <c r="I619" i="3" s="1"/>
  <c r="B620" i="3" l="1"/>
  <c r="C620" i="3" s="1"/>
  <c r="G620" i="3" l="1"/>
  <c r="D620" i="3"/>
  <c r="E620" i="3" s="1"/>
  <c r="H620" i="3" l="1"/>
  <c r="I620" i="3" s="1"/>
  <c r="B621" i="3" l="1"/>
  <c r="C621" i="3" s="1"/>
  <c r="G621" i="3" l="1"/>
  <c r="D621" i="3"/>
  <c r="E621" i="3" s="1"/>
  <c r="H621" i="3" l="1"/>
  <c r="I621" i="3" s="1"/>
  <c r="B622" i="3" l="1"/>
  <c r="C622" i="3" s="1"/>
  <c r="G622" i="3" l="1"/>
  <c r="D622" i="3"/>
  <c r="E622" i="3" s="1"/>
  <c r="H622" i="3" l="1"/>
  <c r="I622" i="3" s="1"/>
  <c r="B623" i="3" l="1"/>
  <c r="C623" i="3" s="1"/>
  <c r="D623" i="3" l="1"/>
  <c r="E623" i="3" s="1"/>
  <c r="G623" i="3"/>
  <c r="H623" i="3" l="1"/>
  <c r="I623" i="3" s="1"/>
  <c r="B624" i="3" l="1"/>
  <c r="C624" i="3" s="1"/>
  <c r="G624" i="3" l="1"/>
  <c r="D624" i="3"/>
  <c r="E624" i="3" s="1"/>
  <c r="H624" i="3" l="1"/>
  <c r="I624" i="3" s="1"/>
  <c r="B625" i="3" l="1"/>
  <c r="C625" i="3" s="1"/>
  <c r="G625" i="3" l="1"/>
  <c r="D625" i="3"/>
  <c r="E625" i="3" s="1"/>
  <c r="H625" i="3" l="1"/>
  <c r="I625" i="3" s="1"/>
  <c r="B626" i="3" l="1"/>
  <c r="C626" i="3" s="1"/>
  <c r="G626" i="3" l="1"/>
  <c r="D626" i="3"/>
  <c r="E626" i="3" s="1"/>
  <c r="H626" i="3" l="1"/>
  <c r="I626" i="3" s="1"/>
  <c r="B627" i="3" l="1"/>
  <c r="C627" i="3" s="1"/>
  <c r="D627" i="3" l="1"/>
  <c r="E627" i="3" s="1"/>
  <c r="G627" i="3"/>
  <c r="H627" i="3" l="1"/>
  <c r="I627" i="3" s="1"/>
  <c r="B628" i="3" l="1"/>
  <c r="C628" i="3" s="1"/>
  <c r="D628" i="3" l="1"/>
  <c r="E628" i="3" s="1"/>
  <c r="G628" i="3"/>
  <c r="H628" i="3" l="1"/>
  <c r="I628" i="3" s="1"/>
  <c r="B629" i="3" l="1"/>
  <c r="C629" i="3" s="1"/>
  <c r="D629" i="3" l="1"/>
  <c r="E629" i="3" s="1"/>
  <c r="G629" i="3"/>
  <c r="H629" i="3" l="1"/>
  <c r="I629" i="3" s="1"/>
  <c r="B630" i="3" l="1"/>
  <c r="C630" i="3" s="1"/>
  <c r="G630" i="3" l="1"/>
  <c r="D630" i="3"/>
  <c r="E630" i="3" s="1"/>
  <c r="H630" i="3" l="1"/>
  <c r="I630" i="3" s="1"/>
  <c r="B631" i="3" l="1"/>
  <c r="C631" i="3" s="1"/>
  <c r="G631" i="3" l="1"/>
  <c r="D631" i="3"/>
  <c r="E631" i="3" s="1"/>
  <c r="H631" i="3" l="1"/>
  <c r="I631" i="3" s="1"/>
  <c r="B632" i="3" l="1"/>
  <c r="C632" i="3" s="1"/>
  <c r="G632" i="3" l="1"/>
  <c r="D632" i="3"/>
  <c r="E632" i="3" s="1"/>
  <c r="H632" i="3" l="1"/>
  <c r="I632" i="3" s="1"/>
  <c r="B633" i="3" l="1"/>
  <c r="C633" i="3" s="1"/>
  <c r="G633" i="3" l="1"/>
  <c r="D633" i="3"/>
  <c r="E633" i="3" s="1"/>
  <c r="H633" i="3" l="1"/>
  <c r="I633" i="3" s="1"/>
  <c r="B634" i="3" l="1"/>
  <c r="C634" i="3" s="1"/>
  <c r="D634" i="3" l="1"/>
  <c r="E634" i="3" s="1"/>
  <c r="G634" i="3"/>
  <c r="H634" i="3" l="1"/>
  <c r="I634" i="3" s="1"/>
  <c r="B635" i="3" l="1"/>
  <c r="C635" i="3" s="1"/>
  <c r="D635" i="3" l="1"/>
  <c r="E635" i="3" s="1"/>
  <c r="G635" i="3"/>
  <c r="H635" i="3" l="1"/>
  <c r="I635" i="3" s="1"/>
  <c r="B636" i="3" l="1"/>
  <c r="C636" i="3" s="1"/>
  <c r="G636" i="3" l="1"/>
  <c r="D636" i="3"/>
  <c r="E636" i="3" s="1"/>
  <c r="H636" i="3" l="1"/>
  <c r="I636" i="3" s="1"/>
  <c r="B637" i="3" l="1"/>
  <c r="C637" i="3" s="1"/>
  <c r="G637" i="3" l="1"/>
  <c r="D637" i="3"/>
  <c r="E637" i="3" s="1"/>
  <c r="H637" i="3" l="1"/>
  <c r="I637" i="3" s="1"/>
  <c r="B638" i="3" l="1"/>
  <c r="C638" i="3" s="1"/>
  <c r="D638" i="3" l="1"/>
  <c r="E638" i="3" s="1"/>
  <c r="G638" i="3"/>
  <c r="H638" i="3" l="1"/>
  <c r="I638" i="3" s="1"/>
  <c r="B639" i="3" l="1"/>
  <c r="C639" i="3" s="1"/>
  <c r="G639" i="3" l="1"/>
  <c r="D639" i="3"/>
  <c r="E639" i="3" s="1"/>
  <c r="H639" i="3" l="1"/>
  <c r="I639" i="3" s="1"/>
  <c r="B640" i="3" l="1"/>
  <c r="C640" i="3" s="1"/>
  <c r="D640" i="3" l="1"/>
  <c r="E640" i="3" s="1"/>
  <c r="G640" i="3"/>
  <c r="H640" i="3" l="1"/>
  <c r="I640" i="3" s="1"/>
  <c r="B641" i="3" l="1"/>
  <c r="C641" i="3" s="1"/>
  <c r="G641" i="3" l="1"/>
  <c r="D641" i="3"/>
  <c r="E641" i="3" s="1"/>
  <c r="H641" i="3" l="1"/>
  <c r="I641" i="3" s="1"/>
  <c r="B642" i="3" l="1"/>
  <c r="C642" i="3" s="1"/>
  <c r="D642" i="3" l="1"/>
  <c r="E642" i="3" s="1"/>
  <c r="G642" i="3"/>
  <c r="H642" i="3" l="1"/>
  <c r="I642" i="3" s="1"/>
  <c r="B643" i="3" l="1"/>
  <c r="C643" i="3" s="1"/>
  <c r="G643" i="3" l="1"/>
  <c r="D643" i="3"/>
  <c r="E643" i="3" s="1"/>
  <c r="H643" i="3" l="1"/>
  <c r="I643" i="3" s="1"/>
  <c r="B644" i="3" l="1"/>
  <c r="C644" i="3" s="1"/>
  <c r="G644" i="3" l="1"/>
  <c r="D644" i="3"/>
  <c r="E644" i="3" s="1"/>
  <c r="H644" i="3" l="1"/>
  <c r="I644" i="3" s="1"/>
  <c r="B645" i="3" l="1"/>
  <c r="C645" i="3" s="1"/>
  <c r="G645" i="3" l="1"/>
  <c r="D645" i="3"/>
  <c r="E645" i="3" s="1"/>
  <c r="H645" i="3" l="1"/>
  <c r="I645" i="3" s="1"/>
  <c r="B646" i="3" l="1"/>
  <c r="C646" i="3" s="1"/>
  <c r="G646" i="3" l="1"/>
  <c r="D646" i="3"/>
  <c r="E646" i="3" s="1"/>
  <c r="H646" i="3" l="1"/>
  <c r="I646" i="3" s="1"/>
  <c r="B647" i="3" l="1"/>
  <c r="C647" i="3" s="1"/>
  <c r="G647" i="3" l="1"/>
  <c r="D647" i="3"/>
  <c r="E647" i="3" s="1"/>
  <c r="H647" i="3" l="1"/>
  <c r="I647" i="3" s="1"/>
  <c r="B648" i="3" l="1"/>
  <c r="C648" i="3" s="1"/>
  <c r="G648" i="3" l="1"/>
  <c r="D648" i="3"/>
  <c r="E648" i="3" s="1"/>
  <c r="H648" i="3" l="1"/>
  <c r="I648" i="3" s="1"/>
  <c r="B649" i="3" l="1"/>
  <c r="C649" i="3" s="1"/>
  <c r="G649" i="3" l="1"/>
  <c r="D649" i="3"/>
  <c r="E649" i="3" s="1"/>
  <c r="H649" i="3" l="1"/>
  <c r="I649" i="3" s="1"/>
  <c r="B650" i="3" l="1"/>
  <c r="C650" i="3" s="1"/>
  <c r="D650" i="3" l="1"/>
  <c r="E650" i="3" s="1"/>
  <c r="G650" i="3"/>
  <c r="H650" i="3" l="1"/>
  <c r="I650" i="3" s="1"/>
  <c r="B651" i="3" l="1"/>
  <c r="C651" i="3" s="1"/>
  <c r="G651" i="3" l="1"/>
  <c r="D651" i="3"/>
  <c r="E651" i="3" s="1"/>
  <c r="H651" i="3" l="1"/>
  <c r="I651" i="3" s="1"/>
  <c r="B652" i="3" l="1"/>
  <c r="C652" i="3" s="1"/>
  <c r="D652" i="3" l="1"/>
  <c r="E652" i="3" s="1"/>
  <c r="G652" i="3"/>
  <c r="H652" i="3" l="1"/>
  <c r="I652" i="3" s="1"/>
  <c r="B653" i="3" l="1"/>
  <c r="C653" i="3" s="1"/>
  <c r="D653" i="3" l="1"/>
  <c r="E653" i="3" s="1"/>
  <c r="G653" i="3"/>
  <c r="H653" i="3" l="1"/>
  <c r="I653" i="3" s="1"/>
  <c r="B654" i="3" l="1"/>
  <c r="C654" i="3" s="1"/>
  <c r="D654" i="3" l="1"/>
  <c r="E654" i="3" s="1"/>
  <c r="G654" i="3"/>
  <c r="H654" i="3" l="1"/>
  <c r="I654" i="3" s="1"/>
  <c r="B655" i="3" l="1"/>
  <c r="C655" i="3" s="1"/>
  <c r="G655" i="3" l="1"/>
  <c r="D655" i="3"/>
  <c r="E655" i="3" s="1"/>
  <c r="H655" i="3" l="1"/>
  <c r="I655" i="3" s="1"/>
  <c r="B656" i="3" l="1"/>
  <c r="C656" i="3" s="1"/>
  <c r="G656" i="3" l="1"/>
  <c r="D656" i="3"/>
  <c r="E656" i="3" s="1"/>
  <c r="H656" i="3" l="1"/>
  <c r="I656" i="3" s="1"/>
  <c r="B657" i="3" l="1"/>
  <c r="C657" i="3" s="1"/>
  <c r="G657" i="3" l="1"/>
  <c r="D657" i="3"/>
  <c r="E657" i="3" s="1"/>
  <c r="H657" i="3" l="1"/>
  <c r="I657" i="3" s="1"/>
  <c r="B658" i="3" l="1"/>
  <c r="C658" i="3" s="1"/>
  <c r="G658" i="3" l="1"/>
  <c r="D658" i="3"/>
  <c r="E658" i="3" s="1"/>
  <c r="H658" i="3" l="1"/>
  <c r="I658" i="3" s="1"/>
  <c r="B659" i="3" l="1"/>
  <c r="C659" i="3" s="1"/>
  <c r="D659" i="3" l="1"/>
  <c r="E659" i="3" s="1"/>
  <c r="G659" i="3"/>
  <c r="H659" i="3" l="1"/>
  <c r="I659" i="3" s="1"/>
  <c r="B660" i="3" l="1"/>
  <c r="C660" i="3" s="1"/>
  <c r="G660" i="3" l="1"/>
  <c r="D660" i="3"/>
  <c r="E660" i="3" s="1"/>
  <c r="H660" i="3" l="1"/>
  <c r="I660" i="3" s="1"/>
  <c r="B661" i="3" l="1"/>
  <c r="C661" i="3" s="1"/>
  <c r="D661" i="3" l="1"/>
  <c r="E661" i="3" s="1"/>
  <c r="G661" i="3"/>
  <c r="H661" i="3" l="1"/>
  <c r="I661" i="3" s="1"/>
  <c r="B662" i="3" l="1"/>
  <c r="C662" i="3" s="1"/>
  <c r="G662" i="3" l="1"/>
  <c r="D662" i="3"/>
  <c r="E662" i="3" s="1"/>
  <c r="H662" i="3" l="1"/>
  <c r="I662" i="3" s="1"/>
  <c r="B663" i="3" l="1"/>
  <c r="C663" i="3" s="1"/>
  <c r="D663" i="3" l="1"/>
  <c r="E663" i="3" s="1"/>
  <c r="G663" i="3"/>
  <c r="H663" i="3" l="1"/>
  <c r="I663" i="3" s="1"/>
  <c r="B664" i="3" l="1"/>
  <c r="C664" i="3" s="1"/>
  <c r="D664" i="3" l="1"/>
  <c r="E664" i="3" s="1"/>
  <c r="G664" i="3"/>
  <c r="H664" i="3" l="1"/>
  <c r="I664" i="3" s="1"/>
  <c r="B665" i="3" l="1"/>
  <c r="C665" i="3" s="1"/>
  <c r="D665" i="3" l="1"/>
  <c r="E665" i="3" s="1"/>
  <c r="G665" i="3"/>
  <c r="H665" i="3" l="1"/>
  <c r="I665" i="3" s="1"/>
  <c r="B666" i="3" l="1"/>
  <c r="C666" i="3" s="1"/>
  <c r="G666" i="3" l="1"/>
  <c r="D666" i="3"/>
  <c r="E666" i="3" s="1"/>
  <c r="H666" i="3" l="1"/>
  <c r="I666" i="3" s="1"/>
  <c r="B667" i="3" l="1"/>
  <c r="C667" i="3" s="1"/>
  <c r="G667" i="3" l="1"/>
  <c r="D667" i="3"/>
  <c r="E667" i="3" s="1"/>
  <c r="H667" i="3" l="1"/>
  <c r="I667" i="3" s="1"/>
  <c r="B668" i="3" l="1"/>
  <c r="C668" i="3" s="1"/>
  <c r="G668" i="3" l="1"/>
  <c r="D668" i="3"/>
  <c r="E668" i="3" s="1"/>
  <c r="H668" i="3" l="1"/>
  <c r="I668" i="3" s="1"/>
  <c r="B669" i="3" l="1"/>
  <c r="C669" i="3" s="1"/>
  <c r="D669" i="3" l="1"/>
  <c r="E669" i="3" s="1"/>
  <c r="G669" i="3"/>
  <c r="H669" i="3" l="1"/>
  <c r="I669" i="3" s="1"/>
  <c r="B670" i="3" l="1"/>
  <c r="C670" i="3" s="1"/>
  <c r="G670" i="3" l="1"/>
  <c r="D670" i="3"/>
  <c r="E670" i="3" s="1"/>
  <c r="H670" i="3" l="1"/>
  <c r="I670" i="3" s="1"/>
  <c r="B671" i="3" l="1"/>
  <c r="C671" i="3" s="1"/>
  <c r="D671" i="3" l="1"/>
  <c r="E671" i="3" s="1"/>
  <c r="G671" i="3"/>
  <c r="H671" i="3" l="1"/>
  <c r="I671" i="3" s="1"/>
  <c r="B672" i="3" l="1"/>
  <c r="C672" i="3" s="1"/>
  <c r="G672" i="3" l="1"/>
  <c r="D672" i="3"/>
  <c r="E672" i="3" s="1"/>
  <c r="H672" i="3" l="1"/>
  <c r="I672" i="3" s="1"/>
  <c r="B673" i="3" l="1"/>
  <c r="C673" i="3" s="1"/>
  <c r="D673" i="3" l="1"/>
  <c r="E673" i="3" s="1"/>
  <c r="G673" i="3"/>
  <c r="H673" i="3" l="1"/>
  <c r="I673" i="3" s="1"/>
  <c r="B674" i="3" l="1"/>
  <c r="C674" i="3" s="1"/>
  <c r="D674" i="3" l="1"/>
  <c r="E674" i="3" s="1"/>
  <c r="G674" i="3"/>
  <c r="H674" i="3" l="1"/>
  <c r="I674" i="3" s="1"/>
  <c r="B675" i="3" l="1"/>
  <c r="C675" i="3" s="1"/>
  <c r="G675" i="3" l="1"/>
  <c r="D675" i="3"/>
  <c r="E675" i="3" s="1"/>
  <c r="H675" i="3" l="1"/>
  <c r="I675" i="3" s="1"/>
  <c r="B676" i="3" l="1"/>
  <c r="C676" i="3" s="1"/>
  <c r="G676" i="3" l="1"/>
  <c r="D676" i="3"/>
  <c r="E676" i="3" s="1"/>
  <c r="H676" i="3" l="1"/>
  <c r="I676" i="3" s="1"/>
  <c r="B677" i="3" l="1"/>
  <c r="C677" i="3" s="1"/>
  <c r="D677" i="3" l="1"/>
  <c r="E677" i="3" s="1"/>
  <c r="G677" i="3"/>
  <c r="H677" i="3" l="1"/>
  <c r="I677" i="3" s="1"/>
  <c r="B678" i="3" l="1"/>
  <c r="C678" i="3" s="1"/>
  <c r="G678" i="3" l="1"/>
  <c r="D678" i="3"/>
  <c r="E678" i="3" s="1"/>
  <c r="H678" i="3" l="1"/>
  <c r="I678" i="3" s="1"/>
  <c r="B679" i="3" l="1"/>
  <c r="C679" i="3" s="1"/>
  <c r="G679" i="3" l="1"/>
  <c r="D679" i="3"/>
  <c r="E679" i="3" s="1"/>
  <c r="H679" i="3" l="1"/>
  <c r="I679" i="3" s="1"/>
  <c r="B680" i="3" l="1"/>
  <c r="C680" i="3" s="1"/>
  <c r="G680" i="3" l="1"/>
  <c r="D680" i="3"/>
  <c r="E680" i="3" s="1"/>
  <c r="H680" i="3" l="1"/>
  <c r="I680" i="3" s="1"/>
  <c r="B681" i="3" l="1"/>
  <c r="C681" i="3" s="1"/>
  <c r="G681" i="3" l="1"/>
  <c r="D681" i="3"/>
  <c r="E681" i="3" s="1"/>
  <c r="H681" i="3" l="1"/>
  <c r="I681" i="3" s="1"/>
  <c r="B682" i="3" l="1"/>
  <c r="C682" i="3" s="1"/>
  <c r="D682" i="3" l="1"/>
  <c r="E682" i="3" s="1"/>
  <c r="G682" i="3"/>
  <c r="H682" i="3" l="1"/>
  <c r="I682" i="3" s="1"/>
  <c r="B683" i="3" l="1"/>
  <c r="C683" i="3" s="1"/>
  <c r="G683" i="3" l="1"/>
  <c r="D683" i="3"/>
  <c r="E683" i="3" s="1"/>
  <c r="H683" i="3" l="1"/>
  <c r="I683" i="3" s="1"/>
  <c r="B684" i="3" l="1"/>
  <c r="C684" i="3" s="1"/>
  <c r="D684" i="3" l="1"/>
  <c r="E684" i="3" s="1"/>
  <c r="G684" i="3"/>
  <c r="H684" i="3" l="1"/>
  <c r="I684" i="3" s="1"/>
  <c r="B685" i="3" l="1"/>
  <c r="C685" i="3" s="1"/>
  <c r="G685" i="3" l="1"/>
  <c r="D685" i="3"/>
  <c r="E685" i="3" s="1"/>
  <c r="H685" i="3" l="1"/>
  <c r="I685" i="3" s="1"/>
  <c r="B686" i="3" l="1"/>
  <c r="C686" i="3" s="1"/>
  <c r="G686" i="3" l="1"/>
  <c r="D686" i="3"/>
  <c r="E686" i="3" s="1"/>
  <c r="H686" i="3" l="1"/>
  <c r="I686" i="3" s="1"/>
  <c r="B687" i="3" l="1"/>
  <c r="C687" i="3" s="1"/>
  <c r="D687" i="3" l="1"/>
  <c r="E687" i="3" s="1"/>
  <c r="G687" i="3"/>
  <c r="H687" i="3" l="1"/>
  <c r="I687" i="3" s="1"/>
  <c r="B688" i="3" l="1"/>
  <c r="C688" i="3" s="1"/>
  <c r="G688" i="3" l="1"/>
  <c r="D688" i="3"/>
  <c r="E688" i="3" s="1"/>
  <c r="H688" i="3" l="1"/>
  <c r="I688" i="3" s="1"/>
  <c r="B689" i="3" l="1"/>
  <c r="C689" i="3" s="1"/>
  <c r="G689" i="3" l="1"/>
  <c r="D689" i="3"/>
  <c r="E689" i="3" s="1"/>
  <c r="H689" i="3" l="1"/>
  <c r="I689" i="3" s="1"/>
  <c r="B690" i="3" l="1"/>
  <c r="C690" i="3" s="1"/>
  <c r="D690" i="3" l="1"/>
  <c r="E690" i="3" s="1"/>
  <c r="G690" i="3"/>
  <c r="H690" i="3" l="1"/>
  <c r="I690" i="3" s="1"/>
  <c r="B691" i="3" l="1"/>
  <c r="C691" i="3" s="1"/>
  <c r="G691" i="3" l="1"/>
  <c r="D691" i="3"/>
  <c r="E691" i="3" s="1"/>
  <c r="H691" i="3" l="1"/>
  <c r="I691" i="3" s="1"/>
  <c r="B692" i="3" l="1"/>
  <c r="C692" i="3" s="1"/>
  <c r="G692" i="3" l="1"/>
  <c r="D692" i="3"/>
  <c r="E692" i="3" s="1"/>
  <c r="H692" i="3" l="1"/>
  <c r="I692" i="3" s="1"/>
  <c r="B693" i="3" l="1"/>
  <c r="C693" i="3" s="1"/>
  <c r="D693" i="3" l="1"/>
  <c r="E693" i="3" s="1"/>
  <c r="G693" i="3"/>
  <c r="H693" i="3" l="1"/>
  <c r="I693" i="3" s="1"/>
  <c r="B694" i="3" l="1"/>
  <c r="C694" i="3" s="1"/>
  <c r="D694" i="3" l="1"/>
  <c r="E694" i="3" s="1"/>
  <c r="G694" i="3"/>
  <c r="H694" i="3" l="1"/>
  <c r="I694" i="3" s="1"/>
  <c r="B695" i="3" l="1"/>
  <c r="C695" i="3" s="1"/>
  <c r="G695" i="3" l="1"/>
  <c r="D695" i="3"/>
  <c r="E695" i="3" s="1"/>
  <c r="H695" i="3" l="1"/>
  <c r="I695" i="3" s="1"/>
  <c r="B696" i="3" l="1"/>
  <c r="C696" i="3" s="1"/>
  <c r="D696" i="3" l="1"/>
  <c r="E696" i="3" s="1"/>
  <c r="G696" i="3"/>
  <c r="H696" i="3" l="1"/>
  <c r="I696" i="3" s="1"/>
  <c r="B697" i="3" l="1"/>
  <c r="C697" i="3" s="1"/>
  <c r="G697" i="3" l="1"/>
  <c r="D697" i="3"/>
  <c r="E697" i="3" s="1"/>
  <c r="H697" i="3" l="1"/>
  <c r="I697" i="3" s="1"/>
  <c r="B698" i="3" l="1"/>
  <c r="C698" i="3" s="1"/>
  <c r="D698" i="3" l="1"/>
  <c r="E698" i="3" s="1"/>
  <c r="G698" i="3"/>
  <c r="H698" i="3" l="1"/>
  <c r="I698" i="3" s="1"/>
  <c r="B699" i="3" l="1"/>
  <c r="C699" i="3" s="1"/>
  <c r="D699" i="3" l="1"/>
  <c r="E699" i="3" s="1"/>
  <c r="G699" i="3"/>
  <c r="H699" i="3" l="1"/>
  <c r="I699" i="3" s="1"/>
  <c r="B700" i="3" l="1"/>
  <c r="C700" i="3" s="1"/>
  <c r="D700" i="3" l="1"/>
  <c r="E700" i="3" s="1"/>
  <c r="G700" i="3"/>
  <c r="H700" i="3" l="1"/>
  <c r="I700" i="3" s="1"/>
  <c r="B701" i="3" l="1"/>
  <c r="C701" i="3" s="1"/>
  <c r="G701" i="3" l="1"/>
  <c r="D701" i="3"/>
  <c r="E701" i="3" s="1"/>
  <c r="H701" i="3" l="1"/>
  <c r="I701" i="3" s="1"/>
  <c r="B702" i="3" l="1"/>
  <c r="C702" i="3" s="1"/>
  <c r="D702" i="3" l="1"/>
  <c r="E702" i="3" s="1"/>
  <c r="G702" i="3"/>
  <c r="H702" i="3" l="1"/>
  <c r="I702" i="3" s="1"/>
  <c r="B703" i="3" l="1"/>
  <c r="C703" i="3" s="1"/>
  <c r="G703" i="3" l="1"/>
  <c r="D703" i="3"/>
  <c r="E703" i="3" s="1"/>
  <c r="H703" i="3" l="1"/>
  <c r="I703" i="3" s="1"/>
  <c r="B704" i="3" l="1"/>
  <c r="C704" i="3" s="1"/>
  <c r="D704" i="3" l="1"/>
  <c r="E704" i="3" s="1"/>
  <c r="G704" i="3"/>
  <c r="H704" i="3" l="1"/>
  <c r="I704" i="3" s="1"/>
  <c r="B705" i="3" l="1"/>
  <c r="C705" i="3" s="1"/>
  <c r="D705" i="3" l="1"/>
  <c r="E705" i="3" s="1"/>
  <c r="G705" i="3"/>
  <c r="H705" i="3" l="1"/>
  <c r="I705" i="3" s="1"/>
  <c r="B706" i="3" l="1"/>
  <c r="C706" i="3" s="1"/>
  <c r="D706" i="3" l="1"/>
  <c r="E706" i="3" s="1"/>
  <c r="G706" i="3"/>
  <c r="H706" i="3" l="1"/>
  <c r="I706" i="3" s="1"/>
  <c r="B707" i="3" l="1"/>
  <c r="C707" i="3" s="1"/>
  <c r="D707" i="3" l="1"/>
  <c r="E707" i="3" s="1"/>
  <c r="G707" i="3"/>
  <c r="H707" i="3" l="1"/>
  <c r="I707" i="3" s="1"/>
  <c r="B708" i="3" l="1"/>
  <c r="C708" i="3" s="1"/>
  <c r="D708" i="3" l="1"/>
  <c r="E708" i="3" s="1"/>
  <c r="G708" i="3"/>
  <c r="H708" i="3" l="1"/>
  <c r="I708" i="3" s="1"/>
  <c r="B709" i="3" l="1"/>
  <c r="C709" i="3" s="1"/>
  <c r="G709" i="3" l="1"/>
  <c r="D709" i="3"/>
  <c r="E709" i="3" s="1"/>
  <c r="H709" i="3" l="1"/>
  <c r="I709" i="3" s="1"/>
  <c r="B710" i="3" l="1"/>
  <c r="C710" i="3" s="1"/>
  <c r="G710" i="3" l="1"/>
  <c r="D710" i="3"/>
  <c r="E710" i="3" s="1"/>
  <c r="H710" i="3" l="1"/>
  <c r="I710" i="3" s="1"/>
  <c r="B711" i="3" l="1"/>
  <c r="C711" i="3" s="1"/>
  <c r="D711" i="3" l="1"/>
  <c r="E711" i="3" s="1"/>
  <c r="G711" i="3"/>
  <c r="H711" i="3" l="1"/>
  <c r="I711" i="3" s="1"/>
  <c r="B712" i="3" l="1"/>
  <c r="C712" i="3" s="1"/>
  <c r="G712" i="3" l="1"/>
  <c r="D712" i="3"/>
  <c r="E712" i="3" s="1"/>
  <c r="H712" i="3" l="1"/>
  <c r="I712" i="3" s="1"/>
  <c r="B713" i="3" l="1"/>
  <c r="C713" i="3" s="1"/>
  <c r="G713" i="3" l="1"/>
  <c r="D713" i="3"/>
  <c r="E713" i="3" s="1"/>
  <c r="H713" i="3" l="1"/>
  <c r="I713" i="3" s="1"/>
  <c r="B714" i="3" l="1"/>
  <c r="C714" i="3" s="1"/>
  <c r="G714" i="3" l="1"/>
  <c r="D714" i="3"/>
  <c r="E714" i="3" s="1"/>
  <c r="H714" i="3" l="1"/>
  <c r="I714" i="3" s="1"/>
  <c r="B715" i="3" l="1"/>
  <c r="C715" i="3" s="1"/>
  <c r="D715" i="3" l="1"/>
  <c r="E715" i="3" s="1"/>
  <c r="G715" i="3"/>
  <c r="H715" i="3" l="1"/>
  <c r="I715" i="3" s="1"/>
  <c r="B716" i="3" l="1"/>
  <c r="C716" i="3" s="1"/>
  <c r="D716" i="3" l="1"/>
  <c r="E716" i="3" s="1"/>
  <c r="G716" i="3"/>
  <c r="H716" i="3" l="1"/>
  <c r="I716" i="3" s="1"/>
  <c r="B717" i="3" l="1"/>
  <c r="C717" i="3" s="1"/>
  <c r="D717" i="3" l="1"/>
  <c r="E717" i="3" s="1"/>
  <c r="G717" i="3"/>
  <c r="H717" i="3" l="1"/>
  <c r="I717" i="3" s="1"/>
  <c r="B718" i="3" l="1"/>
  <c r="C718" i="3" s="1"/>
  <c r="G718" i="3" l="1"/>
  <c r="D718" i="3"/>
  <c r="E718" i="3" s="1"/>
  <c r="H718" i="3" l="1"/>
  <c r="I718" i="3" s="1"/>
  <c r="B719" i="3" l="1"/>
  <c r="C719" i="3" s="1"/>
  <c r="G719" i="3" l="1"/>
  <c r="D719" i="3"/>
  <c r="E719" i="3" s="1"/>
  <c r="H719" i="3" l="1"/>
  <c r="I719" i="3" s="1"/>
  <c r="B720" i="3" l="1"/>
  <c r="C720" i="3" s="1"/>
  <c r="G720" i="3" l="1"/>
  <c r="D720" i="3"/>
  <c r="E720" i="3" s="1"/>
  <c r="H720" i="3" l="1"/>
  <c r="I720" i="3" s="1"/>
  <c r="B721" i="3" l="1"/>
  <c r="C721" i="3" s="1"/>
  <c r="D721" i="3" l="1"/>
  <c r="E721" i="3" s="1"/>
  <c r="G721" i="3"/>
  <c r="H721" i="3" l="1"/>
  <c r="I721" i="3" s="1"/>
  <c r="B722" i="3" l="1"/>
  <c r="C722" i="3" s="1"/>
  <c r="G722" i="3" l="1"/>
  <c r="D722" i="3"/>
  <c r="E722" i="3" s="1"/>
  <c r="H722" i="3" l="1"/>
  <c r="I722" i="3" s="1"/>
  <c r="B723" i="3" l="1"/>
  <c r="C723" i="3" s="1"/>
  <c r="G723" i="3" l="1"/>
  <c r="D723" i="3"/>
  <c r="E723" i="3" s="1"/>
  <c r="H723" i="3" l="1"/>
  <c r="I723" i="3" s="1"/>
  <c r="B724" i="3" l="1"/>
  <c r="C724" i="3" s="1"/>
  <c r="G724" i="3" l="1"/>
  <c r="D724" i="3"/>
  <c r="E724" i="3" s="1"/>
  <c r="H724" i="3" l="1"/>
  <c r="I724" i="3" s="1"/>
  <c r="B725" i="3" l="1"/>
  <c r="D725" i="3" l="1"/>
  <c r="E725" i="3" s="1"/>
  <c r="C725" i="3"/>
  <c r="G725" i="3"/>
  <c r="H725" i="3" s="1"/>
  <c r="I725" i="3" s="1"/>
  <c r="B726" i="3" l="1"/>
  <c r="C726" i="3" s="1"/>
  <c r="G726" i="3" l="1"/>
  <c r="D726" i="3"/>
  <c r="E726" i="3" s="1"/>
  <c r="H726" i="3" s="1"/>
  <c r="I726" i="3" s="1"/>
  <c r="B727" i="3" l="1"/>
  <c r="D727" i="3" l="1"/>
  <c r="E727" i="3" s="1"/>
  <c r="C727" i="3"/>
  <c r="G727" i="3"/>
  <c r="H727" i="3" s="1"/>
  <c r="I727" i="3" s="1"/>
  <c r="B728" i="3" l="1"/>
  <c r="C728" i="3" s="1"/>
  <c r="G728" i="3" l="1"/>
  <c r="D728" i="3"/>
  <c r="E728" i="3" s="1"/>
  <c r="H728" i="3" s="1"/>
  <c r="I728" i="3" s="1"/>
  <c r="B729" i="3" l="1"/>
  <c r="C729" i="3" s="1"/>
  <c r="G729" i="3" l="1"/>
  <c r="D729" i="3"/>
  <c r="E729" i="3" s="1"/>
  <c r="H729" i="3" s="1"/>
  <c r="I729" i="3" s="1"/>
  <c r="B730" i="3" l="1"/>
  <c r="G730" i="3" l="1"/>
  <c r="C730" i="3"/>
  <c r="D730" i="3"/>
  <c r="E730" i="3" s="1"/>
  <c r="H730" i="3" s="1"/>
  <c r="I730" i="3" s="1"/>
  <c r="B731" i="3" l="1"/>
  <c r="D731" i="3" l="1"/>
  <c r="E731" i="3" s="1"/>
  <c r="C731" i="3"/>
  <c r="G731" i="3"/>
  <c r="H731" i="3" s="1"/>
  <c r="I731" i="3" s="1"/>
  <c r="B732" i="3" l="1"/>
  <c r="C732" i="3" s="1"/>
  <c r="D732" i="3" l="1"/>
  <c r="E732" i="3" s="1"/>
  <c r="G732" i="3"/>
  <c r="H732" i="3" l="1"/>
  <c r="I732" i="3" s="1"/>
  <c r="B733" i="3" s="1"/>
  <c r="C733" i="3" s="1"/>
  <c r="D733" i="3" l="1"/>
  <c r="E733" i="3" s="1"/>
  <c r="G733" i="3"/>
  <c r="H733" i="3" l="1"/>
  <c r="I733" i="3" s="1"/>
  <c r="B734" i="3" s="1"/>
  <c r="G734" i="3" l="1"/>
  <c r="C734" i="3"/>
  <c r="D734" i="3"/>
  <c r="E734" i="3" s="1"/>
  <c r="H734" i="3" l="1"/>
  <c r="I734" i="3" s="1"/>
  <c r="B735" i="3" s="1"/>
  <c r="D735" i="3" l="1"/>
  <c r="E735" i="3" s="1"/>
  <c r="C735" i="3"/>
  <c r="G735" i="3"/>
  <c r="H735" i="3" s="1"/>
  <c r="I735" i="3" s="1"/>
  <c r="B736" i="3" l="1"/>
  <c r="G736" i="3" l="1"/>
  <c r="C736" i="3"/>
  <c r="D736" i="3"/>
  <c r="E736" i="3" s="1"/>
  <c r="H736" i="3" s="1"/>
  <c r="I736" i="3" s="1"/>
  <c r="B737" i="3" l="1"/>
  <c r="G737" i="3" l="1"/>
  <c r="C737" i="3"/>
  <c r="D737" i="3"/>
  <c r="E737" i="3" s="1"/>
  <c r="H737" i="3" l="1"/>
  <c r="I737" i="3" s="1"/>
  <c r="B738" i="3" s="1"/>
  <c r="D738" i="3" l="1"/>
  <c r="E738" i="3" s="1"/>
  <c r="C738" i="3"/>
  <c r="G738" i="3"/>
  <c r="H738" i="3" s="1"/>
  <c r="I738" i="3" s="1"/>
  <c r="B739" i="3" l="1"/>
  <c r="C739" i="3" s="1"/>
  <c r="G739" i="3" l="1"/>
  <c r="D739" i="3"/>
  <c r="E739" i="3" s="1"/>
  <c r="H739" i="3" s="1"/>
  <c r="I739" i="3" s="1"/>
  <c r="B740" i="3" l="1"/>
  <c r="C740" i="3" s="1"/>
  <c r="D740" i="3" l="1"/>
  <c r="E740" i="3" s="1"/>
  <c r="G740" i="3"/>
  <c r="H740" i="3" l="1"/>
  <c r="I740" i="3" s="1"/>
  <c r="B741" i="3" s="1"/>
  <c r="C741" i="3" s="1"/>
  <c r="G741" i="3" l="1"/>
  <c r="D741" i="3"/>
  <c r="E741" i="3" s="1"/>
  <c r="H741" i="3" l="1"/>
  <c r="I741" i="3" s="1"/>
  <c r="B742" i="3" s="1"/>
  <c r="D742" i="3" l="1"/>
  <c r="E742" i="3" s="1"/>
  <c r="C742" i="3"/>
  <c r="G742" i="3"/>
  <c r="H742" i="3" s="1"/>
  <c r="I742" i="3" s="1"/>
  <c r="B743" i="3" l="1"/>
  <c r="C743" i="3" s="1"/>
  <c r="G743" i="3" l="1"/>
  <c r="D743" i="3"/>
  <c r="E743" i="3" s="1"/>
  <c r="H743" i="3" l="1"/>
  <c r="I743" i="3" s="1"/>
  <c r="B744" i="3" s="1"/>
  <c r="C744" i="3" s="1"/>
  <c r="D744" i="3" l="1"/>
  <c r="E744" i="3" s="1"/>
  <c r="G744" i="3"/>
  <c r="H744" i="3" l="1"/>
  <c r="I744" i="3" s="1"/>
  <c r="B745" i="3" s="1"/>
  <c r="C745" i="3" s="1"/>
  <c r="D745" i="3" l="1"/>
  <c r="E745" i="3" s="1"/>
  <c r="G745" i="3"/>
  <c r="H745" i="3" l="1"/>
  <c r="I745" i="3" s="1"/>
  <c r="B746" i="3" s="1"/>
  <c r="C746" i="3" s="1"/>
  <c r="G746" i="3" l="1"/>
  <c r="D746" i="3"/>
  <c r="E746" i="3" s="1"/>
  <c r="H746" i="3" l="1"/>
  <c r="I746" i="3" s="1"/>
  <c r="B747" i="3" s="1"/>
  <c r="D747" i="3" l="1"/>
  <c r="E747" i="3" s="1"/>
  <c r="C747" i="3"/>
  <c r="G747" i="3"/>
  <c r="H747" i="3" s="1"/>
  <c r="I747" i="3" s="1"/>
  <c r="B748" i="3" l="1"/>
  <c r="C748" i="3" s="1"/>
  <c r="G748" i="3" l="1"/>
  <c r="D748" i="3"/>
  <c r="E748" i="3" s="1"/>
  <c r="H748" i="3" l="1"/>
  <c r="I748" i="3" s="1"/>
  <c r="B749" i="3" s="1"/>
  <c r="C749" i="3" s="1"/>
  <c r="G749" i="3" l="1"/>
  <c r="D749" i="3"/>
  <c r="E749" i="3" s="1"/>
  <c r="H749" i="3" s="1"/>
  <c r="I749" i="3" s="1"/>
  <c r="B750" i="3" l="1"/>
  <c r="G750" i="3" l="1"/>
  <c r="C750" i="3"/>
  <c r="D750" i="3"/>
  <c r="E750" i="3" s="1"/>
  <c r="H750" i="3"/>
  <c r="I750" i="3" s="1"/>
  <c r="B751" i="3" l="1"/>
  <c r="C751" i="3" s="1"/>
  <c r="D751" i="3" l="1"/>
  <c r="E751" i="3" s="1"/>
  <c r="G751" i="3"/>
  <c r="H751" i="3" l="1"/>
  <c r="I751" i="3" s="1"/>
  <c r="B752" i="3" s="1"/>
  <c r="G752" i="3" l="1"/>
  <c r="C752" i="3"/>
  <c r="D752" i="3"/>
  <c r="E752" i="3" s="1"/>
  <c r="H752" i="3" s="1"/>
  <c r="I752" i="3" s="1"/>
  <c r="B753" i="3" l="1"/>
  <c r="C753" i="3" s="1"/>
  <c r="D753" i="3" l="1"/>
  <c r="E753" i="3" s="1"/>
  <c r="G753" i="3"/>
  <c r="H753" i="3" l="1"/>
  <c r="I753" i="3" s="1"/>
  <c r="B754" i="3" s="1"/>
  <c r="C754" i="3" s="1"/>
  <c r="G754" i="3" l="1"/>
  <c r="D754" i="3"/>
  <c r="E754" i="3" s="1"/>
  <c r="H754" i="3" s="1"/>
  <c r="I754" i="3" s="1"/>
  <c r="B755" i="3" l="1"/>
  <c r="C755" i="3" s="1"/>
  <c r="G755" i="3" l="1"/>
  <c r="D755" i="3"/>
  <c r="E755" i="3" s="1"/>
  <c r="H755" i="3" s="1"/>
  <c r="I755" i="3" s="1"/>
  <c r="B756" i="3" l="1"/>
  <c r="C756" i="3" s="1"/>
  <c r="G756" i="3" l="1"/>
  <c r="D756" i="3"/>
  <c r="E756" i="3" s="1"/>
  <c r="H756" i="3" s="1"/>
  <c r="I756" i="3" s="1"/>
  <c r="B757" i="3" l="1"/>
  <c r="D757" i="3" l="1"/>
  <c r="E757" i="3" s="1"/>
  <c r="C757" i="3"/>
  <c r="G757" i="3"/>
  <c r="H757" i="3" s="1"/>
  <c r="I757" i="3" s="1"/>
  <c r="B758" i="3" l="1"/>
  <c r="D758" i="3" l="1"/>
  <c r="E758" i="3" s="1"/>
  <c r="C758" i="3"/>
  <c r="G758" i="3"/>
  <c r="H758" i="3" s="1"/>
  <c r="I758" i="3" s="1"/>
  <c r="B759" i="3" l="1"/>
  <c r="D759" i="3" l="1"/>
  <c r="E759" i="3" s="1"/>
  <c r="C759" i="3"/>
  <c r="G759" i="3"/>
  <c r="H759" i="3" s="1"/>
  <c r="I759" i="3" s="1"/>
  <c r="B760" i="3" l="1"/>
  <c r="C760" i="3" s="1"/>
  <c r="G760" i="3" l="1"/>
  <c r="D760" i="3"/>
  <c r="E760" i="3" s="1"/>
  <c r="H760" i="3" l="1"/>
  <c r="I760" i="3" s="1"/>
  <c r="B761" i="3" s="1"/>
  <c r="G761" i="3" l="1"/>
  <c r="C761" i="3"/>
  <c r="D761" i="3"/>
  <c r="E761" i="3" s="1"/>
  <c r="H761" i="3" s="1"/>
  <c r="I761" i="3" s="1"/>
  <c r="B762" i="3" l="1"/>
  <c r="D762" i="3" l="1"/>
  <c r="E762" i="3" s="1"/>
  <c r="C762" i="3"/>
  <c r="G762" i="3"/>
  <c r="H762" i="3" s="1"/>
  <c r="I762" i="3" s="1"/>
  <c r="B763" i="3" l="1"/>
  <c r="C763" i="3" s="1"/>
  <c r="G763" i="3" l="1"/>
  <c r="D763" i="3"/>
  <c r="E763" i="3" s="1"/>
  <c r="H763" i="3" l="1"/>
  <c r="I763" i="3" s="1"/>
  <c r="B764" i="3" s="1"/>
  <c r="D764" i="3" l="1"/>
  <c r="E764" i="3" s="1"/>
  <c r="C764" i="3"/>
  <c r="G764" i="3"/>
  <c r="H764" i="3" s="1"/>
  <c r="I764" i="3" s="1"/>
  <c r="B765" i="3" l="1"/>
  <c r="C765" i="3" s="1"/>
  <c r="D765" i="3" l="1"/>
  <c r="E765" i="3" s="1"/>
  <c r="G765" i="3"/>
  <c r="H765" i="3" l="1"/>
  <c r="I765" i="3" s="1"/>
  <c r="B766" i="3" l="1"/>
  <c r="C766" i="3" s="1"/>
  <c r="G766" i="3" l="1"/>
  <c r="D766" i="3"/>
  <c r="E766" i="3" s="1"/>
  <c r="H766" i="3" l="1"/>
  <c r="I766" i="3" s="1"/>
  <c r="B767" i="3" l="1"/>
  <c r="C767" i="3" s="1"/>
  <c r="G767" i="3" l="1"/>
  <c r="D767" i="3"/>
  <c r="E767" i="3" s="1"/>
  <c r="H767" i="3" l="1"/>
  <c r="I767" i="3" s="1"/>
  <c r="B768" i="3" s="1"/>
  <c r="C768" i="3" s="1"/>
  <c r="G768" i="3" l="1"/>
  <c r="D768" i="3"/>
  <c r="E768" i="3" s="1"/>
  <c r="H768" i="3" l="1"/>
  <c r="I768" i="3" s="1"/>
  <c r="B769" i="3" s="1"/>
  <c r="D769" i="3" l="1"/>
  <c r="E769" i="3" s="1"/>
  <c r="C769" i="3"/>
  <c r="G769" i="3"/>
  <c r="H769" i="3" s="1"/>
  <c r="I769" i="3" s="1"/>
  <c r="B770" i="3" l="1"/>
  <c r="D770" i="3" l="1"/>
  <c r="E770" i="3" s="1"/>
  <c r="C770" i="3"/>
  <c r="G770" i="3"/>
  <c r="H770" i="3" s="1"/>
  <c r="I770" i="3" s="1"/>
  <c r="B771" i="3" l="1"/>
  <c r="G771" i="3" l="1"/>
  <c r="C771" i="3"/>
  <c r="D771" i="3"/>
  <c r="E771" i="3" s="1"/>
  <c r="H771" i="3" l="1"/>
  <c r="I771" i="3" s="1"/>
  <c r="B772" i="3" s="1"/>
  <c r="C772" i="3" s="1"/>
  <c r="G772" i="3" l="1"/>
  <c r="D772" i="3"/>
  <c r="E772" i="3" s="1"/>
  <c r="H772" i="3" l="1"/>
  <c r="I772" i="3" s="1"/>
  <c r="B773" i="3" s="1"/>
  <c r="D773" i="3" l="1"/>
  <c r="E773" i="3" s="1"/>
  <c r="C773" i="3"/>
  <c r="G773" i="3"/>
  <c r="H773" i="3" s="1"/>
  <c r="I773" i="3" s="1"/>
  <c r="B774" i="3" l="1"/>
  <c r="C774" i="3" s="1"/>
  <c r="D774" i="3" l="1"/>
  <c r="E774" i="3" s="1"/>
  <c r="G774" i="3"/>
  <c r="H774" i="3" l="1"/>
  <c r="I774" i="3" s="1"/>
  <c r="B775" i="3" s="1"/>
  <c r="C775" i="3" s="1"/>
  <c r="G775" i="3" l="1"/>
  <c r="D775" i="3"/>
  <c r="E775" i="3" s="1"/>
  <c r="H775" i="3" l="1"/>
  <c r="I775" i="3" s="1"/>
  <c r="B776" i="3" s="1"/>
  <c r="C776" i="3" s="1"/>
  <c r="G776" i="3" l="1"/>
  <c r="D776" i="3"/>
  <c r="E776" i="3" s="1"/>
  <c r="H776" i="3" l="1"/>
  <c r="I776" i="3" s="1"/>
  <c r="B777" i="3" s="1"/>
  <c r="G777" i="3" l="1"/>
  <c r="C777" i="3"/>
  <c r="D777" i="3"/>
  <c r="E777" i="3" s="1"/>
  <c r="H777" i="3" s="1"/>
  <c r="I777" i="3" s="1"/>
  <c r="B778" i="3" l="1"/>
  <c r="C778" i="3" s="1"/>
  <c r="G778" i="3" l="1"/>
  <c r="D778" i="3"/>
  <c r="E778" i="3" s="1"/>
  <c r="H778" i="3" s="1"/>
  <c r="I778" i="3" s="1"/>
  <c r="B779" i="3" l="1"/>
  <c r="C779" i="3" s="1"/>
  <c r="G779" i="3" l="1"/>
  <c r="D779" i="3"/>
  <c r="E779" i="3" s="1"/>
  <c r="H779" i="3" s="1"/>
  <c r="I779" i="3" s="1"/>
  <c r="B780" i="3" l="1"/>
  <c r="C780" i="3" s="1"/>
  <c r="G780" i="3" l="1"/>
  <c r="D780" i="3"/>
  <c r="E780" i="3" s="1"/>
  <c r="H780" i="3" l="1"/>
  <c r="I780" i="3" s="1"/>
  <c r="B781" i="3" s="1"/>
  <c r="C781" i="3" s="1"/>
  <c r="G781" i="3" l="1"/>
  <c r="D781" i="3"/>
  <c r="E781" i="3" s="1"/>
  <c r="H781" i="3" l="1"/>
  <c r="I781" i="3" s="1"/>
  <c r="B782" i="3" s="1"/>
  <c r="C782" i="3" s="1"/>
  <c r="G782" i="3" l="1"/>
  <c r="D782" i="3"/>
  <c r="E782" i="3" s="1"/>
  <c r="H782" i="3" s="1"/>
  <c r="I782" i="3" s="1"/>
  <c r="B783" i="3" l="1"/>
  <c r="C783" i="3" s="1"/>
  <c r="G783" i="3" l="1"/>
  <c r="D783" i="3"/>
  <c r="E783" i="3" s="1"/>
  <c r="H783" i="3" l="1"/>
  <c r="I783" i="3" s="1"/>
  <c r="B784" i="3" s="1"/>
  <c r="C784" i="3" s="1"/>
  <c r="D784" i="3" l="1"/>
  <c r="E784" i="3" s="1"/>
  <c r="G784" i="3"/>
  <c r="H784" i="3" l="1"/>
  <c r="I784" i="3" s="1"/>
  <c r="B785" i="3" s="1"/>
  <c r="C785" i="3" s="1"/>
  <c r="G785" i="3" l="1"/>
  <c r="D785" i="3"/>
  <c r="E785" i="3" s="1"/>
  <c r="H785" i="3" l="1"/>
  <c r="I785" i="3" s="1"/>
  <c r="B786" i="3" s="1"/>
  <c r="C786" i="3" s="1"/>
  <c r="G786" i="3" l="1"/>
  <c r="D786" i="3"/>
  <c r="E786" i="3" s="1"/>
  <c r="H786" i="3" l="1"/>
  <c r="I786" i="3" s="1"/>
  <c r="B787" i="3" s="1"/>
  <c r="C787" i="3" s="1"/>
  <c r="G787" i="3" l="1"/>
  <c r="D787" i="3"/>
  <c r="E787" i="3" s="1"/>
  <c r="H787" i="3" s="1"/>
  <c r="I787" i="3" s="1"/>
  <c r="B788" i="3" l="1"/>
  <c r="C788" i="3" s="1"/>
  <c r="G788" i="3" l="1"/>
  <c r="D788" i="3"/>
  <c r="E788" i="3" s="1"/>
  <c r="H788" i="3" l="1"/>
  <c r="I788" i="3" s="1"/>
  <c r="B789" i="3" s="1"/>
  <c r="C789" i="3" s="1"/>
  <c r="G789" i="3" l="1"/>
  <c r="D789" i="3"/>
  <c r="E789" i="3" s="1"/>
  <c r="H789" i="3" l="1"/>
  <c r="I789" i="3" s="1"/>
  <c r="B790" i="3" s="1"/>
  <c r="C790" i="3" s="1"/>
  <c r="G790" i="3" l="1"/>
  <c r="D790" i="3"/>
  <c r="E790" i="3" s="1"/>
  <c r="H790" i="3" s="1"/>
  <c r="I790" i="3" s="1"/>
  <c r="B791" i="3" l="1"/>
  <c r="D791" i="3" l="1"/>
  <c r="E791" i="3" s="1"/>
  <c r="C791" i="3"/>
  <c r="G791" i="3"/>
  <c r="H791" i="3" s="1"/>
  <c r="I791" i="3" s="1"/>
  <c r="B792" i="3" l="1"/>
  <c r="C792" i="3" s="1"/>
  <c r="D792" i="3" l="1"/>
  <c r="E792" i="3" s="1"/>
  <c r="G792" i="3"/>
  <c r="H792" i="3" l="1"/>
  <c r="I792" i="3" s="1"/>
  <c r="B793" i="3" s="1"/>
  <c r="C793" i="3" s="1"/>
  <c r="G793" i="3" l="1"/>
  <c r="D793" i="3"/>
  <c r="E793" i="3" s="1"/>
  <c r="H793" i="3" l="1"/>
  <c r="I793" i="3" s="1"/>
  <c r="B794" i="3" s="1"/>
  <c r="C794" i="3" s="1"/>
  <c r="G794" i="3" l="1"/>
  <c r="D794" i="3"/>
  <c r="E794" i="3" s="1"/>
  <c r="H794" i="3" l="1"/>
  <c r="I794" i="3" s="1"/>
  <c r="B795" i="3" s="1"/>
  <c r="C795" i="3" s="1"/>
  <c r="D795" i="3" l="1"/>
  <c r="E795" i="3" s="1"/>
  <c r="G795" i="3"/>
  <c r="H795" i="3" l="1"/>
  <c r="I795" i="3" s="1"/>
  <c r="B796" i="3" s="1"/>
  <c r="G796" i="3" l="1"/>
  <c r="C796" i="3"/>
  <c r="D796" i="3"/>
  <c r="E796" i="3" s="1"/>
  <c r="H796" i="3" s="1"/>
  <c r="I796" i="3" s="1"/>
  <c r="B797" i="3" l="1"/>
  <c r="C797" i="3" s="1"/>
  <c r="G797" i="3" l="1"/>
  <c r="D797" i="3"/>
  <c r="E797" i="3" s="1"/>
  <c r="H797" i="3" s="1"/>
  <c r="I797" i="3" s="1"/>
  <c r="B798" i="3" l="1"/>
  <c r="D798" i="3" l="1"/>
  <c r="E798" i="3" s="1"/>
  <c r="C798" i="3"/>
  <c r="G798" i="3"/>
  <c r="H798" i="3" s="1"/>
  <c r="I798" i="3" s="1"/>
  <c r="B799" i="3" l="1"/>
  <c r="G799" i="3" l="1"/>
  <c r="C799" i="3"/>
  <c r="D799" i="3"/>
  <c r="E799" i="3" s="1"/>
  <c r="H799" i="3" l="1"/>
  <c r="I799" i="3" s="1"/>
  <c r="B800" i="3" s="1"/>
  <c r="C800" i="3" s="1"/>
  <c r="G800" i="3" l="1"/>
  <c r="D800" i="3"/>
  <c r="E800" i="3" s="1"/>
  <c r="H800" i="3" l="1"/>
  <c r="I800" i="3" s="1"/>
  <c r="B801" i="3" s="1"/>
  <c r="C801" i="3" s="1"/>
  <c r="G801" i="3" l="1"/>
  <c r="D801" i="3"/>
  <c r="E801" i="3" s="1"/>
  <c r="H801" i="3" l="1"/>
  <c r="I801" i="3" s="1"/>
  <c r="B802" i="3" s="1"/>
  <c r="C802" i="3" s="1"/>
  <c r="G802" i="3" l="1"/>
  <c r="D802" i="3"/>
  <c r="E802" i="3" s="1"/>
  <c r="H802" i="3"/>
  <c r="I802" i="3" s="1"/>
  <c r="B803" i="3" l="1"/>
  <c r="D803" i="3" l="1"/>
  <c r="E803" i="3" s="1"/>
  <c r="C803" i="3"/>
  <c r="G803" i="3"/>
  <c r="H803" i="3"/>
  <c r="I803" i="3" s="1"/>
  <c r="B804" i="3" l="1"/>
  <c r="D804" i="3" l="1"/>
  <c r="E804" i="3" s="1"/>
  <c r="C804" i="3"/>
  <c r="G804" i="3"/>
  <c r="H804" i="3"/>
  <c r="I804" i="3" s="1"/>
  <c r="B805" i="3" l="1"/>
  <c r="D805" i="3" l="1"/>
  <c r="E805" i="3" s="1"/>
  <c r="C805" i="3"/>
  <c r="G805" i="3"/>
  <c r="H805" i="3"/>
  <c r="I805" i="3" s="1"/>
  <c r="B806" i="3" l="1"/>
  <c r="D806" i="3" l="1"/>
  <c r="E806" i="3" s="1"/>
  <c r="C806" i="3"/>
  <c r="G806" i="3"/>
  <c r="H806" i="3"/>
  <c r="I806" i="3" s="1"/>
  <c r="B807" i="3" l="1"/>
  <c r="D807" i="3" l="1"/>
  <c r="E807" i="3" s="1"/>
  <c r="C807" i="3"/>
  <c r="G807" i="3"/>
  <c r="H807" i="3"/>
  <c r="I807" i="3" s="1"/>
  <c r="B808" i="3" l="1"/>
  <c r="G808" i="3" l="1"/>
  <c r="C808" i="3"/>
  <c r="D808" i="3"/>
  <c r="E808" i="3" s="1"/>
  <c r="H808" i="3"/>
  <c r="I808" i="3" s="1"/>
  <c r="B809" i="3" l="1"/>
  <c r="G809" i="3" l="1"/>
  <c r="C809" i="3"/>
  <c r="D809" i="3"/>
  <c r="E809" i="3" s="1"/>
  <c r="H809" i="3"/>
  <c r="I809" i="3" s="1"/>
  <c r="B810" i="3" l="1"/>
  <c r="G810" i="3" l="1"/>
  <c r="C810" i="3"/>
  <c r="D810" i="3"/>
  <c r="E810" i="3" s="1"/>
  <c r="H810" i="3"/>
  <c r="I810" i="3" s="1"/>
  <c r="B811" i="3" l="1"/>
  <c r="D811" i="3" l="1"/>
  <c r="E811" i="3" s="1"/>
  <c r="C811" i="3"/>
  <c r="G811" i="3"/>
  <c r="H811" i="3"/>
  <c r="I811" i="3" s="1"/>
  <c r="B812" i="3" l="1"/>
  <c r="D812" i="3" l="1"/>
  <c r="E812" i="3" s="1"/>
  <c r="C812" i="3"/>
  <c r="G812" i="3"/>
  <c r="H812" i="3"/>
  <c r="I812" i="3" s="1"/>
  <c r="B813" i="3" l="1"/>
  <c r="D813" i="3" l="1"/>
  <c r="E813" i="3" s="1"/>
  <c r="C813" i="3"/>
  <c r="G813" i="3"/>
  <c r="H813" i="3"/>
  <c r="I813" i="3" s="1"/>
  <c r="B814" i="3" l="1"/>
  <c r="G814" i="3" l="1"/>
  <c r="C814" i="3"/>
  <c r="D814" i="3"/>
  <c r="E814" i="3" s="1"/>
  <c r="H814" i="3"/>
  <c r="I814" i="3" s="1"/>
  <c r="B815" i="3" l="1"/>
  <c r="D815" i="3" l="1"/>
  <c r="E815" i="3" s="1"/>
  <c r="C815" i="3"/>
  <c r="G815" i="3"/>
  <c r="H815" i="3"/>
  <c r="I815" i="3" s="1"/>
  <c r="B816" i="3" l="1"/>
  <c r="G816" i="3" l="1"/>
  <c r="C816" i="3"/>
  <c r="D816" i="3"/>
  <c r="E816" i="3" s="1"/>
  <c r="H816" i="3"/>
  <c r="I816" i="3" s="1"/>
  <c r="B817" i="3" l="1"/>
  <c r="D817" i="3" l="1"/>
  <c r="E817" i="3" s="1"/>
  <c r="C817" i="3"/>
  <c r="G817" i="3"/>
  <c r="H817" i="3"/>
  <c r="I817" i="3" s="1"/>
  <c r="B818" i="3" l="1"/>
  <c r="G818" i="3" l="1"/>
  <c r="C818" i="3"/>
  <c r="D818" i="3"/>
  <c r="E818" i="3" s="1"/>
  <c r="H818" i="3"/>
  <c r="I818" i="3" s="1"/>
  <c r="B819" i="3" l="1"/>
  <c r="D819" i="3" l="1"/>
  <c r="E819" i="3" s="1"/>
  <c r="C819" i="3"/>
  <c r="G819" i="3"/>
  <c r="H819" i="3"/>
  <c r="I819" i="3" s="1"/>
  <c r="B820" i="3" l="1"/>
  <c r="G820" i="3" l="1"/>
  <c r="C820" i="3"/>
  <c r="D820" i="3"/>
  <c r="E820" i="3" s="1"/>
  <c r="H820" i="3"/>
  <c r="I820" i="3" s="1"/>
  <c r="B821" i="3" l="1"/>
  <c r="G821" i="3" l="1"/>
  <c r="C821" i="3"/>
  <c r="D821" i="3"/>
  <c r="E821" i="3" s="1"/>
  <c r="H821" i="3"/>
  <c r="I821" i="3" s="1"/>
  <c r="B822" i="3" l="1"/>
  <c r="G822" i="3" l="1"/>
  <c r="C822" i="3"/>
  <c r="D822" i="3"/>
  <c r="E822" i="3" s="1"/>
  <c r="H822" i="3"/>
  <c r="I822" i="3" s="1"/>
  <c r="B823" i="3" l="1"/>
  <c r="G823" i="3" l="1"/>
  <c r="C823" i="3"/>
  <c r="D823" i="3"/>
  <c r="E823" i="3" s="1"/>
  <c r="H823" i="3"/>
  <c r="I823" i="3" s="1"/>
  <c r="B824" i="3" l="1"/>
  <c r="D824" i="3" l="1"/>
  <c r="E824" i="3" s="1"/>
  <c r="C824" i="3"/>
  <c r="G824" i="3"/>
  <c r="H824" i="3"/>
  <c r="I824" i="3" s="1"/>
  <c r="B825" i="3" l="1"/>
  <c r="D825" i="3" l="1"/>
  <c r="E825" i="3" s="1"/>
  <c r="C825" i="3"/>
  <c r="G825" i="3"/>
  <c r="H825" i="3"/>
  <c r="I825" i="3" s="1"/>
  <c r="B826" i="3" l="1"/>
  <c r="G826" i="3" l="1"/>
  <c r="C826" i="3"/>
  <c r="D826" i="3"/>
  <c r="E826" i="3" s="1"/>
  <c r="H826" i="3"/>
  <c r="I826" i="3" s="1"/>
  <c r="B827" i="3" l="1"/>
  <c r="G827" i="3" l="1"/>
  <c r="C827" i="3"/>
  <c r="D827" i="3"/>
  <c r="E827" i="3" s="1"/>
  <c r="H827" i="3"/>
  <c r="I827" i="3" s="1"/>
  <c r="B828" i="3" l="1"/>
  <c r="G828" i="3" l="1"/>
  <c r="C828" i="3"/>
  <c r="D828" i="3"/>
  <c r="E828" i="3" s="1"/>
  <c r="H828" i="3"/>
  <c r="I828" i="3" s="1"/>
  <c r="B829" i="3" l="1"/>
  <c r="D829" i="3" l="1"/>
  <c r="E829" i="3" s="1"/>
  <c r="C829" i="3"/>
  <c r="G829" i="3"/>
  <c r="H829" i="3"/>
  <c r="I829" i="3" s="1"/>
  <c r="B830" i="3" l="1"/>
  <c r="D830" i="3" l="1"/>
  <c r="E830" i="3" s="1"/>
  <c r="C830" i="3"/>
  <c r="G830" i="3"/>
  <c r="H830" i="3"/>
  <c r="I830" i="3" s="1"/>
  <c r="B831" i="3" l="1"/>
  <c r="D831" i="3" l="1"/>
  <c r="E831" i="3" s="1"/>
  <c r="C831" i="3"/>
  <c r="G831" i="3"/>
  <c r="H831" i="3"/>
  <c r="I831" i="3" s="1"/>
  <c r="B832" i="3" l="1"/>
  <c r="G832" i="3" l="1"/>
  <c r="C832" i="3"/>
  <c r="D832" i="3"/>
  <c r="E832" i="3" s="1"/>
  <c r="H832" i="3"/>
  <c r="I832" i="3" s="1"/>
  <c r="B833" i="3" l="1"/>
  <c r="G833" i="3" l="1"/>
  <c r="C833" i="3"/>
  <c r="D833" i="3"/>
  <c r="E833" i="3" s="1"/>
  <c r="H833" i="3"/>
  <c r="I833" i="3" s="1"/>
  <c r="B834" i="3" l="1"/>
  <c r="D834" i="3" l="1"/>
  <c r="E834" i="3" s="1"/>
  <c r="C834" i="3"/>
  <c r="G834" i="3"/>
  <c r="H834" i="3"/>
  <c r="I834" i="3" s="1"/>
  <c r="B835" i="3" l="1"/>
  <c r="G835" i="3" l="1"/>
  <c r="C835" i="3"/>
  <c r="D835" i="3"/>
  <c r="E835" i="3" s="1"/>
  <c r="H835" i="3"/>
  <c r="I835" i="3" s="1"/>
  <c r="B836" i="3" l="1"/>
  <c r="D836" i="3" l="1"/>
  <c r="E836" i="3" s="1"/>
  <c r="C836" i="3"/>
  <c r="G836" i="3"/>
  <c r="H836" i="3"/>
  <c r="I836" i="3" s="1"/>
  <c r="B837" i="3" l="1"/>
  <c r="D837" i="3" l="1"/>
  <c r="E837" i="3" s="1"/>
  <c r="C837" i="3"/>
  <c r="G837" i="3"/>
  <c r="H837" i="3"/>
  <c r="I837" i="3" s="1"/>
  <c r="B838" i="3" l="1"/>
  <c r="G838" i="3" l="1"/>
  <c r="C838" i="3"/>
  <c r="D838" i="3"/>
  <c r="E838" i="3" s="1"/>
  <c r="H838" i="3"/>
  <c r="I838" i="3" s="1"/>
  <c r="B839" i="3" l="1"/>
  <c r="G839" i="3" l="1"/>
  <c r="C839" i="3"/>
  <c r="D839" i="3"/>
  <c r="E839" i="3" s="1"/>
  <c r="H839" i="3"/>
  <c r="I839" i="3" s="1"/>
  <c r="B840" i="3" l="1"/>
  <c r="D840" i="3" l="1"/>
  <c r="E840" i="3" s="1"/>
  <c r="C840" i="3"/>
  <c r="G840" i="3"/>
  <c r="H840" i="3"/>
  <c r="I840" i="3" s="1"/>
  <c r="B841" i="3" l="1"/>
  <c r="D841" i="3" l="1"/>
  <c r="E841" i="3" s="1"/>
  <c r="C841" i="3"/>
  <c r="G841" i="3"/>
  <c r="H841" i="3"/>
  <c r="I841" i="3" s="1"/>
  <c r="B842" i="3" l="1"/>
  <c r="G842" i="3" l="1"/>
  <c r="C842" i="3"/>
  <c r="D842" i="3"/>
  <c r="E842" i="3" s="1"/>
  <c r="H842" i="3"/>
  <c r="I842" i="3" s="1"/>
  <c r="B843" i="3" l="1"/>
  <c r="G843" i="3" l="1"/>
  <c r="C843" i="3"/>
  <c r="D843" i="3"/>
  <c r="E843" i="3" s="1"/>
  <c r="H843" i="3"/>
  <c r="I843" i="3" s="1"/>
  <c r="B844" i="3" l="1"/>
  <c r="D844" i="3" l="1"/>
  <c r="E844" i="3" s="1"/>
  <c r="C844" i="3"/>
  <c r="G844" i="3"/>
  <c r="H844" i="3"/>
  <c r="I844" i="3" s="1"/>
  <c r="B845" i="3" l="1"/>
  <c r="G845" i="3" l="1"/>
  <c r="C845" i="3"/>
  <c r="D845" i="3"/>
  <c r="E845" i="3" s="1"/>
  <c r="H845" i="3"/>
  <c r="I845" i="3" s="1"/>
  <c r="B846" i="3" l="1"/>
  <c r="G846" i="3" l="1"/>
  <c r="C846" i="3"/>
  <c r="D846" i="3"/>
  <c r="E846" i="3" s="1"/>
  <c r="H846" i="3"/>
  <c r="I846" i="3" s="1"/>
  <c r="B847" i="3" l="1"/>
  <c r="G847" i="3" l="1"/>
  <c r="C847" i="3"/>
  <c r="D847" i="3"/>
  <c r="E847" i="3" s="1"/>
  <c r="H847" i="3"/>
  <c r="I847" i="3" s="1"/>
  <c r="B848" i="3" l="1"/>
  <c r="D848" i="3" l="1"/>
  <c r="E848" i="3" s="1"/>
  <c r="C848" i="3"/>
  <c r="G848" i="3"/>
  <c r="H848" i="3"/>
  <c r="I848" i="3" s="1"/>
  <c r="B849" i="3" l="1"/>
  <c r="G849" i="3" l="1"/>
  <c r="C849" i="3"/>
  <c r="D849" i="3"/>
  <c r="E849" i="3" s="1"/>
  <c r="H849" i="3"/>
  <c r="I849" i="3" s="1"/>
  <c r="B850" i="3" l="1"/>
  <c r="D850" i="3" l="1"/>
  <c r="E850" i="3" s="1"/>
  <c r="C850" i="3"/>
  <c r="G850" i="3"/>
  <c r="H850" i="3"/>
  <c r="I850" i="3" s="1"/>
  <c r="B851" i="3" l="1"/>
  <c r="G851" i="3" l="1"/>
  <c r="C851" i="3"/>
  <c r="D851" i="3"/>
  <c r="E851" i="3" s="1"/>
  <c r="H851" i="3"/>
  <c r="I851" i="3" s="1"/>
  <c r="B852" i="3" l="1"/>
  <c r="D852" i="3" l="1"/>
  <c r="E852" i="3" s="1"/>
  <c r="C852" i="3"/>
  <c r="G852" i="3"/>
  <c r="H852" i="3"/>
  <c r="I852" i="3" s="1"/>
  <c r="B853" i="3" l="1"/>
  <c r="G853" i="3" l="1"/>
  <c r="C853" i="3"/>
  <c r="D853" i="3"/>
  <c r="E853" i="3" s="1"/>
  <c r="H853" i="3"/>
  <c r="I853" i="3" s="1"/>
  <c r="B854" i="3" l="1"/>
  <c r="G854" i="3" l="1"/>
  <c r="C854" i="3"/>
  <c r="D854" i="3"/>
  <c r="E854" i="3" s="1"/>
  <c r="H854" i="3"/>
  <c r="I854" i="3" s="1"/>
  <c r="B855" i="3" l="1"/>
  <c r="G855" i="3" l="1"/>
  <c r="C855" i="3"/>
  <c r="D855" i="3"/>
  <c r="E855" i="3" s="1"/>
  <c r="H855" i="3"/>
  <c r="I855" i="3" s="1"/>
  <c r="B856" i="3" l="1"/>
  <c r="G856" i="3" l="1"/>
  <c r="C856" i="3"/>
  <c r="D856" i="3"/>
  <c r="E856" i="3" s="1"/>
  <c r="H856" i="3"/>
  <c r="I856" i="3" s="1"/>
  <c r="B857" i="3" l="1"/>
  <c r="G857" i="3" l="1"/>
  <c r="C857" i="3"/>
  <c r="D857" i="3"/>
  <c r="E857" i="3" s="1"/>
  <c r="H857" i="3"/>
  <c r="I857" i="3" s="1"/>
  <c r="B858" i="3" l="1"/>
  <c r="D858" i="3" l="1"/>
  <c r="E858" i="3" s="1"/>
  <c r="C858" i="3"/>
  <c r="G858" i="3"/>
  <c r="H858" i="3"/>
  <c r="I858" i="3" s="1"/>
  <c r="B859" i="3" l="1"/>
  <c r="D859" i="3" l="1"/>
  <c r="E859" i="3" s="1"/>
  <c r="C859" i="3"/>
  <c r="G859" i="3"/>
  <c r="H859" i="3"/>
  <c r="I859" i="3" s="1"/>
  <c r="B860" i="3" l="1"/>
  <c r="G860" i="3" l="1"/>
  <c r="C860" i="3"/>
  <c r="D860" i="3"/>
  <c r="E860" i="3" s="1"/>
  <c r="H860" i="3"/>
  <c r="I860" i="3" s="1"/>
  <c r="B861" i="3" l="1"/>
  <c r="G861" i="3" l="1"/>
  <c r="C861" i="3"/>
  <c r="D861" i="3"/>
  <c r="E861" i="3" s="1"/>
  <c r="H861" i="3"/>
  <c r="I861" i="3" s="1"/>
  <c r="B862" i="3" l="1"/>
  <c r="G862" i="3" l="1"/>
  <c r="C862" i="3"/>
  <c r="D862" i="3"/>
  <c r="E862" i="3" s="1"/>
  <c r="H862" i="3"/>
  <c r="I862" i="3" s="1"/>
  <c r="B863" i="3" l="1"/>
  <c r="G863" i="3" l="1"/>
  <c r="C863" i="3"/>
  <c r="D863" i="3"/>
  <c r="E863" i="3" s="1"/>
  <c r="H863" i="3"/>
  <c r="I863" i="3" s="1"/>
  <c r="B864" i="3" l="1"/>
  <c r="G864" i="3" l="1"/>
  <c r="C864" i="3"/>
  <c r="D864" i="3"/>
  <c r="E864" i="3" s="1"/>
  <c r="H864" i="3"/>
  <c r="I864" i="3" s="1"/>
  <c r="B865" i="3" l="1"/>
  <c r="G865" i="3" l="1"/>
  <c r="C865" i="3"/>
  <c r="D865" i="3"/>
  <c r="E865" i="3" s="1"/>
  <c r="H865" i="3"/>
  <c r="I865" i="3" s="1"/>
  <c r="B866" i="3" l="1"/>
  <c r="D866" i="3" l="1"/>
  <c r="E866" i="3" s="1"/>
  <c r="C866" i="3"/>
  <c r="G866" i="3"/>
  <c r="H866" i="3"/>
  <c r="I866" i="3" s="1"/>
  <c r="B867" i="3" l="1"/>
  <c r="G867" i="3" l="1"/>
  <c r="C867" i="3"/>
  <c r="D867" i="3"/>
  <c r="E867" i="3" s="1"/>
  <c r="H867" i="3"/>
  <c r="I867" i="3" s="1"/>
  <c r="B868" i="3" l="1"/>
  <c r="G868" i="3" l="1"/>
  <c r="C868" i="3"/>
  <c r="D868" i="3"/>
  <c r="E868" i="3" s="1"/>
  <c r="H868" i="3"/>
  <c r="I868" i="3" s="1"/>
  <c r="B869" i="3" l="1"/>
  <c r="D869" i="3" l="1"/>
  <c r="E869" i="3" s="1"/>
  <c r="C869" i="3"/>
  <c r="G869" i="3"/>
  <c r="H869" i="3"/>
  <c r="I869" i="3" s="1"/>
  <c r="B870" i="3" l="1"/>
  <c r="D870" i="3" l="1"/>
  <c r="E870" i="3" s="1"/>
  <c r="C870" i="3"/>
  <c r="G870" i="3"/>
  <c r="H870" i="3"/>
  <c r="I870" i="3" s="1"/>
  <c r="B871" i="3" l="1"/>
  <c r="G871" i="3" l="1"/>
  <c r="C871" i="3"/>
  <c r="D871" i="3"/>
  <c r="E871" i="3" s="1"/>
  <c r="H871" i="3"/>
  <c r="I871" i="3" s="1"/>
  <c r="B872" i="3" l="1"/>
  <c r="G872" i="3" l="1"/>
  <c r="C872" i="3"/>
  <c r="D872" i="3"/>
  <c r="E872" i="3" s="1"/>
  <c r="H872" i="3"/>
  <c r="I872" i="3" s="1"/>
  <c r="B873" i="3" l="1"/>
  <c r="G873" i="3" l="1"/>
  <c r="C873" i="3"/>
  <c r="D873" i="3"/>
  <c r="E873" i="3" s="1"/>
  <c r="H873" i="3"/>
  <c r="I873" i="3" s="1"/>
  <c r="B874" i="3" l="1"/>
  <c r="D874" i="3" l="1"/>
  <c r="E874" i="3" s="1"/>
  <c r="C874" i="3"/>
  <c r="G874" i="3"/>
  <c r="H874" i="3"/>
  <c r="I874" i="3" s="1"/>
  <c r="B875" i="3" l="1"/>
  <c r="D875" i="3" l="1"/>
  <c r="E875" i="3" s="1"/>
  <c r="C875" i="3"/>
  <c r="G875" i="3"/>
  <c r="H875" i="3"/>
  <c r="I875" i="3" s="1"/>
  <c r="B876" i="3" l="1"/>
  <c r="D876" i="3" l="1"/>
  <c r="E876" i="3" s="1"/>
  <c r="C876" i="3"/>
  <c r="G876" i="3"/>
  <c r="H876" i="3"/>
  <c r="I876" i="3" s="1"/>
  <c r="B877" i="3" l="1"/>
  <c r="G877" i="3" l="1"/>
  <c r="C877" i="3"/>
  <c r="D877" i="3"/>
  <c r="E877" i="3" s="1"/>
  <c r="H877" i="3"/>
  <c r="I877" i="3" s="1"/>
  <c r="B878" i="3" l="1"/>
  <c r="G878" i="3" l="1"/>
  <c r="C878" i="3"/>
  <c r="D878" i="3"/>
  <c r="E878" i="3" s="1"/>
  <c r="H878" i="3"/>
  <c r="I878" i="3" s="1"/>
  <c r="B879" i="3" l="1"/>
  <c r="G879" i="3" l="1"/>
  <c r="C879" i="3"/>
  <c r="D879" i="3"/>
  <c r="E879" i="3" s="1"/>
  <c r="H879" i="3"/>
  <c r="I879" i="3" s="1"/>
  <c r="B880" i="3" l="1"/>
  <c r="D880" i="3" l="1"/>
  <c r="E880" i="3" s="1"/>
  <c r="C880" i="3"/>
  <c r="G880" i="3"/>
  <c r="H880" i="3"/>
  <c r="I880" i="3" s="1"/>
  <c r="B881" i="3" l="1"/>
  <c r="D881" i="3" l="1"/>
  <c r="E881" i="3" s="1"/>
  <c r="C881" i="3"/>
  <c r="G881" i="3"/>
  <c r="H881" i="3"/>
  <c r="I881" i="3" s="1"/>
  <c r="B882" i="3" l="1"/>
  <c r="D882" i="3" l="1"/>
  <c r="E882" i="3" s="1"/>
  <c r="C882" i="3"/>
  <c r="G882" i="3"/>
  <c r="H882" i="3"/>
  <c r="I882" i="3" s="1"/>
  <c r="B883" i="3" l="1"/>
  <c r="G883" i="3" l="1"/>
  <c r="C883" i="3"/>
  <c r="D883" i="3"/>
  <c r="E883" i="3" s="1"/>
  <c r="H883" i="3"/>
  <c r="I883" i="3" s="1"/>
  <c r="B884" i="3" l="1"/>
  <c r="G884" i="3" l="1"/>
  <c r="C884" i="3"/>
  <c r="D884" i="3"/>
  <c r="E884" i="3" s="1"/>
  <c r="H884" i="3"/>
  <c r="I884" i="3" s="1"/>
  <c r="B885" i="3" l="1"/>
  <c r="G885" i="3" l="1"/>
  <c r="C885" i="3"/>
  <c r="D885" i="3"/>
  <c r="E885" i="3" s="1"/>
  <c r="H885" i="3"/>
  <c r="I885" i="3" s="1"/>
  <c r="B886" i="3" l="1"/>
  <c r="D886" i="3" l="1"/>
  <c r="E886" i="3" s="1"/>
  <c r="C886" i="3"/>
  <c r="G886" i="3"/>
  <c r="H886" i="3"/>
  <c r="I886" i="3" s="1"/>
  <c r="B887" i="3" l="1"/>
  <c r="G887" i="3" l="1"/>
  <c r="C887" i="3"/>
  <c r="D887" i="3"/>
  <c r="E887" i="3" s="1"/>
  <c r="H887" i="3"/>
  <c r="I887" i="3" s="1"/>
  <c r="B888" i="3" l="1"/>
  <c r="D888" i="3" l="1"/>
  <c r="E888" i="3" s="1"/>
  <c r="C888" i="3"/>
  <c r="G888" i="3"/>
  <c r="H888" i="3"/>
  <c r="I888" i="3" s="1"/>
  <c r="B889" i="3" l="1"/>
  <c r="D889" i="3" l="1"/>
  <c r="E889" i="3" s="1"/>
  <c r="C889" i="3"/>
  <c r="G889" i="3"/>
  <c r="H889" i="3"/>
  <c r="I889" i="3" s="1"/>
  <c r="B890" i="3" l="1"/>
  <c r="G890" i="3" l="1"/>
  <c r="C890" i="3"/>
  <c r="D890" i="3"/>
  <c r="E890" i="3" s="1"/>
  <c r="H890" i="3"/>
  <c r="I890" i="3" s="1"/>
  <c r="B891" i="3" l="1"/>
  <c r="G891" i="3" l="1"/>
  <c r="C891" i="3"/>
  <c r="D891" i="3"/>
  <c r="E891" i="3" s="1"/>
  <c r="H891" i="3"/>
  <c r="I891" i="3" s="1"/>
  <c r="B892" i="3" l="1"/>
  <c r="D892" i="3" l="1"/>
  <c r="E892" i="3" s="1"/>
  <c r="C892" i="3"/>
  <c r="G892" i="3"/>
  <c r="H892" i="3"/>
  <c r="I892" i="3" s="1"/>
  <c r="B893" i="3" l="1"/>
  <c r="D893" i="3" l="1"/>
  <c r="E893" i="3" s="1"/>
  <c r="C893" i="3"/>
  <c r="G893" i="3"/>
  <c r="H893" i="3"/>
  <c r="I893" i="3" s="1"/>
  <c r="B894" i="3" l="1"/>
  <c r="G894" i="3" l="1"/>
  <c r="C894" i="3"/>
  <c r="D894" i="3"/>
  <c r="E894" i="3" s="1"/>
  <c r="H894" i="3"/>
  <c r="I894" i="3" s="1"/>
  <c r="B895" i="3" l="1"/>
  <c r="D895" i="3" l="1"/>
  <c r="E895" i="3" s="1"/>
  <c r="C895" i="3"/>
  <c r="G895" i="3"/>
  <c r="H895" i="3"/>
  <c r="I895" i="3" s="1"/>
  <c r="B896" i="3" l="1"/>
  <c r="D896" i="3" l="1"/>
  <c r="E896" i="3" s="1"/>
  <c r="C896" i="3"/>
  <c r="G896" i="3"/>
  <c r="H896" i="3"/>
  <c r="I896" i="3" s="1"/>
  <c r="B897" i="3" l="1"/>
  <c r="G897" i="3" l="1"/>
  <c r="C897" i="3"/>
  <c r="D897" i="3"/>
  <c r="E897" i="3" s="1"/>
  <c r="H897" i="3"/>
  <c r="I897" i="3" s="1"/>
  <c r="B898" i="3" l="1"/>
  <c r="D898" i="3" l="1"/>
  <c r="E898" i="3" s="1"/>
  <c r="C898" i="3"/>
  <c r="G898" i="3"/>
  <c r="H898" i="3"/>
  <c r="I898" i="3" s="1"/>
  <c r="B899" i="3" l="1"/>
  <c r="D899" i="3" l="1"/>
  <c r="E899" i="3" s="1"/>
  <c r="C899" i="3"/>
  <c r="G899" i="3"/>
  <c r="H899" i="3"/>
  <c r="I899" i="3" s="1"/>
  <c r="B900" i="3" l="1"/>
  <c r="D900" i="3" l="1"/>
  <c r="E900" i="3" s="1"/>
  <c r="C900" i="3"/>
  <c r="G900" i="3"/>
  <c r="H900" i="3"/>
  <c r="I900" i="3" s="1"/>
  <c r="B901" i="3" l="1"/>
  <c r="D901" i="3" l="1"/>
  <c r="E901" i="3" s="1"/>
  <c r="C901" i="3"/>
  <c r="G901" i="3"/>
  <c r="H901" i="3"/>
  <c r="I901" i="3" s="1"/>
  <c r="B902" i="3" l="1"/>
  <c r="D902" i="3" l="1"/>
  <c r="E902" i="3" s="1"/>
  <c r="C902" i="3"/>
  <c r="G902" i="3"/>
  <c r="H902" i="3"/>
  <c r="I902" i="3" s="1"/>
  <c r="B903" i="3" l="1"/>
  <c r="D903" i="3" l="1"/>
  <c r="E903" i="3" s="1"/>
  <c r="C903" i="3"/>
  <c r="G903" i="3"/>
  <c r="H903" i="3"/>
  <c r="I903" i="3" s="1"/>
  <c r="B904" i="3" l="1"/>
  <c r="D904" i="3" l="1"/>
  <c r="E904" i="3" s="1"/>
  <c r="C904" i="3"/>
  <c r="G904" i="3"/>
  <c r="H904" i="3"/>
  <c r="I904" i="3" s="1"/>
  <c r="B905" i="3" l="1"/>
  <c r="G905" i="3" l="1"/>
  <c r="C905" i="3"/>
  <c r="D905" i="3"/>
  <c r="E905" i="3" s="1"/>
  <c r="H905" i="3"/>
  <c r="I905" i="3" s="1"/>
  <c r="B906" i="3" l="1"/>
  <c r="D906" i="3" l="1"/>
  <c r="E906" i="3" s="1"/>
  <c r="C906" i="3"/>
  <c r="G906" i="3"/>
  <c r="H906" i="3"/>
  <c r="I906" i="3" s="1"/>
  <c r="B907" i="3" l="1"/>
  <c r="D907" i="3" l="1"/>
  <c r="E907" i="3" s="1"/>
  <c r="C907" i="3"/>
  <c r="G907" i="3"/>
  <c r="H907" i="3"/>
  <c r="I907" i="3" s="1"/>
  <c r="B908" i="3" l="1"/>
  <c r="D908" i="3" l="1"/>
  <c r="E908" i="3" s="1"/>
  <c r="C908" i="3"/>
  <c r="G908" i="3"/>
  <c r="H908" i="3"/>
  <c r="I908" i="3" s="1"/>
  <c r="B909" i="3" l="1"/>
  <c r="D909" i="3" l="1"/>
  <c r="E909" i="3" s="1"/>
  <c r="C909" i="3"/>
  <c r="G909" i="3"/>
  <c r="H909" i="3"/>
  <c r="I909" i="3" s="1"/>
  <c r="B910" i="3" l="1"/>
  <c r="D910" i="3" l="1"/>
  <c r="E910" i="3" s="1"/>
  <c r="C910" i="3"/>
  <c r="G910" i="3"/>
  <c r="H910" i="3"/>
  <c r="I910" i="3" s="1"/>
  <c r="B911" i="3" l="1"/>
  <c r="G911" i="3" l="1"/>
  <c r="C911" i="3"/>
  <c r="D911" i="3"/>
  <c r="E911" i="3" s="1"/>
  <c r="H911" i="3"/>
  <c r="I911" i="3" s="1"/>
  <c r="B912" i="3" l="1"/>
  <c r="G912" i="3" l="1"/>
  <c r="C912" i="3"/>
  <c r="D912" i="3"/>
  <c r="E912" i="3" s="1"/>
  <c r="H912" i="3"/>
  <c r="I912" i="3" s="1"/>
  <c r="B913" i="3" l="1"/>
  <c r="G913" i="3" l="1"/>
  <c r="C913" i="3"/>
  <c r="D913" i="3"/>
  <c r="E913" i="3" s="1"/>
  <c r="H913" i="3"/>
  <c r="I913" i="3" s="1"/>
  <c r="B914" i="3" l="1"/>
  <c r="G914" i="3" l="1"/>
  <c r="C914" i="3"/>
  <c r="D914" i="3"/>
  <c r="E914" i="3" s="1"/>
  <c r="H914" i="3"/>
  <c r="I914" i="3" s="1"/>
  <c r="B915" i="3" l="1"/>
  <c r="G915" i="3" l="1"/>
  <c r="C915" i="3"/>
  <c r="D915" i="3"/>
  <c r="E915" i="3" s="1"/>
  <c r="H915" i="3"/>
  <c r="I915" i="3" s="1"/>
  <c r="B916" i="3" l="1"/>
  <c r="D916" i="3" l="1"/>
  <c r="E916" i="3" s="1"/>
  <c r="C916" i="3"/>
  <c r="G916" i="3"/>
  <c r="H916" i="3"/>
  <c r="I916" i="3" s="1"/>
  <c r="B917" i="3" l="1"/>
  <c r="D917" i="3" l="1"/>
  <c r="E917" i="3" s="1"/>
  <c r="C917" i="3"/>
  <c r="G917" i="3"/>
  <c r="H917" i="3"/>
  <c r="I917" i="3" s="1"/>
  <c r="B918" i="3" l="1"/>
  <c r="G918" i="3" l="1"/>
  <c r="C918" i="3"/>
  <c r="D918" i="3"/>
  <c r="E918" i="3" s="1"/>
  <c r="H918" i="3"/>
  <c r="I918" i="3" s="1"/>
  <c r="B919" i="3" l="1"/>
  <c r="C919" i="3" s="1"/>
  <c r="G919" i="3" l="1"/>
  <c r="D919" i="3"/>
  <c r="E919" i="3" s="1"/>
  <c r="H919" i="3"/>
  <c r="I919" i="3" s="1"/>
  <c r="B920" i="3" l="1"/>
  <c r="G920" i="3" l="1"/>
  <c r="C920" i="3"/>
  <c r="D920" i="3"/>
  <c r="E920" i="3" s="1"/>
  <c r="H920" i="3"/>
  <c r="I920" i="3" s="1"/>
  <c r="B921" i="3" l="1"/>
  <c r="G921" i="3" l="1"/>
  <c r="C921" i="3"/>
  <c r="D921" i="3"/>
  <c r="E921" i="3" s="1"/>
  <c r="H921" i="3"/>
  <c r="I921" i="3" s="1"/>
  <c r="B922" i="3" l="1"/>
  <c r="G922" i="3" l="1"/>
  <c r="C922" i="3"/>
  <c r="D922" i="3"/>
  <c r="E922" i="3" s="1"/>
  <c r="H922" i="3"/>
  <c r="I922" i="3" s="1"/>
  <c r="B923" i="3" l="1"/>
  <c r="G923" i="3" l="1"/>
  <c r="C923" i="3"/>
  <c r="D923" i="3"/>
  <c r="E923" i="3" s="1"/>
  <c r="H923" i="3"/>
  <c r="I923" i="3" s="1"/>
  <c r="B924" i="3" l="1"/>
  <c r="G924" i="3" l="1"/>
  <c r="C924" i="3"/>
  <c r="D924" i="3"/>
  <c r="E924" i="3" s="1"/>
  <c r="H924" i="3"/>
  <c r="I924" i="3" s="1"/>
  <c r="B925" i="3" l="1"/>
  <c r="G925" i="3" l="1"/>
  <c r="C925" i="3"/>
  <c r="D925" i="3"/>
  <c r="E925" i="3" s="1"/>
  <c r="H925" i="3"/>
  <c r="I925" i="3" s="1"/>
  <c r="B926" i="3" l="1"/>
  <c r="G926" i="3" l="1"/>
  <c r="C926" i="3"/>
  <c r="D926" i="3"/>
  <c r="E926" i="3" s="1"/>
  <c r="H926" i="3"/>
  <c r="I926" i="3" s="1"/>
  <c r="B927" i="3" l="1"/>
  <c r="G927" i="3" l="1"/>
  <c r="C927" i="3"/>
  <c r="D927" i="3"/>
  <c r="E927" i="3" s="1"/>
  <c r="H927" i="3"/>
  <c r="I927" i="3" s="1"/>
  <c r="B928" i="3" l="1"/>
  <c r="G928" i="3" l="1"/>
  <c r="C928" i="3"/>
  <c r="D928" i="3"/>
  <c r="E928" i="3" s="1"/>
  <c r="H928" i="3"/>
  <c r="I928" i="3" s="1"/>
  <c r="B929" i="3" l="1"/>
  <c r="D929" i="3" l="1"/>
  <c r="E929" i="3" s="1"/>
  <c r="C929" i="3"/>
  <c r="G929" i="3"/>
  <c r="H929" i="3"/>
  <c r="I929" i="3" s="1"/>
  <c r="B930" i="3" l="1"/>
  <c r="D930" i="3" l="1"/>
  <c r="E930" i="3" s="1"/>
  <c r="C930" i="3"/>
  <c r="G930" i="3"/>
  <c r="H930" i="3"/>
  <c r="I930" i="3" s="1"/>
  <c r="B931" i="3" l="1"/>
  <c r="G931" i="3" l="1"/>
  <c r="C931" i="3"/>
  <c r="D931" i="3"/>
  <c r="E931" i="3" s="1"/>
  <c r="H931" i="3"/>
  <c r="I931" i="3" s="1"/>
  <c r="B932" i="3" l="1"/>
  <c r="G932" i="3" l="1"/>
  <c r="C932" i="3"/>
  <c r="D932" i="3"/>
  <c r="E932" i="3" s="1"/>
  <c r="H932" i="3"/>
  <c r="I932" i="3" s="1"/>
  <c r="B933" i="3" l="1"/>
  <c r="G933" i="3" l="1"/>
  <c r="C933" i="3"/>
  <c r="D933" i="3"/>
  <c r="E933" i="3" s="1"/>
  <c r="H933" i="3"/>
  <c r="I933" i="3" s="1"/>
  <c r="B934" i="3" l="1"/>
  <c r="D934" i="3" l="1"/>
  <c r="E934" i="3" s="1"/>
  <c r="C934" i="3"/>
  <c r="G934" i="3"/>
  <c r="H934" i="3"/>
  <c r="I934" i="3" s="1"/>
  <c r="B935" i="3" l="1"/>
  <c r="D935" i="3" l="1"/>
  <c r="E935" i="3" s="1"/>
  <c r="C935" i="3"/>
  <c r="G935" i="3"/>
  <c r="H935" i="3"/>
  <c r="I935" i="3" s="1"/>
  <c r="B936" i="3" l="1"/>
  <c r="D936" i="3" l="1"/>
  <c r="E936" i="3" s="1"/>
  <c r="C936" i="3"/>
  <c r="G936" i="3"/>
  <c r="H936" i="3"/>
  <c r="I936" i="3" s="1"/>
  <c r="B937" i="3" l="1"/>
  <c r="G937" i="3" l="1"/>
  <c r="C937" i="3"/>
  <c r="D937" i="3"/>
  <c r="E937" i="3" s="1"/>
  <c r="H937" i="3"/>
  <c r="I937" i="3" s="1"/>
  <c r="B938" i="3" l="1"/>
  <c r="G938" i="3" l="1"/>
  <c r="C938" i="3"/>
  <c r="D938" i="3"/>
  <c r="E938" i="3" s="1"/>
  <c r="H938" i="3"/>
  <c r="I938" i="3" s="1"/>
  <c r="B939" i="3" l="1"/>
  <c r="G939" i="3" l="1"/>
  <c r="C939" i="3"/>
  <c r="D939" i="3"/>
  <c r="E939" i="3" s="1"/>
  <c r="H939" i="3"/>
  <c r="I939" i="3" s="1"/>
  <c r="B940" i="3" l="1"/>
  <c r="D940" i="3" l="1"/>
  <c r="E940" i="3" s="1"/>
  <c r="C940" i="3"/>
  <c r="G940" i="3"/>
  <c r="H940" i="3"/>
  <c r="I940" i="3" s="1"/>
  <c r="B941" i="3" l="1"/>
  <c r="D941" i="3" l="1"/>
  <c r="E941" i="3" s="1"/>
  <c r="C941" i="3"/>
  <c r="G941" i="3"/>
  <c r="H941" i="3"/>
  <c r="I941" i="3" s="1"/>
  <c r="B942" i="3" l="1"/>
  <c r="D942" i="3" l="1"/>
  <c r="E942" i="3" s="1"/>
  <c r="C942" i="3"/>
  <c r="G942" i="3"/>
  <c r="H942" i="3"/>
  <c r="I942" i="3" s="1"/>
  <c r="B943" i="3" l="1"/>
  <c r="G943" i="3" l="1"/>
  <c r="C943" i="3"/>
  <c r="D943" i="3"/>
  <c r="E943" i="3" s="1"/>
  <c r="H943" i="3"/>
  <c r="I943" i="3" s="1"/>
  <c r="B944" i="3" l="1"/>
  <c r="D944" i="3" l="1"/>
  <c r="E944" i="3" s="1"/>
  <c r="C944" i="3"/>
  <c r="G944" i="3"/>
  <c r="H944" i="3"/>
  <c r="I944" i="3" s="1"/>
  <c r="B945" i="3" l="1"/>
  <c r="D945" i="3" l="1"/>
  <c r="E945" i="3" s="1"/>
  <c r="C945" i="3"/>
  <c r="G945" i="3"/>
  <c r="H945" i="3"/>
  <c r="I945" i="3" s="1"/>
  <c r="B946" i="3" l="1"/>
  <c r="G946" i="3" l="1"/>
  <c r="C946" i="3"/>
  <c r="D946" i="3"/>
  <c r="E946" i="3" s="1"/>
  <c r="H946" i="3"/>
  <c r="I946" i="3" s="1"/>
  <c r="B947" i="3" l="1"/>
  <c r="D947" i="3" l="1"/>
  <c r="E947" i="3" s="1"/>
  <c r="C947" i="3"/>
  <c r="G947" i="3"/>
  <c r="H947" i="3"/>
  <c r="I947" i="3" s="1"/>
  <c r="B948" i="3" l="1"/>
  <c r="G948" i="3" l="1"/>
  <c r="C948" i="3"/>
  <c r="D948" i="3"/>
  <c r="E948" i="3" s="1"/>
  <c r="H948" i="3"/>
  <c r="I948" i="3" s="1"/>
  <c r="B949" i="3" l="1"/>
  <c r="D949" i="3" l="1"/>
  <c r="E949" i="3" s="1"/>
  <c r="C949" i="3"/>
  <c r="G949" i="3"/>
  <c r="H949" i="3"/>
  <c r="I949" i="3" s="1"/>
  <c r="B950" i="3" l="1"/>
  <c r="G950" i="3" l="1"/>
  <c r="C950" i="3"/>
  <c r="D950" i="3"/>
  <c r="E950" i="3" s="1"/>
  <c r="H950" i="3"/>
  <c r="I950" i="3" s="1"/>
  <c r="B951" i="3" l="1"/>
  <c r="G951" i="3" l="1"/>
  <c r="C951" i="3"/>
  <c r="D951" i="3"/>
  <c r="E951" i="3" s="1"/>
  <c r="H951" i="3"/>
  <c r="I951" i="3" s="1"/>
  <c r="B952" i="3" l="1"/>
  <c r="G952" i="3" l="1"/>
  <c r="C952" i="3"/>
  <c r="D952" i="3"/>
  <c r="E952" i="3" s="1"/>
  <c r="H952" i="3"/>
  <c r="I952" i="3" s="1"/>
  <c r="B953" i="3" l="1"/>
  <c r="D953" i="3" l="1"/>
  <c r="E953" i="3" s="1"/>
  <c r="C953" i="3"/>
  <c r="G953" i="3"/>
  <c r="H953" i="3"/>
  <c r="I953" i="3" s="1"/>
  <c r="B954" i="3" l="1"/>
  <c r="D954" i="3" l="1"/>
  <c r="E954" i="3" s="1"/>
  <c r="C954" i="3"/>
  <c r="G954" i="3"/>
  <c r="H954" i="3"/>
  <c r="I954" i="3" s="1"/>
  <c r="B955" i="3" l="1"/>
  <c r="D955" i="3" l="1"/>
  <c r="E955" i="3" s="1"/>
  <c r="C955" i="3"/>
  <c r="G955" i="3"/>
  <c r="H955" i="3"/>
  <c r="I955" i="3" s="1"/>
  <c r="B956" i="3" l="1"/>
  <c r="G956" i="3" l="1"/>
  <c r="C956" i="3"/>
  <c r="D956" i="3"/>
  <c r="E956" i="3" s="1"/>
  <c r="H956" i="3"/>
  <c r="I956" i="3" s="1"/>
  <c r="B957" i="3" l="1"/>
  <c r="D957" i="3" l="1"/>
  <c r="E957" i="3" s="1"/>
  <c r="C957" i="3"/>
  <c r="G957" i="3"/>
  <c r="H957" i="3"/>
  <c r="I957" i="3" s="1"/>
  <c r="B958" i="3" l="1"/>
  <c r="D958" i="3" l="1"/>
  <c r="E958" i="3" s="1"/>
  <c r="C958" i="3"/>
  <c r="G958" i="3"/>
  <c r="H958" i="3"/>
  <c r="I958" i="3" s="1"/>
  <c r="B959" i="3" l="1"/>
  <c r="G959" i="3" l="1"/>
  <c r="C959" i="3"/>
  <c r="D959" i="3"/>
  <c r="E959" i="3" s="1"/>
  <c r="H959" i="3"/>
  <c r="I959" i="3" s="1"/>
  <c r="B960" i="3" l="1"/>
  <c r="G960" i="3" l="1"/>
  <c r="C960" i="3"/>
  <c r="D960" i="3"/>
  <c r="E960" i="3" s="1"/>
  <c r="H960" i="3"/>
  <c r="I960" i="3" s="1"/>
  <c r="B961" i="3" l="1"/>
  <c r="D961" i="3" l="1"/>
  <c r="E961" i="3" s="1"/>
  <c r="C961" i="3"/>
  <c r="G961" i="3"/>
  <c r="H961" i="3"/>
  <c r="I961" i="3" s="1"/>
  <c r="B962" i="3" l="1"/>
  <c r="G962" i="3" l="1"/>
  <c r="C962" i="3"/>
  <c r="D962" i="3"/>
  <c r="E962" i="3" s="1"/>
  <c r="H962" i="3"/>
  <c r="I962" i="3" s="1"/>
  <c r="B963" i="3" l="1"/>
  <c r="D963" i="3" l="1"/>
  <c r="E963" i="3" s="1"/>
  <c r="C963" i="3"/>
  <c r="G963" i="3"/>
  <c r="H963" i="3"/>
  <c r="I963" i="3" s="1"/>
  <c r="B964" i="3" l="1"/>
  <c r="G964" i="3" l="1"/>
  <c r="C964" i="3"/>
  <c r="D964" i="3"/>
  <c r="E964" i="3" s="1"/>
  <c r="H964" i="3"/>
  <c r="I964" i="3" s="1"/>
  <c r="B965" i="3" l="1"/>
  <c r="D965" i="3" l="1"/>
  <c r="E965" i="3" s="1"/>
  <c r="C965" i="3"/>
  <c r="G965" i="3"/>
  <c r="H965" i="3"/>
  <c r="I965" i="3" s="1"/>
  <c r="B966" i="3" l="1"/>
  <c r="G966" i="3" l="1"/>
  <c r="C966" i="3"/>
  <c r="D966" i="3"/>
  <c r="E966" i="3" s="1"/>
  <c r="H966" i="3"/>
  <c r="I966" i="3" s="1"/>
  <c r="B967" i="3" l="1"/>
  <c r="C967" i="3" s="1"/>
  <c r="G967" i="3" l="1"/>
  <c r="D967" i="3"/>
  <c r="E967" i="3" s="1"/>
  <c r="H967" i="3"/>
  <c r="I967" i="3" s="1"/>
  <c r="B968" i="3" l="1"/>
  <c r="C968" i="3" s="1"/>
  <c r="D968" i="3" l="1"/>
  <c r="E968" i="3" s="1"/>
  <c r="G968" i="3"/>
  <c r="H968" i="3"/>
  <c r="I968" i="3" s="1"/>
  <c r="B969" i="3" l="1"/>
  <c r="C969" i="3" s="1"/>
  <c r="D969" i="3" l="1"/>
  <c r="E969" i="3" s="1"/>
  <c r="G969" i="3"/>
  <c r="H969" i="3"/>
  <c r="I969" i="3" s="1"/>
  <c r="B970" i="3" l="1"/>
  <c r="G970" i="3" l="1"/>
  <c r="C970" i="3"/>
  <c r="D970" i="3"/>
  <c r="E970" i="3" s="1"/>
  <c r="H970" i="3"/>
  <c r="I970" i="3" s="1"/>
  <c r="B971" i="3" l="1"/>
  <c r="D971" i="3" l="1"/>
  <c r="E971" i="3" s="1"/>
  <c r="C971" i="3"/>
  <c r="G971" i="3"/>
  <c r="H971" i="3"/>
  <c r="I971" i="3" s="1"/>
  <c r="B972" i="3" l="1"/>
  <c r="C972" i="3" s="1"/>
  <c r="G972" i="3" l="1"/>
  <c r="D972" i="3"/>
  <c r="E972" i="3" s="1"/>
  <c r="H972" i="3"/>
  <c r="I972" i="3" s="1"/>
  <c r="B973" i="3" l="1"/>
  <c r="C973" i="3" s="1"/>
  <c r="G973" i="3" l="1"/>
  <c r="D973" i="3"/>
  <c r="E973" i="3" s="1"/>
  <c r="H973" i="3"/>
  <c r="I973" i="3" s="1"/>
  <c r="B974" i="3" l="1"/>
  <c r="C974" i="3" s="1"/>
  <c r="D974" i="3" l="1"/>
  <c r="E974" i="3" s="1"/>
  <c r="G974" i="3"/>
  <c r="H974" i="3"/>
  <c r="I974" i="3" s="1"/>
  <c r="B975" i="3" l="1"/>
  <c r="G975" i="3" l="1"/>
  <c r="C975" i="3"/>
  <c r="D975" i="3"/>
  <c r="E975" i="3" s="1"/>
  <c r="H975" i="3"/>
  <c r="I975" i="3" s="1"/>
  <c r="B976" i="3" l="1"/>
  <c r="C976" i="3" s="1"/>
  <c r="D976" i="3" l="1"/>
  <c r="E976" i="3" s="1"/>
  <c r="G976" i="3"/>
  <c r="H976" i="3"/>
  <c r="I976" i="3" s="1"/>
  <c r="B977" i="3" l="1"/>
  <c r="G977" i="3" l="1"/>
  <c r="C977" i="3"/>
  <c r="D977" i="3"/>
  <c r="E977" i="3" s="1"/>
  <c r="H977" i="3"/>
  <c r="I977" i="3" s="1"/>
  <c r="B978" i="3" l="1"/>
  <c r="C978" i="3" s="1"/>
  <c r="G978" i="3" l="1"/>
  <c r="D978" i="3"/>
  <c r="E978" i="3" s="1"/>
  <c r="H978" i="3"/>
  <c r="I978" i="3" s="1"/>
  <c r="B979" i="3" l="1"/>
  <c r="C979" i="3" s="1"/>
  <c r="D979" i="3" l="1"/>
  <c r="E979" i="3" s="1"/>
  <c r="G979" i="3"/>
  <c r="H979" i="3"/>
  <c r="I979" i="3" s="1"/>
  <c r="B980" i="3" l="1"/>
  <c r="C980" i="3" s="1"/>
  <c r="D980" i="3" l="1"/>
  <c r="E980" i="3" s="1"/>
  <c r="G980" i="3"/>
  <c r="H980" i="3"/>
  <c r="I980" i="3" s="1"/>
  <c r="B981" i="3" l="1"/>
  <c r="C981" i="3" s="1"/>
  <c r="D981" i="3" l="1"/>
  <c r="E981" i="3" s="1"/>
  <c r="G981" i="3"/>
  <c r="H981" i="3"/>
  <c r="I981" i="3" s="1"/>
  <c r="B982" i="3" l="1"/>
  <c r="C982" i="3" s="1"/>
  <c r="G982" i="3" l="1"/>
  <c r="D982" i="3"/>
  <c r="E982" i="3" s="1"/>
  <c r="H982" i="3"/>
  <c r="I982" i="3" s="1"/>
  <c r="B983" i="3" l="1"/>
  <c r="D983" i="3" l="1"/>
  <c r="E983" i="3" s="1"/>
  <c r="C983" i="3"/>
  <c r="G983" i="3"/>
  <c r="H983" i="3"/>
  <c r="I983" i="3" s="1"/>
  <c r="B984" i="3" l="1"/>
  <c r="G984" i="3" l="1"/>
  <c r="C984" i="3"/>
  <c r="D984" i="3"/>
  <c r="E984" i="3" s="1"/>
  <c r="H984" i="3"/>
  <c r="I984" i="3" s="1"/>
  <c r="B985" i="3" l="1"/>
  <c r="D985" i="3" l="1"/>
  <c r="E985" i="3" s="1"/>
  <c r="C985" i="3"/>
  <c r="G985" i="3"/>
  <c r="H985" i="3"/>
  <c r="I985" i="3" s="1"/>
  <c r="B986" i="3" l="1"/>
  <c r="C986" i="3" s="1"/>
  <c r="D986" i="3" l="1"/>
  <c r="E986" i="3" s="1"/>
  <c r="G986" i="3"/>
  <c r="H986" i="3"/>
  <c r="I986" i="3" s="1"/>
  <c r="B987" i="3" l="1"/>
  <c r="D987" i="3" l="1"/>
  <c r="E987" i="3" s="1"/>
  <c r="C987" i="3"/>
  <c r="G987" i="3"/>
  <c r="H987" i="3"/>
  <c r="I987" i="3" s="1"/>
  <c r="B988" i="3" l="1"/>
  <c r="G988" i="3" l="1"/>
  <c r="C988" i="3"/>
  <c r="D988" i="3"/>
  <c r="E988" i="3" s="1"/>
  <c r="H988" i="3"/>
  <c r="I988" i="3" s="1"/>
  <c r="B989" i="3" l="1"/>
  <c r="G989" i="3" l="1"/>
  <c r="C989" i="3"/>
  <c r="D989" i="3"/>
  <c r="E989" i="3" s="1"/>
  <c r="H989" i="3"/>
  <c r="I989" i="3" s="1"/>
  <c r="B990" i="3" l="1"/>
  <c r="G990" i="3" l="1"/>
  <c r="C990" i="3"/>
  <c r="D990" i="3"/>
  <c r="E990" i="3" s="1"/>
  <c r="H990" i="3"/>
  <c r="I990" i="3" s="1"/>
  <c r="B991" i="3" l="1"/>
  <c r="D991" i="3" l="1"/>
  <c r="E991" i="3" s="1"/>
  <c r="C991" i="3"/>
  <c r="G991" i="3"/>
  <c r="H991" i="3"/>
  <c r="I991" i="3" s="1"/>
  <c r="B992" i="3" l="1"/>
  <c r="D992" i="3" l="1"/>
  <c r="E992" i="3" s="1"/>
  <c r="C992" i="3"/>
  <c r="G992" i="3"/>
  <c r="H992" i="3"/>
  <c r="I992" i="3" s="1"/>
  <c r="B993" i="3" l="1"/>
  <c r="D993" i="3" l="1"/>
  <c r="E993" i="3" s="1"/>
  <c r="C993" i="3"/>
  <c r="G993" i="3"/>
  <c r="H993" i="3"/>
  <c r="I993" i="3" s="1"/>
  <c r="B994" i="3" l="1"/>
  <c r="D994" i="3" l="1"/>
  <c r="E994" i="3" s="1"/>
  <c r="C994" i="3"/>
  <c r="G994" i="3"/>
  <c r="H994" i="3"/>
  <c r="I994" i="3" s="1"/>
  <c r="B995" i="3" l="1"/>
  <c r="D995" i="3" l="1"/>
  <c r="E995" i="3" s="1"/>
  <c r="C995" i="3"/>
  <c r="G995" i="3"/>
  <c r="H995" i="3"/>
  <c r="I995" i="3" s="1"/>
  <c r="B996" i="3" l="1"/>
  <c r="G996" i="3" l="1"/>
  <c r="C996" i="3"/>
  <c r="D996" i="3"/>
  <c r="E996" i="3" s="1"/>
  <c r="H996" i="3"/>
  <c r="I996" i="3" s="1"/>
  <c r="B997" i="3" l="1"/>
  <c r="G997" i="3" l="1"/>
  <c r="C997" i="3"/>
  <c r="D997" i="3"/>
  <c r="E997" i="3" s="1"/>
  <c r="H997" i="3"/>
  <c r="I997" i="3" s="1"/>
  <c r="B998" i="3" l="1"/>
  <c r="D998" i="3" l="1"/>
  <c r="E998" i="3" s="1"/>
  <c r="C998" i="3"/>
  <c r="G998" i="3"/>
  <c r="H998" i="3"/>
  <c r="I998" i="3" s="1"/>
  <c r="B999" i="3" l="1"/>
  <c r="G999" i="3" l="1"/>
  <c r="C999" i="3"/>
  <c r="D999" i="3"/>
  <c r="E999" i="3" s="1"/>
  <c r="H999" i="3"/>
  <c r="I999" i="3" s="1"/>
  <c r="B1000" i="3" l="1"/>
  <c r="G1000" i="3" l="1"/>
  <c r="C1000" i="3"/>
  <c r="D1000" i="3"/>
  <c r="E1000" i="3" s="1"/>
  <c r="H1000" i="3"/>
  <c r="I1000" i="3" s="1"/>
  <c r="B1001" i="3" l="1"/>
  <c r="G1001" i="3" l="1"/>
  <c r="C1001" i="3"/>
  <c r="D1001" i="3"/>
  <c r="E1001" i="3" s="1"/>
  <c r="H1001" i="3"/>
  <c r="I1001" i="3" s="1"/>
  <c r="B1002" i="3" l="1"/>
  <c r="D1002" i="3" l="1"/>
  <c r="E1002" i="3" s="1"/>
  <c r="C1002" i="3"/>
  <c r="G1002" i="3"/>
  <c r="H1002" i="3"/>
  <c r="I1002" i="3" s="1"/>
  <c r="B1003" i="3" l="1"/>
  <c r="D1003" i="3" l="1"/>
  <c r="E1003" i="3" s="1"/>
  <c r="C1003" i="3"/>
  <c r="G1003" i="3"/>
  <c r="H1003" i="3"/>
  <c r="I1003" i="3" s="1"/>
  <c r="B1004" i="3" l="1"/>
  <c r="D1004" i="3" l="1"/>
  <c r="E1004" i="3" s="1"/>
  <c r="C1004" i="3"/>
  <c r="G1004" i="3"/>
  <c r="H1004" i="3"/>
  <c r="I1004" i="3" s="1"/>
  <c r="B1005" i="3" l="1"/>
  <c r="C1005" i="3" s="1"/>
  <c r="G1005" i="3" l="1"/>
  <c r="D1005" i="3"/>
  <c r="E1005" i="3" s="1"/>
  <c r="H1005" i="3"/>
  <c r="I1005" i="3" s="1"/>
  <c r="B1006" i="3" l="1"/>
  <c r="G1006" i="3" l="1"/>
  <c r="C1006" i="3"/>
  <c r="D1006" i="3"/>
  <c r="E1006" i="3" s="1"/>
  <c r="H1006" i="3"/>
  <c r="I1006" i="3" s="1"/>
  <c r="B1007" i="3" l="1"/>
  <c r="D1007" i="3" l="1"/>
  <c r="E1007" i="3" s="1"/>
  <c r="C1007" i="3"/>
  <c r="G1007" i="3"/>
  <c r="H1007" i="3"/>
  <c r="I1007" i="3" s="1"/>
  <c r="B1008" i="3" l="1"/>
  <c r="D1008" i="3" l="1"/>
  <c r="E1008" i="3" s="1"/>
  <c r="C1008" i="3"/>
  <c r="G1008" i="3"/>
  <c r="H1008" i="3"/>
  <c r="I1008" i="3" s="1"/>
  <c r="B1009" i="3" l="1"/>
  <c r="D1009" i="3" l="1"/>
  <c r="E1009" i="3" s="1"/>
  <c r="C1009" i="3"/>
  <c r="G1009" i="3"/>
  <c r="H1009" i="3"/>
  <c r="I1009" i="3" s="1"/>
  <c r="B1010" i="3" l="1"/>
  <c r="G1010" i="3" l="1"/>
  <c r="C1010" i="3"/>
  <c r="D1010" i="3"/>
  <c r="E1010" i="3" s="1"/>
  <c r="H1010" i="3"/>
  <c r="I1010" i="3" s="1"/>
  <c r="B1011" i="3" l="1"/>
  <c r="C1011" i="3" s="1"/>
  <c r="D1011" i="3" l="1"/>
  <c r="E1011" i="3" s="1"/>
  <c r="G1011" i="3"/>
  <c r="H1011" i="3" l="1"/>
  <c r="I1011" i="3" s="1"/>
  <c r="B1012" i="3" l="1"/>
  <c r="G1012" i="3" l="1"/>
  <c r="C1012" i="3"/>
  <c r="D1012" i="3"/>
  <c r="E1012" i="3" s="1"/>
  <c r="H1012" i="3"/>
  <c r="I1012" i="3" s="1"/>
  <c r="B1013" i="3" l="1"/>
  <c r="C1013" i="3" s="1"/>
  <c r="G1013" i="3" l="1"/>
  <c r="D1013" i="3"/>
  <c r="E1013" i="3" s="1"/>
  <c r="H1013" i="3" l="1"/>
  <c r="I1013" i="3" s="1"/>
  <c r="B1014" i="3" l="1"/>
  <c r="C1014" i="3" s="1"/>
  <c r="D1014" i="3" l="1"/>
  <c r="E1014" i="3" s="1"/>
  <c r="G1014" i="3"/>
  <c r="H1014" i="3"/>
  <c r="I1014" i="3" s="1"/>
  <c r="B1015" i="3" l="1"/>
  <c r="C1015" i="3" s="1"/>
  <c r="G1015" i="3" l="1"/>
  <c r="D1015" i="3"/>
  <c r="E1015" i="3" s="1"/>
  <c r="H1015" i="3" l="1"/>
  <c r="I1015" i="3" s="1"/>
  <c r="B1016" i="3" l="1"/>
  <c r="G1016" i="3" l="1"/>
  <c r="C1016" i="3"/>
  <c r="D1016" i="3"/>
  <c r="E1016" i="3" s="1"/>
  <c r="H1016" i="3"/>
  <c r="I1016" i="3" s="1"/>
  <c r="B1017" i="3" l="1"/>
  <c r="G1017" i="3" l="1"/>
  <c r="C1017" i="3"/>
  <c r="D1017" i="3"/>
  <c r="E1017" i="3" s="1"/>
  <c r="H1017" i="3"/>
  <c r="I1017" i="3" s="1"/>
  <c r="B1018" i="3" l="1"/>
  <c r="G1018" i="3" l="1"/>
  <c r="C1018" i="3"/>
  <c r="D1018" i="3"/>
  <c r="E1018" i="3" s="1"/>
  <c r="H1018" i="3"/>
  <c r="I1018" i="3" s="1"/>
  <c r="B1019" i="3" l="1"/>
  <c r="G1019" i="3" l="1"/>
  <c r="C1019" i="3"/>
  <c r="D1019" i="3"/>
  <c r="E1019" i="3" s="1"/>
  <c r="H1019" i="3"/>
  <c r="I1019" i="3" s="1"/>
  <c r="B1020" i="3" l="1"/>
  <c r="G1020" i="3" l="1"/>
  <c r="C1020" i="3"/>
  <c r="D1020" i="3"/>
  <c r="E1020" i="3" s="1"/>
  <c r="H1020" i="3"/>
  <c r="I1020" i="3" s="1"/>
  <c r="B1021" i="3" l="1"/>
  <c r="G1021" i="3" l="1"/>
  <c r="C1021" i="3"/>
  <c r="D1021" i="3"/>
  <c r="E1021" i="3" s="1"/>
  <c r="H1021" i="3"/>
  <c r="I1021" i="3" s="1"/>
  <c r="B1022" i="3" l="1"/>
  <c r="D1022" i="3" l="1"/>
  <c r="E1022" i="3" s="1"/>
  <c r="C1022" i="3"/>
  <c r="G1022" i="3"/>
  <c r="H1022" i="3"/>
  <c r="I1022" i="3" s="1"/>
  <c r="B1023" i="3" l="1"/>
  <c r="G1023" i="3" l="1"/>
  <c r="C1023" i="3"/>
  <c r="D1023" i="3"/>
  <c r="E1023" i="3" s="1"/>
  <c r="H1023" i="3"/>
  <c r="I1023" i="3" s="1"/>
  <c r="B1024" i="3" l="1"/>
  <c r="G1024" i="3" l="1"/>
  <c r="C1024" i="3"/>
  <c r="D1024" i="3"/>
  <c r="E1024" i="3" s="1"/>
  <c r="H1024" i="3"/>
  <c r="I1024" i="3" s="1"/>
  <c r="B1025" i="3" l="1"/>
  <c r="D1025" i="3" l="1"/>
  <c r="E1025" i="3" s="1"/>
  <c r="C1025" i="3"/>
  <c r="G1025" i="3"/>
  <c r="H1025" i="3"/>
  <c r="I1025" i="3" s="1"/>
  <c r="B1026" i="3" l="1"/>
  <c r="D1026" i="3" l="1"/>
  <c r="E1026" i="3" s="1"/>
  <c r="C1026" i="3"/>
  <c r="G1026" i="3"/>
  <c r="H1026" i="3"/>
  <c r="I1026" i="3" s="1"/>
  <c r="B1027" i="3" l="1"/>
  <c r="C1027" i="3" s="1"/>
  <c r="G1027" i="3" l="1"/>
  <c r="D1027" i="3"/>
  <c r="E1027" i="3" s="1"/>
  <c r="H1027" i="3" l="1"/>
  <c r="I1027" i="3" s="1"/>
  <c r="B1028" i="3" l="1"/>
  <c r="D1028" i="3" l="1"/>
  <c r="E1028" i="3" s="1"/>
  <c r="C1028" i="3"/>
  <c r="G1028" i="3"/>
  <c r="H1028" i="3"/>
  <c r="I1028" i="3" s="1"/>
  <c r="B1029" i="3" l="1"/>
  <c r="G1029" i="3" l="1"/>
  <c r="C1029" i="3"/>
  <c r="D1029" i="3"/>
  <c r="E1029" i="3" s="1"/>
  <c r="H1029" i="3"/>
  <c r="I1029" i="3" s="1"/>
  <c r="B1030" i="3" l="1"/>
  <c r="D1030" i="3" l="1"/>
  <c r="E1030" i="3" s="1"/>
  <c r="C1030" i="3"/>
  <c r="G1030" i="3"/>
  <c r="H1030" i="3"/>
  <c r="I1030" i="3" s="1"/>
  <c r="B1031" i="3" l="1"/>
  <c r="D1031" i="3" l="1"/>
  <c r="E1031" i="3" s="1"/>
  <c r="C1031" i="3"/>
  <c r="G1031" i="3"/>
  <c r="H1031" i="3"/>
  <c r="I1031" i="3" s="1"/>
  <c r="B1032" i="3" l="1"/>
  <c r="C1032" i="3" s="1"/>
  <c r="G1032" i="3" l="1"/>
  <c r="D1032" i="3"/>
  <c r="E1032" i="3" s="1"/>
  <c r="H1032" i="3"/>
  <c r="I1032" i="3" s="1"/>
  <c r="B1033" i="3" l="1"/>
  <c r="G1033" i="3" l="1"/>
  <c r="C1033" i="3"/>
  <c r="D1033" i="3"/>
  <c r="E1033" i="3" s="1"/>
  <c r="H1033" i="3"/>
  <c r="I1033" i="3" s="1"/>
  <c r="B1034" i="3" l="1"/>
  <c r="D1034" i="3" l="1"/>
  <c r="E1034" i="3" s="1"/>
  <c r="C1034" i="3"/>
  <c r="G1034" i="3"/>
  <c r="H1034" i="3"/>
  <c r="I1034" i="3" s="1"/>
  <c r="B1035" i="3" l="1"/>
  <c r="G1035" i="3" l="1"/>
  <c r="C1035" i="3"/>
  <c r="D1035" i="3"/>
  <c r="E1035" i="3" s="1"/>
  <c r="H1035" i="3"/>
  <c r="I1035" i="3" s="1"/>
  <c r="B1036" i="3" l="1"/>
  <c r="G1036" i="3" l="1"/>
  <c r="C1036" i="3"/>
  <c r="D1036" i="3"/>
  <c r="E1036" i="3" s="1"/>
  <c r="H1036" i="3"/>
  <c r="I1036" i="3" s="1"/>
  <c r="B1037" i="3" l="1"/>
  <c r="G1037" i="3" l="1"/>
  <c r="C1037" i="3"/>
  <c r="D1037" i="3"/>
  <c r="E1037" i="3" s="1"/>
  <c r="H1037" i="3"/>
  <c r="I1037" i="3" s="1"/>
  <c r="B1038" i="3" l="1"/>
  <c r="D1038" i="3" l="1"/>
  <c r="E1038" i="3" s="1"/>
  <c r="C1038" i="3"/>
  <c r="G1038" i="3"/>
  <c r="H1038" i="3"/>
  <c r="I1038" i="3" s="1"/>
  <c r="B1039" i="3" l="1"/>
  <c r="G1039" i="3" l="1"/>
  <c r="C1039" i="3"/>
  <c r="D1039" i="3"/>
  <c r="E1039" i="3" s="1"/>
  <c r="H1039" i="3"/>
  <c r="I1039" i="3" s="1"/>
  <c r="B1040" i="3" l="1"/>
  <c r="G1040" i="3" l="1"/>
  <c r="C1040" i="3"/>
  <c r="D1040" i="3"/>
  <c r="E1040" i="3" s="1"/>
  <c r="H1040" i="3"/>
  <c r="I1040" i="3" s="1"/>
  <c r="B1041" i="3" l="1"/>
  <c r="G1041" i="3" l="1"/>
  <c r="C1041" i="3"/>
  <c r="D1041" i="3"/>
  <c r="E1041" i="3" s="1"/>
  <c r="H1041" i="3"/>
  <c r="I1041" i="3" s="1"/>
  <c r="B1042" i="3" l="1"/>
  <c r="G1042" i="3" l="1"/>
  <c r="C1042" i="3"/>
  <c r="D1042" i="3"/>
  <c r="E1042" i="3" s="1"/>
  <c r="H1042" i="3"/>
  <c r="I1042" i="3" s="1"/>
  <c r="B1043" i="3" l="1"/>
  <c r="G1043" i="3" l="1"/>
  <c r="C1043" i="3"/>
  <c r="D1043" i="3"/>
  <c r="E1043" i="3" s="1"/>
  <c r="H1043" i="3"/>
  <c r="I1043" i="3" s="1"/>
  <c r="B1044" i="3" l="1"/>
  <c r="G1044" i="3" l="1"/>
  <c r="C1044" i="3"/>
  <c r="D1044" i="3"/>
  <c r="E1044" i="3" s="1"/>
  <c r="H1044" i="3"/>
  <c r="I1044" i="3" s="1"/>
  <c r="B1045" i="3" l="1"/>
  <c r="G1045" i="3" l="1"/>
  <c r="C1045" i="3"/>
  <c r="D1045" i="3"/>
  <c r="E1045" i="3" s="1"/>
  <c r="H1045" i="3"/>
  <c r="I1045" i="3" s="1"/>
  <c r="B1046" i="3" l="1"/>
  <c r="G1046" i="3" l="1"/>
  <c r="C1046" i="3"/>
  <c r="D1046" i="3"/>
  <c r="E1046" i="3" s="1"/>
  <c r="H1046" i="3"/>
  <c r="I1046" i="3" s="1"/>
  <c r="B1047" i="3" l="1"/>
  <c r="G1047" i="3" l="1"/>
  <c r="C1047" i="3"/>
  <c r="D1047" i="3"/>
  <c r="E1047" i="3" s="1"/>
  <c r="H1047" i="3"/>
  <c r="I1047" i="3" s="1"/>
  <c r="B1048" i="3" l="1"/>
  <c r="G1048" i="3" l="1"/>
  <c r="C1048" i="3"/>
  <c r="D1048" i="3"/>
  <c r="E1048" i="3" s="1"/>
  <c r="H1048" i="3"/>
  <c r="I1048" i="3" s="1"/>
  <c r="B1049" i="3" l="1"/>
  <c r="G1049" i="3" l="1"/>
  <c r="C1049" i="3"/>
  <c r="D1049" i="3"/>
  <c r="E1049" i="3" s="1"/>
  <c r="H1049" i="3"/>
  <c r="I1049" i="3" s="1"/>
  <c r="B1050" i="3" l="1"/>
  <c r="D1050" i="3" l="1"/>
  <c r="E1050" i="3" s="1"/>
  <c r="C1050" i="3"/>
  <c r="G1050" i="3"/>
  <c r="H1050" i="3"/>
  <c r="I1050" i="3" s="1"/>
  <c r="B1051" i="3" l="1"/>
  <c r="D1051" i="3" l="1"/>
  <c r="E1051" i="3" s="1"/>
  <c r="C1051" i="3"/>
  <c r="G1051" i="3"/>
  <c r="H1051" i="3"/>
  <c r="I1051" i="3" s="1"/>
  <c r="B1052" i="3" l="1"/>
  <c r="G1052" i="3" l="1"/>
  <c r="C1052" i="3"/>
  <c r="D1052" i="3"/>
  <c r="E1052" i="3" s="1"/>
  <c r="H1052" i="3"/>
  <c r="I1052" i="3" s="1"/>
  <c r="B1053" i="3" l="1"/>
  <c r="G1053" i="3" l="1"/>
  <c r="C1053" i="3"/>
  <c r="D1053" i="3"/>
  <c r="E1053" i="3" s="1"/>
  <c r="H1053" i="3"/>
  <c r="I1053" i="3" s="1"/>
  <c r="B1054" i="3" l="1"/>
  <c r="D1054" i="3" l="1"/>
  <c r="E1054" i="3" s="1"/>
  <c r="C1054" i="3"/>
  <c r="G1054" i="3"/>
  <c r="H1054" i="3"/>
  <c r="I1054" i="3" s="1"/>
  <c r="B1055" i="3" l="1"/>
  <c r="D1055" i="3" l="1"/>
  <c r="E1055" i="3" s="1"/>
  <c r="C1055" i="3"/>
  <c r="G1055" i="3"/>
  <c r="H1055" i="3"/>
  <c r="I1055" i="3" s="1"/>
  <c r="B1056" i="3" l="1"/>
  <c r="D1056" i="3" l="1"/>
  <c r="E1056" i="3" s="1"/>
  <c r="C1056" i="3"/>
  <c r="G1056" i="3"/>
  <c r="H1056" i="3"/>
  <c r="I1056" i="3" s="1"/>
  <c r="B1057" i="3" l="1"/>
  <c r="G1057" i="3" l="1"/>
  <c r="C1057" i="3"/>
  <c r="D1057" i="3"/>
  <c r="E1057" i="3" s="1"/>
  <c r="H1057" i="3"/>
  <c r="I1057" i="3" s="1"/>
  <c r="B1058" i="3" l="1"/>
  <c r="G1058" i="3" l="1"/>
  <c r="C1058" i="3"/>
  <c r="D1058" i="3"/>
  <c r="E1058" i="3" s="1"/>
  <c r="H1058" i="3"/>
  <c r="I1058" i="3" s="1"/>
  <c r="B1059" i="3" l="1"/>
  <c r="G1059" i="3" l="1"/>
  <c r="C1059" i="3"/>
  <c r="D1059" i="3"/>
  <c r="E1059" i="3" s="1"/>
  <c r="H1059" i="3"/>
  <c r="I1059" i="3" s="1"/>
  <c r="B1060" i="3" l="1"/>
  <c r="D1060" i="3" l="1"/>
  <c r="E1060" i="3" s="1"/>
  <c r="C1060" i="3"/>
  <c r="G1060" i="3"/>
  <c r="H1060" i="3"/>
  <c r="I1060" i="3" s="1"/>
  <c r="B1061" i="3" l="1"/>
  <c r="D1061" i="3" l="1"/>
  <c r="E1061" i="3" s="1"/>
  <c r="C1061" i="3"/>
  <c r="G1061" i="3"/>
  <c r="H1061" i="3"/>
  <c r="I1061" i="3" s="1"/>
  <c r="B1062" i="3" l="1"/>
  <c r="G1062" i="3" l="1"/>
  <c r="C1062" i="3"/>
  <c r="D1062" i="3"/>
  <c r="E1062" i="3" s="1"/>
  <c r="H1062" i="3"/>
  <c r="I1062" i="3" s="1"/>
  <c r="B1063" i="3" l="1"/>
  <c r="G1063" i="3" l="1"/>
  <c r="C1063" i="3"/>
  <c r="D1063" i="3"/>
  <c r="E1063" i="3" s="1"/>
  <c r="H1063" i="3"/>
  <c r="I1063" i="3" s="1"/>
  <c r="B1064" i="3" l="1"/>
  <c r="D1064" i="3" l="1"/>
  <c r="E1064" i="3" s="1"/>
  <c r="C1064" i="3"/>
  <c r="G1064" i="3"/>
  <c r="H1064" i="3"/>
  <c r="I1064" i="3" s="1"/>
  <c r="B1065" i="3" l="1"/>
  <c r="D1065" i="3" l="1"/>
  <c r="E1065" i="3" s="1"/>
  <c r="C1065" i="3"/>
  <c r="G1065" i="3"/>
  <c r="H1065" i="3"/>
  <c r="I1065" i="3" s="1"/>
  <c r="B1066" i="3" l="1"/>
  <c r="G1066" i="3" l="1"/>
  <c r="C1066" i="3"/>
  <c r="D1066" i="3"/>
  <c r="E1066" i="3" s="1"/>
  <c r="H1066" i="3"/>
  <c r="I1066" i="3" s="1"/>
  <c r="B1067" i="3" l="1"/>
  <c r="G1067" i="3" l="1"/>
  <c r="C1067" i="3"/>
  <c r="D1067" i="3"/>
  <c r="E1067" i="3" s="1"/>
  <c r="H1067" i="3"/>
  <c r="I1067" i="3" s="1"/>
  <c r="B1068" i="3" l="1"/>
  <c r="D1068" i="3" l="1"/>
  <c r="E1068" i="3" s="1"/>
  <c r="C1068" i="3"/>
  <c r="G1068" i="3"/>
  <c r="H1068" i="3"/>
  <c r="I1068" i="3" s="1"/>
  <c r="B1069" i="3" l="1"/>
  <c r="D1069" i="3" l="1"/>
  <c r="E1069" i="3" s="1"/>
  <c r="C1069" i="3"/>
  <c r="G1069" i="3"/>
  <c r="H1069" i="3"/>
  <c r="I1069" i="3" s="1"/>
  <c r="B1070" i="3" l="1"/>
  <c r="D1070" i="3" l="1"/>
  <c r="E1070" i="3" s="1"/>
  <c r="C1070" i="3"/>
  <c r="G1070" i="3"/>
  <c r="H1070" i="3"/>
  <c r="I1070" i="3" s="1"/>
  <c r="B1071" i="3" l="1"/>
  <c r="D1071" i="3" l="1"/>
  <c r="E1071" i="3" s="1"/>
  <c r="C1071" i="3"/>
  <c r="G1071" i="3"/>
  <c r="H1071" i="3"/>
  <c r="I1071" i="3" s="1"/>
  <c r="B1072" i="3" l="1"/>
  <c r="D1072" i="3" l="1"/>
  <c r="E1072" i="3" s="1"/>
  <c r="C1072" i="3"/>
  <c r="G1072" i="3"/>
  <c r="H1072" i="3"/>
  <c r="I1072" i="3" s="1"/>
  <c r="B1073" i="3" l="1"/>
  <c r="G1073" i="3" l="1"/>
  <c r="C1073" i="3"/>
  <c r="D1073" i="3"/>
  <c r="E1073" i="3" s="1"/>
  <c r="H1073" i="3"/>
  <c r="I1073" i="3" s="1"/>
  <c r="B1074" i="3" l="1"/>
  <c r="G1074" i="3" l="1"/>
  <c r="C1074" i="3"/>
  <c r="D1074" i="3"/>
  <c r="E1074" i="3" s="1"/>
  <c r="H1074" i="3"/>
  <c r="I1074" i="3" s="1"/>
  <c r="B1075" i="3" l="1"/>
  <c r="G1075" i="3" l="1"/>
  <c r="C1075" i="3"/>
  <c r="D1075" i="3"/>
  <c r="E1075" i="3" s="1"/>
  <c r="H1075" i="3"/>
  <c r="I1075" i="3" s="1"/>
  <c r="B1076" i="3" l="1"/>
  <c r="D1076" i="3" l="1"/>
  <c r="E1076" i="3" s="1"/>
  <c r="C1076" i="3"/>
  <c r="G1076" i="3"/>
  <c r="H1076" i="3"/>
  <c r="I1076" i="3" s="1"/>
  <c r="B1077" i="3" l="1"/>
  <c r="D1077" i="3" l="1"/>
  <c r="E1077" i="3" s="1"/>
  <c r="C1077" i="3"/>
  <c r="G1077" i="3"/>
  <c r="H1077" i="3"/>
  <c r="I1077" i="3" s="1"/>
  <c r="B1078" i="3" l="1"/>
  <c r="G1078" i="3" l="1"/>
  <c r="C1078" i="3"/>
  <c r="D1078" i="3"/>
  <c r="E1078" i="3" s="1"/>
  <c r="H1078" i="3"/>
  <c r="I1078" i="3" s="1"/>
  <c r="B1079" i="3" l="1"/>
  <c r="G1079" i="3" l="1"/>
  <c r="C1079" i="3"/>
  <c r="D1079" i="3"/>
  <c r="E1079" i="3" s="1"/>
  <c r="H1079" i="3"/>
  <c r="I1079" i="3" s="1"/>
  <c r="B1080" i="3" l="1"/>
  <c r="G1080" i="3" l="1"/>
  <c r="C1080" i="3"/>
  <c r="D1080" i="3"/>
  <c r="E1080" i="3" s="1"/>
  <c r="H1080" i="3"/>
  <c r="I1080" i="3" s="1"/>
  <c r="B1081" i="3" l="1"/>
  <c r="G1081" i="3" l="1"/>
  <c r="C1081" i="3"/>
  <c r="D1081" i="3"/>
  <c r="E1081" i="3" s="1"/>
  <c r="H1081" i="3"/>
  <c r="I1081" i="3" s="1"/>
  <c r="B1082" i="3" l="1"/>
  <c r="D1082" i="3" l="1"/>
  <c r="E1082" i="3" s="1"/>
  <c r="C1082" i="3"/>
  <c r="G1082" i="3"/>
  <c r="H1082" i="3"/>
  <c r="I1082" i="3" s="1"/>
  <c r="B1083" i="3" l="1"/>
  <c r="D1083" i="3" l="1"/>
  <c r="E1083" i="3" s="1"/>
  <c r="C1083" i="3"/>
  <c r="G1083" i="3"/>
  <c r="H1083" i="3"/>
  <c r="I1083" i="3" s="1"/>
  <c r="B1084" i="3" l="1"/>
  <c r="G1084" i="3" l="1"/>
  <c r="C1084" i="3"/>
  <c r="D1084" i="3"/>
  <c r="E1084" i="3" s="1"/>
  <c r="H1084" i="3"/>
  <c r="I1084" i="3" s="1"/>
  <c r="B1085" i="3" l="1"/>
  <c r="D1085" i="3" l="1"/>
  <c r="E1085" i="3" s="1"/>
  <c r="C1085" i="3"/>
  <c r="G1085" i="3"/>
  <c r="H1085" i="3"/>
  <c r="I1085" i="3" s="1"/>
  <c r="B1086" i="3" l="1"/>
  <c r="D1086" i="3" l="1"/>
  <c r="E1086" i="3" s="1"/>
  <c r="C1086" i="3"/>
  <c r="G1086" i="3"/>
  <c r="H1086" i="3"/>
  <c r="I1086" i="3" s="1"/>
  <c r="B1087" i="3" l="1"/>
  <c r="G1087" i="3" l="1"/>
  <c r="C1087" i="3"/>
  <c r="D1087" i="3"/>
  <c r="E1087" i="3" s="1"/>
  <c r="H1087" i="3"/>
  <c r="I1087" i="3" s="1"/>
  <c r="B1088" i="3" l="1"/>
  <c r="G1088" i="3" l="1"/>
  <c r="C1088" i="3"/>
  <c r="D1088" i="3"/>
  <c r="E1088" i="3" s="1"/>
  <c r="H1088" i="3"/>
  <c r="I1088" i="3" s="1"/>
  <c r="B1089" i="3" l="1"/>
  <c r="C1089" i="3" s="1"/>
  <c r="G1089" i="3" l="1"/>
  <c r="D1089" i="3"/>
  <c r="E1089" i="3" s="1"/>
  <c r="H1089" i="3"/>
  <c r="I1089" i="3" s="1"/>
  <c r="B1090" i="3" l="1"/>
  <c r="D1090" i="3" l="1"/>
  <c r="E1090" i="3" s="1"/>
  <c r="C1090" i="3"/>
  <c r="G1090" i="3"/>
  <c r="H1090" i="3"/>
  <c r="I1090" i="3" s="1"/>
  <c r="B1091" i="3" l="1"/>
  <c r="D1091" i="3" l="1"/>
  <c r="E1091" i="3" s="1"/>
  <c r="C1091" i="3"/>
  <c r="G1091" i="3"/>
  <c r="H1091" i="3"/>
  <c r="I1091" i="3" s="1"/>
  <c r="B1092" i="3" l="1"/>
  <c r="G1092" i="3" l="1"/>
  <c r="C1092" i="3"/>
  <c r="D1092" i="3"/>
  <c r="E1092" i="3" s="1"/>
  <c r="H1092" i="3"/>
  <c r="I1092" i="3" s="1"/>
  <c r="B1093" i="3" l="1"/>
  <c r="D1093" i="3" l="1"/>
  <c r="E1093" i="3" s="1"/>
  <c r="C1093" i="3"/>
  <c r="G1093" i="3"/>
  <c r="H1093" i="3"/>
  <c r="I1093" i="3" s="1"/>
  <c r="B1094" i="3" l="1"/>
  <c r="D1094" i="3" l="1"/>
  <c r="E1094" i="3" s="1"/>
  <c r="C1094" i="3"/>
  <c r="G1094" i="3"/>
  <c r="H1094" i="3"/>
  <c r="I1094" i="3" s="1"/>
  <c r="B1095" i="3" l="1"/>
  <c r="D1095" i="3" l="1"/>
  <c r="E1095" i="3" s="1"/>
  <c r="C1095" i="3"/>
  <c r="G1095" i="3"/>
  <c r="H1095" i="3"/>
  <c r="I1095" i="3" s="1"/>
  <c r="B1096" i="3" l="1"/>
  <c r="D1096" i="3" l="1"/>
  <c r="E1096" i="3" s="1"/>
  <c r="C1096" i="3"/>
  <c r="G1096" i="3"/>
  <c r="H1096" i="3"/>
  <c r="I1096" i="3" s="1"/>
  <c r="B1097" i="3" l="1"/>
  <c r="D1097" i="3" l="1"/>
  <c r="E1097" i="3" s="1"/>
  <c r="C1097" i="3"/>
  <c r="G1097" i="3"/>
  <c r="H1097" i="3"/>
  <c r="I1097" i="3" s="1"/>
  <c r="B1098" i="3" l="1"/>
  <c r="D1098" i="3" l="1"/>
  <c r="E1098" i="3" s="1"/>
  <c r="C1098" i="3"/>
  <c r="G1098" i="3"/>
  <c r="H1098" i="3"/>
  <c r="I1098" i="3" s="1"/>
  <c r="B1099" i="3" l="1"/>
  <c r="D1099" i="3" l="1"/>
  <c r="E1099" i="3" s="1"/>
  <c r="C1099" i="3"/>
  <c r="G1099" i="3"/>
  <c r="H1099" i="3"/>
  <c r="I1099" i="3" s="1"/>
  <c r="B1100" i="3" l="1"/>
  <c r="D1100" i="3" l="1"/>
  <c r="E1100" i="3" s="1"/>
  <c r="C1100" i="3"/>
  <c r="G1100" i="3"/>
  <c r="H1100" i="3"/>
  <c r="I1100" i="3" s="1"/>
  <c r="B1101" i="3" l="1"/>
  <c r="G1101" i="3" l="1"/>
  <c r="C1101" i="3"/>
  <c r="D1101" i="3"/>
  <c r="E1101" i="3" s="1"/>
  <c r="H1101" i="3"/>
  <c r="I1101" i="3" s="1"/>
  <c r="B1102" i="3" l="1"/>
  <c r="D1102" i="3" l="1"/>
  <c r="E1102" i="3" s="1"/>
  <c r="C1102" i="3"/>
  <c r="G1102" i="3"/>
  <c r="H1102" i="3"/>
  <c r="I1102" i="3" s="1"/>
  <c r="B1103" i="3" l="1"/>
  <c r="G1103" i="3" l="1"/>
  <c r="C1103" i="3"/>
  <c r="D1103" i="3"/>
  <c r="E1103" i="3" s="1"/>
  <c r="H1103" i="3"/>
  <c r="I1103" i="3" s="1"/>
  <c r="B1104" i="3" l="1"/>
  <c r="G1104" i="3" l="1"/>
  <c r="C1104" i="3"/>
  <c r="D1104" i="3"/>
  <c r="E1104" i="3" s="1"/>
  <c r="H1104" i="3"/>
  <c r="I1104" i="3" s="1"/>
  <c r="B1105" i="3" l="1"/>
  <c r="D1105" i="3" l="1"/>
  <c r="E1105" i="3" s="1"/>
  <c r="C1105" i="3"/>
  <c r="G1105" i="3"/>
  <c r="H1105" i="3"/>
  <c r="I1105" i="3" s="1"/>
  <c r="B1106" i="3" l="1"/>
  <c r="D1106" i="3" l="1"/>
  <c r="E1106" i="3" s="1"/>
  <c r="C1106" i="3"/>
  <c r="G1106" i="3"/>
  <c r="H1106" i="3"/>
  <c r="I1106" i="3" s="1"/>
  <c r="B1107" i="3" l="1"/>
  <c r="G1107" i="3" l="1"/>
  <c r="C1107" i="3"/>
  <c r="D1107" i="3"/>
  <c r="E1107" i="3" s="1"/>
  <c r="H1107" i="3"/>
  <c r="I1107" i="3" s="1"/>
  <c r="B1108" i="3" l="1"/>
  <c r="G1108" i="3" l="1"/>
  <c r="C1108" i="3"/>
  <c r="D1108" i="3"/>
  <c r="E1108" i="3" s="1"/>
  <c r="H1108" i="3"/>
  <c r="I1108" i="3" s="1"/>
  <c r="B1109" i="3" l="1"/>
  <c r="D1109" i="3" l="1"/>
  <c r="E1109" i="3" s="1"/>
  <c r="C1109" i="3"/>
  <c r="G1109" i="3"/>
  <c r="H1109" i="3"/>
  <c r="I1109" i="3" s="1"/>
  <c r="B1110" i="3" l="1"/>
  <c r="G1110" i="3" l="1"/>
  <c r="C1110" i="3"/>
  <c r="D1110" i="3"/>
  <c r="E1110" i="3" s="1"/>
  <c r="H1110" i="3"/>
  <c r="I1110" i="3" s="1"/>
  <c r="B1111" i="3" l="1"/>
  <c r="D1111" i="3" l="1"/>
  <c r="E1111" i="3" s="1"/>
  <c r="C1111" i="3"/>
  <c r="G1111" i="3"/>
  <c r="H1111" i="3"/>
  <c r="I1111" i="3" s="1"/>
  <c r="B1112" i="3" l="1"/>
  <c r="G1112" i="3" l="1"/>
  <c r="C1112" i="3"/>
  <c r="D1112" i="3"/>
  <c r="E1112" i="3" s="1"/>
  <c r="H1112" i="3"/>
  <c r="I1112" i="3" s="1"/>
  <c r="B1113" i="3" l="1"/>
  <c r="G1113" i="3" l="1"/>
  <c r="C1113" i="3"/>
  <c r="D1113" i="3"/>
  <c r="E1113" i="3" s="1"/>
  <c r="H1113" i="3"/>
  <c r="I1113" i="3" s="1"/>
  <c r="B1114" i="3" l="1"/>
  <c r="D1114" i="3" l="1"/>
  <c r="E1114" i="3" s="1"/>
  <c r="C1114" i="3"/>
  <c r="G1114" i="3"/>
  <c r="H1114" i="3"/>
  <c r="I1114" i="3" s="1"/>
  <c r="B1115" i="3" l="1"/>
  <c r="D1115" i="3" l="1"/>
  <c r="E1115" i="3" s="1"/>
  <c r="C1115" i="3"/>
  <c r="G1115" i="3"/>
  <c r="H1115" i="3"/>
  <c r="I1115" i="3" s="1"/>
  <c r="B1116" i="3" l="1"/>
  <c r="D1116" i="3" l="1"/>
  <c r="E1116" i="3" s="1"/>
  <c r="C1116" i="3"/>
  <c r="G1116" i="3"/>
  <c r="H1116" i="3"/>
  <c r="I1116" i="3" s="1"/>
  <c r="B1117" i="3" l="1"/>
  <c r="G1117" i="3" l="1"/>
  <c r="C1117" i="3"/>
  <c r="D1117" i="3"/>
  <c r="E1117" i="3" s="1"/>
  <c r="H1117" i="3"/>
  <c r="I1117" i="3" s="1"/>
  <c r="B1118" i="3" l="1"/>
  <c r="G1118" i="3" l="1"/>
  <c r="C1118" i="3"/>
  <c r="D1118" i="3"/>
  <c r="E1118" i="3" s="1"/>
  <c r="H1118" i="3"/>
  <c r="I1118" i="3" s="1"/>
  <c r="B1119" i="3" l="1"/>
  <c r="D1119" i="3" l="1"/>
  <c r="E1119" i="3" s="1"/>
  <c r="C1119" i="3"/>
  <c r="G1119" i="3"/>
  <c r="H1119" i="3"/>
  <c r="I1119" i="3" s="1"/>
  <c r="B1120" i="3" l="1"/>
  <c r="D1120" i="3" l="1"/>
  <c r="E1120" i="3" s="1"/>
  <c r="C1120" i="3"/>
  <c r="G1120" i="3"/>
  <c r="H1120" i="3"/>
  <c r="I1120" i="3" s="1"/>
  <c r="B1121" i="3" l="1"/>
  <c r="D1121" i="3" l="1"/>
  <c r="E1121" i="3" s="1"/>
  <c r="C1121" i="3"/>
  <c r="G1121" i="3"/>
  <c r="H1121" i="3"/>
  <c r="I1121" i="3" s="1"/>
  <c r="B1122" i="3" l="1"/>
  <c r="D1122" i="3" l="1"/>
  <c r="E1122" i="3" s="1"/>
  <c r="C1122" i="3"/>
  <c r="G1122" i="3"/>
  <c r="H1122" i="3"/>
  <c r="I1122" i="3" s="1"/>
  <c r="B1123" i="3" l="1"/>
  <c r="D1123" i="3" l="1"/>
  <c r="E1123" i="3" s="1"/>
  <c r="C1123" i="3"/>
  <c r="G1123" i="3"/>
  <c r="H1123" i="3"/>
  <c r="I1123" i="3" s="1"/>
  <c r="B1124" i="3" l="1"/>
  <c r="G1124" i="3" l="1"/>
  <c r="C1124" i="3"/>
  <c r="D1124" i="3"/>
  <c r="E1124" i="3" s="1"/>
  <c r="H1124" i="3"/>
  <c r="I1124" i="3" s="1"/>
  <c r="B1125" i="3" l="1"/>
  <c r="G1125" i="3" l="1"/>
  <c r="C1125" i="3"/>
  <c r="D1125" i="3"/>
  <c r="E1125" i="3" s="1"/>
  <c r="H1125" i="3"/>
  <c r="I1125" i="3" s="1"/>
  <c r="B1126" i="3" l="1"/>
  <c r="D1126" i="3" l="1"/>
  <c r="E1126" i="3" s="1"/>
  <c r="C1126" i="3"/>
  <c r="G1126" i="3"/>
  <c r="H1126" i="3"/>
  <c r="I1126" i="3" s="1"/>
  <c r="B1127" i="3" l="1"/>
  <c r="D1127" i="3" l="1"/>
  <c r="E1127" i="3" s="1"/>
  <c r="C1127" i="3"/>
  <c r="G1127" i="3"/>
  <c r="H1127" i="3"/>
  <c r="I1127" i="3" s="1"/>
  <c r="B1128" i="3" l="1"/>
  <c r="G1128" i="3" l="1"/>
  <c r="C1128" i="3"/>
  <c r="D1128" i="3"/>
  <c r="E1128" i="3" s="1"/>
  <c r="H1128" i="3"/>
  <c r="I1128" i="3" s="1"/>
  <c r="B1129" i="3" l="1"/>
  <c r="G1129" i="3" l="1"/>
  <c r="C1129" i="3"/>
  <c r="D1129" i="3"/>
  <c r="E1129" i="3" s="1"/>
  <c r="H1129" i="3"/>
  <c r="I1129" i="3" s="1"/>
  <c r="B1130" i="3" l="1"/>
  <c r="G1130" i="3" l="1"/>
  <c r="C1130" i="3"/>
  <c r="D1130" i="3"/>
  <c r="E1130" i="3" s="1"/>
  <c r="H1130" i="3"/>
  <c r="I1130" i="3" s="1"/>
  <c r="B1131" i="3" l="1"/>
  <c r="D1131" i="3" l="1"/>
  <c r="E1131" i="3" s="1"/>
  <c r="C1131" i="3"/>
  <c r="G1131" i="3"/>
  <c r="H1131" i="3"/>
  <c r="I1131" i="3" s="1"/>
  <c r="B1132" i="3" l="1"/>
  <c r="G1132" i="3" l="1"/>
  <c r="C1132" i="3"/>
  <c r="D1132" i="3"/>
  <c r="E1132" i="3" s="1"/>
  <c r="H1132" i="3"/>
  <c r="I1132" i="3" s="1"/>
  <c r="B1133" i="3" l="1"/>
  <c r="G1133" i="3" l="1"/>
  <c r="C1133" i="3"/>
  <c r="D1133" i="3"/>
  <c r="E1133" i="3" s="1"/>
  <c r="H1133" i="3"/>
  <c r="I1133" i="3" s="1"/>
  <c r="B1134" i="3" l="1"/>
  <c r="G1134" i="3" l="1"/>
  <c r="C1134" i="3"/>
  <c r="D1134" i="3"/>
  <c r="E1134" i="3" s="1"/>
  <c r="H1134" i="3"/>
  <c r="I1134" i="3" s="1"/>
  <c r="B1135" i="3" l="1"/>
  <c r="D1135" i="3" l="1"/>
  <c r="E1135" i="3" s="1"/>
  <c r="C1135" i="3"/>
  <c r="G1135" i="3"/>
  <c r="H1135" i="3"/>
  <c r="I1135" i="3" s="1"/>
  <c r="B1136" i="3" l="1"/>
  <c r="D1136" i="3" l="1"/>
  <c r="E1136" i="3" s="1"/>
  <c r="C1136" i="3"/>
  <c r="G1136" i="3"/>
  <c r="H1136" i="3"/>
  <c r="I1136" i="3" s="1"/>
  <c r="B1137" i="3" l="1"/>
  <c r="D1137" i="3" l="1"/>
  <c r="E1137" i="3" s="1"/>
  <c r="C1137" i="3"/>
  <c r="G1137" i="3"/>
  <c r="H1137" i="3"/>
  <c r="I1137" i="3" s="1"/>
  <c r="B1138" i="3" l="1"/>
  <c r="D1138" i="3" l="1"/>
  <c r="E1138" i="3" s="1"/>
  <c r="C1138" i="3"/>
  <c r="G1138" i="3"/>
  <c r="H1138" i="3"/>
  <c r="I1138" i="3" s="1"/>
  <c r="B1139" i="3" l="1"/>
  <c r="D1139" i="3" l="1"/>
  <c r="E1139" i="3" s="1"/>
  <c r="C1139" i="3"/>
  <c r="G1139" i="3"/>
  <c r="H1139" i="3"/>
  <c r="I1139" i="3" s="1"/>
  <c r="B1140" i="3" l="1"/>
  <c r="D1140" i="3" l="1"/>
  <c r="E1140" i="3" s="1"/>
  <c r="C1140" i="3"/>
  <c r="G1140" i="3"/>
  <c r="H1140" i="3"/>
  <c r="I1140" i="3" s="1"/>
  <c r="B1141" i="3" l="1"/>
  <c r="D1141" i="3" l="1"/>
  <c r="E1141" i="3" s="1"/>
  <c r="C1141" i="3"/>
  <c r="G1141" i="3"/>
  <c r="H1141" i="3"/>
  <c r="I1141" i="3" s="1"/>
  <c r="B1142" i="3" l="1"/>
  <c r="G1142" i="3" l="1"/>
  <c r="C1142" i="3"/>
  <c r="D1142" i="3"/>
  <c r="E1142" i="3" s="1"/>
  <c r="H1142" i="3"/>
  <c r="I1142" i="3" s="1"/>
  <c r="B1143" i="3" l="1"/>
  <c r="G1143" i="3" l="1"/>
  <c r="C1143" i="3"/>
  <c r="D1143" i="3"/>
  <c r="E1143" i="3" s="1"/>
  <c r="H1143" i="3"/>
  <c r="I1143" i="3" s="1"/>
  <c r="B1144" i="3" l="1"/>
  <c r="G1144" i="3" l="1"/>
  <c r="C1144" i="3"/>
  <c r="D1144" i="3"/>
  <c r="E1144" i="3" s="1"/>
  <c r="H1144" i="3"/>
  <c r="I1144" i="3" s="1"/>
  <c r="B1145" i="3" l="1"/>
  <c r="D1145" i="3" l="1"/>
  <c r="E1145" i="3" s="1"/>
  <c r="C1145" i="3"/>
  <c r="G1145" i="3"/>
  <c r="H1145" i="3"/>
  <c r="I1145" i="3" s="1"/>
  <c r="B1146" i="3" l="1"/>
  <c r="G1146" i="3" l="1"/>
  <c r="C1146" i="3"/>
  <c r="D1146" i="3"/>
  <c r="E1146" i="3" s="1"/>
  <c r="H1146" i="3"/>
  <c r="I1146" i="3" s="1"/>
  <c r="B1147" i="3" l="1"/>
  <c r="D1147" i="3" l="1"/>
  <c r="E1147" i="3" s="1"/>
  <c r="C1147" i="3"/>
  <c r="G1147" i="3"/>
  <c r="H1147" i="3"/>
  <c r="I1147" i="3" s="1"/>
  <c r="B1148" i="3" l="1"/>
  <c r="G1148" i="3" l="1"/>
  <c r="C1148" i="3"/>
  <c r="D1148" i="3"/>
  <c r="E1148" i="3" s="1"/>
  <c r="H1148" i="3"/>
  <c r="I1148" i="3" s="1"/>
  <c r="B1149" i="3" l="1"/>
  <c r="G1149" i="3" l="1"/>
  <c r="C1149" i="3"/>
  <c r="D1149" i="3"/>
  <c r="E1149" i="3" s="1"/>
  <c r="H1149" i="3"/>
  <c r="I1149" i="3" s="1"/>
  <c r="B1150" i="3" l="1"/>
  <c r="G1150" i="3" l="1"/>
  <c r="C1150" i="3"/>
  <c r="D1150" i="3"/>
  <c r="E1150" i="3" s="1"/>
  <c r="H1150" i="3"/>
  <c r="I1150" i="3" s="1"/>
  <c r="B1151" i="3" l="1"/>
  <c r="D1151" i="3" l="1"/>
  <c r="E1151" i="3" s="1"/>
  <c r="C1151" i="3"/>
  <c r="G1151" i="3"/>
  <c r="H1151" i="3"/>
  <c r="I1151" i="3" s="1"/>
  <c r="B1152" i="3" l="1"/>
  <c r="D1152" i="3" l="1"/>
  <c r="E1152" i="3" s="1"/>
  <c r="C1152" i="3"/>
  <c r="G1152" i="3"/>
  <c r="H1152" i="3"/>
  <c r="I1152" i="3" s="1"/>
  <c r="B1153" i="3" l="1"/>
  <c r="G1153" i="3" l="1"/>
  <c r="C1153" i="3"/>
  <c r="D1153" i="3"/>
  <c r="E1153" i="3" s="1"/>
  <c r="H1153" i="3"/>
  <c r="I1153" i="3" s="1"/>
  <c r="B1154" i="3" l="1"/>
  <c r="G1154" i="3" l="1"/>
  <c r="C1154" i="3"/>
  <c r="D1154" i="3"/>
  <c r="E1154" i="3" s="1"/>
  <c r="H1154" i="3"/>
  <c r="I1154" i="3" s="1"/>
  <c r="B1155" i="3" l="1"/>
  <c r="D1155" i="3" l="1"/>
  <c r="E1155" i="3" s="1"/>
  <c r="C1155" i="3"/>
  <c r="G1155" i="3"/>
  <c r="H1155" i="3"/>
  <c r="I1155" i="3" s="1"/>
  <c r="B1156" i="3" l="1"/>
  <c r="G1156" i="3" l="1"/>
  <c r="C1156" i="3"/>
  <c r="D1156" i="3"/>
  <c r="E1156" i="3" s="1"/>
  <c r="H1156" i="3"/>
  <c r="I1156" i="3" s="1"/>
  <c r="B1157" i="3" l="1"/>
  <c r="G1157" i="3" l="1"/>
  <c r="C1157" i="3"/>
  <c r="D1157" i="3"/>
  <c r="E1157" i="3" s="1"/>
  <c r="H1157" i="3"/>
  <c r="I1157" i="3" s="1"/>
  <c r="B1158" i="3" l="1"/>
  <c r="G1158" i="3" l="1"/>
  <c r="C1158" i="3"/>
  <c r="D1158" i="3"/>
  <c r="E1158" i="3" s="1"/>
  <c r="H1158" i="3"/>
  <c r="I1158" i="3" s="1"/>
  <c r="B1159" i="3" l="1"/>
  <c r="G1159" i="3" l="1"/>
  <c r="C1159" i="3"/>
  <c r="D1159" i="3"/>
  <c r="E1159" i="3" s="1"/>
  <c r="H1159" i="3"/>
  <c r="I1159" i="3" s="1"/>
  <c r="B1160" i="3" l="1"/>
  <c r="G1160" i="3" l="1"/>
  <c r="C1160" i="3"/>
  <c r="D1160" i="3"/>
  <c r="E1160" i="3" s="1"/>
  <c r="H1160" i="3"/>
  <c r="I1160" i="3" s="1"/>
  <c r="B1161" i="3" l="1"/>
  <c r="G1161" i="3" l="1"/>
  <c r="C1161" i="3"/>
  <c r="D1161" i="3"/>
  <c r="E1161" i="3" s="1"/>
  <c r="H1161" i="3"/>
  <c r="I1161" i="3" s="1"/>
  <c r="B1162" i="3" l="1"/>
  <c r="D1162" i="3" l="1"/>
  <c r="E1162" i="3" s="1"/>
  <c r="C1162" i="3"/>
  <c r="G1162" i="3"/>
  <c r="H1162" i="3"/>
  <c r="I1162" i="3" s="1"/>
  <c r="B1163" i="3" l="1"/>
  <c r="D1163" i="3" l="1"/>
  <c r="E1163" i="3" s="1"/>
  <c r="C1163" i="3"/>
  <c r="G1163" i="3"/>
  <c r="H1163" i="3"/>
  <c r="I1163" i="3" s="1"/>
  <c r="B1164" i="3" l="1"/>
  <c r="G1164" i="3" l="1"/>
  <c r="C1164" i="3"/>
  <c r="D1164" i="3"/>
  <c r="E1164" i="3" s="1"/>
  <c r="H1164" i="3"/>
  <c r="I1164" i="3" s="1"/>
  <c r="B1165" i="3" l="1"/>
  <c r="D1165" i="3" l="1"/>
  <c r="E1165" i="3" s="1"/>
  <c r="C1165" i="3"/>
  <c r="G1165" i="3"/>
  <c r="H1165" i="3"/>
  <c r="I1165" i="3" s="1"/>
  <c r="B1166" i="3" l="1"/>
  <c r="G1166" i="3" l="1"/>
  <c r="C1166" i="3"/>
  <c r="D1166" i="3"/>
  <c r="E1166" i="3" s="1"/>
  <c r="H1166" i="3"/>
  <c r="I1166" i="3" s="1"/>
  <c r="B1167" i="3" l="1"/>
  <c r="G1167" i="3" l="1"/>
  <c r="C1167" i="3"/>
  <c r="D1167" i="3"/>
  <c r="E1167" i="3" s="1"/>
  <c r="H1167" i="3"/>
  <c r="I1167" i="3" s="1"/>
  <c r="B1168" i="3" l="1"/>
  <c r="G1168" i="3" l="1"/>
  <c r="C1168" i="3"/>
  <c r="D1168" i="3"/>
  <c r="E1168" i="3" s="1"/>
  <c r="H1168" i="3"/>
  <c r="I1168" i="3" s="1"/>
  <c r="B1169" i="3" l="1"/>
  <c r="G1169" i="3" l="1"/>
  <c r="C1169" i="3"/>
  <c r="D1169" i="3"/>
  <c r="E1169" i="3" s="1"/>
  <c r="H1169" i="3"/>
  <c r="I1169" i="3" s="1"/>
  <c r="B1170" i="3" l="1"/>
  <c r="D1170" i="3" l="1"/>
  <c r="E1170" i="3" s="1"/>
  <c r="C1170" i="3"/>
  <c r="G1170" i="3"/>
  <c r="H1170" i="3"/>
  <c r="I1170" i="3" s="1"/>
  <c r="B1171" i="3" l="1"/>
  <c r="D1171" i="3" l="1"/>
  <c r="E1171" i="3" s="1"/>
  <c r="C1171" i="3"/>
  <c r="G1171" i="3"/>
  <c r="H1171" i="3"/>
  <c r="I1171" i="3" s="1"/>
  <c r="B1172" i="3" l="1"/>
  <c r="D1172" i="3" l="1"/>
  <c r="E1172" i="3" s="1"/>
  <c r="C1172" i="3"/>
  <c r="G1172" i="3"/>
  <c r="H1172" i="3"/>
  <c r="I1172" i="3" s="1"/>
  <c r="B1173" i="3" l="1"/>
  <c r="G1173" i="3" l="1"/>
  <c r="C1173" i="3"/>
  <c r="D1173" i="3"/>
  <c r="E1173" i="3" s="1"/>
  <c r="H1173" i="3"/>
  <c r="I1173" i="3" s="1"/>
  <c r="B1174" i="3" l="1"/>
  <c r="D1174" i="3" l="1"/>
  <c r="E1174" i="3" s="1"/>
  <c r="C1174" i="3"/>
  <c r="G1174" i="3"/>
  <c r="H1174" i="3"/>
  <c r="I1174" i="3" s="1"/>
  <c r="B1175" i="3" l="1"/>
  <c r="D1175" i="3" l="1"/>
  <c r="E1175" i="3" s="1"/>
  <c r="C1175" i="3"/>
  <c r="G1175" i="3"/>
  <c r="H1175" i="3"/>
  <c r="I1175" i="3" s="1"/>
  <c r="B1176" i="3" l="1"/>
  <c r="D1176" i="3" l="1"/>
  <c r="E1176" i="3" s="1"/>
  <c r="C1176" i="3"/>
  <c r="G1176" i="3"/>
  <c r="H1176" i="3"/>
  <c r="I1176" i="3" s="1"/>
  <c r="B1177" i="3" l="1"/>
  <c r="G1177" i="3" l="1"/>
  <c r="C1177" i="3"/>
  <c r="D1177" i="3"/>
  <c r="E1177" i="3" s="1"/>
  <c r="H1177" i="3"/>
  <c r="I1177" i="3" s="1"/>
  <c r="B1178" i="3" l="1"/>
  <c r="D1178" i="3" l="1"/>
  <c r="E1178" i="3" s="1"/>
  <c r="C1178" i="3"/>
  <c r="G1178" i="3"/>
  <c r="H1178" i="3"/>
  <c r="I1178" i="3" s="1"/>
  <c r="B1179" i="3" l="1"/>
  <c r="G1179" i="3" l="1"/>
  <c r="C1179" i="3"/>
  <c r="D1179" i="3"/>
  <c r="E1179" i="3" s="1"/>
  <c r="H1179" i="3"/>
  <c r="I1179" i="3" s="1"/>
  <c r="B1180" i="3" l="1"/>
  <c r="D1180" i="3" l="1"/>
  <c r="E1180" i="3" s="1"/>
  <c r="C1180" i="3"/>
  <c r="G1180" i="3"/>
  <c r="H1180" i="3"/>
  <c r="I1180" i="3" s="1"/>
  <c r="B1181" i="3" l="1"/>
  <c r="G1181" i="3" l="1"/>
  <c r="C1181" i="3"/>
  <c r="D1181" i="3"/>
  <c r="E1181" i="3" s="1"/>
  <c r="H1181" i="3"/>
  <c r="I1181" i="3" s="1"/>
  <c r="B1182" i="3" l="1"/>
  <c r="D1182" i="3" l="1"/>
  <c r="E1182" i="3" s="1"/>
  <c r="C1182" i="3"/>
  <c r="G1182" i="3"/>
  <c r="H1182" i="3"/>
  <c r="I1182" i="3" s="1"/>
  <c r="B1183" i="3" l="1"/>
  <c r="D1183" i="3" l="1"/>
  <c r="E1183" i="3" s="1"/>
  <c r="C1183" i="3"/>
  <c r="G1183" i="3"/>
  <c r="H1183" i="3"/>
  <c r="I1183" i="3" s="1"/>
  <c r="B1184" i="3" l="1"/>
  <c r="D1184" i="3" l="1"/>
  <c r="E1184" i="3" s="1"/>
  <c r="C1184" i="3"/>
  <c r="G1184" i="3"/>
  <c r="H1184" i="3"/>
  <c r="I1184" i="3" s="1"/>
  <c r="B1185" i="3" l="1"/>
  <c r="D1185" i="3" l="1"/>
  <c r="E1185" i="3" s="1"/>
  <c r="C1185" i="3"/>
  <c r="G1185" i="3"/>
  <c r="H1185" i="3"/>
  <c r="I1185" i="3" s="1"/>
  <c r="B1186" i="3" l="1"/>
  <c r="D1186" i="3" l="1"/>
  <c r="E1186" i="3" s="1"/>
  <c r="C1186" i="3"/>
  <c r="G1186" i="3"/>
  <c r="H1186" i="3"/>
  <c r="I1186" i="3" s="1"/>
  <c r="B1187" i="3" l="1"/>
  <c r="D1187" i="3" l="1"/>
  <c r="E1187" i="3" s="1"/>
  <c r="C1187" i="3"/>
  <c r="G1187" i="3"/>
  <c r="H1187" i="3"/>
  <c r="I1187" i="3" s="1"/>
  <c r="B1188" i="3" l="1"/>
  <c r="D1188" i="3" l="1"/>
  <c r="E1188" i="3" s="1"/>
  <c r="C1188" i="3"/>
  <c r="G1188" i="3"/>
  <c r="H1188" i="3"/>
  <c r="I1188" i="3" s="1"/>
  <c r="B1189" i="3" l="1"/>
  <c r="C1189" i="3" s="1"/>
  <c r="G1189" i="3" l="1"/>
  <c r="D1189" i="3"/>
  <c r="E1189" i="3" s="1"/>
  <c r="H1189" i="3"/>
  <c r="I1189" i="3" s="1"/>
  <c r="B1190" i="3" l="1"/>
  <c r="D1190" i="3" l="1"/>
  <c r="E1190" i="3" s="1"/>
  <c r="C1190" i="3"/>
  <c r="G1190" i="3"/>
  <c r="H1190" i="3"/>
  <c r="I1190" i="3" s="1"/>
  <c r="B1191" i="3" l="1"/>
  <c r="G1191" i="3" l="1"/>
  <c r="C1191" i="3"/>
  <c r="D1191" i="3"/>
  <c r="E1191" i="3" s="1"/>
  <c r="H1191" i="3"/>
  <c r="I1191" i="3" s="1"/>
  <c r="B1192" i="3" l="1"/>
  <c r="C1192" i="3" s="1"/>
  <c r="G1192" i="3" l="1"/>
  <c r="D1192" i="3"/>
  <c r="E1192" i="3" s="1"/>
  <c r="H1192" i="3"/>
  <c r="I1192" i="3" s="1"/>
  <c r="B1193" i="3" l="1"/>
  <c r="C1193" i="3" s="1"/>
  <c r="G1193" i="3" l="1"/>
  <c r="D1193" i="3"/>
  <c r="E1193" i="3" s="1"/>
  <c r="H1193" i="3"/>
  <c r="I1193" i="3" s="1"/>
  <c r="B1194" i="3" l="1"/>
  <c r="C1194" i="3" s="1"/>
  <c r="G1194" i="3" l="1"/>
  <c r="D1194" i="3"/>
  <c r="E1194" i="3" s="1"/>
  <c r="H1194" i="3"/>
  <c r="I1194" i="3" s="1"/>
  <c r="B1195" i="3" l="1"/>
  <c r="G1195" i="3" l="1"/>
  <c r="C1195" i="3"/>
  <c r="D1195" i="3"/>
  <c r="E1195" i="3" s="1"/>
  <c r="H1195" i="3"/>
  <c r="I1195" i="3" s="1"/>
  <c r="B1196" i="3" l="1"/>
  <c r="D1196" i="3" l="1"/>
  <c r="E1196" i="3" s="1"/>
  <c r="C1196" i="3"/>
  <c r="G1196" i="3"/>
  <c r="H1196" i="3"/>
  <c r="I1196" i="3" s="1"/>
  <c r="B1197" i="3" l="1"/>
  <c r="C1197" i="3" s="1"/>
  <c r="G1197" i="3" l="1"/>
  <c r="D1197" i="3"/>
  <c r="E1197" i="3" s="1"/>
  <c r="H1197" i="3"/>
  <c r="I1197" i="3" s="1"/>
  <c r="B1198" i="3" l="1"/>
  <c r="C1198" i="3" s="1"/>
  <c r="G1198" i="3" l="1"/>
  <c r="D1198" i="3"/>
  <c r="E1198" i="3" s="1"/>
  <c r="H1198" i="3"/>
  <c r="I1198" i="3" s="1"/>
  <c r="B1199" i="3" l="1"/>
  <c r="D1199" i="3" l="1"/>
  <c r="E1199" i="3" s="1"/>
  <c r="C1199" i="3"/>
  <c r="G1199" i="3"/>
  <c r="H1199" i="3"/>
  <c r="I1199" i="3" s="1"/>
  <c r="B1200" i="3" l="1"/>
  <c r="D1200" i="3" l="1"/>
  <c r="E1200" i="3" s="1"/>
  <c r="C1200" i="3"/>
  <c r="G1200" i="3"/>
  <c r="H1200" i="3"/>
  <c r="I1200" i="3" s="1"/>
  <c r="B1201" i="3" l="1"/>
  <c r="G1201" i="3" l="1"/>
  <c r="C1201" i="3"/>
  <c r="D1201" i="3"/>
  <c r="E1201" i="3" s="1"/>
  <c r="H1201" i="3"/>
  <c r="I1201" i="3" s="1"/>
  <c r="B1202" i="3" l="1"/>
  <c r="C1202" i="3" s="1"/>
  <c r="G1202" i="3" l="1"/>
  <c r="D1202" i="3"/>
  <c r="E1202" i="3" s="1"/>
  <c r="H1202" i="3"/>
  <c r="I1202" i="3" s="1"/>
  <c r="B1203" i="3" l="1"/>
  <c r="D1203" i="3" l="1"/>
  <c r="E1203" i="3" s="1"/>
  <c r="C1203" i="3"/>
  <c r="G1203" i="3"/>
  <c r="H1203" i="3"/>
  <c r="I1203" i="3" s="1"/>
  <c r="B1204" i="3" l="1"/>
  <c r="C1204" i="3" s="1"/>
  <c r="G1204" i="3" l="1"/>
  <c r="D1204" i="3"/>
  <c r="E1204" i="3" s="1"/>
  <c r="H1204" i="3"/>
  <c r="I1204" i="3" s="1"/>
  <c r="B1205" i="3" l="1"/>
  <c r="G1205" i="3" l="1"/>
  <c r="C1205" i="3"/>
  <c r="D1205" i="3"/>
  <c r="E1205" i="3" s="1"/>
  <c r="H1205" i="3"/>
  <c r="I1205" i="3" s="1"/>
  <c r="B1206" i="3" l="1"/>
  <c r="G1206" i="3" l="1"/>
  <c r="C1206" i="3"/>
  <c r="D1206" i="3"/>
  <c r="E1206" i="3" s="1"/>
  <c r="H1206" i="3"/>
  <c r="I1206" i="3" s="1"/>
  <c r="B1207" i="3" l="1"/>
  <c r="C1207" i="3" s="1"/>
  <c r="G1207" i="3" l="1"/>
  <c r="D1207" i="3"/>
  <c r="E1207" i="3" s="1"/>
  <c r="H1207" i="3"/>
  <c r="I1207" i="3" s="1"/>
  <c r="B1208" i="3" l="1"/>
  <c r="D1208" i="3" l="1"/>
  <c r="E1208" i="3" s="1"/>
  <c r="C1208" i="3"/>
  <c r="G1208" i="3"/>
  <c r="H1208" i="3"/>
  <c r="I1208" i="3" s="1"/>
  <c r="B1209" i="3" l="1"/>
  <c r="G1209" i="3" l="1"/>
  <c r="C1209" i="3"/>
  <c r="D1209" i="3"/>
  <c r="E1209" i="3" s="1"/>
  <c r="H1209" i="3"/>
  <c r="I1209" i="3" s="1"/>
  <c r="B1210" i="3" l="1"/>
  <c r="C1210" i="3" s="1"/>
  <c r="D1210" i="3" l="1"/>
  <c r="E1210" i="3" s="1"/>
  <c r="G1210" i="3"/>
  <c r="H1210" i="3"/>
  <c r="I1210" i="3" s="1"/>
  <c r="B1211" i="3" l="1"/>
  <c r="D1211" i="3" l="1"/>
  <c r="E1211" i="3" s="1"/>
  <c r="C1211" i="3"/>
  <c r="G1211" i="3"/>
  <c r="H1211" i="3"/>
  <c r="I1211" i="3" s="1"/>
  <c r="B1212" i="3" l="1"/>
  <c r="D1212" i="3" l="1"/>
  <c r="E1212" i="3" s="1"/>
  <c r="C1212" i="3"/>
  <c r="G1212" i="3"/>
  <c r="H1212" i="3"/>
  <c r="I1212" i="3" s="1"/>
  <c r="B1213" i="3" l="1"/>
  <c r="C1213" i="3" s="1"/>
  <c r="G1213" i="3" l="1"/>
  <c r="D1213" i="3"/>
  <c r="E1213" i="3" s="1"/>
  <c r="H1213" i="3"/>
  <c r="I1213" i="3" s="1"/>
  <c r="B1214" i="3" l="1"/>
  <c r="G1214" i="3" l="1"/>
  <c r="C1214" i="3"/>
  <c r="D1214" i="3"/>
  <c r="E1214" i="3" s="1"/>
  <c r="H1214" i="3"/>
  <c r="I1214" i="3" s="1"/>
  <c r="B1215" i="3" l="1"/>
  <c r="C1215" i="3" s="1"/>
  <c r="D1215" i="3" l="1"/>
  <c r="E1215" i="3" s="1"/>
  <c r="G1215" i="3"/>
  <c r="H1215" i="3"/>
  <c r="I1215" i="3" s="1"/>
  <c r="B1216" i="3" l="1"/>
  <c r="C1216" i="3" s="1"/>
  <c r="G1216" i="3" l="1"/>
  <c r="D1216" i="3"/>
  <c r="E1216" i="3" s="1"/>
  <c r="H1216" i="3"/>
  <c r="I1216" i="3" s="1"/>
  <c r="B1217" i="3" l="1"/>
  <c r="D1217" i="3" l="1"/>
  <c r="E1217" i="3" s="1"/>
  <c r="C1217" i="3"/>
  <c r="G1217" i="3"/>
  <c r="H1217" i="3"/>
  <c r="I1217" i="3" s="1"/>
  <c r="B1218" i="3" l="1"/>
  <c r="C1218" i="3" s="1"/>
  <c r="G1218" i="3" l="1"/>
  <c r="D1218" i="3"/>
  <c r="E1218" i="3" s="1"/>
  <c r="H1218" i="3"/>
  <c r="I1218" i="3" s="1"/>
  <c r="B1219" i="3" l="1"/>
  <c r="C1219" i="3" s="1"/>
  <c r="G1219" i="3" l="1"/>
  <c r="D1219" i="3"/>
  <c r="E1219" i="3" s="1"/>
  <c r="H1219" i="3"/>
  <c r="I1219" i="3" s="1"/>
  <c r="B1220" i="3" l="1"/>
  <c r="C1220" i="3" s="1"/>
  <c r="G1220" i="3" l="1"/>
  <c r="D1220" i="3"/>
  <c r="E1220" i="3" s="1"/>
  <c r="H1220" i="3"/>
  <c r="I1220" i="3" s="1"/>
  <c r="B1221" i="3" l="1"/>
  <c r="D1221" i="3" l="1"/>
  <c r="E1221" i="3" s="1"/>
  <c r="C1221" i="3"/>
  <c r="G1221" i="3"/>
  <c r="H1221" i="3"/>
  <c r="I1221" i="3" s="1"/>
  <c r="B1222" i="3" l="1"/>
  <c r="C1222" i="3" s="1"/>
  <c r="G1222" i="3" l="1"/>
  <c r="D1222" i="3"/>
  <c r="E1222" i="3" s="1"/>
  <c r="H1222" i="3"/>
  <c r="I1222" i="3" s="1"/>
  <c r="B1223" i="3" l="1"/>
  <c r="C1223" i="3" s="1"/>
  <c r="G1223" i="3" l="1"/>
  <c r="D1223" i="3"/>
  <c r="E1223" i="3" s="1"/>
  <c r="H1223" i="3"/>
  <c r="I1223" i="3" s="1"/>
  <c r="B1224" i="3" l="1"/>
  <c r="C1224" i="3" s="1"/>
  <c r="G1224" i="3" l="1"/>
  <c r="D1224" i="3"/>
  <c r="E1224" i="3" s="1"/>
  <c r="H1224" i="3"/>
  <c r="I1224" i="3" s="1"/>
  <c r="B1225" i="3" l="1"/>
  <c r="D1225" i="3" l="1"/>
  <c r="E1225" i="3" s="1"/>
  <c r="C1225" i="3"/>
  <c r="G1225" i="3"/>
  <c r="H1225" i="3"/>
  <c r="I1225" i="3" s="1"/>
  <c r="B1226" i="3" l="1"/>
  <c r="C1226" i="3" s="1"/>
  <c r="G1226" i="3" l="1"/>
  <c r="D1226" i="3"/>
  <c r="E1226" i="3" s="1"/>
  <c r="H1226" i="3"/>
  <c r="I1226" i="3" s="1"/>
  <c r="B1227" i="3" l="1"/>
  <c r="G1227" i="3" l="1"/>
  <c r="C1227" i="3"/>
  <c r="D1227" i="3"/>
  <c r="E1227" i="3" s="1"/>
  <c r="H1227" i="3"/>
  <c r="I1227" i="3" s="1"/>
  <c r="B1228" i="3" l="1"/>
  <c r="C1228" i="3" s="1"/>
  <c r="G1228" i="3" l="1"/>
  <c r="D1228" i="3"/>
  <c r="E1228" i="3" s="1"/>
  <c r="H1228" i="3"/>
  <c r="I1228" i="3" s="1"/>
  <c r="B1229" i="3" l="1"/>
  <c r="D1229" i="3" l="1"/>
  <c r="E1229" i="3" s="1"/>
  <c r="C1229" i="3"/>
  <c r="G1229" i="3"/>
  <c r="H1229" i="3"/>
  <c r="I1229" i="3" s="1"/>
  <c r="B1230" i="3" l="1"/>
  <c r="C1230" i="3" s="1"/>
  <c r="G1230" i="3" l="1"/>
  <c r="D1230" i="3"/>
  <c r="E1230" i="3" s="1"/>
  <c r="H1230" i="3"/>
  <c r="I1230" i="3" s="1"/>
  <c r="B1231" i="3" l="1"/>
  <c r="C1231" i="3" s="1"/>
  <c r="G1231" i="3" l="1"/>
  <c r="D1231" i="3"/>
  <c r="E1231" i="3" s="1"/>
  <c r="H1231" i="3"/>
  <c r="I1231" i="3" s="1"/>
  <c r="B1232" i="3" l="1"/>
  <c r="C1232" i="3" s="1"/>
  <c r="G1232" i="3" l="1"/>
  <c r="D1232" i="3"/>
  <c r="E1232" i="3" s="1"/>
  <c r="H1232" i="3"/>
  <c r="I1232" i="3" s="1"/>
  <c r="B1233" i="3" l="1"/>
  <c r="C1233" i="3" s="1"/>
  <c r="G1233" i="3" l="1"/>
  <c r="D1233" i="3"/>
  <c r="E1233" i="3" s="1"/>
  <c r="H1233" i="3"/>
  <c r="I1233" i="3" s="1"/>
  <c r="B1234" i="3" l="1"/>
  <c r="C1234" i="3" s="1"/>
  <c r="D1234" i="3" l="1"/>
  <c r="E1234" i="3" s="1"/>
  <c r="G1234" i="3"/>
  <c r="H1234" i="3"/>
  <c r="I1234" i="3" s="1"/>
  <c r="B1235" i="3" l="1"/>
  <c r="C1235" i="3" s="1"/>
  <c r="G1235" i="3" l="1"/>
  <c r="D1235" i="3"/>
  <c r="E1235" i="3" s="1"/>
  <c r="H1235" i="3"/>
  <c r="I1235" i="3" s="1"/>
  <c r="B1236" i="3" l="1"/>
  <c r="G1236" i="3" l="1"/>
  <c r="C1236" i="3"/>
  <c r="D1236" i="3"/>
  <c r="E1236" i="3" s="1"/>
  <c r="H1236" i="3"/>
  <c r="I1236" i="3" s="1"/>
  <c r="B1237" i="3" l="1"/>
  <c r="C1237" i="3" s="1"/>
  <c r="D1237" i="3" l="1"/>
  <c r="E1237" i="3" s="1"/>
  <c r="G1237" i="3"/>
  <c r="H1237" i="3"/>
  <c r="I1237" i="3" s="1"/>
  <c r="B1238" i="3" l="1"/>
  <c r="D1238" i="3" l="1"/>
  <c r="E1238" i="3" s="1"/>
  <c r="C1238" i="3"/>
  <c r="G1238" i="3"/>
  <c r="H1238" i="3"/>
  <c r="I1238" i="3" s="1"/>
  <c r="B1239" i="3" l="1"/>
  <c r="C1239" i="3" s="1"/>
  <c r="D1239" i="3" l="1"/>
  <c r="E1239" i="3" s="1"/>
  <c r="G1239" i="3"/>
  <c r="H1239" i="3"/>
  <c r="I1239" i="3" s="1"/>
  <c r="B1240" i="3" l="1"/>
  <c r="C1240" i="3" s="1"/>
  <c r="G1240" i="3" l="1"/>
  <c r="D1240" i="3"/>
  <c r="E1240" i="3" s="1"/>
  <c r="H1240" i="3"/>
  <c r="I1240" i="3" s="1"/>
  <c r="B1241" i="3" l="1"/>
  <c r="G1241" i="3" l="1"/>
  <c r="C1241" i="3"/>
  <c r="D1241" i="3"/>
  <c r="E1241" i="3" s="1"/>
  <c r="H1241" i="3"/>
  <c r="I1241" i="3" s="1"/>
  <c r="B1242" i="3" l="1"/>
  <c r="C1242" i="3" s="1"/>
  <c r="G1242" i="3" l="1"/>
  <c r="D1242" i="3"/>
  <c r="E1242" i="3" s="1"/>
  <c r="H1242" i="3"/>
  <c r="I1242" i="3" s="1"/>
  <c r="B1243" i="3" l="1"/>
  <c r="C1243" i="3" s="1"/>
  <c r="D1243" i="3" l="1"/>
  <c r="E1243" i="3" s="1"/>
  <c r="G1243" i="3"/>
  <c r="H1243" i="3"/>
  <c r="I1243" i="3" s="1"/>
  <c r="B1244" i="3" l="1"/>
  <c r="D1244" i="3" l="1"/>
  <c r="E1244" i="3" s="1"/>
  <c r="C1244" i="3"/>
  <c r="G1244" i="3"/>
  <c r="H1244" i="3"/>
  <c r="I1244" i="3" s="1"/>
  <c r="B1245" i="3" l="1"/>
  <c r="C1245" i="3" s="1"/>
  <c r="D1245" i="3" l="1"/>
  <c r="E1245" i="3" s="1"/>
  <c r="G1245" i="3"/>
  <c r="H1245" i="3"/>
  <c r="I1245" i="3" s="1"/>
  <c r="B1246" i="3" l="1"/>
  <c r="G1246" i="3" l="1"/>
  <c r="C1246" i="3"/>
  <c r="D1246" i="3"/>
  <c r="E1246" i="3" s="1"/>
  <c r="H1246" i="3"/>
  <c r="I1246" i="3" s="1"/>
  <c r="B1247" i="3" l="1"/>
  <c r="C1247" i="3" s="1"/>
  <c r="G1247" i="3" l="1"/>
  <c r="D1247" i="3"/>
  <c r="E1247" i="3" s="1"/>
  <c r="H1247" i="3"/>
  <c r="I1247" i="3" s="1"/>
  <c r="B1248" i="3" l="1"/>
  <c r="G1248" i="3" l="1"/>
  <c r="C1248" i="3"/>
  <c r="D1248" i="3"/>
  <c r="E1248" i="3" s="1"/>
  <c r="H1248" i="3"/>
  <c r="I1248" i="3" s="1"/>
  <c r="B1249" i="3" l="1"/>
  <c r="C1249" i="3" s="1"/>
  <c r="G1249" i="3" l="1"/>
  <c r="D1249" i="3"/>
  <c r="E1249" i="3" s="1"/>
  <c r="H1249" i="3"/>
  <c r="I1249" i="3" s="1"/>
  <c r="B1250" i="3" l="1"/>
  <c r="D1250" i="3" l="1"/>
  <c r="E1250" i="3" s="1"/>
  <c r="C1250" i="3"/>
  <c r="G1250" i="3"/>
  <c r="H1250" i="3"/>
  <c r="I1250" i="3" s="1"/>
  <c r="B1251" i="3" l="1"/>
  <c r="C1251" i="3" s="1"/>
  <c r="D1251" i="3" l="1"/>
  <c r="E1251" i="3" s="1"/>
  <c r="G1251" i="3"/>
  <c r="H1251" i="3"/>
  <c r="I1251" i="3" s="1"/>
  <c r="B1252" i="3" l="1"/>
  <c r="C1252" i="3" s="1"/>
  <c r="G1252" i="3" l="1"/>
  <c r="D1252" i="3"/>
  <c r="E1252" i="3" s="1"/>
  <c r="H1252" i="3"/>
  <c r="I1252" i="3" s="1"/>
  <c r="B1253" i="3" l="1"/>
  <c r="D1253" i="3" l="1"/>
  <c r="E1253" i="3" s="1"/>
  <c r="C1253" i="3"/>
  <c r="G1253" i="3"/>
  <c r="H1253" i="3"/>
  <c r="I1253" i="3" s="1"/>
  <c r="B1254" i="3" l="1"/>
  <c r="D1254" i="3" l="1"/>
  <c r="E1254" i="3" s="1"/>
  <c r="C1254" i="3"/>
  <c r="G1254" i="3"/>
  <c r="H1254" i="3"/>
  <c r="I1254" i="3" s="1"/>
  <c r="B1255" i="3" l="1"/>
  <c r="C1255" i="3" s="1"/>
  <c r="G1255" i="3" l="1"/>
  <c r="D1255" i="3"/>
  <c r="E1255" i="3" s="1"/>
  <c r="H1255" i="3"/>
  <c r="I1255" i="3" s="1"/>
  <c r="B1256" i="3" l="1"/>
  <c r="G1256" i="3" l="1"/>
  <c r="C1256" i="3"/>
  <c r="D1256" i="3"/>
  <c r="E1256" i="3" s="1"/>
  <c r="H1256" i="3"/>
  <c r="I1256" i="3" s="1"/>
  <c r="B1257" i="3" l="1"/>
  <c r="C1257" i="3" s="1"/>
  <c r="G1257" i="3" l="1"/>
  <c r="D1257" i="3"/>
  <c r="E1257" i="3" s="1"/>
  <c r="H1257" i="3"/>
  <c r="I1257" i="3" s="1"/>
  <c r="B1258" i="3" l="1"/>
  <c r="D1258" i="3" l="1"/>
  <c r="E1258" i="3" s="1"/>
  <c r="C1258" i="3"/>
  <c r="G1258" i="3"/>
  <c r="H1258" i="3"/>
  <c r="I1258" i="3" s="1"/>
  <c r="B1259" i="3" l="1"/>
  <c r="C1259" i="3" s="1"/>
  <c r="D1259" i="3" l="1"/>
  <c r="E1259" i="3" s="1"/>
  <c r="G1259" i="3"/>
  <c r="H1259" i="3"/>
  <c r="I1259" i="3" s="1"/>
  <c r="B1260" i="3" l="1"/>
  <c r="C1260" i="3" s="1"/>
  <c r="D1260" i="3" l="1"/>
  <c r="E1260" i="3" s="1"/>
  <c r="G1260" i="3"/>
  <c r="H1260" i="3"/>
  <c r="I1260" i="3" s="1"/>
  <c r="B1261" i="3" l="1"/>
  <c r="D1261" i="3" l="1"/>
  <c r="E1261" i="3" s="1"/>
  <c r="C1261" i="3"/>
  <c r="G1261" i="3"/>
  <c r="H1261" i="3"/>
  <c r="I1261" i="3" s="1"/>
  <c r="B1262" i="3" l="1"/>
  <c r="D1262" i="3" l="1"/>
  <c r="E1262" i="3" s="1"/>
  <c r="C1262" i="3"/>
  <c r="G1262" i="3"/>
  <c r="H1262" i="3"/>
  <c r="I1262" i="3" s="1"/>
  <c r="B1263" i="3" l="1"/>
  <c r="G1263" i="3" l="1"/>
  <c r="C1263" i="3"/>
  <c r="D1263" i="3"/>
  <c r="E1263" i="3" s="1"/>
  <c r="H1263" i="3"/>
  <c r="I1263" i="3" s="1"/>
  <c r="B1264" i="3" l="1"/>
  <c r="C1264" i="3" s="1"/>
  <c r="G1264" i="3" l="1"/>
  <c r="D1264" i="3"/>
  <c r="E1264" i="3" s="1"/>
  <c r="H1264" i="3"/>
  <c r="I1264" i="3" s="1"/>
  <c r="B1265" i="3" l="1"/>
  <c r="D1265" i="3" l="1"/>
  <c r="E1265" i="3" s="1"/>
  <c r="C1265" i="3"/>
  <c r="G1265" i="3"/>
  <c r="H1265" i="3"/>
  <c r="I1265" i="3" s="1"/>
  <c r="B1266" i="3" l="1"/>
  <c r="G1266" i="3" l="1"/>
  <c r="C1266" i="3"/>
  <c r="D1266" i="3"/>
  <c r="E1266" i="3" s="1"/>
  <c r="H1266" i="3"/>
  <c r="I1266" i="3" s="1"/>
  <c r="B1267" i="3" l="1"/>
  <c r="C1267" i="3" s="1"/>
  <c r="G1267" i="3" l="1"/>
  <c r="D1267" i="3"/>
  <c r="E1267" i="3" s="1"/>
  <c r="H1267" i="3"/>
  <c r="I1267" i="3" s="1"/>
  <c r="B1268" i="3" l="1"/>
  <c r="C1268" i="3" s="1"/>
  <c r="G1268" i="3" l="1"/>
  <c r="D1268" i="3"/>
  <c r="E1268" i="3" s="1"/>
  <c r="H1268" i="3"/>
  <c r="I1268" i="3" s="1"/>
  <c r="B1269" i="3" l="1"/>
  <c r="D1269" i="3" l="1"/>
  <c r="E1269" i="3" s="1"/>
  <c r="C1269" i="3"/>
  <c r="G1269" i="3"/>
  <c r="H1269" i="3"/>
  <c r="I1269" i="3" s="1"/>
  <c r="B1270" i="3" l="1"/>
  <c r="C1270" i="3" s="1"/>
  <c r="G1270" i="3" l="1"/>
  <c r="D1270" i="3"/>
  <c r="E1270" i="3" s="1"/>
  <c r="H1270" i="3"/>
  <c r="I1270" i="3" s="1"/>
  <c r="B1271" i="3" l="1"/>
  <c r="C1271" i="3" s="1"/>
  <c r="G1271" i="3" l="1"/>
  <c r="D1271" i="3"/>
  <c r="E1271" i="3" s="1"/>
  <c r="H1271" i="3"/>
  <c r="I1271" i="3" s="1"/>
  <c r="B1272" i="3" l="1"/>
  <c r="C1272" i="3" s="1"/>
  <c r="G1272" i="3" l="1"/>
  <c r="D1272" i="3"/>
  <c r="E1272" i="3" s="1"/>
  <c r="H1272" i="3"/>
  <c r="I1272" i="3" s="1"/>
  <c r="B1273" i="3" l="1"/>
  <c r="D1273" i="3" l="1"/>
  <c r="E1273" i="3" s="1"/>
  <c r="C1273" i="3"/>
  <c r="G1273" i="3"/>
  <c r="H1273" i="3"/>
  <c r="I1273" i="3" s="1"/>
  <c r="B1274" i="3" l="1"/>
  <c r="G1274" i="3" l="1"/>
  <c r="C1274" i="3"/>
  <c r="D1274" i="3"/>
  <c r="E1274" i="3" s="1"/>
  <c r="H1274" i="3"/>
  <c r="I1274" i="3" s="1"/>
  <c r="B1275" i="3" l="1"/>
  <c r="C1275" i="3" s="1"/>
  <c r="G1275" i="3" l="1"/>
  <c r="D1275" i="3"/>
  <c r="E1275" i="3" s="1"/>
  <c r="H1275" i="3"/>
  <c r="I1275" i="3" s="1"/>
  <c r="B1276" i="3" l="1"/>
  <c r="G1276" i="3" l="1"/>
  <c r="C1276" i="3"/>
  <c r="D1276" i="3"/>
  <c r="E1276" i="3" s="1"/>
  <c r="H1276" i="3"/>
  <c r="I1276" i="3" s="1"/>
  <c r="B1277" i="3" l="1"/>
  <c r="C1277" i="3" s="1"/>
  <c r="G1277" i="3" l="1"/>
  <c r="D1277" i="3"/>
  <c r="E1277" i="3" s="1"/>
  <c r="H1277" i="3"/>
  <c r="I1277" i="3" s="1"/>
  <c r="B1278" i="3" l="1"/>
  <c r="C1278" i="3" s="1"/>
  <c r="G1278" i="3" l="1"/>
  <c r="D1278" i="3"/>
  <c r="E1278" i="3" s="1"/>
  <c r="H1278" i="3"/>
  <c r="I1278" i="3" s="1"/>
  <c r="B1279" i="3" l="1"/>
  <c r="C1279" i="3" s="1"/>
  <c r="G1279" i="3" l="1"/>
  <c r="D1279" i="3"/>
  <c r="E1279" i="3" s="1"/>
  <c r="H1279" i="3"/>
  <c r="I1279" i="3" s="1"/>
  <c r="B1280" i="3" l="1"/>
  <c r="D1280" i="3" l="1"/>
  <c r="E1280" i="3" s="1"/>
  <c r="C1280" i="3"/>
  <c r="G1280" i="3"/>
  <c r="H1280" i="3"/>
  <c r="I1280" i="3" s="1"/>
  <c r="B1281" i="3" l="1"/>
  <c r="C1281" i="3" s="1"/>
  <c r="G1281" i="3" l="1"/>
  <c r="D1281" i="3"/>
  <c r="E1281" i="3" s="1"/>
  <c r="H1281" i="3"/>
  <c r="I1281" i="3" s="1"/>
  <c r="B1282" i="3" l="1"/>
  <c r="D1282" i="3" l="1"/>
  <c r="E1282" i="3" s="1"/>
  <c r="C1282" i="3"/>
  <c r="G1282" i="3"/>
  <c r="H1282" i="3"/>
  <c r="I1282" i="3" s="1"/>
  <c r="B1283" i="3" l="1"/>
  <c r="D1283" i="3" l="1"/>
  <c r="E1283" i="3" s="1"/>
  <c r="C1283" i="3"/>
  <c r="G1283" i="3"/>
  <c r="H1283" i="3"/>
  <c r="I1283" i="3" s="1"/>
  <c r="B1284" i="3" l="1"/>
  <c r="C1284" i="3" s="1"/>
  <c r="G1284" i="3" l="1"/>
  <c r="D1284" i="3"/>
  <c r="E1284" i="3" s="1"/>
  <c r="H1284" i="3"/>
  <c r="I1284" i="3" s="1"/>
  <c r="B1285" i="3" l="1"/>
  <c r="G1285" i="3" l="1"/>
  <c r="C1285" i="3"/>
  <c r="D1285" i="3"/>
  <c r="E1285" i="3" s="1"/>
  <c r="H1285" i="3"/>
  <c r="I1285" i="3" s="1"/>
  <c r="B1286" i="3" l="1"/>
  <c r="C1286" i="3" s="1"/>
  <c r="G1286" i="3" l="1"/>
  <c r="D1286" i="3"/>
  <c r="E1286" i="3" s="1"/>
  <c r="H1286" i="3"/>
  <c r="I1286" i="3" s="1"/>
  <c r="B1287" i="3" l="1"/>
  <c r="G1287" i="3" l="1"/>
  <c r="C1287" i="3"/>
  <c r="D1287" i="3"/>
  <c r="E1287" i="3" s="1"/>
  <c r="H1287" i="3"/>
  <c r="I1287" i="3" s="1"/>
  <c r="B1288" i="3" l="1"/>
  <c r="C1288" i="3" s="1"/>
  <c r="G1288" i="3" l="1"/>
  <c r="D1288" i="3"/>
  <c r="E1288" i="3" s="1"/>
  <c r="H1288" i="3"/>
  <c r="I1288" i="3" s="1"/>
  <c r="B1289" i="3" l="1"/>
  <c r="D1289" i="3" l="1"/>
  <c r="E1289" i="3" s="1"/>
  <c r="C1289" i="3"/>
  <c r="G1289" i="3"/>
  <c r="H1289" i="3"/>
  <c r="I1289" i="3" s="1"/>
  <c r="B1290" i="3" l="1"/>
  <c r="C1290" i="3" s="1"/>
  <c r="G1290" i="3" l="1"/>
  <c r="D1290" i="3"/>
  <c r="E1290" i="3" s="1"/>
  <c r="H1290" i="3"/>
  <c r="I1290" i="3" s="1"/>
  <c r="B1291" i="3" l="1"/>
  <c r="G1291" i="3" l="1"/>
  <c r="C1291" i="3"/>
  <c r="D1291" i="3"/>
  <c r="E1291" i="3" s="1"/>
  <c r="H1291" i="3"/>
  <c r="I1291" i="3" s="1"/>
  <c r="B1292" i="3" l="1"/>
  <c r="G1292" i="3" l="1"/>
  <c r="C1292" i="3"/>
  <c r="D1292" i="3"/>
  <c r="E1292" i="3" s="1"/>
  <c r="H1292" i="3"/>
  <c r="I1292" i="3" s="1"/>
  <c r="B1293" i="3" l="1"/>
  <c r="G1293" i="3" l="1"/>
  <c r="C1293" i="3"/>
  <c r="D1293" i="3"/>
  <c r="E1293" i="3" s="1"/>
  <c r="H1293" i="3"/>
  <c r="I1293" i="3" s="1"/>
  <c r="B1294" i="3" l="1"/>
  <c r="C1294" i="3" s="1"/>
  <c r="G1294" i="3" l="1"/>
  <c r="D1294" i="3"/>
  <c r="E1294" i="3" s="1"/>
  <c r="H1294" i="3"/>
  <c r="I1294" i="3" s="1"/>
  <c r="B1295" i="3" l="1"/>
  <c r="C1295" i="3" s="1"/>
  <c r="D1295" i="3" l="1"/>
  <c r="E1295" i="3" s="1"/>
  <c r="G1295" i="3"/>
  <c r="H1295" i="3"/>
  <c r="I1295" i="3" s="1"/>
  <c r="B1296" i="3" l="1"/>
  <c r="C1296" i="3" s="1"/>
  <c r="G1296" i="3" l="1"/>
  <c r="D1296" i="3"/>
  <c r="E1296" i="3" s="1"/>
  <c r="H1296" i="3"/>
  <c r="I1296" i="3" s="1"/>
  <c r="B1297" i="3" l="1"/>
  <c r="C1297" i="3" s="1"/>
  <c r="G1297" i="3" l="1"/>
  <c r="D1297" i="3"/>
  <c r="E1297" i="3" s="1"/>
  <c r="H1297" i="3"/>
  <c r="I1297" i="3" s="1"/>
  <c r="B1298" i="3" l="1"/>
  <c r="D1298" i="3" l="1"/>
  <c r="E1298" i="3" s="1"/>
  <c r="C1298" i="3"/>
  <c r="G1298" i="3"/>
  <c r="H1298" i="3"/>
  <c r="I1298" i="3" s="1"/>
  <c r="B1299" i="3" l="1"/>
  <c r="D1299" i="3" l="1"/>
  <c r="E1299" i="3" s="1"/>
  <c r="C1299" i="3"/>
  <c r="G1299" i="3"/>
  <c r="H1299" i="3"/>
  <c r="I1299" i="3" s="1"/>
  <c r="B1300" i="3" l="1"/>
  <c r="C1300" i="3" s="1"/>
  <c r="G1300" i="3" l="1"/>
  <c r="D1300" i="3"/>
  <c r="E1300" i="3" s="1"/>
  <c r="H1300" i="3"/>
  <c r="I1300" i="3" s="1"/>
  <c r="B1301" i="3" l="1"/>
  <c r="C1301" i="3" s="1"/>
  <c r="G1301" i="3" l="1"/>
  <c r="D1301" i="3"/>
  <c r="E1301" i="3" s="1"/>
  <c r="H1301" i="3"/>
  <c r="I1301" i="3" s="1"/>
  <c r="B1302" i="3" l="1"/>
  <c r="C1302" i="3" s="1"/>
  <c r="G1302" i="3" l="1"/>
  <c r="D1302" i="3"/>
  <c r="E1302" i="3" s="1"/>
  <c r="H1302" i="3"/>
  <c r="I1302" i="3" s="1"/>
  <c r="B1303" i="3" l="1"/>
  <c r="D1303" i="3" l="1"/>
  <c r="E1303" i="3" s="1"/>
  <c r="C1303" i="3"/>
  <c r="G1303" i="3"/>
  <c r="H1303" i="3"/>
  <c r="I1303" i="3" s="1"/>
  <c r="B1304" i="3" l="1"/>
  <c r="C1304" i="3" s="1"/>
  <c r="G1304" i="3" l="1"/>
  <c r="D1304" i="3"/>
  <c r="E1304" i="3" s="1"/>
  <c r="H1304" i="3"/>
  <c r="I1304" i="3" s="1"/>
  <c r="B1305" i="3" l="1"/>
  <c r="D1305" i="3" l="1"/>
  <c r="E1305" i="3" s="1"/>
  <c r="C1305" i="3"/>
  <c r="G1305" i="3"/>
  <c r="H1305" i="3"/>
  <c r="I1305" i="3" s="1"/>
  <c r="B1306" i="3" l="1"/>
  <c r="C1306" i="3" s="1"/>
  <c r="G1306" i="3" l="1"/>
  <c r="D1306" i="3"/>
  <c r="E1306" i="3" s="1"/>
  <c r="H1306" i="3"/>
  <c r="I1306" i="3" s="1"/>
  <c r="B1307" i="3" l="1"/>
  <c r="D1307" i="3" l="1"/>
  <c r="E1307" i="3" s="1"/>
  <c r="C1307" i="3"/>
  <c r="G1307" i="3"/>
  <c r="H1307" i="3"/>
  <c r="I1307" i="3" s="1"/>
  <c r="B1308" i="3" l="1"/>
  <c r="C1308" i="3" s="1"/>
  <c r="G1308" i="3" l="1"/>
  <c r="D1308" i="3"/>
  <c r="E1308" i="3" s="1"/>
  <c r="H1308" i="3"/>
  <c r="I1308" i="3" s="1"/>
  <c r="B1309" i="3" l="1"/>
  <c r="G1309" i="3" l="1"/>
  <c r="C1309" i="3"/>
  <c r="D1309" i="3"/>
  <c r="E1309" i="3" s="1"/>
  <c r="H1309" i="3"/>
  <c r="I1309" i="3" s="1"/>
  <c r="B1310" i="3" l="1"/>
  <c r="G1310" i="3" l="1"/>
  <c r="C1310" i="3"/>
  <c r="D1310" i="3"/>
  <c r="E1310" i="3" s="1"/>
  <c r="H1310" i="3"/>
  <c r="I1310" i="3" s="1"/>
  <c r="B1311" i="3" l="1"/>
  <c r="D1311" i="3" l="1"/>
  <c r="E1311" i="3" s="1"/>
  <c r="C1311" i="3"/>
  <c r="G1311" i="3"/>
  <c r="H1311" i="3"/>
  <c r="I1311" i="3" s="1"/>
  <c r="B1312" i="3" l="1"/>
  <c r="G1312" i="3" l="1"/>
  <c r="C1312" i="3"/>
  <c r="D1312" i="3"/>
  <c r="E1312" i="3" s="1"/>
  <c r="H1312" i="3"/>
  <c r="I1312" i="3" s="1"/>
  <c r="B1313" i="3" l="1"/>
  <c r="D1313" i="3" l="1"/>
  <c r="E1313" i="3" s="1"/>
  <c r="C1313" i="3"/>
  <c r="G1313" i="3"/>
  <c r="H1313" i="3"/>
  <c r="I1313" i="3" s="1"/>
  <c r="B1314" i="3" l="1"/>
  <c r="D1314" i="3" l="1"/>
  <c r="E1314" i="3" s="1"/>
  <c r="C1314" i="3"/>
  <c r="G1314" i="3"/>
  <c r="H1314" i="3"/>
  <c r="I1314" i="3" s="1"/>
  <c r="B1315" i="3" l="1"/>
  <c r="G1315" i="3" l="1"/>
  <c r="C1315" i="3"/>
  <c r="D1315" i="3"/>
  <c r="E1315" i="3" s="1"/>
  <c r="H1315" i="3"/>
  <c r="I1315" i="3" s="1"/>
  <c r="B1316" i="3" l="1"/>
  <c r="G1316" i="3" l="1"/>
  <c r="C1316" i="3"/>
  <c r="D1316" i="3"/>
  <c r="E1316" i="3" s="1"/>
  <c r="H1316" i="3"/>
  <c r="I1316" i="3" s="1"/>
  <c r="B1317" i="3" l="1"/>
  <c r="C1317" i="3" s="1"/>
  <c r="G1317" i="3" l="1"/>
  <c r="D1317" i="3"/>
  <c r="E1317" i="3" s="1"/>
  <c r="H1317" i="3"/>
  <c r="I1317" i="3" s="1"/>
  <c r="B1318" i="3" l="1"/>
  <c r="C1318" i="3" s="1"/>
  <c r="G1318" i="3" l="1"/>
  <c r="D1318" i="3"/>
  <c r="E1318" i="3" s="1"/>
  <c r="H1318" i="3"/>
  <c r="I1318" i="3" s="1"/>
  <c r="B1319" i="3" l="1"/>
  <c r="C1319" i="3" s="1"/>
  <c r="G1319" i="3" l="1"/>
  <c r="D1319" i="3"/>
  <c r="E1319" i="3" s="1"/>
  <c r="H1319" i="3"/>
  <c r="I1319" i="3" s="1"/>
  <c r="B1320" i="3" l="1"/>
  <c r="D1320" i="3" l="1"/>
  <c r="E1320" i="3" s="1"/>
  <c r="C1320" i="3"/>
  <c r="G1320" i="3"/>
  <c r="H1320" i="3"/>
  <c r="I1320" i="3" s="1"/>
  <c r="B1321" i="3" l="1"/>
  <c r="G1321" i="3" l="1"/>
  <c r="C1321" i="3"/>
  <c r="D1321" i="3"/>
  <c r="E1321" i="3" s="1"/>
  <c r="H1321" i="3"/>
  <c r="I1321" i="3" s="1"/>
  <c r="B1322" i="3" l="1"/>
  <c r="G1322" i="3" l="1"/>
  <c r="C1322" i="3"/>
  <c r="D1322" i="3"/>
  <c r="E1322" i="3" s="1"/>
  <c r="H1322" i="3"/>
  <c r="I1322" i="3" s="1"/>
  <c r="B1323" i="3" l="1"/>
  <c r="C1323" i="3" s="1"/>
  <c r="D1323" i="3" l="1"/>
  <c r="E1323" i="3" s="1"/>
  <c r="G1323" i="3"/>
  <c r="H1323" i="3"/>
  <c r="I1323" i="3" s="1"/>
  <c r="B1324" i="3" l="1"/>
  <c r="C1324" i="3" s="1"/>
  <c r="G1324" i="3" l="1"/>
  <c r="D1324" i="3"/>
  <c r="E1324" i="3" s="1"/>
  <c r="H1324" i="3"/>
  <c r="I1324" i="3" s="1"/>
  <c r="B1325" i="3" l="1"/>
  <c r="C1325" i="3" s="1"/>
  <c r="G1325" i="3" l="1"/>
  <c r="D1325" i="3"/>
  <c r="E1325" i="3" s="1"/>
  <c r="H1325" i="3"/>
  <c r="I1325" i="3" s="1"/>
  <c r="B1326" i="3" l="1"/>
  <c r="G1326" i="3" l="1"/>
  <c r="C1326" i="3"/>
  <c r="D1326" i="3"/>
  <c r="E1326" i="3" s="1"/>
  <c r="H1326" i="3"/>
  <c r="I1326" i="3" s="1"/>
  <c r="B1327" i="3" l="1"/>
  <c r="D1327" i="3" l="1"/>
  <c r="E1327" i="3" s="1"/>
  <c r="C1327" i="3"/>
  <c r="G1327" i="3"/>
  <c r="H1327" i="3"/>
  <c r="I1327" i="3" s="1"/>
  <c r="B1328" i="3" l="1"/>
  <c r="G1328" i="3" l="1"/>
  <c r="C1328" i="3"/>
  <c r="D1328" i="3"/>
  <c r="E1328" i="3" s="1"/>
  <c r="H1328" i="3"/>
  <c r="I1328" i="3" s="1"/>
  <c r="B1329" i="3" l="1"/>
  <c r="G1329" i="3" l="1"/>
  <c r="C1329" i="3"/>
  <c r="D1329" i="3"/>
  <c r="E1329" i="3" s="1"/>
  <c r="H1329" i="3"/>
  <c r="I1329" i="3" s="1"/>
  <c r="B1330" i="3" l="1"/>
  <c r="C1330" i="3" s="1"/>
  <c r="G1330" i="3" l="1"/>
  <c r="D1330" i="3"/>
  <c r="E1330" i="3" s="1"/>
  <c r="H1330" i="3"/>
  <c r="I1330" i="3" s="1"/>
  <c r="B1331" i="3" l="1"/>
  <c r="D1331" i="3" l="1"/>
  <c r="E1331" i="3" s="1"/>
  <c r="C1331" i="3"/>
  <c r="G1331" i="3"/>
  <c r="H1331" i="3"/>
  <c r="I1331" i="3" s="1"/>
  <c r="B1332" i="3" l="1"/>
  <c r="G1332" i="3" l="1"/>
  <c r="C1332" i="3"/>
  <c r="D1332" i="3"/>
  <c r="E1332" i="3" s="1"/>
  <c r="H1332" i="3"/>
  <c r="I1332" i="3" s="1"/>
  <c r="B1333" i="3" l="1"/>
  <c r="G1333" i="3" l="1"/>
  <c r="C1333" i="3"/>
  <c r="D1333" i="3"/>
  <c r="E1333" i="3" s="1"/>
  <c r="H1333" i="3"/>
  <c r="I1333" i="3" s="1"/>
  <c r="B1334" i="3" l="1"/>
  <c r="D1334" i="3" l="1"/>
  <c r="E1334" i="3" s="1"/>
  <c r="C1334" i="3"/>
  <c r="G1334" i="3"/>
  <c r="H1334" i="3"/>
  <c r="I1334" i="3" s="1"/>
  <c r="B1335" i="3" l="1"/>
  <c r="G1335" i="3" l="1"/>
  <c r="C1335" i="3"/>
  <c r="D1335" i="3"/>
  <c r="E1335" i="3" s="1"/>
  <c r="H1335" i="3"/>
  <c r="I1335" i="3" s="1"/>
  <c r="B1336" i="3" l="1"/>
  <c r="C1336" i="3" s="1"/>
  <c r="G1336" i="3" l="1"/>
  <c r="D1336" i="3"/>
  <c r="E1336" i="3" s="1"/>
  <c r="H1336" i="3"/>
  <c r="I1336" i="3" s="1"/>
  <c r="B1337" i="3" l="1"/>
  <c r="C1337" i="3" s="1"/>
  <c r="G1337" i="3" l="1"/>
  <c r="D1337" i="3"/>
  <c r="E1337" i="3" s="1"/>
  <c r="H1337" i="3"/>
  <c r="I1337" i="3" s="1"/>
  <c r="B1338" i="3" l="1"/>
  <c r="G1338" i="3" l="1"/>
  <c r="C1338" i="3"/>
  <c r="D1338" i="3"/>
  <c r="E1338" i="3" s="1"/>
  <c r="H1338" i="3"/>
  <c r="I1338" i="3" s="1"/>
  <c r="B1339" i="3" l="1"/>
  <c r="C1339" i="3" s="1"/>
  <c r="G1339" i="3" l="1"/>
  <c r="D1339" i="3"/>
  <c r="E1339" i="3" s="1"/>
  <c r="H1339" i="3"/>
  <c r="I1339" i="3" s="1"/>
  <c r="B1340" i="3" l="1"/>
  <c r="D1340" i="3" l="1"/>
  <c r="E1340" i="3" s="1"/>
  <c r="C1340" i="3"/>
  <c r="G1340" i="3"/>
  <c r="H1340" i="3"/>
  <c r="I1340" i="3" s="1"/>
  <c r="B1341" i="3" l="1"/>
  <c r="D1341" i="3" l="1"/>
  <c r="E1341" i="3" s="1"/>
  <c r="C1341" i="3"/>
  <c r="G1341" i="3"/>
  <c r="H1341" i="3"/>
  <c r="I1341" i="3" s="1"/>
  <c r="B1342" i="3" l="1"/>
  <c r="D1342" i="3" l="1"/>
  <c r="E1342" i="3" s="1"/>
  <c r="C1342" i="3"/>
  <c r="G1342" i="3"/>
  <c r="H1342" i="3"/>
  <c r="I1342" i="3" s="1"/>
  <c r="B1343" i="3" l="1"/>
  <c r="C1343" i="3" s="1"/>
  <c r="D1343" i="3" l="1"/>
  <c r="E1343" i="3" s="1"/>
  <c r="G1343" i="3"/>
  <c r="H1343" i="3"/>
  <c r="I1343" i="3" s="1"/>
  <c r="B1344" i="3" l="1"/>
  <c r="G1344" i="3" l="1"/>
  <c r="C1344" i="3"/>
  <c r="D1344" i="3"/>
  <c r="E1344" i="3" s="1"/>
  <c r="H1344" i="3"/>
  <c r="I1344" i="3" s="1"/>
  <c r="B1345" i="3" l="1"/>
  <c r="C1345" i="3" s="1"/>
  <c r="D1345" i="3" l="1"/>
  <c r="E1345" i="3" s="1"/>
  <c r="G1345" i="3"/>
  <c r="H1345" i="3"/>
  <c r="I1345" i="3" s="1"/>
  <c r="B1346" i="3" l="1"/>
  <c r="D1346" i="3" l="1"/>
  <c r="E1346" i="3" s="1"/>
  <c r="C1346" i="3"/>
  <c r="G1346" i="3"/>
  <c r="H1346" i="3"/>
  <c r="I1346" i="3" s="1"/>
  <c r="B1347" i="3" l="1"/>
  <c r="C1347" i="3" s="1"/>
  <c r="G1347" i="3" l="1"/>
  <c r="D1347" i="3"/>
  <c r="E1347" i="3" s="1"/>
  <c r="H1347" i="3"/>
  <c r="I1347" i="3" s="1"/>
  <c r="B1348" i="3" l="1"/>
  <c r="D1348" i="3" l="1"/>
  <c r="E1348" i="3" s="1"/>
  <c r="C1348" i="3"/>
  <c r="G1348" i="3"/>
  <c r="H1348" i="3"/>
  <c r="I1348" i="3" s="1"/>
  <c r="B1349" i="3" l="1"/>
  <c r="G1349" i="3" l="1"/>
  <c r="C1349" i="3"/>
  <c r="D1349" i="3"/>
  <c r="E1349" i="3" s="1"/>
  <c r="H1349" i="3"/>
  <c r="I1349" i="3" s="1"/>
  <c r="B1350" i="3" l="1"/>
  <c r="G1350" i="3" l="1"/>
  <c r="C1350" i="3"/>
  <c r="D1350" i="3"/>
  <c r="E1350" i="3" s="1"/>
  <c r="H1350" i="3"/>
  <c r="I1350" i="3" s="1"/>
  <c r="B1351" i="3" l="1"/>
  <c r="G1351" i="3" l="1"/>
  <c r="C1351" i="3"/>
  <c r="D1351" i="3"/>
  <c r="E1351" i="3" s="1"/>
  <c r="H1351" i="3"/>
  <c r="I1351" i="3" s="1"/>
  <c r="B1352" i="3" l="1"/>
  <c r="D1352" i="3" l="1"/>
  <c r="E1352" i="3" s="1"/>
  <c r="C1352" i="3"/>
  <c r="G1352" i="3"/>
  <c r="H1352" i="3"/>
  <c r="I1352" i="3" s="1"/>
  <c r="B1353" i="3" l="1"/>
  <c r="C1353" i="3" s="1"/>
  <c r="D1353" i="3" l="1"/>
  <c r="E1353" i="3" s="1"/>
  <c r="G1353" i="3"/>
  <c r="H1353" i="3"/>
  <c r="I1353" i="3" s="1"/>
  <c r="B1354" i="3" l="1"/>
  <c r="G1354" i="3" l="1"/>
  <c r="C1354" i="3"/>
  <c r="D1354" i="3"/>
  <c r="E1354" i="3" s="1"/>
  <c r="H1354" i="3"/>
  <c r="I1354" i="3" s="1"/>
  <c r="B1355" i="3" l="1"/>
  <c r="C1355" i="3" s="1"/>
  <c r="G1355" i="3" l="1"/>
  <c r="D1355" i="3"/>
  <c r="E1355" i="3" s="1"/>
  <c r="H1355" i="3"/>
  <c r="I1355" i="3" s="1"/>
  <c r="B1356" i="3" l="1"/>
  <c r="C1356" i="3" s="1"/>
  <c r="D1356" i="3" l="1"/>
  <c r="E1356" i="3" s="1"/>
  <c r="G1356" i="3"/>
  <c r="H1356" i="3"/>
  <c r="I1356" i="3" s="1"/>
  <c r="B1357" i="3" l="1"/>
  <c r="G1357" i="3" l="1"/>
  <c r="C1357" i="3"/>
  <c r="D1357" i="3"/>
  <c r="E1357" i="3" s="1"/>
  <c r="H1357" i="3"/>
  <c r="I1357" i="3" s="1"/>
  <c r="B1358" i="3" l="1"/>
  <c r="G1358" i="3" l="1"/>
  <c r="C1358" i="3"/>
  <c r="D1358" i="3"/>
  <c r="E1358" i="3" s="1"/>
  <c r="H1358" i="3"/>
  <c r="I1358" i="3" s="1"/>
  <c r="B1359" i="3" l="1"/>
  <c r="D1359" i="3" l="1"/>
  <c r="E1359" i="3" s="1"/>
  <c r="C1359" i="3"/>
  <c r="G1359" i="3"/>
  <c r="H1359" i="3"/>
  <c r="I1359" i="3" s="1"/>
  <c r="B1360" i="3" l="1"/>
  <c r="D1360" i="3" l="1"/>
  <c r="E1360" i="3" s="1"/>
  <c r="C1360" i="3"/>
  <c r="G1360" i="3"/>
  <c r="H1360" i="3"/>
  <c r="I1360" i="3" s="1"/>
  <c r="B1361" i="3" l="1"/>
  <c r="D1361" i="3" l="1"/>
  <c r="E1361" i="3" s="1"/>
  <c r="C1361" i="3"/>
  <c r="G1361" i="3"/>
  <c r="H1361" i="3"/>
  <c r="I1361" i="3" s="1"/>
  <c r="B1362" i="3" l="1"/>
  <c r="D1362" i="3" l="1"/>
  <c r="E1362" i="3" s="1"/>
  <c r="C1362" i="3"/>
  <c r="G1362" i="3"/>
  <c r="H1362" i="3"/>
  <c r="I1362" i="3" s="1"/>
  <c r="B1363" i="3" l="1"/>
  <c r="C1363" i="3" s="1"/>
  <c r="G1363" i="3" l="1"/>
  <c r="D1363" i="3"/>
  <c r="E1363" i="3" s="1"/>
  <c r="H1363" i="3"/>
  <c r="I1363" i="3" s="1"/>
  <c r="B1364" i="3" l="1"/>
  <c r="G1364" i="3" l="1"/>
  <c r="C1364" i="3"/>
  <c r="D1364" i="3"/>
  <c r="E1364" i="3" s="1"/>
  <c r="H1364" i="3"/>
  <c r="I1364" i="3" s="1"/>
  <c r="B1365" i="3" l="1"/>
  <c r="C1365" i="3" s="1"/>
  <c r="G1365" i="3" l="1"/>
  <c r="D1365" i="3"/>
  <c r="E1365" i="3" s="1"/>
  <c r="H1365" i="3"/>
  <c r="I1365" i="3" s="1"/>
  <c r="B1366" i="3" l="1"/>
  <c r="D1366" i="3" l="1"/>
  <c r="E1366" i="3" s="1"/>
  <c r="C1366" i="3"/>
  <c r="G1366" i="3"/>
  <c r="H1366" i="3"/>
  <c r="I1366" i="3" s="1"/>
  <c r="B1367" i="3" l="1"/>
  <c r="G1367" i="3" l="1"/>
  <c r="C1367" i="3"/>
  <c r="D1367" i="3"/>
  <c r="E1367" i="3" s="1"/>
  <c r="H1367" i="3"/>
  <c r="I1367" i="3" s="1"/>
  <c r="B1368" i="3" l="1"/>
  <c r="G1368" i="3" l="1"/>
  <c r="C1368" i="3"/>
  <c r="D1368" i="3"/>
  <c r="E1368" i="3" s="1"/>
  <c r="H1368" i="3"/>
  <c r="I1368" i="3" s="1"/>
  <c r="B1369" i="3" l="1"/>
  <c r="G1369" i="3" l="1"/>
  <c r="C1369" i="3"/>
  <c r="D1369" i="3"/>
  <c r="E1369" i="3" s="1"/>
  <c r="H1369" i="3"/>
  <c r="I1369" i="3" s="1"/>
  <c r="B1370" i="3" l="1"/>
  <c r="D1370" i="3" l="1"/>
  <c r="E1370" i="3" s="1"/>
  <c r="C1370" i="3"/>
  <c r="G1370" i="3"/>
  <c r="H1370" i="3"/>
  <c r="I1370" i="3" s="1"/>
  <c r="B1371" i="3" l="1"/>
  <c r="G1371" i="3" l="1"/>
  <c r="C1371" i="3"/>
  <c r="D1371" i="3"/>
  <c r="E1371" i="3" s="1"/>
  <c r="H1371" i="3"/>
  <c r="I1371" i="3" s="1"/>
  <c r="B1372" i="3" l="1"/>
  <c r="D1372" i="3" l="1"/>
  <c r="E1372" i="3" s="1"/>
  <c r="C1372" i="3"/>
  <c r="G1372" i="3"/>
  <c r="H1372" i="3"/>
  <c r="I1372" i="3" s="1"/>
  <c r="B1373" i="3" l="1"/>
  <c r="D1373" i="3" l="1"/>
  <c r="E1373" i="3" s="1"/>
  <c r="C1373" i="3"/>
  <c r="G1373" i="3"/>
  <c r="H1373" i="3"/>
  <c r="I1373" i="3" s="1"/>
  <c r="B1374" i="3" l="1"/>
  <c r="G1374" i="3" l="1"/>
  <c r="C1374" i="3"/>
  <c r="D1374" i="3"/>
  <c r="E1374" i="3" s="1"/>
  <c r="H1374" i="3"/>
  <c r="I1374" i="3" s="1"/>
  <c r="B1375" i="3" l="1"/>
  <c r="C1375" i="3" s="1"/>
  <c r="G1375" i="3" l="1"/>
  <c r="D1375" i="3"/>
  <c r="E1375" i="3" s="1"/>
  <c r="H1375" i="3"/>
  <c r="I1375" i="3" s="1"/>
  <c r="B1376" i="3" l="1"/>
  <c r="D1376" i="3" l="1"/>
  <c r="E1376" i="3" s="1"/>
  <c r="C1376" i="3"/>
  <c r="G1376" i="3"/>
  <c r="H1376" i="3"/>
  <c r="I1376" i="3" s="1"/>
  <c r="B1377" i="3" l="1"/>
  <c r="G1377" i="3" l="1"/>
  <c r="C1377" i="3"/>
  <c r="D1377" i="3"/>
  <c r="E1377" i="3" s="1"/>
  <c r="H1377" i="3"/>
  <c r="I1377" i="3" s="1"/>
  <c r="B1378" i="3" l="1"/>
  <c r="G1378" i="3" l="1"/>
  <c r="C1378" i="3"/>
  <c r="D1378" i="3"/>
  <c r="E1378" i="3" s="1"/>
  <c r="H1378" i="3"/>
  <c r="I1378" i="3" s="1"/>
  <c r="B1379" i="3" l="1"/>
  <c r="C1379" i="3" s="1"/>
  <c r="G1379" i="3" l="1"/>
  <c r="D1379" i="3"/>
  <c r="E1379" i="3" s="1"/>
  <c r="H1379" i="3"/>
  <c r="I1379" i="3" s="1"/>
  <c r="B1380" i="3" l="1"/>
  <c r="C1380" i="3" s="1"/>
  <c r="G1380" i="3" l="1"/>
  <c r="D1380" i="3"/>
  <c r="E1380" i="3" s="1"/>
  <c r="H1380" i="3"/>
  <c r="I1380" i="3" s="1"/>
  <c r="B1381" i="3" l="1"/>
  <c r="C1381" i="3" s="1"/>
  <c r="G1381" i="3" l="1"/>
  <c r="D1381" i="3"/>
  <c r="E1381" i="3" s="1"/>
  <c r="H1381" i="3"/>
  <c r="I1381" i="3" s="1"/>
  <c r="B1382" i="3" l="1"/>
  <c r="C1382" i="3" s="1"/>
  <c r="D1382" i="3" l="1"/>
  <c r="E1382" i="3" s="1"/>
  <c r="G1382" i="3"/>
  <c r="H1382" i="3"/>
  <c r="I1382" i="3" s="1"/>
  <c r="B1383" i="3" l="1"/>
  <c r="D1383" i="3" l="1"/>
  <c r="E1383" i="3" s="1"/>
  <c r="C1383" i="3"/>
  <c r="G1383" i="3"/>
  <c r="H1383" i="3"/>
  <c r="I1383" i="3" s="1"/>
  <c r="B1384" i="3" l="1"/>
  <c r="D1384" i="3" l="1"/>
  <c r="E1384" i="3" s="1"/>
  <c r="C1384" i="3"/>
  <c r="G1384" i="3"/>
  <c r="H1384" i="3"/>
  <c r="I1384" i="3" s="1"/>
  <c r="B1385" i="3" l="1"/>
  <c r="D1385" i="3" l="1"/>
  <c r="E1385" i="3" s="1"/>
  <c r="C1385" i="3"/>
  <c r="G1385" i="3"/>
  <c r="H1385" i="3"/>
  <c r="I1385" i="3" s="1"/>
  <c r="B1386" i="3" l="1"/>
  <c r="D1386" i="3" l="1"/>
  <c r="E1386" i="3" s="1"/>
  <c r="C1386" i="3"/>
  <c r="G1386" i="3"/>
  <c r="H1386" i="3"/>
  <c r="I1386" i="3" s="1"/>
  <c r="B1387" i="3" l="1"/>
  <c r="C1387" i="3" s="1"/>
  <c r="D1387" i="3" l="1"/>
  <c r="E1387" i="3" s="1"/>
  <c r="G1387" i="3"/>
  <c r="H1387" i="3"/>
  <c r="I1387" i="3" s="1"/>
  <c r="B1388" i="3" l="1"/>
  <c r="C1388" i="3" s="1"/>
  <c r="G1388" i="3" l="1"/>
  <c r="D1388" i="3"/>
  <c r="E1388" i="3" s="1"/>
  <c r="H1388" i="3"/>
  <c r="I1388" i="3" s="1"/>
  <c r="B1389" i="3" l="1"/>
  <c r="C1389" i="3" s="1"/>
  <c r="G1389" i="3" l="1"/>
  <c r="D1389" i="3"/>
  <c r="E1389" i="3" s="1"/>
  <c r="H1389" i="3"/>
  <c r="I1389" i="3" s="1"/>
  <c r="B1390" i="3" l="1"/>
  <c r="D1390" i="3" l="1"/>
  <c r="E1390" i="3" s="1"/>
  <c r="C1390" i="3"/>
  <c r="G1390" i="3"/>
  <c r="H1390" i="3"/>
  <c r="I1390" i="3" s="1"/>
  <c r="B1391" i="3" l="1"/>
  <c r="G1391" i="3" l="1"/>
  <c r="C1391" i="3"/>
  <c r="D1391" i="3"/>
  <c r="E1391" i="3" s="1"/>
  <c r="H1391" i="3"/>
  <c r="I1391" i="3" s="1"/>
  <c r="B1392" i="3" l="1"/>
  <c r="G1392" i="3" l="1"/>
  <c r="C1392" i="3"/>
  <c r="D1392" i="3"/>
  <c r="E1392" i="3" s="1"/>
  <c r="H1392" i="3"/>
  <c r="I1392" i="3" s="1"/>
  <c r="B1393" i="3" l="1"/>
  <c r="G1393" i="3" l="1"/>
  <c r="C1393" i="3"/>
  <c r="D1393" i="3"/>
  <c r="E1393" i="3" s="1"/>
  <c r="H1393" i="3"/>
  <c r="I1393" i="3" s="1"/>
  <c r="B1394" i="3" l="1"/>
  <c r="C1394" i="3" s="1"/>
  <c r="D1394" i="3" l="1"/>
  <c r="E1394" i="3" s="1"/>
  <c r="G1394" i="3"/>
  <c r="H1394" i="3"/>
  <c r="I1394" i="3" s="1"/>
  <c r="B1395" i="3" l="1"/>
  <c r="C1395" i="3" s="1"/>
  <c r="D1395" i="3" l="1"/>
  <c r="E1395" i="3" s="1"/>
  <c r="G1395" i="3"/>
  <c r="H1395" i="3"/>
  <c r="I1395" i="3" s="1"/>
  <c r="B1396" i="3" l="1"/>
  <c r="G1396" i="3" l="1"/>
  <c r="C1396" i="3"/>
  <c r="D1396" i="3"/>
  <c r="E1396" i="3" s="1"/>
  <c r="H1396" i="3"/>
  <c r="I1396" i="3" s="1"/>
  <c r="B1397" i="3" l="1"/>
  <c r="D1397" i="3" l="1"/>
  <c r="E1397" i="3" s="1"/>
  <c r="C1397" i="3"/>
  <c r="G1397" i="3"/>
  <c r="H1397" i="3"/>
  <c r="I1397" i="3" s="1"/>
  <c r="B1398" i="3" l="1"/>
  <c r="C1398" i="3" s="1"/>
  <c r="G1398" i="3" l="1"/>
  <c r="D1398" i="3"/>
  <c r="E1398" i="3" s="1"/>
  <c r="H1398" i="3"/>
  <c r="I1398" i="3" s="1"/>
  <c r="B1399" i="3" l="1"/>
  <c r="G1399" i="3" l="1"/>
  <c r="C1399" i="3"/>
  <c r="D1399" i="3"/>
  <c r="E1399" i="3" s="1"/>
  <c r="H1399" i="3"/>
  <c r="I1399" i="3" s="1"/>
  <c r="B1400" i="3" l="1"/>
  <c r="D1400" i="3" l="1"/>
  <c r="E1400" i="3" s="1"/>
  <c r="C1400" i="3"/>
  <c r="G1400" i="3"/>
  <c r="H1400" i="3"/>
  <c r="I1400" i="3" s="1"/>
  <c r="B1401" i="3" l="1"/>
  <c r="G1401" i="3" l="1"/>
  <c r="C1401" i="3"/>
  <c r="D1401" i="3"/>
  <c r="E1401" i="3" s="1"/>
  <c r="H1401" i="3"/>
  <c r="I1401" i="3" s="1"/>
  <c r="B1402" i="3" l="1"/>
  <c r="C1402" i="3" s="1"/>
  <c r="D1402" i="3" l="1"/>
  <c r="E1402" i="3" s="1"/>
  <c r="G1402" i="3"/>
  <c r="H1402" i="3"/>
  <c r="I1402" i="3" s="1"/>
  <c r="B1403" i="3" l="1"/>
  <c r="C1403" i="3" s="1"/>
  <c r="D1403" i="3" l="1"/>
  <c r="E1403" i="3" s="1"/>
  <c r="G1403" i="3"/>
  <c r="H1403" i="3"/>
  <c r="I1403" i="3" s="1"/>
  <c r="B1404" i="3" l="1"/>
  <c r="C1404" i="3" s="1"/>
  <c r="G1404" i="3" l="1"/>
  <c r="D1404" i="3"/>
  <c r="E1404" i="3" s="1"/>
  <c r="H1404" i="3"/>
  <c r="I1404" i="3" s="1"/>
  <c r="B1405" i="3" l="1"/>
  <c r="C1405" i="3" s="1"/>
  <c r="G1405" i="3" l="1"/>
  <c r="D1405" i="3"/>
  <c r="E1405" i="3" s="1"/>
  <c r="H1405" i="3"/>
  <c r="I1405" i="3" s="1"/>
  <c r="B1406" i="3" l="1"/>
  <c r="G1406" i="3" l="1"/>
  <c r="C1406" i="3"/>
  <c r="D1406" i="3"/>
  <c r="E1406" i="3" s="1"/>
  <c r="H1406" i="3"/>
  <c r="I1406" i="3" s="1"/>
  <c r="B1407" i="3" l="1"/>
  <c r="G1407" i="3" l="1"/>
  <c r="C1407" i="3"/>
  <c r="D1407" i="3"/>
  <c r="E1407" i="3" s="1"/>
  <c r="H1407" i="3"/>
  <c r="I1407" i="3" s="1"/>
  <c r="B1408" i="3" l="1"/>
  <c r="C1408" i="3" s="1"/>
  <c r="G1408" i="3" l="1"/>
  <c r="D1408" i="3"/>
  <c r="E1408" i="3" s="1"/>
  <c r="H1408" i="3"/>
  <c r="I1408" i="3" s="1"/>
  <c r="B1409" i="3" l="1"/>
  <c r="C1409" i="3" s="1"/>
  <c r="D1409" i="3" l="1"/>
  <c r="E1409" i="3" s="1"/>
  <c r="G1409" i="3"/>
  <c r="H1409" i="3"/>
  <c r="I1409" i="3" s="1"/>
  <c r="B1410" i="3" l="1"/>
  <c r="C1410" i="3" s="1"/>
  <c r="G1410" i="3" l="1"/>
  <c r="D1410" i="3"/>
  <c r="E1410" i="3" s="1"/>
  <c r="H1410" i="3"/>
  <c r="I1410" i="3" s="1"/>
  <c r="B1411" i="3" l="1"/>
  <c r="G1411" i="3" l="1"/>
  <c r="C1411" i="3"/>
  <c r="D1411" i="3"/>
  <c r="E1411" i="3" s="1"/>
  <c r="H1411" i="3"/>
  <c r="I1411" i="3" s="1"/>
  <c r="B1412" i="3" l="1"/>
  <c r="D1412" i="3" l="1"/>
  <c r="E1412" i="3" s="1"/>
  <c r="C1412" i="3"/>
  <c r="G1412" i="3"/>
  <c r="H1412" i="3"/>
  <c r="I1412" i="3" s="1"/>
  <c r="B1413" i="3" l="1"/>
  <c r="G1413" i="3" l="1"/>
  <c r="C1413" i="3"/>
  <c r="D1413" i="3"/>
  <c r="E1413" i="3" s="1"/>
  <c r="H1413" i="3"/>
  <c r="I1413" i="3" s="1"/>
  <c r="B1414" i="3" l="1"/>
  <c r="G1414" i="3" l="1"/>
  <c r="C1414" i="3"/>
  <c r="D1414" i="3"/>
  <c r="E1414" i="3" s="1"/>
  <c r="H1414" i="3"/>
  <c r="I1414" i="3" s="1"/>
  <c r="B1415" i="3" l="1"/>
  <c r="C1415" i="3" s="1"/>
  <c r="G1415" i="3" l="1"/>
  <c r="D1415" i="3"/>
  <c r="E1415" i="3" s="1"/>
  <c r="H1415" i="3"/>
  <c r="I1415" i="3" s="1"/>
  <c r="B1416" i="3" l="1"/>
  <c r="D1416" i="3" l="1"/>
  <c r="E1416" i="3" s="1"/>
  <c r="C1416" i="3"/>
  <c r="G1416" i="3"/>
  <c r="H1416" i="3"/>
  <c r="I1416" i="3" s="1"/>
  <c r="B1417" i="3" l="1"/>
  <c r="G1417" i="3" l="1"/>
  <c r="C1417" i="3"/>
  <c r="D1417" i="3"/>
  <c r="E1417" i="3" s="1"/>
  <c r="H1417" i="3"/>
  <c r="I1417" i="3" s="1"/>
  <c r="B1418" i="3" l="1"/>
  <c r="D1418" i="3" l="1"/>
  <c r="E1418" i="3" s="1"/>
  <c r="C1418" i="3"/>
  <c r="G1418" i="3"/>
  <c r="H1418" i="3"/>
  <c r="I1418" i="3" s="1"/>
  <c r="B1419" i="3" l="1"/>
  <c r="D1419" i="3" l="1"/>
  <c r="E1419" i="3" s="1"/>
  <c r="C1419" i="3"/>
  <c r="G1419" i="3"/>
  <c r="H1419" i="3"/>
  <c r="I1419" i="3" s="1"/>
  <c r="B1420" i="3" l="1"/>
  <c r="D1420" i="3" l="1"/>
  <c r="E1420" i="3" s="1"/>
  <c r="C1420" i="3"/>
  <c r="G1420" i="3"/>
  <c r="H1420" i="3"/>
  <c r="I1420" i="3" s="1"/>
  <c r="B1421" i="3" l="1"/>
  <c r="G1421" i="3" l="1"/>
  <c r="C1421" i="3"/>
  <c r="D1421" i="3"/>
  <c r="E1421" i="3" s="1"/>
  <c r="H1421" i="3"/>
  <c r="I1421" i="3" s="1"/>
  <c r="B1422" i="3" l="1"/>
  <c r="G1422" i="3" l="1"/>
  <c r="C1422" i="3"/>
  <c r="D1422" i="3"/>
  <c r="E1422" i="3" s="1"/>
  <c r="H1422" i="3"/>
  <c r="I1422" i="3" s="1"/>
  <c r="B1423" i="3" l="1"/>
  <c r="D1423" i="3" l="1"/>
  <c r="E1423" i="3" s="1"/>
  <c r="C1423" i="3"/>
  <c r="G1423" i="3"/>
  <c r="H1423" i="3"/>
  <c r="I1423" i="3" s="1"/>
  <c r="B1424" i="3" l="1"/>
  <c r="C1424" i="3" s="1"/>
  <c r="G1424" i="3" l="1"/>
  <c r="D1424" i="3"/>
  <c r="E1424" i="3" s="1"/>
  <c r="H1424" i="3"/>
  <c r="I1424" i="3" s="1"/>
  <c r="B1425" i="3" l="1"/>
  <c r="D1425" i="3" l="1"/>
  <c r="E1425" i="3" s="1"/>
  <c r="C1425" i="3"/>
  <c r="G1425" i="3"/>
  <c r="H1425" i="3"/>
  <c r="I1425" i="3" s="1"/>
  <c r="B1426" i="3" l="1"/>
  <c r="C1426" i="3" s="1"/>
  <c r="G1426" i="3" l="1"/>
  <c r="D1426" i="3"/>
  <c r="E1426" i="3" s="1"/>
  <c r="H1426" i="3"/>
  <c r="I1426" i="3" s="1"/>
  <c r="B1427" i="3" l="1"/>
  <c r="C1427" i="3" s="1"/>
  <c r="D1427" i="3" l="1"/>
  <c r="E1427" i="3" s="1"/>
  <c r="G1427" i="3"/>
  <c r="H1427" i="3"/>
  <c r="I1427" i="3" s="1"/>
  <c r="B1428" i="3" l="1"/>
  <c r="D1428" i="3" l="1"/>
  <c r="E1428" i="3" s="1"/>
  <c r="C1428" i="3"/>
  <c r="G1428" i="3"/>
  <c r="H1428" i="3"/>
  <c r="I1428" i="3" s="1"/>
  <c r="B1429" i="3" l="1"/>
  <c r="C1429" i="3" s="1"/>
  <c r="G1429" i="3" l="1"/>
  <c r="D1429" i="3"/>
  <c r="E1429" i="3" s="1"/>
  <c r="H1429" i="3"/>
  <c r="I1429" i="3" s="1"/>
  <c r="B1430" i="3" l="1"/>
  <c r="G1430" i="3" l="1"/>
  <c r="C1430" i="3"/>
  <c r="D1430" i="3"/>
  <c r="E1430" i="3" s="1"/>
  <c r="H1430" i="3"/>
  <c r="I1430" i="3" s="1"/>
  <c r="B1431" i="3" l="1"/>
  <c r="C1431" i="3" s="1"/>
  <c r="D1431" i="3" l="1"/>
  <c r="E1431" i="3" s="1"/>
  <c r="G1431" i="3"/>
  <c r="H1431" i="3"/>
  <c r="I1431" i="3" s="1"/>
  <c r="B1432" i="3" l="1"/>
  <c r="D1432" i="3" l="1"/>
  <c r="E1432" i="3" s="1"/>
  <c r="C1432" i="3"/>
  <c r="G1432" i="3"/>
  <c r="H1432" i="3"/>
  <c r="I1432" i="3" s="1"/>
  <c r="B1433" i="3" l="1"/>
  <c r="D1433" i="3" l="1"/>
  <c r="E1433" i="3" s="1"/>
  <c r="C1433" i="3"/>
  <c r="G1433" i="3"/>
  <c r="H1433" i="3"/>
  <c r="I1433" i="3" s="1"/>
  <c r="B1434" i="3" l="1"/>
  <c r="D1434" i="3" l="1"/>
  <c r="E1434" i="3" s="1"/>
  <c r="C1434" i="3"/>
  <c r="G1434" i="3"/>
  <c r="H1434" i="3"/>
  <c r="I1434" i="3" s="1"/>
  <c r="B1435" i="3" l="1"/>
  <c r="D1435" i="3" l="1"/>
  <c r="E1435" i="3" s="1"/>
  <c r="C1435" i="3"/>
  <c r="G1435" i="3"/>
  <c r="H1435" i="3"/>
  <c r="I1435" i="3" s="1"/>
  <c r="B1436" i="3" l="1"/>
  <c r="C1436" i="3" s="1"/>
  <c r="D1436" i="3" l="1"/>
  <c r="E1436" i="3" s="1"/>
  <c r="G1436" i="3"/>
  <c r="H1436" i="3"/>
  <c r="I1436" i="3" s="1"/>
  <c r="B1437" i="3" l="1"/>
  <c r="C1437" i="3" s="1"/>
  <c r="G1437" i="3" l="1"/>
  <c r="D1437" i="3"/>
  <c r="E1437" i="3" s="1"/>
  <c r="H1437" i="3"/>
  <c r="I1437" i="3" s="1"/>
  <c r="B1438" i="3" l="1"/>
  <c r="C1438" i="3" s="1"/>
  <c r="G1438" i="3" l="1"/>
  <c r="D1438" i="3"/>
  <c r="E1438" i="3" s="1"/>
  <c r="H1438" i="3"/>
  <c r="I1438" i="3" s="1"/>
  <c r="B1439" i="3" l="1"/>
  <c r="C1439" i="3" s="1"/>
  <c r="D1439" i="3" l="1"/>
  <c r="E1439" i="3" s="1"/>
  <c r="G1439" i="3"/>
  <c r="H1439" i="3"/>
  <c r="I1439" i="3" s="1"/>
  <c r="B1440" i="3" l="1"/>
  <c r="C1440" i="3" s="1"/>
  <c r="G1440" i="3" l="1"/>
  <c r="D1440" i="3"/>
  <c r="E1440" i="3" s="1"/>
  <c r="H1440" i="3"/>
  <c r="I1440" i="3" s="1"/>
  <c r="B1441" i="3" l="1"/>
  <c r="D1441" i="3" l="1"/>
  <c r="E1441" i="3" s="1"/>
  <c r="C1441" i="3"/>
  <c r="G1441" i="3"/>
  <c r="H1441" i="3"/>
  <c r="I1441" i="3" s="1"/>
  <c r="B1442" i="3" l="1"/>
  <c r="C1442" i="3" s="1"/>
  <c r="G1442" i="3" l="1"/>
  <c r="D1442" i="3"/>
  <c r="E1442" i="3" s="1"/>
  <c r="H1442" i="3"/>
  <c r="I1442" i="3" s="1"/>
  <c r="B1443" i="3" l="1"/>
  <c r="D1443" i="3" l="1"/>
  <c r="E1443" i="3" s="1"/>
  <c r="C1443" i="3"/>
  <c r="G1443" i="3"/>
  <c r="H1443" i="3"/>
  <c r="I1443" i="3" s="1"/>
  <c r="B1444" i="3" l="1"/>
  <c r="D1444" i="3" l="1"/>
  <c r="E1444" i="3" s="1"/>
  <c r="C1444" i="3"/>
  <c r="G1444" i="3"/>
  <c r="H1444" i="3"/>
  <c r="I1444" i="3" s="1"/>
  <c r="B1445" i="3" l="1"/>
  <c r="D1445" i="3" l="1"/>
  <c r="E1445" i="3" s="1"/>
  <c r="C1445" i="3"/>
  <c r="G1445" i="3"/>
  <c r="H1445" i="3"/>
  <c r="I1445" i="3" s="1"/>
  <c r="B1446" i="3" l="1"/>
  <c r="D1446" i="3" l="1"/>
  <c r="E1446" i="3" s="1"/>
  <c r="C1446" i="3"/>
  <c r="G1446" i="3"/>
  <c r="H1446" i="3"/>
  <c r="I1446" i="3" s="1"/>
  <c r="B1447" i="3" l="1"/>
  <c r="G1447" i="3" l="1"/>
  <c r="C1447" i="3"/>
  <c r="D1447" i="3"/>
  <c r="E1447" i="3" s="1"/>
  <c r="H1447" i="3"/>
  <c r="I1447" i="3" s="1"/>
  <c r="B1448" i="3" l="1"/>
  <c r="D1448" i="3" l="1"/>
  <c r="E1448" i="3" s="1"/>
  <c r="C1448" i="3"/>
  <c r="G1448" i="3"/>
  <c r="H1448" i="3"/>
  <c r="I1448" i="3" s="1"/>
  <c r="B1449" i="3" l="1"/>
  <c r="G1449" i="3" l="1"/>
  <c r="C1449" i="3"/>
  <c r="D1449" i="3"/>
  <c r="E1449" i="3" s="1"/>
  <c r="H1449" i="3"/>
  <c r="I1449" i="3" s="1"/>
  <c r="B1450" i="3" l="1"/>
  <c r="D1450" i="3" l="1"/>
  <c r="E1450" i="3" s="1"/>
  <c r="C1450" i="3"/>
  <c r="G1450" i="3"/>
  <c r="H1450" i="3"/>
  <c r="I1450" i="3" s="1"/>
  <c r="B1451" i="3" l="1"/>
  <c r="G1451" i="3" l="1"/>
  <c r="C1451" i="3"/>
  <c r="D1451" i="3"/>
  <c r="E1451" i="3" s="1"/>
  <c r="H1451" i="3"/>
  <c r="I1451" i="3" s="1"/>
  <c r="B1452" i="3" l="1"/>
  <c r="G1452" i="3" l="1"/>
  <c r="C1452" i="3"/>
  <c r="D1452" i="3"/>
  <c r="E1452" i="3" s="1"/>
  <c r="H1452" i="3"/>
  <c r="I1452" i="3" s="1"/>
  <c r="B1453" i="3" l="1"/>
  <c r="G1453" i="3" l="1"/>
  <c r="C1453" i="3"/>
  <c r="D1453" i="3"/>
  <c r="E1453" i="3" s="1"/>
  <c r="H1453" i="3"/>
  <c r="I1453" i="3" s="1"/>
  <c r="B1454" i="3" l="1"/>
  <c r="D1454" i="3" l="1"/>
  <c r="E1454" i="3" s="1"/>
  <c r="C1454" i="3"/>
  <c r="G1454" i="3"/>
  <c r="H1454" i="3"/>
  <c r="I1454" i="3" s="1"/>
  <c r="B1455" i="3" l="1"/>
  <c r="G1455" i="3" l="1"/>
  <c r="C1455" i="3"/>
  <c r="D1455" i="3"/>
  <c r="E1455" i="3" s="1"/>
  <c r="H1455" i="3"/>
  <c r="I1455" i="3" s="1"/>
  <c r="B1456" i="3" l="1"/>
  <c r="G1456" i="3" l="1"/>
  <c r="C1456" i="3"/>
  <c r="D1456" i="3"/>
  <c r="E1456" i="3" s="1"/>
  <c r="H1456" i="3"/>
  <c r="I1456" i="3" s="1"/>
  <c r="B1457" i="3" l="1"/>
  <c r="G1457" i="3" l="1"/>
  <c r="C1457" i="3"/>
  <c r="D1457" i="3"/>
  <c r="E1457" i="3" s="1"/>
  <c r="H1457" i="3"/>
  <c r="I1457" i="3" s="1"/>
  <c r="B1458" i="3" l="1"/>
  <c r="D1458" i="3" l="1"/>
  <c r="E1458" i="3" s="1"/>
  <c r="C1458" i="3"/>
  <c r="G1458" i="3"/>
  <c r="H1458" i="3"/>
  <c r="I1458" i="3" s="1"/>
  <c r="B1459" i="3" l="1"/>
  <c r="D1459" i="3" l="1"/>
  <c r="E1459" i="3" s="1"/>
  <c r="C1459" i="3"/>
  <c r="G1459" i="3"/>
  <c r="H1459" i="3"/>
  <c r="I1459" i="3" s="1"/>
  <c r="B1460" i="3" l="1"/>
  <c r="G1460" i="3" l="1"/>
  <c r="C1460" i="3"/>
  <c r="D1460" i="3"/>
  <c r="E1460" i="3" s="1"/>
  <c r="H1460" i="3"/>
  <c r="I1460" i="3" s="1"/>
  <c r="B1461" i="3" l="1"/>
  <c r="D1461" i="3" l="1"/>
  <c r="E1461" i="3" s="1"/>
  <c r="C1461" i="3"/>
  <c r="G1461" i="3"/>
  <c r="H1461" i="3"/>
  <c r="I1461" i="3" s="1"/>
  <c r="B1462" i="3" l="1"/>
  <c r="G1462" i="3" l="1"/>
  <c r="C1462" i="3"/>
  <c r="D1462" i="3"/>
  <c r="E1462" i="3" s="1"/>
  <c r="H1462" i="3"/>
  <c r="I1462" i="3" s="1"/>
  <c r="B1463" i="3" l="1"/>
  <c r="D1463" i="3" l="1"/>
  <c r="E1463" i="3" s="1"/>
  <c r="C1463" i="3"/>
  <c r="G1463" i="3"/>
  <c r="H1463" i="3"/>
  <c r="I1463" i="3" s="1"/>
  <c r="B1464" i="3" l="1"/>
  <c r="G1464" i="3" l="1"/>
  <c r="C1464" i="3"/>
  <c r="D1464" i="3"/>
  <c r="E1464" i="3" s="1"/>
  <c r="H1464" i="3"/>
  <c r="I1464" i="3" s="1"/>
  <c r="B1465" i="3" l="1"/>
  <c r="G1465" i="3" l="1"/>
  <c r="C1465" i="3"/>
  <c r="D1465" i="3"/>
  <c r="E1465" i="3" s="1"/>
  <c r="H1465" i="3"/>
  <c r="I1465" i="3" s="1"/>
  <c r="B1466" i="3" l="1"/>
  <c r="D1466" i="3" l="1"/>
  <c r="E1466" i="3" s="1"/>
  <c r="C1466" i="3"/>
  <c r="G1466" i="3"/>
  <c r="H1466" i="3"/>
  <c r="I1466" i="3" s="1"/>
  <c r="B1467" i="3" l="1"/>
  <c r="G1467" i="3" l="1"/>
  <c r="C1467" i="3"/>
  <c r="D1467" i="3"/>
  <c r="E1467" i="3" s="1"/>
  <c r="H1467" i="3"/>
  <c r="I1467" i="3" s="1"/>
  <c r="B1468" i="3" l="1"/>
  <c r="G1468" i="3" l="1"/>
  <c r="C1468" i="3"/>
  <c r="D1468" i="3"/>
  <c r="E1468" i="3" s="1"/>
  <c r="H1468" i="3"/>
  <c r="I1468" i="3" s="1"/>
  <c r="B1469" i="3" l="1"/>
  <c r="G1469" i="3" l="1"/>
  <c r="C1469" i="3"/>
  <c r="D1469" i="3"/>
  <c r="E1469" i="3" s="1"/>
  <c r="H1469" i="3"/>
  <c r="I1469" i="3" s="1"/>
  <c r="B1470" i="3" l="1"/>
  <c r="D1470" i="3" l="1"/>
  <c r="E1470" i="3" s="1"/>
  <c r="C1470" i="3"/>
  <c r="G1470" i="3"/>
  <c r="H1470" i="3"/>
  <c r="I1470" i="3" s="1"/>
  <c r="B1471" i="3" l="1"/>
  <c r="D1471" i="3" l="1"/>
  <c r="E1471" i="3" s="1"/>
  <c r="C1471" i="3"/>
  <c r="G1471" i="3"/>
  <c r="H1471" i="3"/>
  <c r="I1471" i="3" s="1"/>
  <c r="B1472" i="3" l="1"/>
  <c r="G1472" i="3" l="1"/>
  <c r="C1472" i="3"/>
  <c r="D1472" i="3"/>
  <c r="E1472" i="3" s="1"/>
  <c r="H1472" i="3"/>
  <c r="I1472" i="3" s="1"/>
  <c r="B1473" i="3" l="1"/>
  <c r="G1473" i="3" l="1"/>
  <c r="C1473" i="3"/>
  <c r="D1473" i="3"/>
  <c r="E1473" i="3" s="1"/>
  <c r="H1473" i="3"/>
  <c r="I1473" i="3" s="1"/>
  <c r="B1474" i="3" l="1"/>
  <c r="D1474" i="3" l="1"/>
  <c r="E1474" i="3" s="1"/>
  <c r="C1474" i="3"/>
  <c r="G1474" i="3"/>
  <c r="H1474" i="3"/>
  <c r="I1474" i="3" s="1"/>
  <c r="B1475" i="3" l="1"/>
  <c r="D1475" i="3" l="1"/>
  <c r="E1475" i="3" s="1"/>
  <c r="C1475" i="3"/>
  <c r="G1475" i="3"/>
  <c r="H1475" i="3"/>
  <c r="I1475" i="3" s="1"/>
  <c r="B1476" i="3" l="1"/>
  <c r="G1476" i="3" l="1"/>
  <c r="C1476" i="3"/>
  <c r="D1476" i="3"/>
  <c r="E1476" i="3" s="1"/>
  <c r="H1476" i="3"/>
  <c r="I1476" i="3" s="1"/>
  <c r="B1477" i="3" l="1"/>
  <c r="G1477" i="3" l="1"/>
  <c r="C1477" i="3"/>
  <c r="D1477" i="3"/>
  <c r="E1477" i="3" s="1"/>
  <c r="H1477" i="3"/>
  <c r="I1477" i="3" s="1"/>
  <c r="B1478" i="3" l="1"/>
  <c r="D1478" i="3" l="1"/>
  <c r="E1478" i="3" s="1"/>
  <c r="C1478" i="3"/>
  <c r="G1478" i="3"/>
  <c r="H1478" i="3"/>
  <c r="I1478" i="3" s="1"/>
  <c r="B1479" i="3" l="1"/>
  <c r="D1479" i="3" l="1"/>
  <c r="E1479" i="3" s="1"/>
  <c r="C1479" i="3"/>
  <c r="G1479" i="3"/>
  <c r="H1479" i="3"/>
  <c r="I1479" i="3" s="1"/>
  <c r="B1480" i="3" l="1"/>
  <c r="G1480" i="3" l="1"/>
  <c r="C1480" i="3"/>
  <c r="D1480" i="3"/>
  <c r="E1480" i="3" s="1"/>
  <c r="H1480" i="3"/>
  <c r="I1480" i="3" s="1"/>
  <c r="B1481" i="3" l="1"/>
  <c r="G1481" i="3" l="1"/>
  <c r="C1481" i="3"/>
  <c r="D1481" i="3"/>
  <c r="E1481" i="3" s="1"/>
  <c r="H1481" i="3"/>
  <c r="I1481" i="3" s="1"/>
  <c r="B1482" i="3" l="1"/>
  <c r="D1482" i="3" l="1"/>
  <c r="E1482" i="3" s="1"/>
  <c r="C1482" i="3"/>
  <c r="G1482" i="3"/>
  <c r="H1482" i="3"/>
  <c r="I1482" i="3" s="1"/>
  <c r="B1483" i="3" l="1"/>
  <c r="D1483" i="3" l="1"/>
  <c r="E1483" i="3" s="1"/>
  <c r="C1483" i="3"/>
  <c r="G1483" i="3"/>
  <c r="H1483" i="3"/>
  <c r="I1483" i="3" s="1"/>
  <c r="B1484" i="3" l="1"/>
  <c r="G1484" i="3" l="1"/>
  <c r="C1484" i="3"/>
  <c r="D1484" i="3"/>
  <c r="E1484" i="3" s="1"/>
  <c r="H1484" i="3"/>
  <c r="I1484" i="3" s="1"/>
  <c r="B1485" i="3" l="1"/>
  <c r="G1485" i="3" l="1"/>
  <c r="C1485" i="3"/>
  <c r="D1485" i="3"/>
  <c r="E1485" i="3" s="1"/>
  <c r="H1485" i="3"/>
  <c r="I1485" i="3" s="1"/>
  <c r="B1486" i="3" l="1"/>
  <c r="G1486" i="3" l="1"/>
  <c r="C1486" i="3"/>
  <c r="D1486" i="3"/>
  <c r="E1486" i="3" s="1"/>
  <c r="H1486" i="3"/>
  <c r="I1486" i="3" s="1"/>
  <c r="B1487" i="3" l="1"/>
  <c r="G1487" i="3" l="1"/>
  <c r="C1487" i="3"/>
  <c r="D1487" i="3"/>
  <c r="E1487" i="3" s="1"/>
  <c r="H1487" i="3"/>
  <c r="I1487" i="3" s="1"/>
  <c r="B1488" i="3" l="1"/>
  <c r="D1488" i="3" l="1"/>
  <c r="E1488" i="3" s="1"/>
  <c r="C1488" i="3"/>
  <c r="G1488" i="3"/>
  <c r="H1488" i="3"/>
  <c r="I1488" i="3" s="1"/>
  <c r="B1489" i="3" l="1"/>
  <c r="G1489" i="3" l="1"/>
  <c r="C1489" i="3"/>
  <c r="D1489" i="3"/>
  <c r="E1489" i="3" s="1"/>
  <c r="H1489" i="3"/>
  <c r="I1489" i="3" s="1"/>
  <c r="B1490" i="3" l="1"/>
  <c r="D1490" i="3" l="1"/>
  <c r="E1490" i="3" s="1"/>
  <c r="C1490" i="3"/>
  <c r="G1490" i="3"/>
  <c r="H1490" i="3"/>
  <c r="I1490" i="3" s="1"/>
  <c r="B1491" i="3" l="1"/>
  <c r="D1491" i="3" l="1"/>
  <c r="E1491" i="3" s="1"/>
  <c r="C1491" i="3"/>
  <c r="G1491" i="3"/>
  <c r="H1491" i="3"/>
  <c r="I1491" i="3" s="1"/>
  <c r="B1492" i="3" l="1"/>
  <c r="D1492" i="3" l="1"/>
  <c r="E1492" i="3" s="1"/>
  <c r="C1492" i="3"/>
  <c r="G1492" i="3"/>
  <c r="H1492" i="3"/>
  <c r="I1492" i="3" s="1"/>
  <c r="B1493" i="3" l="1"/>
  <c r="G1493" i="3" l="1"/>
  <c r="C1493" i="3"/>
  <c r="D1493" i="3"/>
  <c r="E1493" i="3" s="1"/>
  <c r="H1493" i="3"/>
  <c r="I1493" i="3" s="1"/>
  <c r="B1494" i="3" l="1"/>
  <c r="D1494" i="3" l="1"/>
  <c r="E1494" i="3" s="1"/>
  <c r="C1494" i="3"/>
  <c r="G1494" i="3"/>
  <c r="H1494" i="3"/>
  <c r="I1494" i="3" s="1"/>
  <c r="B1495" i="3" l="1"/>
  <c r="D1495" i="3" l="1"/>
  <c r="E1495" i="3" s="1"/>
  <c r="C1495" i="3"/>
  <c r="G1495" i="3"/>
  <c r="H1495" i="3"/>
  <c r="I1495" i="3" s="1"/>
  <c r="B1496" i="3" l="1"/>
  <c r="D1496" i="3" l="1"/>
  <c r="E1496" i="3" s="1"/>
  <c r="C1496" i="3"/>
  <c r="G1496" i="3"/>
  <c r="H1496" i="3"/>
  <c r="I1496" i="3" s="1"/>
  <c r="B1497" i="3" l="1"/>
  <c r="G1497" i="3" l="1"/>
  <c r="C1497" i="3"/>
  <c r="D1497" i="3"/>
  <c r="E1497" i="3" s="1"/>
  <c r="H1497" i="3"/>
  <c r="I1497" i="3" s="1"/>
  <c r="B1498" i="3" l="1"/>
  <c r="D1498" i="3" l="1"/>
  <c r="E1498" i="3" s="1"/>
  <c r="C1498" i="3"/>
  <c r="G1498" i="3"/>
  <c r="H1498" i="3"/>
  <c r="I1498" i="3" s="1"/>
  <c r="B1499" i="3" l="1"/>
  <c r="G1499" i="3" l="1"/>
  <c r="C1499" i="3"/>
  <c r="D1499" i="3"/>
  <c r="E1499" i="3" s="1"/>
  <c r="H1499" i="3"/>
  <c r="I1499" i="3" s="1"/>
  <c r="B1500" i="3" l="1"/>
  <c r="D1500" i="3" l="1"/>
  <c r="E1500" i="3" s="1"/>
  <c r="C1500" i="3"/>
  <c r="G1500" i="3"/>
  <c r="H1500" i="3"/>
  <c r="I1500" i="3" s="1"/>
  <c r="B1501" i="3" l="1"/>
  <c r="D1501" i="3" l="1"/>
  <c r="E1501" i="3" s="1"/>
  <c r="C1501" i="3"/>
  <c r="G1501" i="3"/>
  <c r="H1501" i="3"/>
  <c r="I1501" i="3" s="1"/>
  <c r="B1502" i="3" l="1"/>
  <c r="D1502" i="3" l="1"/>
  <c r="E1502" i="3" s="1"/>
  <c r="C1502" i="3"/>
  <c r="G1502" i="3"/>
  <c r="H1502" i="3"/>
  <c r="I1502" i="3" s="1"/>
  <c r="B1503" i="3" l="1"/>
  <c r="D1503" i="3" l="1"/>
  <c r="E1503" i="3" s="1"/>
  <c r="C1503" i="3"/>
  <c r="G1503" i="3"/>
  <c r="H1503" i="3"/>
  <c r="I1503" i="3" s="1"/>
  <c r="B1504" i="3" l="1"/>
  <c r="G1504" i="3" l="1"/>
  <c r="C1504" i="3"/>
  <c r="D1504" i="3"/>
  <c r="E1504" i="3" s="1"/>
  <c r="H1504" i="3"/>
  <c r="I1504" i="3" s="1"/>
  <c r="B1505" i="3" l="1"/>
  <c r="G1505" i="3" l="1"/>
  <c r="C1505" i="3"/>
  <c r="D1505" i="3"/>
  <c r="E1505" i="3" s="1"/>
  <c r="H1505" i="3"/>
  <c r="I1505" i="3" s="1"/>
  <c r="B1506" i="3" l="1"/>
  <c r="D1506" i="3" l="1"/>
  <c r="E1506" i="3" s="1"/>
  <c r="C1506" i="3"/>
  <c r="G1506" i="3"/>
  <c r="H1506" i="3"/>
  <c r="I1506" i="3" s="1"/>
  <c r="B1507" i="3" l="1"/>
  <c r="D1507" i="3" l="1"/>
  <c r="E1507" i="3" s="1"/>
  <c r="C1507" i="3"/>
  <c r="G1507" i="3"/>
  <c r="H1507" i="3"/>
  <c r="I1507" i="3" s="1"/>
  <c r="B1508" i="3" l="1"/>
  <c r="G1508" i="3" l="1"/>
  <c r="C1508" i="3"/>
  <c r="D1508" i="3"/>
  <c r="E1508" i="3" s="1"/>
  <c r="H1508" i="3"/>
  <c r="I1508" i="3" s="1"/>
  <c r="B1509" i="3" l="1"/>
  <c r="G1509" i="3" l="1"/>
  <c r="C1509" i="3"/>
  <c r="D1509" i="3"/>
  <c r="E1509" i="3" s="1"/>
  <c r="H1509" i="3"/>
  <c r="I1509" i="3" s="1"/>
  <c r="B1510" i="3" l="1"/>
  <c r="G1510" i="3" l="1"/>
  <c r="C1510" i="3"/>
  <c r="D1510" i="3"/>
  <c r="E1510" i="3" s="1"/>
  <c r="H1510" i="3"/>
  <c r="I1510" i="3" s="1"/>
  <c r="B1511" i="3" l="1"/>
  <c r="G1511" i="3" l="1"/>
  <c r="C1511" i="3"/>
  <c r="D1511" i="3"/>
  <c r="E1511" i="3" s="1"/>
  <c r="H1511" i="3"/>
  <c r="I1511" i="3" s="1"/>
  <c r="B1512" i="3" l="1"/>
  <c r="G1512" i="3" l="1"/>
  <c r="C1512" i="3"/>
  <c r="D1512" i="3"/>
  <c r="E1512" i="3" s="1"/>
  <c r="H1512" i="3"/>
  <c r="I1512" i="3" s="1"/>
  <c r="B1513" i="3" l="1"/>
  <c r="D1513" i="3" l="1"/>
  <c r="E1513" i="3" s="1"/>
  <c r="C1513" i="3"/>
  <c r="G1513" i="3"/>
  <c r="H1513" i="3"/>
  <c r="I1513" i="3" s="1"/>
  <c r="B1514" i="3" l="1"/>
  <c r="D1514" i="3" l="1"/>
  <c r="E1514" i="3" s="1"/>
  <c r="C1514" i="3"/>
  <c r="G1514" i="3"/>
  <c r="H1514" i="3"/>
  <c r="I1514" i="3" s="1"/>
  <c r="B1515" i="3" l="1"/>
  <c r="D1515" i="3" l="1"/>
  <c r="E1515" i="3" s="1"/>
  <c r="C1515" i="3"/>
  <c r="G1515" i="3"/>
  <c r="H1515" i="3"/>
  <c r="I1515" i="3" s="1"/>
  <c r="B1516" i="3" l="1"/>
  <c r="G1516" i="3" l="1"/>
  <c r="C1516" i="3"/>
  <c r="D1516" i="3"/>
  <c r="E1516" i="3" s="1"/>
  <c r="H1516" i="3"/>
  <c r="I1516" i="3" s="1"/>
  <c r="B1517" i="3" l="1"/>
  <c r="G1517" i="3" l="1"/>
  <c r="C1517" i="3"/>
  <c r="D1517" i="3"/>
  <c r="E1517" i="3" s="1"/>
  <c r="H1517" i="3"/>
  <c r="I1517" i="3" s="1"/>
  <c r="B1518" i="3" l="1"/>
  <c r="D1518" i="3" l="1"/>
  <c r="E1518" i="3" s="1"/>
  <c r="C1518" i="3"/>
  <c r="G1518" i="3"/>
  <c r="H1518" i="3"/>
  <c r="I1518" i="3" s="1"/>
  <c r="B1519" i="3" l="1"/>
  <c r="G1519" i="3" l="1"/>
  <c r="C1519" i="3"/>
  <c r="D1519" i="3"/>
  <c r="E1519" i="3" s="1"/>
  <c r="H1519" i="3"/>
  <c r="I1519" i="3" s="1"/>
  <c r="B1520" i="3" l="1"/>
  <c r="G1520" i="3" l="1"/>
  <c r="C1520" i="3"/>
  <c r="D1520" i="3"/>
  <c r="E1520" i="3" s="1"/>
  <c r="H1520" i="3"/>
  <c r="I1520" i="3" s="1"/>
  <c r="B1521" i="3" l="1"/>
  <c r="G1521" i="3" l="1"/>
  <c r="C1521" i="3"/>
  <c r="D1521" i="3"/>
  <c r="E1521" i="3" s="1"/>
  <c r="H1521" i="3"/>
  <c r="I1521" i="3" s="1"/>
  <c r="B1522" i="3" l="1"/>
  <c r="D1522" i="3" l="1"/>
  <c r="E1522" i="3" s="1"/>
  <c r="C1522" i="3"/>
  <c r="G1522" i="3"/>
  <c r="H1522" i="3"/>
  <c r="I1522" i="3" s="1"/>
  <c r="B1523" i="3" l="1"/>
  <c r="G1523" i="3" l="1"/>
  <c r="C1523" i="3"/>
  <c r="D1523" i="3"/>
  <c r="E1523" i="3" s="1"/>
  <c r="H1523" i="3"/>
  <c r="I1523" i="3" s="1"/>
  <c r="B1524" i="3" l="1"/>
  <c r="G1524" i="3" l="1"/>
  <c r="C1524" i="3"/>
  <c r="D1524" i="3"/>
  <c r="E1524" i="3" s="1"/>
  <c r="H1524" i="3"/>
  <c r="I1524" i="3" s="1"/>
  <c r="B1525" i="3" l="1"/>
  <c r="D1525" i="3" l="1"/>
  <c r="E1525" i="3" s="1"/>
  <c r="C1525" i="3"/>
  <c r="G1525" i="3"/>
  <c r="H1525" i="3"/>
  <c r="I1525" i="3" s="1"/>
  <c r="B1526" i="3" l="1"/>
  <c r="G1526" i="3" l="1"/>
  <c r="C1526" i="3"/>
  <c r="D1526" i="3"/>
  <c r="E1526" i="3" s="1"/>
  <c r="H1526" i="3"/>
  <c r="I1526" i="3" s="1"/>
  <c r="B1527" i="3" l="1"/>
  <c r="D1527" i="3" l="1"/>
  <c r="E1527" i="3" s="1"/>
  <c r="C1527" i="3"/>
  <c r="G1527" i="3"/>
  <c r="H1527" i="3"/>
  <c r="I1527" i="3" s="1"/>
  <c r="B1528" i="3" l="1"/>
  <c r="D1528" i="3" l="1"/>
  <c r="E1528" i="3" s="1"/>
  <c r="C1528" i="3"/>
  <c r="G1528" i="3"/>
  <c r="H1528" i="3"/>
  <c r="I1528" i="3" s="1"/>
  <c r="B1529" i="3" l="1"/>
  <c r="G1529" i="3" l="1"/>
  <c r="C1529" i="3"/>
  <c r="D1529" i="3"/>
  <c r="E1529" i="3" s="1"/>
  <c r="H1529" i="3"/>
  <c r="I1529" i="3" s="1"/>
  <c r="B1530" i="3" l="1"/>
  <c r="G1530" i="3" l="1"/>
  <c r="C1530" i="3"/>
  <c r="D1530" i="3"/>
  <c r="E1530" i="3" s="1"/>
  <c r="H1530" i="3"/>
  <c r="I1530" i="3" s="1"/>
  <c r="B1531" i="3" l="1"/>
  <c r="G1531" i="3" l="1"/>
  <c r="C1531" i="3"/>
  <c r="D1531" i="3"/>
  <c r="E1531" i="3" s="1"/>
  <c r="H1531" i="3"/>
  <c r="I1531" i="3" s="1"/>
  <c r="B1532" i="3" l="1"/>
  <c r="G1532" i="3" l="1"/>
  <c r="C1532" i="3"/>
  <c r="D1532" i="3"/>
  <c r="E1532" i="3" s="1"/>
  <c r="H1532" i="3"/>
  <c r="I1532" i="3" s="1"/>
  <c r="B1533" i="3" l="1"/>
  <c r="G1533" i="3" l="1"/>
  <c r="C1533" i="3"/>
  <c r="D1533" i="3"/>
  <c r="E1533" i="3" s="1"/>
  <c r="H1533" i="3"/>
  <c r="I1533" i="3" s="1"/>
  <c r="B1534" i="3" l="1"/>
  <c r="G1534" i="3" l="1"/>
  <c r="C1534" i="3"/>
  <c r="D1534" i="3"/>
  <c r="E1534" i="3" s="1"/>
  <c r="H1534" i="3"/>
  <c r="I1534" i="3" s="1"/>
  <c r="B1535" i="3" l="1"/>
  <c r="D1535" i="3" l="1"/>
  <c r="E1535" i="3" s="1"/>
  <c r="C1535" i="3"/>
  <c r="G1535" i="3"/>
  <c r="H1535" i="3"/>
  <c r="I1535" i="3" s="1"/>
  <c r="B1536" i="3" l="1"/>
  <c r="G1536" i="3" l="1"/>
  <c r="C1536" i="3"/>
  <c r="D1536" i="3"/>
  <c r="E1536" i="3" s="1"/>
  <c r="H1536" i="3"/>
  <c r="I1536" i="3" s="1"/>
  <c r="B1537" i="3" l="1"/>
  <c r="G1537" i="3" l="1"/>
  <c r="C1537" i="3"/>
  <c r="D1537" i="3"/>
  <c r="E1537" i="3" s="1"/>
  <c r="H1537" i="3"/>
  <c r="I1537" i="3" s="1"/>
  <c r="B1538" i="3" l="1"/>
  <c r="G1538" i="3" l="1"/>
  <c r="C1538" i="3"/>
  <c r="D1538" i="3"/>
  <c r="E1538" i="3" s="1"/>
  <c r="H1538" i="3"/>
  <c r="I1538" i="3" s="1"/>
  <c r="B1539" i="3" l="1"/>
  <c r="G1539" i="3" l="1"/>
  <c r="C1539" i="3"/>
  <c r="D1539" i="3"/>
  <c r="E1539" i="3" s="1"/>
  <c r="H1539" i="3"/>
  <c r="I1539" i="3" s="1"/>
  <c r="B1540" i="3" l="1"/>
  <c r="G1540" i="3" l="1"/>
  <c r="C1540" i="3"/>
  <c r="D1540" i="3"/>
  <c r="E1540" i="3" s="1"/>
  <c r="H1540" i="3"/>
  <c r="I1540" i="3" s="1"/>
  <c r="B1541" i="3" l="1"/>
  <c r="G1541" i="3" l="1"/>
  <c r="C1541" i="3"/>
  <c r="D1541" i="3"/>
  <c r="E1541" i="3" s="1"/>
  <c r="H1541" i="3"/>
  <c r="I1541" i="3" s="1"/>
  <c r="B1542" i="3" l="1"/>
  <c r="D1542" i="3" l="1"/>
  <c r="E1542" i="3" s="1"/>
  <c r="C1542" i="3"/>
  <c r="G1542" i="3"/>
  <c r="H1542" i="3"/>
  <c r="I1542" i="3" s="1"/>
  <c r="B1543" i="3" l="1"/>
  <c r="G1543" i="3" l="1"/>
  <c r="C1543" i="3"/>
  <c r="D1543" i="3"/>
  <c r="E1543" i="3" s="1"/>
  <c r="H1543" i="3"/>
  <c r="I1543" i="3" s="1"/>
  <c r="B1544" i="3" l="1"/>
  <c r="D1544" i="3" l="1"/>
  <c r="E1544" i="3" s="1"/>
  <c r="C1544" i="3"/>
  <c r="G1544" i="3"/>
  <c r="H1544" i="3"/>
  <c r="I1544" i="3" s="1"/>
  <c r="B1545" i="3" l="1"/>
  <c r="G1545" i="3" l="1"/>
  <c r="C1545" i="3"/>
  <c r="D1545" i="3"/>
  <c r="E1545" i="3" s="1"/>
  <c r="H1545" i="3"/>
  <c r="I1545" i="3" s="1"/>
  <c r="B1546" i="3" l="1"/>
  <c r="G1546" i="3" l="1"/>
  <c r="C1546" i="3"/>
  <c r="D1546" i="3"/>
  <c r="E1546" i="3" s="1"/>
  <c r="H1546" i="3"/>
  <c r="I1546" i="3" s="1"/>
  <c r="B1547" i="3" l="1"/>
  <c r="G1547" i="3" l="1"/>
  <c r="C1547" i="3"/>
  <c r="D1547" i="3"/>
  <c r="E1547" i="3" s="1"/>
  <c r="H1547" i="3"/>
  <c r="I1547" i="3" s="1"/>
  <c r="B1548" i="3" l="1"/>
  <c r="D1548" i="3" l="1"/>
  <c r="E1548" i="3" s="1"/>
  <c r="C1548" i="3"/>
  <c r="G1548" i="3"/>
  <c r="H1548" i="3"/>
  <c r="I1548" i="3" s="1"/>
  <c r="B1549" i="3" l="1"/>
  <c r="G1549" i="3" l="1"/>
  <c r="C1549" i="3"/>
  <c r="D1549" i="3"/>
  <c r="E1549" i="3" s="1"/>
  <c r="H1549" i="3"/>
  <c r="I1549" i="3" s="1"/>
  <c r="B1550" i="3" l="1"/>
  <c r="G1550" i="3" l="1"/>
  <c r="C1550" i="3"/>
  <c r="D1550" i="3"/>
  <c r="E1550" i="3" s="1"/>
  <c r="H1550" i="3"/>
  <c r="I1550" i="3" s="1"/>
  <c r="B1551" i="3" l="1"/>
  <c r="G1551" i="3" l="1"/>
  <c r="C1551" i="3"/>
  <c r="D1551" i="3"/>
  <c r="E1551" i="3" s="1"/>
  <c r="H1551" i="3"/>
  <c r="I1551" i="3" s="1"/>
  <c r="B1552" i="3" l="1"/>
  <c r="D1552" i="3" l="1"/>
  <c r="E1552" i="3" s="1"/>
  <c r="C1552" i="3"/>
  <c r="G1552" i="3"/>
  <c r="H1552" i="3"/>
  <c r="I1552" i="3" s="1"/>
  <c r="B1553" i="3" l="1"/>
  <c r="D1553" i="3" l="1"/>
  <c r="E1553" i="3" s="1"/>
  <c r="C1553" i="3"/>
  <c r="G1553" i="3"/>
  <c r="H1553" i="3"/>
  <c r="I1553" i="3" s="1"/>
  <c r="B1554" i="3" l="1"/>
  <c r="D1554" i="3" l="1"/>
  <c r="E1554" i="3" s="1"/>
  <c r="C1554" i="3"/>
  <c r="G1554" i="3"/>
  <c r="H1554" i="3"/>
  <c r="I1554" i="3" s="1"/>
  <c r="B1555" i="3" l="1"/>
  <c r="G1555" i="3" l="1"/>
  <c r="C1555" i="3"/>
  <c r="D1555" i="3"/>
  <c r="E1555" i="3" s="1"/>
  <c r="H1555" i="3"/>
  <c r="I1555" i="3" s="1"/>
  <c r="B1556" i="3" l="1"/>
  <c r="D1556" i="3" l="1"/>
  <c r="E1556" i="3" s="1"/>
  <c r="C1556" i="3"/>
  <c r="G1556" i="3"/>
  <c r="H1556" i="3"/>
  <c r="I1556" i="3" s="1"/>
  <c r="B1557" i="3" l="1"/>
  <c r="C1557" i="3" s="1"/>
  <c r="G1557" i="3" l="1"/>
  <c r="D1557" i="3"/>
  <c r="E1557" i="3" s="1"/>
  <c r="H1557" i="3"/>
  <c r="I1557" i="3" s="1"/>
  <c r="B1558" i="3" l="1"/>
  <c r="C1558" i="3" s="1"/>
  <c r="G1558" i="3" l="1"/>
  <c r="D1558" i="3"/>
  <c r="E1558" i="3" s="1"/>
  <c r="H1558" i="3"/>
  <c r="I1558" i="3" s="1"/>
  <c r="B1559" i="3" l="1"/>
  <c r="C1559" i="3" s="1"/>
  <c r="G1559" i="3" l="1"/>
  <c r="D1559" i="3"/>
  <c r="E1559" i="3" s="1"/>
  <c r="H1559" i="3"/>
  <c r="I1559" i="3" s="1"/>
  <c r="B1560" i="3" l="1"/>
  <c r="C1560" i="3" s="1"/>
  <c r="D1560" i="3" l="1"/>
  <c r="E1560" i="3" s="1"/>
  <c r="G1560" i="3"/>
  <c r="H1560" i="3"/>
  <c r="I1560" i="3" s="1"/>
  <c r="B1561" i="3" l="1"/>
  <c r="G1561" i="3" l="1"/>
  <c r="C1561" i="3"/>
  <c r="D1561" i="3"/>
  <c r="E1561" i="3" s="1"/>
  <c r="H1561" i="3"/>
  <c r="I1561" i="3" s="1"/>
  <c r="B1562" i="3" l="1"/>
  <c r="D1562" i="3" l="1"/>
  <c r="E1562" i="3" s="1"/>
  <c r="C1562" i="3"/>
  <c r="G1562" i="3"/>
  <c r="H1562" i="3"/>
  <c r="I1562" i="3" s="1"/>
  <c r="B1563" i="3" l="1"/>
  <c r="C1563" i="3" s="1"/>
  <c r="G1563" i="3" l="1"/>
  <c r="D1563" i="3"/>
  <c r="E1563" i="3" s="1"/>
  <c r="H1563" i="3"/>
  <c r="I1563" i="3" s="1"/>
  <c r="B1564" i="3" l="1"/>
  <c r="C1564" i="3" s="1"/>
  <c r="G1564" i="3" l="1"/>
  <c r="D1564" i="3"/>
  <c r="E1564" i="3" s="1"/>
  <c r="H1564" i="3"/>
  <c r="I1564" i="3" s="1"/>
  <c r="B1565" i="3" l="1"/>
  <c r="C1565" i="3" s="1"/>
  <c r="D1565" i="3" l="1"/>
  <c r="E1565" i="3" s="1"/>
  <c r="G1565" i="3"/>
  <c r="H1565" i="3"/>
  <c r="I1565" i="3" s="1"/>
  <c r="B1566" i="3" l="1"/>
  <c r="C1566" i="3" s="1"/>
  <c r="G1566" i="3" l="1"/>
  <c r="D1566" i="3"/>
  <c r="E1566" i="3" s="1"/>
  <c r="H1566" i="3"/>
  <c r="I1566" i="3" s="1"/>
  <c r="B1567" i="3" l="1"/>
  <c r="C1567" i="3" s="1"/>
  <c r="D1567" i="3" l="1"/>
  <c r="E1567" i="3" s="1"/>
  <c r="G1567" i="3"/>
  <c r="H1567" i="3"/>
  <c r="I1567" i="3" s="1"/>
  <c r="B1568" i="3" l="1"/>
  <c r="C1568" i="3" s="1"/>
  <c r="D1568" i="3" l="1"/>
  <c r="E1568" i="3" s="1"/>
  <c r="G1568" i="3"/>
  <c r="H1568" i="3"/>
  <c r="I1568" i="3" s="1"/>
  <c r="B1569" i="3" l="1"/>
  <c r="C1569" i="3" s="1"/>
  <c r="D1569" i="3" l="1"/>
  <c r="E1569" i="3" s="1"/>
  <c r="G1569" i="3"/>
  <c r="H1569" i="3"/>
  <c r="I1569" i="3" s="1"/>
  <c r="B1570" i="3" l="1"/>
  <c r="D1570" i="3" l="1"/>
  <c r="E1570" i="3" s="1"/>
  <c r="C1570" i="3"/>
  <c r="G1570" i="3"/>
  <c r="H1570" i="3"/>
  <c r="I1570" i="3" s="1"/>
  <c r="B1571" i="3" l="1"/>
  <c r="C1571" i="3" s="1"/>
  <c r="G1571" i="3" l="1"/>
  <c r="D1571" i="3"/>
  <c r="E1571" i="3" s="1"/>
  <c r="H1571" i="3"/>
  <c r="I1571" i="3" s="1"/>
  <c r="B1572" i="3" l="1"/>
  <c r="C1572" i="3" s="1"/>
  <c r="D1572" i="3" l="1"/>
  <c r="E1572" i="3" s="1"/>
  <c r="G1572" i="3"/>
  <c r="H1572" i="3"/>
  <c r="I1572" i="3" s="1"/>
  <c r="B1573" i="3" l="1"/>
  <c r="C1573" i="3" s="1"/>
  <c r="G1573" i="3" l="1"/>
  <c r="D1573" i="3"/>
  <c r="E1573" i="3" s="1"/>
  <c r="H1573" i="3"/>
  <c r="I1573" i="3" s="1"/>
  <c r="B1574" i="3" l="1"/>
  <c r="C1574" i="3" s="1"/>
  <c r="G1574" i="3" l="1"/>
  <c r="D1574" i="3"/>
  <c r="E1574" i="3" s="1"/>
  <c r="H1574" i="3"/>
  <c r="I1574" i="3" s="1"/>
  <c r="B1575" i="3" l="1"/>
  <c r="D1575" i="3" l="1"/>
  <c r="E1575" i="3" s="1"/>
  <c r="C1575" i="3"/>
  <c r="G1575" i="3"/>
  <c r="H1575" i="3"/>
  <c r="I1575" i="3" s="1"/>
  <c r="B1576" i="3" l="1"/>
  <c r="D1576" i="3" l="1"/>
  <c r="E1576" i="3" s="1"/>
  <c r="C1576" i="3"/>
  <c r="G1576" i="3"/>
  <c r="H1576" i="3"/>
  <c r="I1576" i="3" s="1"/>
  <c r="B1577" i="3" l="1"/>
  <c r="C1577" i="3" s="1"/>
  <c r="G1577" i="3" l="1"/>
  <c r="D1577" i="3"/>
  <c r="E1577" i="3" s="1"/>
  <c r="H1577" i="3"/>
  <c r="I1577" i="3" s="1"/>
  <c r="B1578" i="3" l="1"/>
  <c r="D1578" i="3" l="1"/>
  <c r="E1578" i="3" s="1"/>
  <c r="C1578" i="3"/>
  <c r="G1578" i="3"/>
  <c r="H1578" i="3"/>
  <c r="I1578" i="3" s="1"/>
  <c r="B1579" i="3" l="1"/>
  <c r="C1579" i="3" s="1"/>
  <c r="D1579" i="3" l="1"/>
  <c r="E1579" i="3" s="1"/>
  <c r="G1579" i="3"/>
  <c r="H1579" i="3"/>
  <c r="I1579" i="3" s="1"/>
  <c r="B1580" i="3" l="1"/>
  <c r="C1580" i="3" s="1"/>
  <c r="D1580" i="3" l="1"/>
  <c r="E1580" i="3" s="1"/>
  <c r="G1580" i="3"/>
  <c r="H1580" i="3"/>
  <c r="I1580" i="3" s="1"/>
  <c r="B1581" i="3" l="1"/>
  <c r="C1581" i="3" s="1"/>
  <c r="G1581" i="3" l="1"/>
  <c r="D1581" i="3"/>
  <c r="E1581" i="3" s="1"/>
  <c r="H1581" i="3"/>
  <c r="I1581" i="3" s="1"/>
  <c r="B1582" i="3" l="1"/>
  <c r="D1582" i="3" l="1"/>
  <c r="E1582" i="3" s="1"/>
  <c r="C1582" i="3"/>
  <c r="G1582" i="3"/>
  <c r="H1582" i="3"/>
  <c r="I1582" i="3" s="1"/>
  <c r="B1583" i="3" l="1"/>
  <c r="C1583" i="3" s="1"/>
  <c r="G1583" i="3" l="1"/>
  <c r="D1583" i="3"/>
  <c r="E1583" i="3" s="1"/>
  <c r="H1583" i="3"/>
  <c r="I1583" i="3" s="1"/>
  <c r="B1584" i="3" l="1"/>
  <c r="C1584" i="3" s="1"/>
  <c r="D1584" i="3" l="1"/>
  <c r="E1584" i="3" s="1"/>
  <c r="G1584" i="3"/>
  <c r="H1584" i="3"/>
  <c r="I1584" i="3" s="1"/>
  <c r="B1585" i="3" l="1"/>
  <c r="C1585" i="3" s="1"/>
  <c r="G1585" i="3" l="1"/>
  <c r="D1585" i="3"/>
  <c r="E1585" i="3" s="1"/>
  <c r="H1585" i="3"/>
  <c r="I1585" i="3" s="1"/>
  <c r="B1586" i="3" l="1"/>
  <c r="D1586" i="3" l="1"/>
  <c r="E1586" i="3" s="1"/>
  <c r="C1586" i="3"/>
  <c r="G1586" i="3"/>
  <c r="H1586" i="3"/>
  <c r="I1586" i="3" s="1"/>
  <c r="B1587" i="3" l="1"/>
  <c r="C1587" i="3" s="1"/>
  <c r="D1587" i="3" l="1"/>
  <c r="E1587" i="3" s="1"/>
  <c r="G1587" i="3"/>
  <c r="H1587" i="3"/>
  <c r="I1587" i="3" s="1"/>
  <c r="B1588" i="3" l="1"/>
  <c r="C1588" i="3" s="1"/>
  <c r="G1588" i="3" l="1"/>
  <c r="D1588" i="3"/>
  <c r="E1588" i="3" s="1"/>
  <c r="H1588" i="3"/>
  <c r="I1588" i="3" s="1"/>
  <c r="B1589" i="3" l="1"/>
  <c r="C1589" i="3" s="1"/>
  <c r="D1589" i="3" l="1"/>
  <c r="E1589" i="3" s="1"/>
  <c r="G1589" i="3"/>
  <c r="H1589" i="3"/>
  <c r="I1589" i="3" s="1"/>
  <c r="B1590" i="3" l="1"/>
  <c r="C1590" i="3" s="1"/>
  <c r="D1590" i="3" l="1"/>
  <c r="E1590" i="3" s="1"/>
  <c r="G1590" i="3"/>
  <c r="H1590" i="3"/>
  <c r="I1590" i="3" s="1"/>
  <c r="B1591" i="3" l="1"/>
  <c r="D1591" i="3" l="1"/>
  <c r="E1591" i="3" s="1"/>
  <c r="C1591" i="3"/>
  <c r="G1591" i="3"/>
  <c r="H1591" i="3"/>
  <c r="I1591" i="3" s="1"/>
  <c r="B1592" i="3" l="1"/>
  <c r="D1592" i="3" l="1"/>
  <c r="E1592" i="3" s="1"/>
  <c r="C1592" i="3"/>
  <c r="G1592" i="3"/>
  <c r="H1592" i="3"/>
  <c r="I1592" i="3" s="1"/>
  <c r="B1593" i="3" l="1"/>
  <c r="C1593" i="3" s="1"/>
  <c r="D1593" i="3" l="1"/>
  <c r="E1593" i="3" s="1"/>
  <c r="G1593" i="3"/>
  <c r="H1593" i="3"/>
  <c r="I1593" i="3" s="1"/>
  <c r="B1594" i="3" l="1"/>
  <c r="C1594" i="3" s="1"/>
  <c r="G1594" i="3" l="1"/>
  <c r="D1594" i="3"/>
  <c r="E1594" i="3" s="1"/>
  <c r="H1594" i="3"/>
  <c r="I1594" i="3" s="1"/>
  <c r="B1595" i="3" l="1"/>
  <c r="C1595" i="3" s="1"/>
  <c r="G1595" i="3" l="1"/>
  <c r="D1595" i="3"/>
  <c r="E1595" i="3" s="1"/>
  <c r="H1595" i="3"/>
  <c r="I1595" i="3" s="1"/>
  <c r="B1596" i="3" l="1"/>
  <c r="D1596" i="3" l="1"/>
  <c r="E1596" i="3" s="1"/>
  <c r="C1596" i="3"/>
  <c r="G1596" i="3"/>
  <c r="H1596" i="3"/>
  <c r="I1596" i="3" s="1"/>
  <c r="B1597" i="3" l="1"/>
  <c r="D1597" i="3" l="1"/>
  <c r="E1597" i="3" s="1"/>
  <c r="C1597" i="3"/>
  <c r="G1597" i="3"/>
  <c r="H1597" i="3"/>
  <c r="I1597" i="3" s="1"/>
  <c r="B1598" i="3" l="1"/>
  <c r="C1598" i="3" s="1"/>
  <c r="G1598" i="3" l="1"/>
  <c r="D1598" i="3"/>
  <c r="E1598" i="3" s="1"/>
  <c r="H1598" i="3"/>
  <c r="I1598" i="3" s="1"/>
  <c r="B1599" i="3" l="1"/>
  <c r="C1599" i="3" s="1"/>
  <c r="D1599" i="3" l="1"/>
  <c r="E1599" i="3" s="1"/>
  <c r="G1599" i="3"/>
  <c r="H1599" i="3"/>
  <c r="I1599" i="3" s="1"/>
  <c r="B1600" i="3" l="1"/>
  <c r="D1600" i="3" l="1"/>
  <c r="E1600" i="3" s="1"/>
  <c r="C1600" i="3"/>
  <c r="G1600" i="3"/>
  <c r="H1600" i="3"/>
  <c r="I1600" i="3" s="1"/>
  <c r="B1601" i="3" l="1"/>
  <c r="G1601" i="3" l="1"/>
  <c r="C1601" i="3"/>
  <c r="D1601" i="3"/>
  <c r="E1601" i="3" s="1"/>
  <c r="H1601" i="3"/>
  <c r="I1601" i="3" s="1"/>
  <c r="B1602" i="3" l="1"/>
  <c r="C1602" i="3" s="1"/>
  <c r="D1602" i="3" l="1"/>
  <c r="E1602" i="3" s="1"/>
  <c r="G1602" i="3"/>
  <c r="H1602" i="3"/>
  <c r="I1602" i="3" s="1"/>
  <c r="B1603" i="3" l="1"/>
  <c r="C1603" i="3" s="1"/>
  <c r="D1603" i="3" l="1"/>
  <c r="E1603" i="3" s="1"/>
  <c r="G1603" i="3"/>
  <c r="H1603" i="3"/>
  <c r="I1603" i="3" s="1"/>
  <c r="B1604" i="3" l="1"/>
  <c r="G1604" i="3" l="1"/>
  <c r="C1604" i="3"/>
  <c r="D1604" i="3"/>
  <c r="E1604" i="3" s="1"/>
  <c r="H1604" i="3"/>
  <c r="I1604" i="3" s="1"/>
  <c r="B1605" i="3" l="1"/>
  <c r="D1605" i="3" l="1"/>
  <c r="E1605" i="3" s="1"/>
  <c r="C1605" i="3"/>
  <c r="G1605" i="3"/>
  <c r="H1605" i="3"/>
  <c r="I1605" i="3" s="1"/>
  <c r="B1606" i="3" l="1"/>
  <c r="C1606" i="3" s="1"/>
  <c r="D1606" i="3" l="1"/>
  <c r="E1606" i="3" s="1"/>
  <c r="G1606" i="3"/>
  <c r="H1606" i="3"/>
  <c r="I1606" i="3" s="1"/>
  <c r="B1607" i="3" l="1"/>
  <c r="C1607" i="3" s="1"/>
  <c r="D1607" i="3" l="1"/>
  <c r="E1607" i="3" s="1"/>
  <c r="G1607" i="3"/>
  <c r="H1607" i="3"/>
  <c r="I1607" i="3" s="1"/>
  <c r="B1608" i="3" l="1"/>
  <c r="D1608" i="3" l="1"/>
  <c r="E1608" i="3" s="1"/>
  <c r="C1608" i="3"/>
  <c r="G1608" i="3"/>
  <c r="H1608" i="3"/>
  <c r="I1608" i="3" s="1"/>
  <c r="B1609" i="3" l="1"/>
  <c r="D1609" i="3" l="1"/>
  <c r="E1609" i="3" s="1"/>
  <c r="C1609" i="3"/>
  <c r="G1609" i="3"/>
  <c r="H1609" i="3"/>
  <c r="I1609" i="3" s="1"/>
  <c r="B1610" i="3" l="1"/>
  <c r="C1610" i="3" s="1"/>
  <c r="G1610" i="3" l="1"/>
  <c r="D1610" i="3"/>
  <c r="E1610" i="3" s="1"/>
  <c r="H1610" i="3"/>
  <c r="I1610" i="3" s="1"/>
  <c r="B1611" i="3" l="1"/>
  <c r="C1611" i="3" s="1"/>
  <c r="D1611" i="3" l="1"/>
  <c r="E1611" i="3" s="1"/>
  <c r="G1611" i="3"/>
  <c r="H1611" i="3"/>
  <c r="I1611" i="3" s="1"/>
  <c r="B1612" i="3" l="1"/>
  <c r="D1612" i="3" l="1"/>
  <c r="E1612" i="3" s="1"/>
  <c r="C1612" i="3"/>
  <c r="G1612" i="3"/>
  <c r="H1612" i="3"/>
  <c r="I1612" i="3" s="1"/>
  <c r="B1613" i="3" l="1"/>
  <c r="C1613" i="3" s="1"/>
  <c r="D1613" i="3" l="1"/>
  <c r="E1613" i="3" s="1"/>
  <c r="G1613" i="3"/>
  <c r="H1613" i="3"/>
  <c r="I1613" i="3" s="1"/>
  <c r="B1614" i="3" l="1"/>
  <c r="C1614" i="3" s="1"/>
  <c r="G1614" i="3" l="1"/>
  <c r="D1614" i="3"/>
  <c r="E1614" i="3" s="1"/>
  <c r="H1614" i="3"/>
  <c r="I1614" i="3" s="1"/>
  <c r="B1615" i="3" l="1"/>
  <c r="C1615" i="3" s="1"/>
  <c r="D1615" i="3" l="1"/>
  <c r="E1615" i="3" s="1"/>
  <c r="G1615" i="3"/>
  <c r="H1615" i="3"/>
  <c r="I1615" i="3" s="1"/>
  <c r="B1616" i="3" l="1"/>
  <c r="C1616" i="3" s="1"/>
  <c r="D1616" i="3" l="1"/>
  <c r="E1616" i="3" s="1"/>
  <c r="G1616" i="3"/>
  <c r="H1616" i="3"/>
  <c r="I1616" i="3" s="1"/>
  <c r="B1617" i="3" l="1"/>
  <c r="C1617" i="3" s="1"/>
  <c r="G1617" i="3" l="1"/>
  <c r="D1617" i="3"/>
  <c r="E1617" i="3" s="1"/>
  <c r="H1617" i="3"/>
  <c r="I1617" i="3" s="1"/>
  <c r="B1618" i="3" l="1"/>
  <c r="C1618" i="3" s="1"/>
  <c r="G1618" i="3" l="1"/>
  <c r="D1618" i="3"/>
  <c r="E1618" i="3" s="1"/>
  <c r="H1618" i="3"/>
  <c r="I1618" i="3" s="1"/>
  <c r="B1619" i="3" l="1"/>
  <c r="C1619" i="3" s="1"/>
  <c r="D1619" i="3" l="1"/>
  <c r="E1619" i="3" s="1"/>
  <c r="G1619" i="3"/>
  <c r="H1619" i="3"/>
  <c r="I1619" i="3" s="1"/>
  <c r="B1620" i="3" l="1"/>
  <c r="D1620" i="3" l="1"/>
  <c r="E1620" i="3" s="1"/>
  <c r="C1620" i="3"/>
  <c r="G1620" i="3"/>
  <c r="H1620" i="3"/>
  <c r="I1620" i="3" s="1"/>
  <c r="B1621" i="3" l="1"/>
  <c r="D1621" i="3" l="1"/>
  <c r="E1621" i="3" s="1"/>
  <c r="C1621" i="3"/>
  <c r="G1621" i="3"/>
  <c r="H1621" i="3"/>
  <c r="I1621" i="3" s="1"/>
  <c r="B1622" i="3" l="1"/>
  <c r="C1622" i="3" s="1"/>
  <c r="D1622" i="3" l="1"/>
  <c r="E1622" i="3" s="1"/>
  <c r="G1622" i="3"/>
  <c r="H1622" i="3"/>
  <c r="I1622" i="3" s="1"/>
  <c r="B1623" i="3" l="1"/>
  <c r="C1623" i="3" s="1"/>
  <c r="D1623" i="3" l="1"/>
  <c r="E1623" i="3" s="1"/>
  <c r="G1623" i="3"/>
  <c r="H1623" i="3"/>
  <c r="I1623" i="3" s="1"/>
  <c r="B1624" i="3" l="1"/>
  <c r="D1624" i="3" l="1"/>
  <c r="E1624" i="3" s="1"/>
  <c r="C1624" i="3"/>
  <c r="G1624" i="3"/>
  <c r="H1624" i="3"/>
  <c r="I1624" i="3" s="1"/>
  <c r="B1625" i="3" l="1"/>
  <c r="D1625" i="3" l="1"/>
  <c r="E1625" i="3" s="1"/>
  <c r="C1625" i="3"/>
  <c r="G1625" i="3"/>
  <c r="H1625" i="3"/>
  <c r="I1625" i="3" s="1"/>
  <c r="B1626" i="3" l="1"/>
  <c r="C1626" i="3" s="1"/>
  <c r="D1626" i="3" l="1"/>
  <c r="E1626" i="3" s="1"/>
  <c r="G1626" i="3"/>
  <c r="H1626" i="3"/>
  <c r="I1626" i="3" s="1"/>
  <c r="B1627" i="3" l="1"/>
  <c r="D1627" i="3" l="1"/>
  <c r="E1627" i="3" s="1"/>
  <c r="C1627" i="3"/>
  <c r="G1627" i="3"/>
  <c r="H1627" i="3"/>
  <c r="I1627" i="3" s="1"/>
  <c r="B1628" i="3" l="1"/>
  <c r="D1628" i="3" l="1"/>
  <c r="E1628" i="3" s="1"/>
  <c r="C1628" i="3"/>
  <c r="G1628" i="3"/>
  <c r="H1628" i="3"/>
  <c r="I1628" i="3" s="1"/>
  <c r="B1629" i="3" l="1"/>
  <c r="G1629" i="3" l="1"/>
  <c r="C1629" i="3"/>
  <c r="D1629" i="3"/>
  <c r="E1629" i="3" s="1"/>
  <c r="H1629" i="3"/>
  <c r="I1629" i="3" s="1"/>
  <c r="B1630" i="3" l="1"/>
  <c r="C1630" i="3" s="1"/>
  <c r="G1630" i="3" l="1"/>
  <c r="D1630" i="3"/>
  <c r="E1630" i="3" s="1"/>
  <c r="H1630" i="3"/>
  <c r="I1630" i="3" s="1"/>
  <c r="B1631" i="3" l="1"/>
  <c r="C1631" i="3" s="1"/>
  <c r="D1631" i="3" l="1"/>
  <c r="E1631" i="3" s="1"/>
  <c r="G1631" i="3"/>
  <c r="H1631" i="3"/>
  <c r="I1631" i="3" s="1"/>
  <c r="B1632" i="3" l="1"/>
  <c r="C1632" i="3" s="1"/>
  <c r="D1632" i="3" l="1"/>
  <c r="E1632" i="3" s="1"/>
  <c r="G1632" i="3"/>
  <c r="H1632" i="3"/>
  <c r="I1632" i="3" s="1"/>
  <c r="B1633" i="3" l="1"/>
  <c r="D1633" i="3" l="1"/>
  <c r="E1633" i="3" s="1"/>
  <c r="C1633" i="3"/>
  <c r="G1633" i="3"/>
  <c r="H1633" i="3"/>
  <c r="I1633" i="3" s="1"/>
  <c r="B1634" i="3" l="1"/>
  <c r="D1634" i="3" l="1"/>
  <c r="E1634" i="3" s="1"/>
  <c r="C1634" i="3"/>
  <c r="G1634" i="3"/>
  <c r="H1634" i="3"/>
  <c r="I1634" i="3" s="1"/>
  <c r="B1635" i="3" l="1"/>
  <c r="C1635" i="3" s="1"/>
  <c r="D1635" i="3" l="1"/>
  <c r="E1635" i="3" s="1"/>
  <c r="G1635" i="3"/>
  <c r="H1635" i="3"/>
  <c r="I1635" i="3" s="1"/>
  <c r="B1636" i="3" l="1"/>
  <c r="D1636" i="3" l="1"/>
  <c r="E1636" i="3" s="1"/>
  <c r="C1636" i="3"/>
  <c r="G1636" i="3"/>
  <c r="H1636" i="3"/>
  <c r="I1636" i="3" s="1"/>
  <c r="B1637" i="3" l="1"/>
  <c r="G1637" i="3" l="1"/>
  <c r="C1637" i="3"/>
  <c r="D1637" i="3"/>
  <c r="E1637" i="3" s="1"/>
  <c r="H1637" i="3"/>
  <c r="I1637" i="3" s="1"/>
  <c r="B1638" i="3" l="1"/>
  <c r="C1638" i="3" s="1"/>
  <c r="G1638" i="3" l="1"/>
  <c r="D1638" i="3"/>
  <c r="E1638" i="3" s="1"/>
  <c r="H1638" i="3"/>
  <c r="I1638" i="3" s="1"/>
  <c r="B1639" i="3" l="1"/>
  <c r="C1639" i="3" s="1"/>
  <c r="D1639" i="3" l="1"/>
  <c r="E1639" i="3" s="1"/>
  <c r="G1639" i="3"/>
  <c r="H1639" i="3"/>
  <c r="I1639" i="3" s="1"/>
  <c r="B1640" i="3" l="1"/>
  <c r="C1640" i="3" s="1"/>
  <c r="D1640" i="3" l="1"/>
  <c r="E1640" i="3" s="1"/>
  <c r="G1640" i="3"/>
  <c r="H1640" i="3"/>
  <c r="I1640" i="3" s="1"/>
  <c r="B1641" i="3" l="1"/>
  <c r="D1641" i="3" l="1"/>
  <c r="E1641" i="3" s="1"/>
  <c r="C1641" i="3"/>
  <c r="G1641" i="3"/>
  <c r="H1641" i="3"/>
  <c r="I1641" i="3" s="1"/>
  <c r="B1642" i="3" l="1"/>
  <c r="G1642" i="3" l="1"/>
  <c r="C1642" i="3"/>
  <c r="D1642" i="3"/>
  <c r="E1642" i="3" s="1"/>
  <c r="H1642" i="3"/>
  <c r="I1642" i="3" s="1"/>
  <c r="B1643" i="3" l="1"/>
  <c r="C1643" i="3" s="1"/>
  <c r="G1643" i="3" l="1"/>
  <c r="D1643" i="3"/>
  <c r="E1643" i="3" s="1"/>
  <c r="H1643" i="3"/>
  <c r="I1643" i="3" s="1"/>
  <c r="B1644" i="3" l="1"/>
  <c r="C1644" i="3" s="1"/>
  <c r="D1644" i="3" l="1"/>
  <c r="E1644" i="3" s="1"/>
  <c r="G1644" i="3"/>
  <c r="H1644" i="3"/>
  <c r="I1644" i="3" s="1"/>
  <c r="B1645" i="3" l="1"/>
  <c r="G1645" i="3" l="1"/>
  <c r="C1645" i="3"/>
  <c r="D1645" i="3"/>
  <c r="E1645" i="3" s="1"/>
  <c r="H1645" i="3"/>
  <c r="I1645" i="3" s="1"/>
  <c r="B1646" i="3" l="1"/>
  <c r="D1646" i="3" l="1"/>
  <c r="E1646" i="3" s="1"/>
  <c r="C1646" i="3"/>
  <c r="G1646" i="3"/>
  <c r="H1646" i="3"/>
  <c r="I1646" i="3" s="1"/>
  <c r="B1647" i="3" l="1"/>
  <c r="C1647" i="3" s="1"/>
  <c r="D1647" i="3" l="1"/>
  <c r="E1647" i="3" s="1"/>
  <c r="G1647" i="3"/>
  <c r="H1647" i="3"/>
  <c r="I1647" i="3" s="1"/>
  <c r="B1648" i="3" l="1"/>
  <c r="I9" i="3" s="1"/>
  <c r="I10" i="3" l="1"/>
  <c r="I11" i="3"/>
  <c r="G1648" i="3"/>
  <c r="C1648" i="3"/>
  <c r="D1648" i="3"/>
  <c r="E1648" i="3" s="1"/>
  <c r="H1648" i="3"/>
  <c r="I1648" i="3" s="1"/>
  <c r="E22" i="11"/>
  <c r="I6" i="3" l="1"/>
  <c r="I7" i="3"/>
  <c r="I8" i="3" s="1"/>
  <c r="H22" i="11"/>
  <c r="I22" i="11" s="1"/>
  <c r="B23" i="11" l="1"/>
  <c r="G23" i="11" s="1"/>
  <c r="C23" i="11" l="1"/>
  <c r="D23" i="11"/>
  <c r="E23" i="11" s="1"/>
  <c r="H23" i="11" l="1"/>
  <c r="I23" i="11" s="1"/>
  <c r="B24" i="11" l="1"/>
  <c r="G24" i="11" s="1"/>
  <c r="C24" i="11" l="1"/>
  <c r="D24" i="11"/>
  <c r="E24" i="11" s="1"/>
  <c r="H24" i="11" l="1"/>
  <c r="I24" i="11" s="1"/>
  <c r="B25" i="11" l="1"/>
  <c r="G25" i="11" s="1"/>
  <c r="C25" i="11" l="1"/>
  <c r="D25" i="11"/>
  <c r="E25" i="11" s="1"/>
  <c r="H25" i="11" l="1"/>
  <c r="I25" i="11" s="1"/>
  <c r="B26" i="11" l="1"/>
  <c r="G26" i="11" s="1"/>
  <c r="C26" i="11" l="1"/>
  <c r="D26" i="11"/>
  <c r="E26" i="11" s="1"/>
  <c r="H26" i="11" l="1"/>
  <c r="I26" i="11" s="1"/>
  <c r="B27" i="11" l="1"/>
  <c r="G27" i="11" s="1"/>
  <c r="C27" i="11" l="1"/>
  <c r="D27" i="11"/>
  <c r="E27" i="11" s="1"/>
  <c r="H27" i="11" l="1"/>
  <c r="I27" i="11" s="1"/>
  <c r="B28" i="11" l="1"/>
  <c r="C28" i="11" l="1"/>
  <c r="G28" i="11"/>
  <c r="D28" i="11"/>
  <c r="E28" i="11" s="1"/>
  <c r="H28" i="11" l="1"/>
  <c r="I28" i="11" s="1"/>
  <c r="B29" i="11" s="1"/>
  <c r="C29" i="11" l="1"/>
  <c r="G29" i="11"/>
  <c r="D29" i="11"/>
  <c r="E29" i="11" s="1"/>
  <c r="H29" i="11" l="1"/>
  <c r="I29" i="11" s="1"/>
  <c r="B30" i="11" l="1"/>
  <c r="C30" i="11" l="1"/>
  <c r="G30" i="11"/>
  <c r="D30" i="11"/>
  <c r="E30" i="11" s="1"/>
  <c r="H30" i="11" l="1"/>
  <c r="I30" i="11" s="1"/>
  <c r="B31" i="11" s="1"/>
  <c r="C31" i="11" l="1"/>
  <c r="G31" i="11"/>
  <c r="D31" i="11"/>
  <c r="E31" i="11" s="1"/>
  <c r="H31" i="11" l="1"/>
  <c r="I31" i="11" s="1"/>
  <c r="B32" i="11" l="1"/>
  <c r="C32" i="11" l="1"/>
  <c r="G32" i="11"/>
  <c r="D32" i="11"/>
  <c r="E32" i="11" s="1"/>
  <c r="H32" i="11" l="1"/>
  <c r="I32" i="11" s="1"/>
  <c r="B33" i="11" s="1"/>
  <c r="C33" i="11" l="1"/>
  <c r="G33" i="11"/>
  <c r="D33" i="11"/>
  <c r="E33" i="11" s="1"/>
  <c r="H33" i="11" l="1"/>
  <c r="I33" i="11" s="1"/>
  <c r="B34" i="11" l="1"/>
  <c r="C34" i="11" l="1"/>
  <c r="G34" i="11"/>
  <c r="D34" i="11"/>
  <c r="E34" i="11" s="1"/>
  <c r="H34" i="11" l="1"/>
  <c r="I34" i="11" s="1"/>
  <c r="B35" i="11" l="1"/>
  <c r="C35" i="11" l="1"/>
  <c r="G35" i="11"/>
  <c r="D35" i="11"/>
  <c r="E35" i="11" s="1"/>
  <c r="H35" i="11" l="1"/>
  <c r="I35" i="11" s="1"/>
  <c r="B36" i="11" s="1"/>
  <c r="C36" i="11" l="1"/>
  <c r="G36" i="11"/>
  <c r="D36" i="11"/>
  <c r="E36" i="11" s="1"/>
  <c r="H36" i="11" l="1"/>
  <c r="I36" i="11" s="1"/>
  <c r="B37" i="11" l="1"/>
  <c r="C37" i="11" l="1"/>
  <c r="G37" i="11"/>
  <c r="D37" i="11"/>
  <c r="E37" i="11" s="1"/>
  <c r="H37" i="11" l="1"/>
  <c r="I37" i="11" s="1"/>
  <c r="B38" i="11" s="1"/>
  <c r="C38" i="11" l="1"/>
  <c r="G38" i="11"/>
  <c r="D38" i="11"/>
  <c r="E38" i="11" s="1"/>
  <c r="H38" i="11" l="1"/>
  <c r="I38" i="11" s="1"/>
  <c r="B39" i="11" l="1"/>
  <c r="C39" i="11" l="1"/>
  <c r="G39" i="11"/>
  <c r="D39" i="11"/>
  <c r="E39" i="11" s="1"/>
  <c r="H39" i="11" l="1"/>
  <c r="I39" i="11" s="1"/>
  <c r="B40" i="11" l="1"/>
  <c r="C40" i="11" l="1"/>
  <c r="G40" i="11"/>
  <c r="D40" i="11"/>
  <c r="E40" i="11" s="1"/>
  <c r="H40" i="11" l="1"/>
  <c r="I40" i="11" s="1"/>
  <c r="B41" i="11" s="1"/>
  <c r="C41" i="11" l="1"/>
  <c r="G41" i="11"/>
  <c r="D41" i="11"/>
  <c r="E41" i="11" s="1"/>
  <c r="H41" i="11" l="1"/>
  <c r="I41" i="11" s="1"/>
  <c r="B42" i="11" s="1"/>
  <c r="C42" i="11" l="1"/>
  <c r="G42" i="11"/>
  <c r="D42" i="11"/>
  <c r="E42" i="11" s="1"/>
  <c r="H42" i="11" l="1"/>
  <c r="I42" i="11" s="1"/>
  <c r="B43" i="11" s="1"/>
  <c r="C43" i="11" l="1"/>
  <c r="G43" i="11"/>
  <c r="D43" i="11"/>
  <c r="E43" i="11" s="1"/>
  <c r="H43" i="11" l="1"/>
  <c r="I43" i="11" s="1"/>
  <c r="B44" i="11" l="1"/>
  <c r="C44" i="11" l="1"/>
  <c r="G44" i="11"/>
  <c r="D44" i="11"/>
  <c r="E44" i="11" s="1"/>
  <c r="H44" i="11" l="1"/>
  <c r="I44" i="11" s="1"/>
  <c r="B45" i="11" s="1"/>
  <c r="C45" i="11" l="1"/>
  <c r="G45" i="11"/>
  <c r="D45" i="11"/>
  <c r="E45" i="11" s="1"/>
  <c r="H45" i="11" l="1"/>
  <c r="I45" i="11" s="1"/>
  <c r="B46" i="11" l="1"/>
  <c r="C46" i="11" l="1"/>
  <c r="G46" i="11"/>
  <c r="D46" i="11"/>
  <c r="E46" i="11" s="1"/>
  <c r="H46" i="11" l="1"/>
  <c r="I46" i="11" s="1"/>
  <c r="B47" i="11" l="1"/>
  <c r="C47" i="11" l="1"/>
  <c r="G47" i="11"/>
  <c r="D47" i="11"/>
  <c r="E47" i="11" s="1"/>
  <c r="H47" i="11" l="1"/>
  <c r="I47" i="11" s="1"/>
  <c r="B48" i="11" s="1"/>
  <c r="C48" i="11" l="1"/>
  <c r="G48" i="11"/>
  <c r="D48" i="11"/>
  <c r="E48" i="11" s="1"/>
  <c r="H48" i="11" l="1"/>
  <c r="I48" i="11" s="1"/>
  <c r="B49" i="11" l="1"/>
  <c r="C49" i="11" l="1"/>
  <c r="G49" i="11"/>
  <c r="D49" i="11"/>
  <c r="E49" i="11" s="1"/>
  <c r="H49" i="11" l="1"/>
  <c r="I49" i="11" s="1"/>
  <c r="B50" i="11" s="1"/>
  <c r="C50" i="11" l="1"/>
  <c r="G50" i="11"/>
  <c r="D50" i="11"/>
  <c r="E50" i="11" s="1"/>
  <c r="H50" i="11" l="1"/>
  <c r="I50" i="11" s="1"/>
  <c r="B51" i="11" l="1"/>
  <c r="C51" i="11" l="1"/>
  <c r="G51" i="11"/>
  <c r="D51" i="11"/>
  <c r="E51" i="11" s="1"/>
  <c r="H51" i="11" l="1"/>
  <c r="I51" i="11" s="1"/>
  <c r="B52" i="11" l="1"/>
  <c r="C52" i="11" l="1"/>
  <c r="G52" i="11"/>
  <c r="D52" i="11"/>
  <c r="E52" i="11" s="1"/>
  <c r="H52" i="11" l="1"/>
  <c r="I52" i="11" s="1"/>
  <c r="B53" i="11" s="1"/>
  <c r="C53" i="11" l="1"/>
  <c r="G53" i="11"/>
  <c r="D53" i="11"/>
  <c r="E53" i="11" s="1"/>
  <c r="H53" i="11" l="1"/>
  <c r="I53" i="11" s="1"/>
  <c r="B54" i="11" s="1"/>
  <c r="C54" i="11" l="1"/>
  <c r="G54" i="11"/>
  <c r="D54" i="11"/>
  <c r="E54" i="11" s="1"/>
  <c r="H54" i="11" l="1"/>
  <c r="I54" i="11" s="1"/>
  <c r="B55" i="11"/>
  <c r="C55" i="11" l="1"/>
  <c r="G55" i="11"/>
  <c r="D55" i="11"/>
  <c r="E55" i="11" s="1"/>
  <c r="H55" i="11" l="1"/>
  <c r="I55" i="11" s="1"/>
  <c r="B56" i="11" l="1"/>
  <c r="C56" i="11" l="1"/>
  <c r="G56" i="11"/>
  <c r="D56" i="11"/>
  <c r="E56" i="11" s="1"/>
  <c r="H56" i="11" l="1"/>
  <c r="I56" i="11" s="1"/>
  <c r="B57" i="11" l="1"/>
  <c r="C57" i="11" l="1"/>
  <c r="G57" i="11"/>
  <c r="D57" i="11"/>
  <c r="E57" i="11" s="1"/>
  <c r="H57" i="11" s="1"/>
  <c r="I57" i="11" s="1"/>
  <c r="B58" i="11" l="1"/>
  <c r="C58" i="11" l="1"/>
  <c r="G58" i="11"/>
  <c r="D58" i="11"/>
  <c r="E58" i="11" s="1"/>
  <c r="H58" i="11" l="1"/>
  <c r="I58" i="11" s="1"/>
  <c r="B59" i="11" l="1"/>
  <c r="C59" i="11" l="1"/>
  <c r="G59" i="11"/>
  <c r="D59" i="11"/>
  <c r="E59" i="11" s="1"/>
  <c r="H59" i="11" l="1"/>
  <c r="I59" i="11" s="1"/>
  <c r="B60" i="11" s="1"/>
  <c r="C60" i="11" l="1"/>
  <c r="G60" i="11"/>
  <c r="D60" i="11"/>
  <c r="E60" i="11" s="1"/>
  <c r="H60" i="11" l="1"/>
  <c r="I60" i="11" s="1"/>
  <c r="B61" i="11" l="1"/>
  <c r="C61" i="11" l="1"/>
  <c r="G61" i="11"/>
  <c r="D61" i="11"/>
  <c r="E61" i="11" s="1"/>
  <c r="H61" i="11" l="1"/>
  <c r="I61" i="11" s="1"/>
  <c r="B62" i="11" s="1"/>
  <c r="C62" i="11" l="1"/>
  <c r="G62" i="11"/>
  <c r="D62" i="11"/>
  <c r="E62" i="11" s="1"/>
  <c r="H62" i="11" l="1"/>
  <c r="I62" i="11" s="1"/>
  <c r="B63" i="11" l="1"/>
  <c r="C63" i="11" l="1"/>
  <c r="G63" i="11"/>
  <c r="D63" i="11"/>
  <c r="E63" i="11" s="1"/>
  <c r="H63" i="11" l="1"/>
  <c r="I63" i="11" s="1"/>
  <c r="B64" i="11" l="1"/>
  <c r="C64" i="11" l="1"/>
  <c r="G64" i="11"/>
  <c r="D64" i="11"/>
  <c r="E64" i="11" s="1"/>
  <c r="H64" i="11" l="1"/>
  <c r="I64" i="11" s="1"/>
  <c r="B65" i="11" s="1"/>
  <c r="C65" i="11" l="1"/>
  <c r="G65" i="11"/>
  <c r="D65" i="11"/>
  <c r="E65" i="11" s="1"/>
  <c r="H65" i="11" l="1"/>
  <c r="I65" i="11" s="1"/>
  <c r="B66" i="11" s="1"/>
  <c r="C66" i="11" l="1"/>
  <c r="G66" i="11"/>
  <c r="D66" i="11"/>
  <c r="E66" i="11" s="1"/>
  <c r="H66" i="11" l="1"/>
  <c r="I66" i="11" s="1"/>
  <c r="B67" i="11" l="1"/>
  <c r="C67" i="11" l="1"/>
  <c r="G67" i="11"/>
  <c r="D67" i="11"/>
  <c r="E67" i="11" s="1"/>
  <c r="H67" i="11" l="1"/>
  <c r="I67" i="11" s="1"/>
  <c r="B68" i="11" l="1"/>
  <c r="C68" i="11" l="1"/>
  <c r="G68" i="11"/>
  <c r="D68" i="11"/>
  <c r="E68" i="11" s="1"/>
  <c r="H68" i="11" l="1"/>
  <c r="I68" i="11" s="1"/>
  <c r="B69" i="11" l="1"/>
  <c r="C69" i="11" l="1"/>
  <c r="G69" i="11"/>
  <c r="D69" i="11"/>
  <c r="E69" i="11" s="1"/>
  <c r="H69" i="11" l="1"/>
  <c r="I69" i="11" s="1"/>
  <c r="B70" i="11" s="1"/>
  <c r="C70" i="11" l="1"/>
  <c r="G70" i="11"/>
  <c r="D70" i="11"/>
  <c r="E70" i="11" s="1"/>
  <c r="H70" i="11" l="1"/>
  <c r="I70" i="11" s="1"/>
  <c r="B71" i="11" l="1"/>
  <c r="C71" i="11" l="1"/>
  <c r="G71" i="11"/>
  <c r="D71" i="11"/>
  <c r="E71" i="11" s="1"/>
  <c r="H71" i="11" l="1"/>
  <c r="I71" i="11" s="1"/>
  <c r="B72" i="11" s="1"/>
  <c r="C72" i="11" l="1"/>
  <c r="G72" i="11"/>
  <c r="D72" i="11"/>
  <c r="E72" i="11" s="1"/>
  <c r="H72" i="11" l="1"/>
  <c r="I72" i="11" s="1"/>
  <c r="B73" i="11" l="1"/>
  <c r="C73" i="11" l="1"/>
  <c r="G73" i="11"/>
  <c r="D73" i="11"/>
  <c r="E73" i="11" s="1"/>
  <c r="H73" i="11" l="1"/>
  <c r="I73" i="11" s="1"/>
  <c r="B74" i="11" s="1"/>
  <c r="C74" i="11" l="1"/>
  <c r="G74" i="11"/>
  <c r="D74" i="11"/>
  <c r="E74" i="11" s="1"/>
  <c r="H74" i="11" l="1"/>
  <c r="I74" i="11" s="1"/>
  <c r="B75" i="11" l="1"/>
  <c r="C75" i="11" l="1"/>
  <c r="G75" i="11"/>
  <c r="D75" i="11"/>
  <c r="E75" i="11" s="1"/>
  <c r="H75" i="11" l="1"/>
  <c r="I75" i="11" s="1"/>
  <c r="B76" i="11" l="1"/>
  <c r="C76" i="11" l="1"/>
  <c r="G76" i="11"/>
  <c r="D76" i="11"/>
  <c r="E76" i="11" s="1"/>
  <c r="H76" i="11" s="1"/>
  <c r="I76" i="11" s="1"/>
  <c r="B77" i="11" l="1"/>
  <c r="C77" i="11" l="1"/>
  <c r="G77" i="11"/>
  <c r="D77" i="11"/>
  <c r="E77" i="11" s="1"/>
  <c r="H77" i="11" l="1"/>
  <c r="I77" i="11" s="1"/>
  <c r="B78" i="11" s="1"/>
  <c r="C78" i="11" l="1"/>
  <c r="G78" i="11"/>
  <c r="D78" i="11"/>
  <c r="E78" i="11" s="1"/>
  <c r="H78" i="11" s="1"/>
  <c r="I78" i="11" s="1"/>
  <c r="B79" i="11" l="1"/>
  <c r="C79" i="11" l="1"/>
  <c r="G79" i="11"/>
  <c r="D79" i="11"/>
  <c r="E79" i="11" s="1"/>
  <c r="H79" i="11" l="1"/>
  <c r="I79" i="11" s="1"/>
  <c r="B80" i="11" l="1"/>
  <c r="C80" i="11" l="1"/>
  <c r="G80" i="11"/>
  <c r="D80" i="11"/>
  <c r="E80" i="11" s="1"/>
  <c r="H80" i="11" l="1"/>
  <c r="I80" i="11" s="1"/>
  <c r="B81" i="11" s="1"/>
  <c r="C81" i="11" l="1"/>
  <c r="G81" i="11"/>
  <c r="D81" i="11"/>
  <c r="E81" i="11" s="1"/>
  <c r="H81" i="11" l="1"/>
  <c r="I81" i="11" s="1"/>
  <c r="B82" i="11" s="1"/>
  <c r="C82" i="11" l="1"/>
  <c r="G82" i="11"/>
  <c r="D82" i="11"/>
  <c r="E82" i="11" s="1"/>
  <c r="H82" i="11" l="1"/>
  <c r="I82" i="11" s="1"/>
  <c r="B83" i="11" l="1"/>
  <c r="C83" i="11" l="1"/>
  <c r="G83" i="11"/>
  <c r="D83" i="11"/>
  <c r="E83" i="11" s="1"/>
  <c r="H83" i="11" l="1"/>
  <c r="I83" i="11" s="1"/>
  <c r="B84" i="11" s="1"/>
  <c r="C84" i="11" l="1"/>
  <c r="G84" i="11"/>
  <c r="D84" i="11"/>
  <c r="E84" i="11" s="1"/>
  <c r="H84" i="11" l="1"/>
  <c r="I84" i="11" s="1"/>
  <c r="B85" i="11" l="1"/>
  <c r="C85" i="11" l="1"/>
  <c r="G85" i="11"/>
  <c r="D85" i="11"/>
  <c r="E85" i="11" s="1"/>
  <c r="H85" i="11" l="1"/>
  <c r="I85" i="11" s="1"/>
  <c r="B86" i="11" s="1"/>
  <c r="C86" i="11" l="1"/>
  <c r="G86" i="11"/>
  <c r="D86" i="11"/>
  <c r="E86" i="11" s="1"/>
  <c r="H86" i="11" l="1"/>
  <c r="I86" i="11" s="1"/>
  <c r="B87" i="11" l="1"/>
  <c r="C87" i="11" l="1"/>
  <c r="G87" i="11"/>
  <c r="D87" i="11"/>
  <c r="E87" i="11" s="1"/>
  <c r="H87" i="11" l="1"/>
  <c r="I87" i="11" s="1"/>
  <c r="B88" i="11" l="1"/>
  <c r="C88" i="11" l="1"/>
  <c r="G88" i="11"/>
  <c r="D88" i="11"/>
  <c r="E88" i="11" s="1"/>
  <c r="H88" i="11" l="1"/>
  <c r="I88" i="11" s="1"/>
  <c r="B89" i="11" l="1"/>
  <c r="C89" i="11" l="1"/>
  <c r="G89" i="11"/>
  <c r="D89" i="11"/>
  <c r="E89" i="11" s="1"/>
  <c r="H89" i="11" l="1"/>
  <c r="I89" i="11" s="1"/>
  <c r="B90" i="11" s="1"/>
  <c r="C90" i="11" l="1"/>
  <c r="G90" i="11"/>
  <c r="D90" i="11"/>
  <c r="E90" i="11" s="1"/>
  <c r="H90" i="11" l="1"/>
  <c r="I90" i="11" s="1"/>
  <c r="B91" i="11" l="1"/>
  <c r="C91" i="11" l="1"/>
  <c r="G91" i="11"/>
  <c r="D91" i="11"/>
  <c r="E91" i="11" s="1"/>
  <c r="H91" i="11" l="1"/>
  <c r="I91" i="11" s="1"/>
  <c r="B92" i="11" l="1"/>
  <c r="C92" i="11" l="1"/>
  <c r="G92" i="11"/>
  <c r="D92" i="11"/>
  <c r="E92" i="11" s="1"/>
  <c r="H92" i="11" l="1"/>
  <c r="I92" i="11" s="1"/>
  <c r="B93" i="11" s="1"/>
  <c r="C93" i="11" l="1"/>
  <c r="G93" i="11"/>
  <c r="D93" i="11"/>
  <c r="E93" i="11" s="1"/>
  <c r="H93" i="11" s="1"/>
  <c r="I93" i="11" s="1"/>
  <c r="B94" i="11" l="1"/>
  <c r="C94" i="11" l="1"/>
  <c r="G94" i="11"/>
  <c r="D94" i="11"/>
  <c r="E94" i="11" s="1"/>
  <c r="H94" i="11" l="1"/>
  <c r="I94" i="11" s="1"/>
  <c r="B95" i="11" l="1"/>
  <c r="C95" i="11" l="1"/>
  <c r="G95" i="11"/>
  <c r="D95" i="11"/>
  <c r="E95" i="11" s="1"/>
  <c r="H95" i="11" l="1"/>
  <c r="I95" i="11" s="1"/>
  <c r="B96" i="11" s="1"/>
  <c r="C96" i="11" l="1"/>
  <c r="G96" i="11"/>
  <c r="D96" i="11"/>
  <c r="E96" i="11" s="1"/>
  <c r="H96" i="11" l="1"/>
  <c r="I96" i="11" s="1"/>
  <c r="B97" i="11" l="1"/>
  <c r="C97" i="11" l="1"/>
  <c r="G97" i="11"/>
  <c r="D97" i="11"/>
  <c r="E97" i="11" s="1"/>
  <c r="H97" i="11" s="1"/>
  <c r="I97" i="11" s="1"/>
  <c r="B98" i="11" l="1"/>
  <c r="C98" i="11" l="1"/>
  <c r="G98" i="11"/>
  <c r="D98" i="11"/>
  <c r="E98" i="11" s="1"/>
  <c r="H98" i="11" l="1"/>
  <c r="I98" i="11" s="1"/>
  <c r="B99" i="11" l="1"/>
  <c r="C99" i="11" l="1"/>
  <c r="G99" i="11"/>
  <c r="D99" i="11"/>
  <c r="E99" i="11" s="1"/>
  <c r="H99" i="11" l="1"/>
  <c r="I99" i="11" s="1"/>
  <c r="B100" i="11" s="1"/>
  <c r="C100" i="11" l="1"/>
  <c r="G100" i="11"/>
  <c r="D100" i="11"/>
  <c r="E100" i="11" s="1"/>
  <c r="H100" i="11" s="1"/>
  <c r="I100" i="11" s="1"/>
  <c r="B101" i="11" l="1"/>
  <c r="C101" i="11" l="1"/>
  <c r="G101" i="11"/>
  <c r="D101" i="11"/>
  <c r="E101" i="11" s="1"/>
  <c r="H101" i="11" l="1"/>
  <c r="I101" i="11" s="1"/>
  <c r="B102" i="11" l="1"/>
  <c r="C102" i="11" l="1"/>
  <c r="G102" i="11"/>
  <c r="D102" i="11"/>
  <c r="E102" i="11" s="1"/>
  <c r="H102" i="11" l="1"/>
  <c r="I102" i="11" s="1"/>
  <c r="B103" i="11" s="1"/>
  <c r="C103" i="11" l="1"/>
  <c r="G103" i="11"/>
  <c r="D103" i="11"/>
  <c r="E103" i="11" s="1"/>
  <c r="H103" i="11" l="1"/>
  <c r="I103" i="11" s="1"/>
  <c r="B104" i="11" l="1"/>
  <c r="C104" i="11" l="1"/>
  <c r="G104" i="11"/>
  <c r="D104" i="11"/>
  <c r="E104" i="11" s="1"/>
  <c r="H104" i="11" l="1"/>
  <c r="I104" i="11" s="1"/>
  <c r="B105" i="11" s="1"/>
  <c r="C105" i="11" l="1"/>
  <c r="G105" i="11"/>
  <c r="D105" i="11"/>
  <c r="E105" i="11" s="1"/>
  <c r="H105" i="11" l="1"/>
  <c r="I105" i="11" s="1"/>
  <c r="B106" i="11" s="1"/>
  <c r="C106" i="11" l="1"/>
  <c r="G106" i="11"/>
  <c r="D106" i="11"/>
  <c r="E106" i="11" s="1"/>
  <c r="H106" i="11" l="1"/>
  <c r="I106" i="11" s="1"/>
  <c r="B107" i="11" s="1"/>
  <c r="C107" i="11" l="1"/>
  <c r="G107" i="11"/>
  <c r="D107" i="11"/>
  <c r="E107" i="11" s="1"/>
  <c r="H107" i="11" l="1"/>
  <c r="I107" i="11" s="1"/>
  <c r="B108" i="11" l="1"/>
  <c r="C108" i="11" l="1"/>
  <c r="G108" i="11"/>
  <c r="D108" i="11"/>
  <c r="E108" i="11" s="1"/>
  <c r="H108" i="11" l="1"/>
  <c r="I108" i="11" s="1"/>
  <c r="B109" i="11" s="1"/>
  <c r="C109" i="11" l="1"/>
  <c r="G109" i="11"/>
  <c r="D109" i="11"/>
  <c r="E109" i="11" s="1"/>
  <c r="H109" i="11" l="1"/>
  <c r="I109" i="11" s="1"/>
  <c r="B110" i="11" s="1"/>
  <c r="C110" i="11" l="1"/>
  <c r="G110" i="11"/>
  <c r="D110" i="11"/>
  <c r="E110" i="11" s="1"/>
  <c r="H110" i="11" l="1"/>
  <c r="I110" i="11" s="1"/>
  <c r="B111" i="11" l="1"/>
  <c r="C111" i="11" l="1"/>
  <c r="G111" i="11"/>
  <c r="D111" i="11"/>
  <c r="E111" i="11" s="1"/>
  <c r="H111" i="11" l="1"/>
  <c r="I111" i="11" s="1"/>
  <c r="B112" i="11" s="1"/>
  <c r="C112" i="11" l="1"/>
  <c r="G112" i="11"/>
  <c r="D112" i="11"/>
  <c r="E112" i="11" s="1"/>
  <c r="H112" i="11" l="1"/>
  <c r="I112" i="11" s="1"/>
  <c r="B113" i="11" l="1"/>
  <c r="C113" i="11" l="1"/>
  <c r="G113" i="11"/>
  <c r="D113" i="11"/>
  <c r="E113" i="11" s="1"/>
  <c r="H113" i="11" l="1"/>
  <c r="I113" i="11" s="1"/>
  <c r="B114" i="11" s="1"/>
  <c r="C114" i="11" l="1"/>
  <c r="G114" i="11"/>
  <c r="D114" i="11"/>
  <c r="E114" i="11" s="1"/>
  <c r="H114" i="11" l="1"/>
  <c r="I114" i="11" s="1"/>
  <c r="B115" i="11" l="1"/>
  <c r="C115" i="11" l="1"/>
  <c r="G115" i="11"/>
  <c r="D115" i="11"/>
  <c r="E115" i="11" s="1"/>
  <c r="H115" i="11" l="1"/>
  <c r="I115" i="11" s="1"/>
  <c r="B116" i="11" l="1"/>
  <c r="C116" i="11" l="1"/>
  <c r="G116" i="11"/>
  <c r="D116" i="11"/>
  <c r="E116" i="11" s="1"/>
  <c r="H116" i="11" l="1"/>
  <c r="I116" i="11" s="1"/>
  <c r="B117" i="11" l="1"/>
  <c r="C117" i="11" l="1"/>
  <c r="G117" i="11"/>
  <c r="D117" i="11"/>
  <c r="E117" i="11" s="1"/>
  <c r="H117" i="11" l="1"/>
  <c r="I117" i="11" s="1"/>
  <c r="B118" i="11" s="1"/>
  <c r="C118" i="11" l="1"/>
  <c r="G118" i="11"/>
  <c r="D118" i="11"/>
  <c r="E118" i="11" s="1"/>
  <c r="H118" i="11" l="1"/>
  <c r="I118" i="11" s="1"/>
  <c r="B119" i="11" s="1"/>
  <c r="C119" i="11" l="1"/>
  <c r="G119" i="11"/>
  <c r="D119" i="11"/>
  <c r="E119" i="11" s="1"/>
  <c r="H119" i="11" l="1"/>
  <c r="I119" i="11" s="1"/>
  <c r="B120" i="11" l="1"/>
  <c r="C120" i="11" l="1"/>
  <c r="G120" i="11"/>
  <c r="D120" i="11"/>
  <c r="E120" i="11" s="1"/>
  <c r="H120" i="11" l="1"/>
  <c r="I120" i="11" s="1"/>
  <c r="B121" i="11" l="1"/>
  <c r="C121" i="11" l="1"/>
  <c r="G121" i="11"/>
  <c r="D121" i="11"/>
  <c r="E121" i="11" s="1"/>
  <c r="H121" i="11" l="1"/>
  <c r="I121" i="11" s="1"/>
  <c r="B122" i="11" s="1"/>
  <c r="C122" i="11" l="1"/>
  <c r="G122" i="11"/>
  <c r="D122" i="11"/>
  <c r="E122" i="11" s="1"/>
  <c r="H122" i="11" l="1"/>
  <c r="I122" i="11" s="1"/>
  <c r="B123" i="11" l="1"/>
  <c r="C123" i="11" l="1"/>
  <c r="G123" i="11"/>
  <c r="D123" i="11"/>
  <c r="E123" i="11" s="1"/>
  <c r="H123" i="11" l="1"/>
  <c r="I123" i="11" s="1"/>
  <c r="B124" i="11" s="1"/>
  <c r="C124" i="11" l="1"/>
  <c r="G124" i="11"/>
  <c r="D124" i="11"/>
  <c r="E124" i="11" s="1"/>
  <c r="H124" i="11" l="1"/>
  <c r="I124" i="11" s="1"/>
  <c r="B125" i="11" s="1"/>
  <c r="C125" i="11" l="1"/>
  <c r="G125" i="11"/>
  <c r="D125" i="11"/>
  <c r="E125" i="11" s="1"/>
  <c r="H125" i="11" l="1"/>
  <c r="I125" i="11" s="1"/>
  <c r="B126" i="11" l="1"/>
  <c r="C126" i="11" l="1"/>
  <c r="G126" i="11"/>
  <c r="D126" i="11"/>
  <c r="E126" i="11" s="1"/>
  <c r="H126" i="11" l="1"/>
  <c r="I126" i="11" s="1"/>
  <c r="B127" i="11" l="1"/>
  <c r="C127" i="11" l="1"/>
  <c r="G127" i="11"/>
  <c r="D127" i="11"/>
  <c r="E127" i="11" s="1"/>
  <c r="H127" i="11" l="1"/>
  <c r="I127" i="11" s="1"/>
  <c r="B128" i="11" l="1"/>
  <c r="C128" i="11" l="1"/>
  <c r="G128" i="11"/>
  <c r="D128" i="11"/>
  <c r="E128" i="11" s="1"/>
  <c r="H128" i="11" l="1"/>
  <c r="I128" i="11" s="1"/>
  <c r="B129" i="11" l="1"/>
  <c r="C129" i="11" l="1"/>
  <c r="G129" i="11"/>
  <c r="D129" i="11"/>
  <c r="E129" i="11" s="1"/>
  <c r="H129" i="11" l="1"/>
  <c r="I129" i="11" s="1"/>
  <c r="B130" i="11" s="1"/>
  <c r="C130" i="11" l="1"/>
  <c r="G130" i="11"/>
  <c r="D130" i="11"/>
  <c r="E130" i="11" s="1"/>
  <c r="H130" i="11" l="1"/>
  <c r="I130" i="11" s="1"/>
  <c r="B131" i="11" s="1"/>
  <c r="C131" i="11" l="1"/>
  <c r="G131" i="11"/>
  <c r="D131" i="11"/>
  <c r="E131" i="11" s="1"/>
  <c r="H131" i="11" l="1"/>
  <c r="I131" i="11" s="1"/>
  <c r="B132" i="11" l="1"/>
  <c r="C132" i="11" l="1"/>
  <c r="G132" i="11"/>
  <c r="D132" i="11"/>
  <c r="E132" i="11" s="1"/>
  <c r="H132" i="11" l="1"/>
  <c r="I132" i="11" s="1"/>
  <c r="B133" i="11" s="1"/>
  <c r="C133" i="11" l="1"/>
  <c r="G133" i="11"/>
  <c r="D133" i="11"/>
  <c r="E133" i="11" s="1"/>
  <c r="H133" i="11" l="1"/>
  <c r="I133" i="11" s="1"/>
  <c r="B134" i="11" s="1"/>
  <c r="C134" i="11" l="1"/>
  <c r="G134" i="11"/>
  <c r="D134" i="11"/>
  <c r="E134" i="11" s="1"/>
  <c r="H134" i="11" l="1"/>
  <c r="I134" i="11" s="1"/>
  <c r="B135" i="11" l="1"/>
  <c r="C135" i="11" l="1"/>
  <c r="G135" i="11"/>
  <c r="D135" i="11"/>
  <c r="E135" i="11" s="1"/>
  <c r="H135" i="11" l="1"/>
  <c r="I135" i="11" s="1"/>
  <c r="B136" i="11" s="1"/>
  <c r="C136" i="11" l="1"/>
  <c r="G136" i="11"/>
  <c r="D136" i="11"/>
  <c r="E136" i="11" s="1"/>
  <c r="H136" i="11" l="1"/>
  <c r="I136" i="11" s="1"/>
  <c r="B137" i="11" l="1"/>
  <c r="C137" i="11" l="1"/>
  <c r="G137" i="11"/>
  <c r="D137" i="11"/>
  <c r="E137" i="11" s="1"/>
  <c r="H137" i="11" l="1"/>
  <c r="I137" i="11" s="1"/>
  <c r="B138" i="11" s="1"/>
  <c r="C138" i="11" l="1"/>
  <c r="G138" i="11"/>
  <c r="D138" i="11"/>
  <c r="E138" i="11" s="1"/>
  <c r="H138" i="11" l="1"/>
  <c r="I138" i="11" s="1"/>
  <c r="B139" i="11" s="1"/>
  <c r="C139" i="11" l="1"/>
  <c r="G139" i="11"/>
  <c r="D139" i="11"/>
  <c r="E139" i="11" s="1"/>
  <c r="H139" i="11" l="1"/>
  <c r="I139" i="11" s="1"/>
  <c r="B140" i="11" l="1"/>
  <c r="C140" i="11" l="1"/>
  <c r="G140" i="11"/>
  <c r="D140" i="11"/>
  <c r="E140" i="11" s="1"/>
  <c r="H140" i="11" l="1"/>
  <c r="I140" i="11" s="1"/>
  <c r="B141" i="11" s="1"/>
  <c r="C141" i="11" l="1"/>
  <c r="G141" i="11"/>
  <c r="D141" i="11"/>
  <c r="E141" i="11" s="1"/>
  <c r="H141" i="11" l="1"/>
  <c r="I141" i="11" s="1"/>
  <c r="B142" i="11" l="1"/>
  <c r="C142" i="11" l="1"/>
  <c r="G142" i="11"/>
  <c r="D142" i="11"/>
  <c r="E142" i="11" s="1"/>
  <c r="H142" i="11" l="1"/>
  <c r="I142" i="11" s="1"/>
  <c r="B143" i="11" s="1"/>
  <c r="C143" i="11" l="1"/>
  <c r="G143" i="11"/>
  <c r="D143" i="11"/>
  <c r="E143" i="11" s="1"/>
  <c r="H143" i="11" l="1"/>
  <c r="I143" i="11" s="1"/>
  <c r="B144" i="11" l="1"/>
  <c r="C144" i="11" l="1"/>
  <c r="G144" i="11"/>
  <c r="D144" i="11"/>
  <c r="E144" i="11" s="1"/>
  <c r="H144" i="11" l="1"/>
  <c r="I144" i="11" s="1"/>
  <c r="B145" i="11" s="1"/>
  <c r="C145" i="11" l="1"/>
  <c r="G145" i="11"/>
  <c r="D145" i="11"/>
  <c r="E145" i="11" s="1"/>
  <c r="H145" i="11" s="1"/>
  <c r="I145" i="11" s="1"/>
  <c r="B146" i="11" l="1"/>
  <c r="C146" i="11" l="1"/>
  <c r="G146" i="11"/>
  <c r="D146" i="11"/>
  <c r="E146" i="11" s="1"/>
  <c r="H146" i="11" l="1"/>
  <c r="I146" i="11" s="1"/>
  <c r="B147" i="11" l="1"/>
  <c r="C147" i="11" l="1"/>
  <c r="G147" i="11"/>
  <c r="D147" i="11"/>
  <c r="E147" i="11" s="1"/>
  <c r="H147" i="11" l="1"/>
  <c r="I147" i="11" s="1"/>
  <c r="B148" i="11" s="1"/>
  <c r="C148" i="11" l="1"/>
  <c r="G148" i="11"/>
  <c r="D148" i="11"/>
  <c r="E148" i="11" s="1"/>
  <c r="H148" i="11" l="1"/>
  <c r="I148" i="11" s="1"/>
  <c r="B149" i="11" l="1"/>
  <c r="C149" i="11" l="1"/>
  <c r="G149" i="11"/>
  <c r="D149" i="11"/>
  <c r="E149" i="11" s="1"/>
  <c r="H149" i="11" l="1"/>
  <c r="I149" i="11" s="1"/>
  <c r="B150" i="11" s="1"/>
  <c r="C150" i="11" l="1"/>
  <c r="G150" i="11"/>
  <c r="D150" i="11"/>
  <c r="E150" i="11" s="1"/>
  <c r="H150" i="11" l="1"/>
  <c r="I150" i="11" s="1"/>
  <c r="B151" i="11" s="1"/>
  <c r="C151" i="11" l="1"/>
  <c r="G151" i="11"/>
  <c r="D151" i="11"/>
  <c r="E151" i="11" s="1"/>
  <c r="H151" i="11" l="1"/>
  <c r="I151" i="11" s="1"/>
  <c r="B152" i="11" l="1"/>
  <c r="C152" i="11" l="1"/>
  <c r="G152" i="11"/>
  <c r="D152" i="11"/>
  <c r="E152" i="11" s="1"/>
  <c r="H152" i="11" l="1"/>
  <c r="I152" i="11" s="1"/>
  <c r="B153" i="11" s="1"/>
  <c r="C153" i="11" l="1"/>
  <c r="G153" i="11"/>
  <c r="D153" i="11"/>
  <c r="E153" i="11" s="1"/>
  <c r="H153" i="11" l="1"/>
  <c r="I153" i="11" s="1"/>
  <c r="B154" i="11" l="1"/>
  <c r="C154" i="11" l="1"/>
  <c r="G154" i="11"/>
  <c r="D154" i="11"/>
  <c r="E154" i="11" s="1"/>
  <c r="H154" i="11" l="1"/>
  <c r="I154" i="11" s="1"/>
  <c r="B155" i="11" s="1"/>
  <c r="C155" i="11" l="1"/>
  <c r="G155" i="11"/>
  <c r="D155" i="11"/>
  <c r="E155" i="11" s="1"/>
  <c r="H155" i="11" l="1"/>
  <c r="I155" i="11" s="1"/>
  <c r="B156" i="11" s="1"/>
  <c r="C156" i="11" l="1"/>
  <c r="G156" i="11"/>
  <c r="D156" i="11"/>
  <c r="E156" i="11" s="1"/>
  <c r="H156" i="11" l="1"/>
  <c r="I156" i="11" s="1"/>
  <c r="B157" i="11" s="1"/>
  <c r="C157" i="11" l="1"/>
  <c r="G157" i="11"/>
  <c r="D157" i="11"/>
  <c r="E157" i="11" s="1"/>
  <c r="H157" i="11" l="1"/>
  <c r="I157" i="11" s="1"/>
  <c r="B158" i="11" s="1"/>
  <c r="C158" i="11" l="1"/>
  <c r="G158" i="11"/>
  <c r="D158" i="11"/>
  <c r="E158" i="11" s="1"/>
  <c r="H158" i="11" l="1"/>
  <c r="I158" i="11" s="1"/>
  <c r="B159" i="11" l="1"/>
  <c r="C159" i="11" l="1"/>
  <c r="G159" i="11"/>
  <c r="D159" i="11"/>
  <c r="E159" i="11" s="1"/>
  <c r="H159" i="11" l="1"/>
  <c r="I159" i="11" s="1"/>
  <c r="B160" i="11" s="1"/>
  <c r="C160" i="11" l="1"/>
  <c r="G160" i="11"/>
  <c r="D160" i="11"/>
  <c r="E160" i="11" s="1"/>
  <c r="H160" i="11" l="1"/>
  <c r="I160" i="11" s="1"/>
  <c r="B161" i="11" l="1"/>
  <c r="C161" i="11" l="1"/>
  <c r="G161" i="11"/>
  <c r="D161" i="11"/>
  <c r="E161" i="11" s="1"/>
  <c r="H161" i="11" l="1"/>
  <c r="I161" i="11" s="1"/>
  <c r="B162" i="11" s="1"/>
  <c r="C162" i="11" l="1"/>
  <c r="G162" i="11"/>
  <c r="D162" i="11"/>
  <c r="E162" i="11" s="1"/>
  <c r="H162" i="11" l="1"/>
  <c r="I162" i="11" s="1"/>
  <c r="B163" i="11" s="1"/>
  <c r="C163" i="11" l="1"/>
  <c r="G163" i="11"/>
  <c r="D163" i="11"/>
  <c r="E163" i="11" s="1"/>
  <c r="H163" i="11" l="1"/>
  <c r="I163" i="11" s="1"/>
  <c r="B164" i="11" l="1"/>
  <c r="C164" i="11" l="1"/>
  <c r="G164" i="11"/>
  <c r="D164" i="11"/>
  <c r="E164" i="11" s="1"/>
  <c r="H164" i="11" l="1"/>
  <c r="I164" i="11" s="1"/>
  <c r="B165" i="11" s="1"/>
  <c r="C165" i="11" l="1"/>
  <c r="G165" i="11"/>
  <c r="D165" i="11"/>
  <c r="E165" i="11" s="1"/>
  <c r="H165" i="11" l="1"/>
  <c r="I165" i="11" s="1"/>
  <c r="B166" i="11" l="1"/>
  <c r="C166" i="11" l="1"/>
  <c r="G166" i="11"/>
  <c r="D166" i="11"/>
  <c r="E166" i="11" s="1"/>
  <c r="H166" i="11" l="1"/>
  <c r="I166" i="11" s="1"/>
  <c r="B167" i="11" s="1"/>
  <c r="C167" i="11" l="1"/>
  <c r="G167" i="11"/>
  <c r="D167" i="11"/>
  <c r="E167" i="11" s="1"/>
  <c r="H167" i="11" l="1"/>
  <c r="I167" i="11" s="1"/>
  <c r="B168" i="11" s="1"/>
  <c r="C168" i="11" l="1"/>
  <c r="G168" i="11"/>
  <c r="D168" i="11"/>
  <c r="E168" i="11" s="1"/>
  <c r="H168" i="11" l="1"/>
  <c r="I168" i="11" s="1"/>
  <c r="B169" i="11" s="1"/>
  <c r="C169" i="11" l="1"/>
  <c r="G169" i="11"/>
  <c r="D169" i="11"/>
  <c r="E169" i="11" s="1"/>
  <c r="H169" i="11" l="1"/>
  <c r="I169" i="11" s="1"/>
  <c r="B170" i="11" s="1"/>
  <c r="C170" i="11" l="1"/>
  <c r="G170" i="11"/>
  <c r="D170" i="11"/>
  <c r="E170" i="11" s="1"/>
  <c r="H170" i="11" l="1"/>
  <c r="I170" i="11" s="1"/>
  <c r="B171" i="11" l="1"/>
  <c r="C171" i="11" l="1"/>
  <c r="G171" i="11"/>
  <c r="D171" i="11"/>
  <c r="E171" i="11" s="1"/>
  <c r="H171" i="11" l="1"/>
  <c r="I171" i="11" s="1"/>
  <c r="B172" i="11" s="1"/>
  <c r="C172" i="11" l="1"/>
  <c r="G172" i="11"/>
  <c r="D172" i="11"/>
  <c r="E172" i="11" s="1"/>
  <c r="H172" i="11" l="1"/>
  <c r="I172" i="11" s="1"/>
  <c r="B173" i="11" s="1"/>
  <c r="C173" i="11" l="1"/>
  <c r="G173" i="11"/>
  <c r="D173" i="11"/>
  <c r="E173" i="11" s="1"/>
  <c r="H173" i="11" l="1"/>
  <c r="I173" i="11" s="1"/>
  <c r="B174" i="11" s="1"/>
  <c r="C174" i="11" l="1"/>
  <c r="G174" i="11"/>
  <c r="D174" i="11"/>
  <c r="E174" i="11" s="1"/>
  <c r="H174" i="11" l="1"/>
  <c r="I174" i="11" s="1"/>
  <c r="B175" i="11" l="1"/>
  <c r="C175" i="11" l="1"/>
  <c r="G175" i="11"/>
  <c r="D175" i="11"/>
  <c r="E175" i="11" s="1"/>
  <c r="H175" i="11" l="1"/>
  <c r="I175" i="11" s="1"/>
  <c r="B176" i="11" l="1"/>
  <c r="C176" i="11" l="1"/>
  <c r="G176" i="11"/>
  <c r="D176" i="11"/>
  <c r="E176" i="11" s="1"/>
  <c r="H176" i="11" l="1"/>
  <c r="I176" i="11" s="1"/>
  <c r="B177" i="11" s="1"/>
  <c r="C177" i="11" l="1"/>
  <c r="G177" i="11"/>
  <c r="D177" i="11"/>
  <c r="E177" i="11" s="1"/>
  <c r="H177" i="11" l="1"/>
  <c r="I177" i="11" s="1"/>
  <c r="B178" i="11" l="1"/>
  <c r="C178" i="11" l="1"/>
  <c r="G178" i="11"/>
  <c r="D178" i="11"/>
  <c r="E178" i="11" s="1"/>
  <c r="H178" i="11" l="1"/>
  <c r="I178" i="11" s="1"/>
  <c r="B179" i="11" s="1"/>
  <c r="C179" i="11" l="1"/>
  <c r="G179" i="11"/>
  <c r="D179" i="11"/>
  <c r="E179" i="11" s="1"/>
  <c r="H179" i="11" l="1"/>
  <c r="I179" i="11" s="1"/>
  <c r="B180" i="11" l="1"/>
  <c r="C180" i="11" l="1"/>
  <c r="G180" i="11"/>
  <c r="D180" i="11"/>
  <c r="E180" i="11" s="1"/>
  <c r="H180" i="11" l="1"/>
  <c r="I180" i="11" s="1"/>
  <c r="B181" i="11" s="1"/>
  <c r="C181" i="11" l="1"/>
  <c r="G181" i="11"/>
  <c r="D181" i="11"/>
  <c r="E181" i="11" s="1"/>
  <c r="H181" i="11" l="1"/>
  <c r="I181" i="11" s="1"/>
  <c r="B182" i="11" s="1"/>
  <c r="C182" i="11" l="1"/>
  <c r="G182" i="11"/>
  <c r="D182" i="11"/>
  <c r="E182" i="11" s="1"/>
  <c r="H182" i="11" l="1"/>
  <c r="I182" i="11" s="1"/>
  <c r="B183" i="11" l="1"/>
  <c r="C183" i="11" l="1"/>
  <c r="G183" i="11"/>
  <c r="D183" i="11"/>
  <c r="E183" i="11" s="1"/>
  <c r="H183" i="11" l="1"/>
  <c r="I183" i="11" s="1"/>
  <c r="B184" i="11" s="1"/>
  <c r="C184" i="11" l="1"/>
  <c r="G184" i="11"/>
  <c r="D184" i="11"/>
  <c r="E184" i="11" s="1"/>
  <c r="H184" i="11" l="1"/>
  <c r="I184" i="11" s="1"/>
  <c r="B185" i="11" s="1"/>
  <c r="C185" i="11" l="1"/>
  <c r="G185" i="11"/>
  <c r="D185" i="11"/>
  <c r="E185" i="11" s="1"/>
  <c r="H185" i="11" l="1"/>
  <c r="I185" i="11" s="1"/>
  <c r="B186" i="11" s="1"/>
  <c r="C186" i="11" l="1"/>
  <c r="G186" i="11"/>
  <c r="D186" i="11"/>
  <c r="E186" i="11" s="1"/>
  <c r="H186" i="11" l="1"/>
  <c r="I186" i="11" s="1"/>
  <c r="B187" i="11" s="1"/>
  <c r="C187" i="11" l="1"/>
  <c r="G187" i="11"/>
  <c r="D187" i="11"/>
  <c r="E187" i="11" s="1"/>
  <c r="H187" i="11" l="1"/>
  <c r="I187" i="11" s="1"/>
  <c r="B188" i="11" l="1"/>
  <c r="C188" i="11" l="1"/>
  <c r="G188" i="11"/>
  <c r="D188" i="11"/>
  <c r="E188" i="11" s="1"/>
  <c r="H188" i="11" l="1"/>
  <c r="I188" i="11" s="1"/>
  <c r="B189" i="11" s="1"/>
  <c r="C189" i="11" l="1"/>
  <c r="G189" i="11"/>
  <c r="D189" i="11"/>
  <c r="E189" i="11" s="1"/>
  <c r="H189" i="11" l="1"/>
  <c r="I189" i="11" s="1"/>
  <c r="B190" i="11" l="1"/>
  <c r="C190" i="11" l="1"/>
  <c r="G190" i="11"/>
  <c r="D190" i="11"/>
  <c r="E190" i="11" s="1"/>
  <c r="H190" i="11" l="1"/>
  <c r="I190" i="11" s="1"/>
  <c r="B191" i="11" s="1"/>
  <c r="C191" i="11" l="1"/>
  <c r="G191" i="11"/>
  <c r="D191" i="11"/>
  <c r="E191" i="11" s="1"/>
  <c r="H191" i="11" l="1"/>
  <c r="I191" i="11" s="1"/>
  <c r="B192" i="11" l="1"/>
  <c r="C192" i="11" l="1"/>
  <c r="G192" i="11"/>
  <c r="D192" i="11"/>
  <c r="E192" i="11" s="1"/>
  <c r="H192" i="11" l="1"/>
  <c r="I192" i="11" s="1"/>
  <c r="B193" i="11" s="1"/>
  <c r="C193" i="11" l="1"/>
  <c r="G193" i="11"/>
  <c r="D193" i="11"/>
  <c r="E193" i="11" s="1"/>
  <c r="H193" i="11" l="1"/>
  <c r="I193" i="11" s="1"/>
  <c r="B194" i="11" l="1"/>
  <c r="C194" i="11" l="1"/>
  <c r="G194" i="11"/>
  <c r="D194" i="11"/>
  <c r="E194" i="11" s="1"/>
  <c r="H194" i="11" l="1"/>
  <c r="I194" i="11" s="1"/>
  <c r="B195" i="11" l="1"/>
  <c r="C195" i="11" l="1"/>
  <c r="G195" i="11"/>
  <c r="D195" i="11"/>
  <c r="E195" i="11" s="1"/>
  <c r="H195" i="11" l="1"/>
  <c r="I195" i="11" s="1"/>
  <c r="B196" i="11" s="1"/>
  <c r="C196" i="11" l="1"/>
  <c r="G196" i="11"/>
  <c r="D196" i="11"/>
  <c r="E196" i="11" s="1"/>
  <c r="H196" i="11" l="1"/>
  <c r="I196" i="11" s="1"/>
  <c r="B197" i="11" l="1"/>
  <c r="C197" i="11" l="1"/>
  <c r="G197" i="11"/>
  <c r="D197" i="11"/>
  <c r="E197" i="11" s="1"/>
  <c r="H197" i="11" l="1"/>
  <c r="I197" i="11" s="1"/>
  <c r="B198" i="11" s="1"/>
  <c r="C198" i="11" l="1"/>
  <c r="G198" i="11"/>
  <c r="D198" i="11"/>
  <c r="E198" i="11" s="1"/>
  <c r="H198" i="11" l="1"/>
  <c r="I198" i="11" s="1"/>
  <c r="B199" i="11" s="1"/>
  <c r="C199" i="11" l="1"/>
  <c r="G199" i="11"/>
  <c r="D199" i="11"/>
  <c r="E199" i="11" s="1"/>
  <c r="H199" i="11" l="1"/>
  <c r="I199" i="11" s="1"/>
  <c r="B200" i="11" l="1"/>
  <c r="C200" i="11" l="1"/>
  <c r="G200" i="11"/>
  <c r="D200" i="11"/>
  <c r="E200" i="11" s="1"/>
  <c r="H200" i="11" l="1"/>
  <c r="I200" i="11" s="1"/>
  <c r="B201" i="11" s="1"/>
  <c r="C201" i="11" l="1"/>
  <c r="G201" i="11"/>
  <c r="D201" i="11"/>
  <c r="E201" i="11" s="1"/>
  <c r="H201" i="11" s="1"/>
  <c r="I201" i="11" s="1"/>
  <c r="B202" i="11" l="1"/>
  <c r="C202" i="11" l="1"/>
  <c r="G202" i="11"/>
  <c r="D202" i="11"/>
  <c r="E202" i="11" s="1"/>
  <c r="H202" i="11" l="1"/>
  <c r="I202" i="11" s="1"/>
  <c r="B203" i="11" l="1"/>
  <c r="C203" i="11" l="1"/>
  <c r="G203" i="11"/>
  <c r="D203" i="11"/>
  <c r="E203" i="11" s="1"/>
  <c r="H203" i="11" s="1"/>
  <c r="I203" i="11" s="1"/>
  <c r="B204" i="11" l="1"/>
  <c r="C204" i="11" l="1"/>
  <c r="G204" i="11"/>
  <c r="D204" i="11"/>
  <c r="E204" i="11" s="1"/>
  <c r="H204" i="11" l="1"/>
  <c r="I204" i="11" s="1"/>
  <c r="B205" i="11" l="1"/>
  <c r="C205" i="11" l="1"/>
  <c r="G205" i="11"/>
  <c r="D205" i="11"/>
  <c r="E205" i="11" s="1"/>
  <c r="H205" i="11" l="1"/>
  <c r="I205" i="11" s="1"/>
  <c r="B206" i="11" s="1"/>
  <c r="C206" i="11" l="1"/>
  <c r="G206" i="11"/>
  <c r="D206" i="11"/>
  <c r="E206" i="11" s="1"/>
  <c r="H206" i="11" l="1"/>
  <c r="I206" i="11" s="1"/>
  <c r="B207" i="11" l="1"/>
  <c r="C207" i="11" l="1"/>
  <c r="G207" i="11"/>
  <c r="D207" i="11"/>
  <c r="E207" i="11" s="1"/>
  <c r="H207" i="11" l="1"/>
  <c r="I207" i="11" s="1"/>
  <c r="B208" i="11" l="1"/>
  <c r="C208" i="11" l="1"/>
  <c r="G208" i="11"/>
  <c r="D208" i="11"/>
  <c r="E208" i="11" s="1"/>
  <c r="H208" i="11" l="1"/>
  <c r="I208" i="11" s="1"/>
  <c r="B209" i="11" l="1"/>
  <c r="C209" i="11" l="1"/>
  <c r="G209" i="11"/>
  <c r="D209" i="11"/>
  <c r="E209" i="11" s="1"/>
  <c r="H209" i="11" l="1"/>
  <c r="I209" i="11" s="1"/>
  <c r="B210" i="11" s="1"/>
  <c r="C210" i="11" l="1"/>
  <c r="G210" i="11"/>
  <c r="D210" i="11"/>
  <c r="E210" i="11" s="1"/>
  <c r="H210" i="11" l="1"/>
  <c r="I210" i="11" s="1"/>
  <c r="B211" i="11" s="1"/>
  <c r="C211" i="11" l="1"/>
  <c r="G211" i="11"/>
  <c r="D211" i="11"/>
  <c r="E211" i="11" s="1"/>
  <c r="H211" i="11" l="1"/>
  <c r="I211" i="11" s="1"/>
  <c r="B212" i="11" l="1"/>
  <c r="C212" i="11" l="1"/>
  <c r="G212" i="11"/>
  <c r="D212" i="11"/>
  <c r="E212" i="11" s="1"/>
  <c r="H212" i="11" l="1"/>
  <c r="I212" i="11" s="1"/>
  <c r="B213" i="11" s="1"/>
  <c r="C213" i="11" l="1"/>
  <c r="G213" i="11"/>
  <c r="D213" i="11"/>
  <c r="E213" i="11" s="1"/>
  <c r="H213" i="11" s="1"/>
  <c r="I213" i="11" s="1"/>
  <c r="B214" i="11" l="1"/>
  <c r="C214" i="11" l="1"/>
  <c r="G214" i="11"/>
  <c r="D214" i="11"/>
  <c r="E214" i="11" s="1"/>
  <c r="H214" i="11" l="1"/>
  <c r="I214" i="11" s="1"/>
  <c r="B215" i="11" s="1"/>
  <c r="C215" i="11" l="1"/>
  <c r="G215" i="11"/>
  <c r="D215" i="11"/>
  <c r="E215" i="11" s="1"/>
  <c r="H215" i="11" l="1"/>
  <c r="I215" i="11" s="1"/>
  <c r="B216" i="11" l="1"/>
  <c r="C216" i="11" l="1"/>
  <c r="G216" i="11"/>
  <c r="D216" i="11"/>
  <c r="E216" i="11" s="1"/>
  <c r="H216" i="11" l="1"/>
  <c r="I216" i="11" s="1"/>
  <c r="B217" i="11" s="1"/>
  <c r="C217" i="11" l="1"/>
  <c r="G217" i="11"/>
  <c r="D217" i="11"/>
  <c r="E217" i="11" s="1"/>
  <c r="H217" i="11" l="1"/>
  <c r="I217" i="11" s="1"/>
  <c r="B218" i="11" s="1"/>
  <c r="C218" i="11" l="1"/>
  <c r="G218" i="11"/>
  <c r="D218" i="11"/>
  <c r="E218" i="11" s="1"/>
  <c r="H218" i="11" l="1"/>
  <c r="I218" i="11" s="1"/>
  <c r="B219" i="11" l="1"/>
  <c r="C219" i="11" l="1"/>
  <c r="G219" i="11"/>
  <c r="D219" i="11"/>
  <c r="E219" i="11" s="1"/>
  <c r="H219" i="11" l="1"/>
  <c r="I219" i="11" s="1"/>
  <c r="B220" i="11" s="1"/>
  <c r="C220" i="11" l="1"/>
  <c r="G220" i="11"/>
  <c r="D220" i="11"/>
  <c r="E220" i="11" s="1"/>
  <c r="H220" i="11" l="1"/>
  <c r="I220" i="11" s="1"/>
  <c r="B221" i="11" l="1"/>
  <c r="C221" i="11" l="1"/>
  <c r="G221" i="11"/>
  <c r="D221" i="11"/>
  <c r="E221" i="11" s="1"/>
  <c r="H221" i="11" l="1"/>
  <c r="I221" i="11" s="1"/>
  <c r="B222" i="11" s="1"/>
  <c r="C222" i="11" l="1"/>
  <c r="G222" i="11"/>
  <c r="D222" i="11"/>
  <c r="E222" i="11" s="1"/>
  <c r="H222" i="11" l="1"/>
  <c r="I222" i="11" s="1"/>
  <c r="B223" i="11" l="1"/>
  <c r="C223" i="11" l="1"/>
  <c r="G223" i="11"/>
  <c r="D223" i="11"/>
  <c r="E223" i="11" s="1"/>
  <c r="H223" i="11" l="1"/>
  <c r="I223" i="11" s="1"/>
  <c r="B224" i="11" l="1"/>
  <c r="C224" i="11" l="1"/>
  <c r="G224" i="11"/>
  <c r="D224" i="11"/>
  <c r="E224" i="11" s="1"/>
  <c r="H224" i="11" l="1"/>
  <c r="I224" i="11" s="1"/>
  <c r="B225" i="11" s="1"/>
  <c r="C225" i="11" l="1"/>
  <c r="G225" i="11"/>
  <c r="D225" i="11"/>
  <c r="E225" i="11" s="1"/>
  <c r="H225" i="11" l="1"/>
  <c r="I225" i="11" s="1"/>
  <c r="B226" i="11" l="1"/>
  <c r="C226" i="11" l="1"/>
  <c r="G226" i="11"/>
  <c r="D226" i="11"/>
  <c r="E226" i="11" s="1"/>
  <c r="H226" i="11" l="1"/>
  <c r="I226" i="11" s="1"/>
  <c r="B227" i="11" s="1"/>
  <c r="C227" i="11" l="1"/>
  <c r="G227" i="11"/>
  <c r="D227" i="11"/>
  <c r="E227" i="11" s="1"/>
  <c r="H227" i="11" l="1"/>
  <c r="I227" i="11" s="1"/>
  <c r="B228" i="11" l="1"/>
  <c r="C228" i="11" l="1"/>
  <c r="G228" i="11"/>
  <c r="D228" i="11"/>
  <c r="E228" i="11" s="1"/>
  <c r="H228" i="11" l="1"/>
  <c r="I228" i="11" s="1"/>
  <c r="B229" i="11" s="1"/>
  <c r="C229" i="11" l="1"/>
  <c r="G229" i="11"/>
  <c r="D229" i="11"/>
  <c r="E229" i="11" s="1"/>
  <c r="H229" i="11" l="1"/>
  <c r="I229" i="11" s="1"/>
  <c r="B230" i="11" s="1"/>
  <c r="C230" i="11" l="1"/>
  <c r="G230" i="11"/>
  <c r="D230" i="11"/>
  <c r="E230" i="11" s="1"/>
  <c r="H230" i="11" l="1"/>
  <c r="I230" i="11" s="1"/>
  <c r="B231" i="11" l="1"/>
  <c r="C231" i="11" l="1"/>
  <c r="G231" i="11"/>
  <c r="D231" i="11"/>
  <c r="E231" i="11" s="1"/>
  <c r="H231" i="11" l="1"/>
  <c r="I231" i="11" s="1"/>
  <c r="B232" i="11" s="1"/>
  <c r="C232" i="11" l="1"/>
  <c r="G232" i="11"/>
  <c r="D232" i="11"/>
  <c r="E232" i="11" s="1"/>
  <c r="H232" i="11" l="1"/>
  <c r="I232" i="11" s="1"/>
  <c r="B233" i="11" l="1"/>
  <c r="C233" i="11" l="1"/>
  <c r="G233" i="11"/>
  <c r="D233" i="11"/>
  <c r="E233" i="11" s="1"/>
  <c r="H233" i="11" l="1"/>
  <c r="I233" i="11" s="1"/>
  <c r="B234" i="11" s="1"/>
  <c r="C234" i="11" l="1"/>
  <c r="G234" i="11"/>
  <c r="D234" i="11"/>
  <c r="E234" i="11" s="1"/>
  <c r="H234" i="11" l="1"/>
  <c r="I234" i="11" s="1"/>
  <c r="B235" i="11" l="1"/>
  <c r="C235" i="11" l="1"/>
  <c r="G235" i="11"/>
  <c r="D235" i="11"/>
  <c r="E235" i="11" s="1"/>
  <c r="H235" i="11" l="1"/>
  <c r="I235" i="11" s="1"/>
  <c r="B236" i="11" l="1"/>
  <c r="C236" i="11" l="1"/>
  <c r="G236" i="11"/>
  <c r="D236" i="11"/>
  <c r="E236" i="11" s="1"/>
  <c r="H236" i="11" l="1"/>
  <c r="I236" i="11" s="1"/>
  <c r="B237" i="11" s="1"/>
  <c r="C237" i="11" l="1"/>
  <c r="G237" i="11"/>
  <c r="D237" i="11"/>
  <c r="E237" i="11" s="1"/>
  <c r="H237" i="11" l="1"/>
  <c r="I237" i="11" s="1"/>
  <c r="B238" i="11" l="1"/>
  <c r="C238" i="11" l="1"/>
  <c r="G238" i="11"/>
  <c r="D238" i="11"/>
  <c r="E238" i="11" s="1"/>
  <c r="H238" i="11" l="1"/>
  <c r="I238" i="11" s="1"/>
  <c r="B239" i="11" l="1"/>
  <c r="C239" i="11" l="1"/>
  <c r="G239" i="11"/>
  <c r="D239" i="11"/>
  <c r="E239" i="11" s="1"/>
  <c r="H239" i="11" l="1"/>
  <c r="I239" i="11" s="1"/>
  <c r="B240" i="11" s="1"/>
  <c r="C240" i="11" l="1"/>
  <c r="G240" i="11"/>
  <c r="D240" i="11"/>
  <c r="E240" i="11" s="1"/>
  <c r="H240" i="11" l="1"/>
  <c r="I240" i="11" s="1"/>
  <c r="B241" i="11" s="1"/>
  <c r="C241" i="11" l="1"/>
  <c r="G241" i="11"/>
  <c r="D241" i="11"/>
  <c r="E241" i="11" s="1"/>
  <c r="H241" i="11" s="1"/>
  <c r="I241" i="11" s="1"/>
  <c r="B242" i="11" l="1"/>
  <c r="C242" i="11" l="1"/>
  <c r="G242" i="11"/>
  <c r="D242" i="11"/>
  <c r="E242" i="11" s="1"/>
  <c r="H242" i="11" l="1"/>
  <c r="I242" i="11" s="1"/>
  <c r="B243" i="11" l="1"/>
  <c r="C243" i="11" l="1"/>
  <c r="G243" i="11"/>
  <c r="D243" i="11"/>
  <c r="E243" i="11" s="1"/>
  <c r="H243" i="11" l="1"/>
  <c r="I243" i="11" s="1"/>
  <c r="B244" i="11" l="1"/>
  <c r="C244" i="11" l="1"/>
  <c r="G244" i="11"/>
  <c r="D244" i="11"/>
  <c r="E244" i="11" s="1"/>
  <c r="H244" i="11" l="1"/>
  <c r="I244" i="11" s="1"/>
  <c r="B245" i="11" l="1"/>
  <c r="C245" i="11" l="1"/>
  <c r="G245" i="11"/>
  <c r="D245" i="11"/>
  <c r="E245" i="11" s="1"/>
  <c r="H245" i="11" l="1"/>
  <c r="I245" i="11" s="1"/>
  <c r="B246" i="11" s="1"/>
  <c r="C246" i="11" l="1"/>
  <c r="G246" i="11"/>
  <c r="D246" i="11"/>
  <c r="E246" i="11" s="1"/>
  <c r="H246" i="11" l="1"/>
  <c r="I246" i="11" s="1"/>
  <c r="B247" i="11" s="1"/>
  <c r="C247" i="11" l="1"/>
  <c r="G247" i="11"/>
  <c r="D247" i="11"/>
  <c r="E247" i="11" s="1"/>
  <c r="H247" i="11" l="1"/>
  <c r="I247" i="11" s="1"/>
  <c r="B248" i="11" l="1"/>
  <c r="C248" i="11" l="1"/>
  <c r="G248" i="11"/>
  <c r="D248" i="11"/>
  <c r="E248" i="11" s="1"/>
  <c r="H248" i="11" l="1"/>
  <c r="I248" i="11" s="1"/>
  <c r="B249" i="11" s="1"/>
  <c r="C249" i="11" l="1"/>
  <c r="G249" i="11"/>
  <c r="D249" i="11"/>
  <c r="E249" i="11" s="1"/>
  <c r="H249" i="11" s="1"/>
  <c r="I249" i="11" s="1"/>
  <c r="B250" i="11" l="1"/>
  <c r="C250" i="11" l="1"/>
  <c r="G250" i="11"/>
  <c r="D250" i="11"/>
  <c r="E250" i="11" s="1"/>
  <c r="H250" i="11" l="1"/>
  <c r="I250" i="11" s="1"/>
  <c r="B251" i="11" s="1"/>
  <c r="C251" i="11" l="1"/>
  <c r="G251" i="11"/>
  <c r="D251" i="11"/>
  <c r="E251" i="11" s="1"/>
  <c r="H251" i="11" l="1"/>
  <c r="I251" i="11" s="1"/>
  <c r="B252" i="11" l="1"/>
  <c r="C252" i="11" l="1"/>
  <c r="G252" i="11"/>
  <c r="D252" i="11"/>
  <c r="E252" i="11" s="1"/>
  <c r="H252" i="11" l="1"/>
  <c r="I252" i="11" s="1"/>
  <c r="B253" i="11" s="1"/>
  <c r="C253" i="11" l="1"/>
  <c r="G253" i="11"/>
  <c r="D253" i="11"/>
  <c r="E253" i="11" s="1"/>
  <c r="H253" i="11" l="1"/>
  <c r="I253" i="11" s="1"/>
  <c r="B254" i="11" s="1"/>
  <c r="C254" i="11" l="1"/>
  <c r="G254" i="11"/>
  <c r="D254" i="11"/>
  <c r="E254" i="11" s="1"/>
  <c r="H254" i="11" l="1"/>
  <c r="I254" i="11" s="1"/>
  <c r="B255" i="11" l="1"/>
  <c r="C255" i="11" l="1"/>
  <c r="G255" i="11"/>
  <c r="D255" i="11"/>
  <c r="E255" i="11" s="1"/>
  <c r="H255" i="11" l="1"/>
  <c r="I255" i="11" s="1"/>
  <c r="B256" i="11" s="1"/>
  <c r="C256" i="11" l="1"/>
  <c r="G256" i="11"/>
  <c r="D256" i="11"/>
  <c r="E256" i="11" s="1"/>
  <c r="H256" i="11" s="1"/>
  <c r="I256" i="11" s="1"/>
  <c r="B257" i="11" l="1"/>
  <c r="C257" i="11" l="1"/>
  <c r="G257" i="11"/>
  <c r="D257" i="11"/>
  <c r="E257" i="11" s="1"/>
  <c r="H257" i="11" l="1"/>
  <c r="I257" i="11" s="1"/>
  <c r="B258" i="11" s="1"/>
  <c r="C258" i="11" l="1"/>
  <c r="G258" i="11"/>
  <c r="D258" i="11"/>
  <c r="E258" i="11" s="1"/>
  <c r="H258" i="11" l="1"/>
  <c r="I258" i="11" s="1"/>
  <c r="B259" i="11" s="1"/>
  <c r="C259" i="11" l="1"/>
  <c r="G259" i="11"/>
  <c r="D259" i="11"/>
  <c r="E259" i="11" s="1"/>
  <c r="H259" i="11" l="1"/>
  <c r="I259" i="11" s="1"/>
  <c r="B260" i="11" l="1"/>
  <c r="C260" i="11" l="1"/>
  <c r="G260" i="11"/>
  <c r="D260" i="11"/>
  <c r="E260" i="11" s="1"/>
  <c r="H260" i="11" l="1"/>
  <c r="I260" i="11" s="1"/>
  <c r="B261" i="11" s="1"/>
  <c r="C261" i="11" l="1"/>
  <c r="G261" i="11"/>
  <c r="D261" i="11"/>
  <c r="E261" i="11" s="1"/>
  <c r="H261" i="11" l="1"/>
  <c r="I261" i="11" s="1"/>
  <c r="B262" i="11" l="1"/>
  <c r="C262" i="11" l="1"/>
  <c r="G262" i="11"/>
  <c r="D262" i="11"/>
  <c r="E262" i="11" s="1"/>
  <c r="H262" i="11" l="1"/>
  <c r="I262" i="11" s="1"/>
  <c r="B263" i="11" s="1"/>
  <c r="C263" i="11" l="1"/>
  <c r="G263" i="11"/>
  <c r="D263" i="11"/>
  <c r="E263" i="11" s="1"/>
  <c r="H263" i="11" l="1"/>
  <c r="I263" i="11" s="1"/>
  <c r="B264" i="11" l="1"/>
  <c r="C264" i="11" l="1"/>
  <c r="G264" i="11"/>
  <c r="D264" i="11"/>
  <c r="E264" i="11" s="1"/>
  <c r="H264" i="11" l="1"/>
  <c r="I264" i="11" s="1"/>
  <c r="B265" i="11" s="1"/>
  <c r="C265" i="11" l="1"/>
  <c r="G265" i="11"/>
  <c r="D265" i="11"/>
  <c r="E265" i="11" s="1"/>
  <c r="H265" i="11" l="1"/>
  <c r="I265" i="11" s="1"/>
  <c r="B266" i="11" s="1"/>
  <c r="C266" i="11" l="1"/>
  <c r="G266" i="11"/>
  <c r="D266" i="11"/>
  <c r="E266" i="11" s="1"/>
  <c r="H266" i="11" l="1"/>
  <c r="I266" i="11" s="1"/>
  <c r="B267" i="11" l="1"/>
  <c r="C267" i="11" l="1"/>
  <c r="G267" i="11"/>
  <c r="D267" i="11"/>
  <c r="E267" i="11" s="1"/>
  <c r="H267" i="11" l="1"/>
  <c r="I267" i="11" s="1"/>
  <c r="B268" i="11" s="1"/>
  <c r="C268" i="11" l="1"/>
  <c r="G268" i="11"/>
  <c r="D268" i="11"/>
  <c r="E268" i="11" s="1"/>
  <c r="H268" i="11" s="1"/>
  <c r="I268" i="11" s="1"/>
  <c r="B269" i="11" l="1"/>
  <c r="C269" i="11" l="1"/>
  <c r="G269" i="11"/>
  <c r="D269" i="11"/>
  <c r="E269" i="11" s="1"/>
  <c r="H269" i="11" l="1"/>
  <c r="I269" i="11" s="1"/>
  <c r="B270" i="11" s="1"/>
  <c r="C270" i="11" l="1"/>
  <c r="G270" i="11"/>
  <c r="D270" i="11"/>
  <c r="E270" i="11" s="1"/>
  <c r="H270" i="11" s="1"/>
  <c r="I270" i="11" s="1"/>
  <c r="B271" i="11" l="1"/>
  <c r="C271" i="11" l="1"/>
  <c r="G271" i="11"/>
  <c r="D271" i="11"/>
  <c r="E271" i="11" s="1"/>
  <c r="H271" i="11" l="1"/>
  <c r="I271" i="11" s="1"/>
  <c r="B272" i="11" l="1"/>
  <c r="C272" i="11" l="1"/>
  <c r="G272" i="11"/>
  <c r="D272" i="11"/>
  <c r="E272" i="11" s="1"/>
  <c r="H272" i="11" l="1"/>
  <c r="I272" i="11" s="1"/>
  <c r="B273" i="11" s="1"/>
  <c r="C273" i="11" l="1"/>
  <c r="G273" i="11"/>
  <c r="D273" i="11"/>
  <c r="E273" i="11" s="1"/>
  <c r="H273" i="11" l="1"/>
  <c r="I273" i="11" s="1"/>
  <c r="B274" i="11" l="1"/>
  <c r="C274" i="11" l="1"/>
  <c r="G274" i="11"/>
  <c r="D274" i="11"/>
  <c r="E274" i="11" s="1"/>
  <c r="H274" i="11" l="1"/>
  <c r="I274" i="11" s="1"/>
  <c r="B275" i="11" s="1"/>
  <c r="C275" i="11" l="1"/>
  <c r="G275" i="11"/>
  <c r="D275" i="11"/>
  <c r="E275" i="11" s="1"/>
  <c r="H275" i="11" l="1"/>
  <c r="I275" i="11" s="1"/>
  <c r="B276" i="11" s="1"/>
  <c r="C276" i="11" l="1"/>
  <c r="G276" i="11"/>
  <c r="D276" i="11"/>
  <c r="E276" i="11" s="1"/>
  <c r="H276" i="11" l="1"/>
  <c r="I276" i="11" s="1"/>
  <c r="B277" i="11" s="1"/>
  <c r="C277" i="11" l="1"/>
  <c r="G277" i="11"/>
  <c r="D277" i="11"/>
  <c r="E277" i="11" s="1"/>
  <c r="H277" i="11" l="1"/>
  <c r="I277" i="11" s="1"/>
  <c r="B278" i="11" s="1"/>
  <c r="C278" i="11" l="1"/>
  <c r="G278" i="11"/>
  <c r="D278" i="11"/>
  <c r="E278" i="11" s="1"/>
  <c r="H278" i="11" l="1"/>
  <c r="I278" i="11" s="1"/>
  <c r="B279" i="11" l="1"/>
  <c r="C279" i="11" l="1"/>
  <c r="G279" i="11"/>
  <c r="D279" i="11"/>
  <c r="E279" i="11" s="1"/>
  <c r="H279" i="11" l="1"/>
  <c r="I279" i="11" s="1"/>
  <c r="B280" i="11" s="1"/>
  <c r="C280" i="11" l="1"/>
  <c r="G280" i="11"/>
  <c r="D280" i="11"/>
  <c r="E280" i="11" s="1"/>
  <c r="H280" i="11" l="1"/>
  <c r="I280" i="11" s="1"/>
  <c r="B281" i="11" l="1"/>
  <c r="C281" i="11" l="1"/>
  <c r="G281" i="11"/>
  <c r="D281" i="11"/>
  <c r="E281" i="11" s="1"/>
  <c r="H281" i="11" l="1"/>
  <c r="I281" i="11" s="1"/>
  <c r="B282" i="11" s="1"/>
  <c r="C282" i="11" l="1"/>
  <c r="G282" i="11"/>
  <c r="D282" i="11"/>
  <c r="E282" i="11" s="1"/>
  <c r="H282" i="11" l="1"/>
  <c r="I282" i="11" s="1"/>
  <c r="B283" i="11" l="1"/>
  <c r="C283" i="11" l="1"/>
  <c r="G283" i="11"/>
  <c r="D283" i="11"/>
  <c r="E283" i="11" s="1"/>
  <c r="H283" i="11" l="1"/>
  <c r="I283" i="11" s="1"/>
  <c r="B284" i="11" l="1"/>
  <c r="C284" i="11" l="1"/>
  <c r="G284" i="11"/>
  <c r="D284" i="11"/>
  <c r="E284" i="11" s="1"/>
  <c r="H284" i="11" l="1"/>
  <c r="I284" i="11" s="1"/>
  <c r="B285" i="11" s="1"/>
  <c r="C285" i="11" l="1"/>
  <c r="G285" i="11"/>
  <c r="D285" i="11"/>
  <c r="E285" i="11" s="1"/>
  <c r="H285" i="11" s="1"/>
  <c r="I285" i="11" s="1"/>
  <c r="B286" i="11" l="1"/>
  <c r="C286" i="11" l="1"/>
  <c r="G286" i="11"/>
  <c r="D286" i="11"/>
  <c r="E286" i="11" s="1"/>
  <c r="H286" i="11" l="1"/>
  <c r="I286" i="11" s="1"/>
  <c r="B287" i="11" s="1"/>
  <c r="C287" i="11" l="1"/>
  <c r="G287" i="11"/>
  <c r="D287" i="11"/>
  <c r="E287" i="11" s="1"/>
  <c r="H287" i="11" l="1"/>
  <c r="I287" i="11" s="1"/>
  <c r="B288" i="11"/>
  <c r="C288" i="11" l="1"/>
  <c r="G288" i="11"/>
  <c r="D288" i="11"/>
  <c r="E288" i="11" s="1"/>
  <c r="H288" i="11" l="1"/>
  <c r="I288" i="11" s="1"/>
  <c r="B289" i="11" s="1"/>
  <c r="C289" i="11" l="1"/>
  <c r="G289" i="11"/>
  <c r="D289" i="11"/>
  <c r="E289" i="11" s="1"/>
  <c r="H289" i="11" l="1"/>
  <c r="I289" i="11" s="1"/>
  <c r="B290" i="11" s="1"/>
  <c r="C290" i="11" l="1"/>
  <c r="G290" i="11"/>
  <c r="D290" i="11"/>
  <c r="E290" i="11" s="1"/>
  <c r="H290" i="11" l="1"/>
  <c r="I290" i="11" s="1"/>
  <c r="B291" i="11" l="1"/>
  <c r="C291" i="11" l="1"/>
  <c r="G291" i="11"/>
  <c r="D291" i="11"/>
  <c r="E291" i="11" s="1"/>
  <c r="H291" i="11" l="1"/>
  <c r="I291" i="11" s="1"/>
  <c r="B292" i="11" s="1"/>
  <c r="C292" i="11" l="1"/>
  <c r="G292" i="11"/>
  <c r="D292" i="11"/>
  <c r="E292" i="11" s="1"/>
  <c r="H292" i="11" l="1"/>
  <c r="I292" i="11" s="1"/>
  <c r="B293" i="11" l="1"/>
  <c r="C293" i="11" l="1"/>
  <c r="G293" i="11"/>
  <c r="D293" i="11"/>
  <c r="E293" i="11" s="1"/>
  <c r="H293" i="11" l="1"/>
  <c r="I293" i="11" s="1"/>
  <c r="B294" i="11" s="1"/>
  <c r="C294" i="11" l="1"/>
  <c r="G294" i="11"/>
  <c r="D294" i="11"/>
  <c r="E294" i="11" s="1"/>
  <c r="H294" i="11" l="1"/>
  <c r="I294" i="11" s="1"/>
  <c r="B295" i="11" l="1"/>
  <c r="C295" i="11" l="1"/>
  <c r="G295" i="11"/>
  <c r="D295" i="11"/>
  <c r="E295" i="11" s="1"/>
  <c r="H295" i="11" l="1"/>
  <c r="I295" i="11" s="1"/>
  <c r="B296" i="11" l="1"/>
  <c r="C296" i="11" l="1"/>
  <c r="G296" i="11"/>
  <c r="D296" i="11"/>
  <c r="E296" i="11" s="1"/>
  <c r="H296" i="11" l="1"/>
  <c r="I296" i="11" s="1"/>
  <c r="B297" i="11" s="1"/>
  <c r="C297" i="11" l="1"/>
  <c r="G297" i="11"/>
  <c r="D297" i="11"/>
  <c r="E297" i="11" s="1"/>
  <c r="H297" i="11" l="1"/>
  <c r="I297" i="11" s="1"/>
  <c r="B298" i="11" l="1"/>
  <c r="C298" i="11" l="1"/>
  <c r="G298" i="11"/>
  <c r="D298" i="11"/>
  <c r="E298" i="11" s="1"/>
  <c r="H298" i="11" l="1"/>
  <c r="I298" i="11" s="1"/>
  <c r="B299" i="11" s="1"/>
  <c r="C299" i="11" l="1"/>
  <c r="G299" i="11"/>
  <c r="D299" i="11"/>
  <c r="E299" i="11" s="1"/>
  <c r="H299" i="11" l="1"/>
  <c r="I299" i="11" s="1"/>
  <c r="B300" i="11" l="1"/>
  <c r="C300" i="11" l="1"/>
  <c r="G300" i="11"/>
  <c r="D300" i="11"/>
  <c r="E300" i="11" s="1"/>
  <c r="H300" i="11" l="1"/>
  <c r="I300" i="11" s="1"/>
  <c r="B301" i="11" s="1"/>
  <c r="C301" i="11" l="1"/>
  <c r="G301" i="11"/>
  <c r="D301" i="11"/>
  <c r="E301" i="11" s="1"/>
  <c r="H301" i="11" l="1"/>
  <c r="I301" i="11" s="1"/>
  <c r="B302" i="11" s="1"/>
  <c r="C302" i="11" l="1"/>
  <c r="G302" i="11"/>
  <c r="D302" i="11"/>
  <c r="E302" i="11" s="1"/>
  <c r="H302" i="11" l="1"/>
  <c r="I302" i="11" s="1"/>
  <c r="B303" i="11" l="1"/>
  <c r="C303" i="11" l="1"/>
  <c r="G303" i="11"/>
  <c r="D303" i="11"/>
  <c r="E303" i="11" s="1"/>
  <c r="H303" i="11" l="1"/>
  <c r="I303" i="11" s="1"/>
  <c r="B304" i="11" s="1"/>
  <c r="C304" i="11" l="1"/>
  <c r="G304" i="11"/>
  <c r="D304" i="11"/>
  <c r="E304" i="11" s="1"/>
  <c r="H304" i="11" l="1"/>
  <c r="I304" i="11" s="1"/>
  <c r="B305" i="11" s="1"/>
  <c r="C305" i="11" l="1"/>
  <c r="G305" i="11"/>
  <c r="D305" i="11"/>
  <c r="E305" i="11" s="1"/>
  <c r="H305" i="11" l="1"/>
  <c r="I305" i="11" s="1"/>
  <c r="B306" i="11" l="1"/>
  <c r="C306" i="11" l="1"/>
  <c r="G306" i="11"/>
  <c r="D306" i="11"/>
  <c r="E306" i="11" s="1"/>
  <c r="H306" i="11" l="1"/>
  <c r="I306" i="11" s="1"/>
  <c r="B307" i="11" l="1"/>
  <c r="C307" i="11" l="1"/>
  <c r="G307" i="11"/>
  <c r="D307" i="11"/>
  <c r="E307" i="11" s="1"/>
  <c r="H307" i="11" l="1"/>
  <c r="I307" i="11" s="1"/>
  <c r="B308" i="11" l="1"/>
  <c r="C308" i="11" l="1"/>
  <c r="G308" i="11"/>
  <c r="D308" i="11"/>
  <c r="E308" i="11" s="1"/>
  <c r="H308" i="11" l="1"/>
  <c r="I308" i="11" s="1"/>
  <c r="B309" i="11" l="1"/>
  <c r="C309" i="11" l="1"/>
  <c r="G309" i="11"/>
  <c r="D309" i="11"/>
  <c r="E309" i="11" s="1"/>
  <c r="H309" i="11" l="1"/>
  <c r="I309" i="11" s="1"/>
  <c r="B310" i="11" l="1"/>
  <c r="C310" i="11" l="1"/>
  <c r="G310" i="11"/>
  <c r="D310" i="11"/>
  <c r="E310" i="11" s="1"/>
  <c r="H310" i="11" l="1"/>
  <c r="I310" i="11" s="1"/>
  <c r="B311" i="11" s="1"/>
  <c r="C311" i="11" l="1"/>
  <c r="G311" i="11"/>
  <c r="D311" i="11"/>
  <c r="E311" i="11" s="1"/>
  <c r="H311" i="11" l="1"/>
  <c r="I311" i="11" s="1"/>
  <c r="B312" i="11" l="1"/>
  <c r="C312" i="11" l="1"/>
  <c r="G312" i="11"/>
  <c r="D312" i="11"/>
  <c r="E312" i="11" s="1"/>
  <c r="H312" i="11" l="1"/>
  <c r="I312" i="11" s="1"/>
  <c r="B313" i="11" s="1"/>
  <c r="C313" i="11" l="1"/>
  <c r="G313" i="11"/>
  <c r="D313" i="11"/>
  <c r="E313" i="11" s="1"/>
  <c r="H313" i="11" l="1"/>
  <c r="I313" i="11" s="1"/>
  <c r="B314" i="11" s="1"/>
  <c r="C314" i="11" l="1"/>
  <c r="G314" i="11"/>
  <c r="D314" i="11"/>
  <c r="E314" i="11" s="1"/>
  <c r="H314" i="11" l="1"/>
  <c r="I314" i="11" s="1"/>
  <c r="B315" i="11" l="1"/>
  <c r="C315" i="11" l="1"/>
  <c r="G315" i="11"/>
  <c r="D315" i="11"/>
  <c r="E315" i="11" s="1"/>
  <c r="H315" i="11" l="1"/>
  <c r="I315" i="11" s="1"/>
  <c r="B316" i="11" s="1"/>
  <c r="C316" i="11" l="1"/>
  <c r="G316" i="11"/>
  <c r="D316" i="11"/>
  <c r="E316" i="11" s="1"/>
  <c r="H316" i="11" l="1"/>
  <c r="I316" i="11" s="1"/>
  <c r="B317" i="11" l="1"/>
  <c r="C317" i="11" l="1"/>
  <c r="G317" i="11"/>
  <c r="D317" i="11"/>
  <c r="E317" i="11" s="1"/>
  <c r="H317" i="11" l="1"/>
  <c r="I317" i="11" s="1"/>
  <c r="B318" i="11" s="1"/>
  <c r="C318" i="11" l="1"/>
  <c r="G318" i="11"/>
  <c r="D318" i="11"/>
  <c r="E318" i="11" s="1"/>
  <c r="H318" i="11" l="1"/>
  <c r="I318" i="11" s="1"/>
  <c r="B319" i="11" l="1"/>
  <c r="C319" i="11" l="1"/>
  <c r="G319" i="11"/>
  <c r="D319" i="11"/>
  <c r="E319" i="11" s="1"/>
  <c r="H319" i="11" l="1"/>
  <c r="I319" i="11" s="1"/>
  <c r="B320" i="11" l="1"/>
  <c r="C320" i="11" l="1"/>
  <c r="G320" i="11"/>
  <c r="D320" i="11"/>
  <c r="E320" i="11" s="1"/>
  <c r="H320" i="11" l="1"/>
  <c r="I320" i="11" s="1"/>
  <c r="B321" i="11" s="1"/>
  <c r="C321" i="11" l="1"/>
  <c r="G321" i="11"/>
  <c r="D321" i="11"/>
  <c r="E321" i="11" s="1"/>
  <c r="H321" i="11" l="1"/>
  <c r="I321" i="11" s="1"/>
  <c r="B322" i="11" l="1"/>
  <c r="C322" i="11" l="1"/>
  <c r="G322" i="11"/>
  <c r="D322" i="11"/>
  <c r="E322" i="11" s="1"/>
  <c r="H322" i="11" l="1"/>
  <c r="I322" i="11" s="1"/>
  <c r="B323" i="11" s="1"/>
  <c r="C323" i="11" l="1"/>
  <c r="G323" i="11"/>
  <c r="D323" i="11"/>
  <c r="E323" i="11" s="1"/>
  <c r="H323" i="11" l="1"/>
  <c r="I323" i="11" s="1"/>
  <c r="B324" i="11" l="1"/>
  <c r="C324" i="11" l="1"/>
  <c r="G324" i="11"/>
  <c r="D324" i="11"/>
  <c r="E324" i="11" s="1"/>
  <c r="H324" i="11" l="1"/>
  <c r="I324" i="11" s="1"/>
  <c r="B325" i="11" s="1"/>
  <c r="C325" i="11" l="1"/>
  <c r="G325" i="11"/>
  <c r="D325" i="11"/>
  <c r="E325" i="11" s="1"/>
  <c r="H325" i="11" l="1"/>
  <c r="I325" i="11" s="1"/>
  <c r="B326" i="11" s="1"/>
  <c r="C326" i="11" l="1"/>
  <c r="G326" i="11"/>
  <c r="D326" i="11"/>
  <c r="E326" i="11" s="1"/>
  <c r="H326" i="11" l="1"/>
  <c r="I326" i="11" s="1"/>
  <c r="B327" i="11" l="1"/>
  <c r="C327" i="11" l="1"/>
  <c r="G327" i="11"/>
  <c r="D327" i="11"/>
  <c r="E327" i="11" s="1"/>
  <c r="H327" i="11" l="1"/>
  <c r="I327" i="11" s="1"/>
  <c r="B328" i="11" s="1"/>
  <c r="C328" i="11" l="1"/>
  <c r="G328" i="11"/>
  <c r="D328" i="11"/>
  <c r="E328" i="11" s="1"/>
  <c r="H328" i="11" l="1"/>
  <c r="I328" i="11" s="1"/>
  <c r="B329" i="11" s="1"/>
  <c r="C329" i="11" l="1"/>
  <c r="G329" i="11"/>
  <c r="D329" i="11"/>
  <c r="E329" i="11" s="1"/>
  <c r="H329" i="11" l="1"/>
  <c r="I329" i="11" s="1"/>
  <c r="B330" i="11" l="1"/>
  <c r="C330" i="11" l="1"/>
  <c r="G330" i="11"/>
  <c r="D330" i="11"/>
  <c r="E330" i="11" s="1"/>
  <c r="H330" i="11" l="1"/>
  <c r="I330" i="11" s="1"/>
  <c r="B331" i="11" s="1"/>
  <c r="C331" i="11" l="1"/>
  <c r="G331" i="11"/>
  <c r="D331" i="11"/>
  <c r="E331" i="11" s="1"/>
  <c r="H331" i="11" l="1"/>
  <c r="I331" i="11" s="1"/>
  <c r="B332" i="11" l="1"/>
  <c r="C332" i="11" l="1"/>
  <c r="G332" i="11"/>
  <c r="D332" i="11"/>
  <c r="E332" i="11" s="1"/>
  <c r="H332" i="11" l="1"/>
  <c r="I332" i="11" s="1"/>
  <c r="B333" i="11" s="1"/>
  <c r="C333" i="11" l="1"/>
  <c r="G333" i="11"/>
  <c r="D333" i="11"/>
  <c r="E333" i="11" s="1"/>
  <c r="H333" i="11" l="1"/>
  <c r="I333" i="11" s="1"/>
  <c r="B334" i="11" l="1"/>
  <c r="C334" i="11" l="1"/>
  <c r="G334" i="11"/>
  <c r="D334" i="11"/>
  <c r="E334" i="11" s="1"/>
  <c r="H334" i="11" l="1"/>
  <c r="I334" i="11" s="1"/>
  <c r="B335" i="11" l="1"/>
  <c r="C335" i="11" l="1"/>
  <c r="G335" i="11"/>
  <c r="D335" i="11"/>
  <c r="E335" i="11" s="1"/>
  <c r="H335" i="11" l="1"/>
  <c r="I335" i="11" s="1"/>
  <c r="B336" i="11" s="1"/>
  <c r="C336" i="11" l="1"/>
  <c r="G336" i="11"/>
  <c r="D336" i="11"/>
  <c r="E336" i="11" s="1"/>
  <c r="H336" i="11" l="1"/>
  <c r="I336" i="11" s="1"/>
  <c r="B337" i="11" l="1"/>
  <c r="C337" i="11" l="1"/>
  <c r="G337" i="11"/>
  <c r="D337" i="11"/>
  <c r="E337" i="11" s="1"/>
  <c r="H337" i="11" l="1"/>
  <c r="I337" i="11" s="1"/>
  <c r="B338" i="11" l="1"/>
  <c r="C338" i="11" l="1"/>
  <c r="G338" i="11"/>
  <c r="D338" i="11"/>
  <c r="E338" i="11" s="1"/>
  <c r="H338" i="11" l="1"/>
  <c r="I338" i="11" s="1"/>
  <c r="B339" i="11" s="1"/>
  <c r="C339" i="11" l="1"/>
  <c r="G339" i="11"/>
  <c r="D339" i="11"/>
  <c r="E339" i="11" s="1"/>
  <c r="H339" i="11" l="1"/>
  <c r="I339" i="11" s="1"/>
  <c r="B340" i="11" s="1"/>
  <c r="C340" i="11" l="1"/>
  <c r="G340" i="11"/>
  <c r="D340" i="11"/>
  <c r="E340" i="11" s="1"/>
  <c r="H340" i="11" l="1"/>
  <c r="I340" i="11" s="1"/>
  <c r="B341" i="11" s="1"/>
  <c r="C341" i="11" l="1"/>
  <c r="G341" i="11"/>
  <c r="D341" i="11"/>
  <c r="E341" i="11" s="1"/>
  <c r="H341" i="11" l="1"/>
  <c r="I341" i="11" s="1"/>
  <c r="B342" i="11" l="1"/>
  <c r="C342" i="11" l="1"/>
  <c r="G342" i="11"/>
  <c r="D342" i="11"/>
  <c r="E342" i="11" s="1"/>
  <c r="H342" i="11" l="1"/>
  <c r="I342" i="11" s="1"/>
  <c r="B343" i="11" s="1"/>
  <c r="C343" i="11" l="1"/>
  <c r="G343" i="11"/>
  <c r="D343" i="11"/>
  <c r="E343" i="11" s="1"/>
  <c r="H343" i="11" s="1"/>
  <c r="I343" i="11" s="1"/>
  <c r="B344" i="11" l="1"/>
  <c r="C344" i="11" l="1"/>
  <c r="G344" i="11"/>
  <c r="D344" i="11"/>
  <c r="E344" i="11" s="1"/>
  <c r="H344" i="11" l="1"/>
  <c r="I344" i="11" s="1"/>
  <c r="B345" i="11" s="1"/>
  <c r="C345" i="11" l="1"/>
  <c r="G345" i="11"/>
  <c r="D345" i="11"/>
  <c r="E345" i="11" s="1"/>
  <c r="H345" i="11" l="1"/>
  <c r="I345" i="11" s="1"/>
  <c r="B346" i="11" s="1"/>
  <c r="C346" i="11" l="1"/>
  <c r="G346" i="11"/>
  <c r="D346" i="11"/>
  <c r="E346" i="11" s="1"/>
  <c r="H346" i="11" l="1"/>
  <c r="I346" i="11" s="1"/>
  <c r="B347" i="11" l="1"/>
  <c r="C347" i="11" l="1"/>
  <c r="G347" i="11"/>
  <c r="D347" i="11"/>
  <c r="E347" i="11" s="1"/>
  <c r="H347" i="11" l="1"/>
  <c r="I347" i="11" s="1"/>
  <c r="B348" i="11" s="1"/>
  <c r="C348" i="11" l="1"/>
  <c r="G348" i="11"/>
  <c r="D348" i="11"/>
  <c r="E348" i="11" s="1"/>
  <c r="H348" i="11" l="1"/>
  <c r="I348" i="11" s="1"/>
  <c r="B349" i="11" l="1"/>
  <c r="C349" i="11" l="1"/>
  <c r="G349" i="11"/>
  <c r="D349" i="11"/>
  <c r="E349" i="11" s="1"/>
  <c r="H349" i="11" l="1"/>
  <c r="I349" i="11" s="1"/>
  <c r="B350" i="11" s="1"/>
  <c r="C350" i="11" l="1"/>
  <c r="G350" i="11"/>
  <c r="D350" i="11"/>
  <c r="E350" i="11" s="1"/>
  <c r="H350" i="11" l="1"/>
  <c r="I350" i="11" s="1"/>
  <c r="B351" i="11" s="1"/>
  <c r="C351" i="11" l="1"/>
  <c r="G351" i="11"/>
  <c r="D351" i="11"/>
  <c r="E351" i="11" s="1"/>
  <c r="H351" i="11" l="1"/>
  <c r="I351" i="11" s="1"/>
  <c r="B352" i="11" s="1"/>
  <c r="C352" i="11" l="1"/>
  <c r="G352" i="11"/>
  <c r="D352" i="11"/>
  <c r="E352" i="11" s="1"/>
  <c r="H352" i="11" l="1"/>
  <c r="I352" i="11" s="1"/>
  <c r="B353" i="11" l="1"/>
  <c r="C353" i="11" l="1"/>
  <c r="G353" i="11"/>
  <c r="D353" i="11"/>
  <c r="E353" i="11" s="1"/>
  <c r="H353" i="11" l="1"/>
  <c r="I353" i="11" s="1"/>
  <c r="B354" i="11" l="1"/>
  <c r="C354" i="11" l="1"/>
  <c r="G354" i="11"/>
  <c r="D354" i="11"/>
  <c r="E354" i="11" s="1"/>
  <c r="H354" i="11" l="1"/>
  <c r="I354" i="11" s="1"/>
  <c r="B355" i="11" l="1"/>
  <c r="C355" i="11" l="1"/>
  <c r="G355" i="11"/>
  <c r="D355" i="11"/>
  <c r="E355" i="11" s="1"/>
  <c r="H355" i="11" l="1"/>
  <c r="I355" i="11" s="1"/>
  <c r="B356" i="11" s="1"/>
  <c r="C356" i="11" l="1"/>
  <c r="G356" i="11"/>
  <c r="D356" i="11"/>
  <c r="E356" i="11" s="1"/>
  <c r="H356" i="11" l="1"/>
  <c r="I356" i="11" s="1"/>
  <c r="B357" i="11" s="1"/>
  <c r="C357" i="11" l="1"/>
  <c r="G357" i="11"/>
  <c r="D357" i="11"/>
  <c r="E357" i="11" s="1"/>
  <c r="H357" i="11" l="1"/>
  <c r="I357" i="11" s="1"/>
  <c r="B358" i="11" s="1"/>
  <c r="C358" i="11" l="1"/>
  <c r="G358" i="11"/>
  <c r="D358" i="11"/>
  <c r="E358" i="11" s="1"/>
  <c r="H358" i="11" l="1"/>
  <c r="I358" i="11" s="1"/>
  <c r="B359" i="11" l="1"/>
  <c r="C359" i="11" l="1"/>
  <c r="G359" i="11"/>
  <c r="D359" i="11"/>
  <c r="E359" i="11" s="1"/>
  <c r="H359" i="11" l="1"/>
  <c r="I359" i="11" s="1"/>
  <c r="B360" i="11" s="1"/>
  <c r="C360" i="11" l="1"/>
  <c r="G360" i="11"/>
  <c r="D360" i="11"/>
  <c r="E360" i="11" s="1"/>
  <c r="H360" i="11" l="1"/>
  <c r="I360" i="11" s="1"/>
  <c r="B361" i="11" l="1"/>
  <c r="C361" i="11" l="1"/>
  <c r="G361" i="11"/>
  <c r="D361" i="11"/>
  <c r="E361" i="11" s="1"/>
  <c r="H361" i="11" l="1"/>
  <c r="I361" i="11" s="1"/>
  <c r="B362" i="11" s="1"/>
  <c r="C362" i="11" l="1"/>
  <c r="G362" i="11"/>
  <c r="D362" i="11"/>
  <c r="E362" i="11" s="1"/>
  <c r="H362" i="11" l="1"/>
  <c r="I362" i="11" s="1"/>
  <c r="B363" i="11" s="1"/>
  <c r="C363" i="11" l="1"/>
  <c r="G363" i="11"/>
  <c r="D363" i="11"/>
  <c r="E363" i="11" s="1"/>
  <c r="H363" i="11" l="1"/>
  <c r="I363" i="11" s="1"/>
  <c r="B364" i="11" s="1"/>
  <c r="C364" i="11" l="1"/>
  <c r="G364" i="11"/>
  <c r="D364" i="11"/>
  <c r="E364" i="11" s="1"/>
  <c r="H364" i="11" l="1"/>
  <c r="I364" i="11" s="1"/>
  <c r="B365" i="11" l="1"/>
  <c r="C365" i="11" l="1"/>
  <c r="G365" i="11"/>
  <c r="D365" i="11"/>
  <c r="E365" i="11" s="1"/>
  <c r="H365" i="11" l="1"/>
  <c r="I365" i="11" s="1"/>
  <c r="B366" i="11" l="1"/>
  <c r="C366" i="11" l="1"/>
  <c r="G366" i="11"/>
  <c r="D366" i="11"/>
  <c r="E366" i="11" s="1"/>
  <c r="H366" i="11" l="1"/>
  <c r="I366" i="11" s="1"/>
  <c r="B367" i="11" s="1"/>
  <c r="C367" i="11" l="1"/>
  <c r="G367" i="11"/>
  <c r="D367" i="11"/>
  <c r="E367" i="11" s="1"/>
  <c r="H367" i="11" l="1"/>
  <c r="I367" i="11" s="1"/>
  <c r="B368" i="11" l="1"/>
  <c r="C368" i="11" l="1"/>
  <c r="G368" i="11"/>
  <c r="D368" i="11"/>
  <c r="E368" i="11" s="1"/>
  <c r="H368" i="11" l="1"/>
  <c r="I368" i="11" s="1"/>
  <c r="B369" i="11" s="1"/>
  <c r="C369" i="11" l="1"/>
  <c r="G369" i="11"/>
  <c r="D369" i="11"/>
  <c r="E369" i="11" s="1"/>
  <c r="H369" i="11" s="1"/>
  <c r="I369" i="11" s="1"/>
  <c r="B370" i="11" l="1"/>
  <c r="C370" i="11" l="1"/>
  <c r="G370" i="11"/>
  <c r="D370" i="11"/>
  <c r="E370" i="11" s="1"/>
  <c r="H370" i="11" l="1"/>
  <c r="I370" i="11" s="1"/>
  <c r="B371" i="11" s="1"/>
  <c r="C371" i="11" l="1"/>
  <c r="G371" i="11"/>
  <c r="D371" i="11"/>
  <c r="E371" i="11" s="1"/>
  <c r="H371" i="11" s="1"/>
  <c r="I371" i="11" s="1"/>
  <c r="B372" i="11" l="1"/>
  <c r="C372" i="11" l="1"/>
  <c r="G372" i="11"/>
  <c r="D372" i="11"/>
  <c r="E372" i="11" s="1"/>
  <c r="H372" i="11" l="1"/>
  <c r="I372" i="11" s="1"/>
  <c r="B373" i="11" l="1"/>
  <c r="C373" i="11" l="1"/>
  <c r="G373" i="11"/>
  <c r="D373" i="11"/>
  <c r="E373" i="11" s="1"/>
  <c r="H373" i="11" l="1"/>
  <c r="I373" i="11" s="1"/>
  <c r="B374" i="11" s="1"/>
  <c r="C374" i="11" l="1"/>
  <c r="G374" i="11"/>
  <c r="D374" i="11"/>
  <c r="E374" i="11" s="1"/>
  <c r="H374" i="11" l="1"/>
  <c r="I374" i="11" s="1"/>
  <c r="B375" i="11" s="1"/>
  <c r="C375" i="11" l="1"/>
  <c r="G375" i="11"/>
  <c r="D375" i="11"/>
  <c r="E375" i="11" s="1"/>
  <c r="H375" i="11" l="1"/>
  <c r="I375" i="11" s="1"/>
  <c r="B376" i="11" s="1"/>
  <c r="C376" i="11" l="1"/>
  <c r="G376" i="11"/>
  <c r="D376" i="11"/>
  <c r="E376" i="11" s="1"/>
  <c r="H376" i="11" l="1"/>
  <c r="I376" i="11" s="1"/>
  <c r="B377" i="11" s="1"/>
  <c r="C377" i="11" l="1"/>
  <c r="G377" i="11"/>
  <c r="D377" i="11"/>
  <c r="E377" i="11" s="1"/>
  <c r="H377" i="11" l="1"/>
  <c r="I377" i="11" s="1"/>
  <c r="B378" i="11" l="1"/>
  <c r="C378" i="11" l="1"/>
  <c r="G378" i="11"/>
  <c r="D378" i="11"/>
  <c r="E378" i="11" s="1"/>
  <c r="H378" i="11" l="1"/>
  <c r="I378" i="11" s="1"/>
  <c r="B379" i="11" l="1"/>
  <c r="C379" i="11" l="1"/>
  <c r="G379" i="11"/>
  <c r="D379" i="11"/>
  <c r="E379" i="11" s="1"/>
  <c r="H379" i="11" s="1"/>
  <c r="I379" i="11" s="1"/>
  <c r="B380" i="11" l="1"/>
  <c r="C380" i="11" l="1"/>
  <c r="G380" i="11"/>
  <c r="D380" i="11"/>
  <c r="E380" i="11" s="1"/>
  <c r="H380" i="11" l="1"/>
  <c r="I380" i="11" s="1"/>
  <c r="B381" i="11" s="1"/>
  <c r="C381" i="11" l="1"/>
  <c r="G381" i="11"/>
  <c r="D381" i="11"/>
  <c r="E381" i="11" s="1"/>
  <c r="H381" i="11" s="1"/>
  <c r="I381" i="11" s="1"/>
  <c r="B382" i="11" l="1"/>
  <c r="C382" i="11" l="1"/>
  <c r="G382" i="11"/>
  <c r="D382" i="11"/>
  <c r="E382" i="11" s="1"/>
  <c r="H382" i="11" l="1"/>
  <c r="I382" i="11" s="1"/>
  <c r="B383" i="11" s="1"/>
  <c r="C383" i="11" l="1"/>
  <c r="G383" i="11"/>
  <c r="D383" i="11"/>
  <c r="E383" i="11" s="1"/>
  <c r="H383" i="11" l="1"/>
  <c r="I383" i="11" s="1"/>
  <c r="B384" i="11" s="1"/>
  <c r="C384" i="11" l="1"/>
  <c r="G384" i="11"/>
  <c r="D384" i="11"/>
  <c r="E384" i="11" s="1"/>
  <c r="H384" i="11" l="1"/>
  <c r="I384" i="11" s="1"/>
  <c r="B385" i="11" l="1"/>
  <c r="C385" i="11" l="1"/>
  <c r="G385" i="11"/>
  <c r="D385" i="11"/>
  <c r="E385" i="11" s="1"/>
  <c r="H385" i="11" l="1"/>
  <c r="I385" i="11" s="1"/>
  <c r="B386" i="11" s="1"/>
  <c r="C386" i="11" l="1"/>
  <c r="G386" i="11"/>
  <c r="D386" i="11"/>
  <c r="E386" i="11" s="1"/>
  <c r="H386" i="11" l="1"/>
  <c r="I386" i="11" s="1"/>
  <c r="B387" i="11" l="1"/>
  <c r="C387" i="11" l="1"/>
  <c r="G387" i="11"/>
  <c r="D387" i="11"/>
  <c r="E387" i="11" s="1"/>
  <c r="H387" i="11" l="1"/>
  <c r="I387" i="11" s="1"/>
  <c r="B388" i="11" l="1"/>
  <c r="C388" i="11" l="1"/>
  <c r="G388" i="11"/>
  <c r="D388" i="11"/>
  <c r="E388" i="11" s="1"/>
  <c r="H388" i="11" l="1"/>
  <c r="I388" i="11" s="1"/>
  <c r="B389" i="11" s="1"/>
  <c r="C389" i="11" l="1"/>
  <c r="G389" i="11"/>
  <c r="D389" i="11"/>
  <c r="E389" i="11" s="1"/>
  <c r="H389" i="11" l="1"/>
  <c r="I389" i="11" s="1"/>
  <c r="B390" i="11" l="1"/>
  <c r="C390" i="11" l="1"/>
  <c r="G390" i="11"/>
  <c r="D390" i="11"/>
  <c r="E390" i="11" s="1"/>
  <c r="H390" i="11" l="1"/>
  <c r="I390" i="11" s="1"/>
  <c r="B391" i="11" s="1"/>
  <c r="C391" i="11" l="1"/>
  <c r="G391" i="11"/>
  <c r="D391" i="11"/>
  <c r="E391" i="11" s="1"/>
  <c r="H391" i="11" s="1"/>
  <c r="I391" i="11" s="1"/>
  <c r="B392" i="11" l="1"/>
  <c r="C392" i="11" l="1"/>
  <c r="G392" i="11"/>
  <c r="D392" i="11"/>
  <c r="E392" i="11" s="1"/>
  <c r="H392" i="11" l="1"/>
  <c r="I392" i="11" s="1"/>
  <c r="B393" i="11" s="1"/>
  <c r="C393" i="11" l="1"/>
  <c r="G393" i="11"/>
  <c r="D393" i="11"/>
  <c r="E393" i="11" s="1"/>
  <c r="H393" i="11" l="1"/>
  <c r="I393" i="11" s="1"/>
  <c r="B394" i="11"/>
  <c r="C394" i="11" l="1"/>
  <c r="G394" i="11"/>
  <c r="D394" i="11"/>
  <c r="E394" i="11" s="1"/>
  <c r="H394" i="11" l="1"/>
  <c r="I394" i="11" s="1"/>
  <c r="B395" i="11" s="1"/>
  <c r="C395" i="11" l="1"/>
  <c r="G395" i="11"/>
  <c r="D395" i="11"/>
  <c r="E395" i="11" s="1"/>
  <c r="H395" i="11" l="1"/>
  <c r="I395" i="11" s="1"/>
  <c r="B396" i="11" s="1"/>
  <c r="C396" i="11" l="1"/>
  <c r="G396" i="11"/>
  <c r="D396" i="11"/>
  <c r="E396" i="11" s="1"/>
  <c r="H396" i="11" l="1"/>
  <c r="I396" i="11" s="1"/>
  <c r="B397" i="11" l="1"/>
  <c r="C397" i="11" l="1"/>
  <c r="G397" i="11"/>
  <c r="D397" i="11"/>
  <c r="E397" i="11" s="1"/>
  <c r="H397" i="11" l="1"/>
  <c r="I397" i="11" s="1"/>
  <c r="B398" i="11" s="1"/>
  <c r="C398" i="11" l="1"/>
  <c r="G398" i="11"/>
  <c r="D398" i="11"/>
  <c r="E398" i="11" s="1"/>
  <c r="H398" i="11" l="1"/>
  <c r="I398" i="11" s="1"/>
  <c r="B399" i="11" l="1"/>
  <c r="C399" i="11" l="1"/>
  <c r="G399" i="11"/>
  <c r="D399" i="11"/>
  <c r="E399" i="11" s="1"/>
  <c r="H399" i="11" l="1"/>
  <c r="I399" i="11" s="1"/>
  <c r="B400" i="11" s="1"/>
  <c r="C400" i="11" l="1"/>
  <c r="G400" i="11"/>
  <c r="D400" i="11"/>
  <c r="E400" i="11" s="1"/>
  <c r="H400" i="11" l="1"/>
  <c r="I400" i="11" s="1"/>
  <c r="B401" i="11" s="1"/>
  <c r="C401" i="11" l="1"/>
  <c r="G401" i="11"/>
  <c r="D401" i="11"/>
  <c r="E401" i="11" s="1"/>
  <c r="H401" i="11" l="1"/>
  <c r="I401" i="11" s="1"/>
  <c r="B402" i="11" l="1"/>
  <c r="C402" i="11" l="1"/>
  <c r="G402" i="11"/>
  <c r="D402" i="11"/>
  <c r="E402" i="11" s="1"/>
  <c r="H402" i="11" l="1"/>
  <c r="I402" i="11" s="1"/>
  <c r="B403" i="11" s="1"/>
  <c r="C403" i="11" l="1"/>
  <c r="G403" i="11"/>
  <c r="D403" i="11"/>
  <c r="E403" i="11" s="1"/>
  <c r="H403" i="11" l="1"/>
  <c r="I403" i="11" s="1"/>
  <c r="B404" i="11" l="1"/>
  <c r="C404" i="11" l="1"/>
  <c r="G404" i="11"/>
  <c r="D404" i="11"/>
  <c r="E404" i="11" s="1"/>
  <c r="H404" i="11" l="1"/>
  <c r="I404" i="11" s="1"/>
  <c r="B405" i="11" s="1"/>
  <c r="C405" i="11" l="1"/>
  <c r="G405" i="11"/>
  <c r="D405" i="11"/>
  <c r="E405" i="11" s="1"/>
  <c r="H405" i="11" l="1"/>
  <c r="I405" i="11" s="1"/>
  <c r="B406" i="11" s="1"/>
  <c r="C406" i="11" l="1"/>
  <c r="G406" i="11"/>
  <c r="D406" i="11"/>
  <c r="E406" i="11" s="1"/>
  <c r="H406" i="11" l="1"/>
  <c r="I406" i="11" s="1"/>
  <c r="B407" i="11" l="1"/>
  <c r="C407" i="11" l="1"/>
  <c r="G407" i="11"/>
  <c r="D407" i="11"/>
  <c r="E407" i="11" s="1"/>
  <c r="H407" i="11" s="1"/>
  <c r="I407" i="11" s="1"/>
  <c r="B408" i="11" l="1"/>
  <c r="C408" i="11" l="1"/>
  <c r="G408" i="11"/>
  <c r="D408" i="11"/>
  <c r="E408" i="11" s="1"/>
  <c r="H408" i="11" l="1"/>
  <c r="I408" i="11" s="1"/>
  <c r="B409" i="11" l="1"/>
  <c r="C409" i="11" l="1"/>
  <c r="G409" i="11"/>
  <c r="D409" i="11"/>
  <c r="E409" i="11" s="1"/>
  <c r="H409" i="11" l="1"/>
  <c r="I409" i="11" s="1"/>
  <c r="B410" i="11" s="1"/>
  <c r="C410" i="11" l="1"/>
  <c r="G410" i="11"/>
  <c r="D410" i="11"/>
  <c r="E410" i="11" s="1"/>
  <c r="H410" i="11" l="1"/>
  <c r="I410" i="11" s="1"/>
  <c r="B411" i="11" s="1"/>
  <c r="C411" i="11" l="1"/>
  <c r="G411" i="11"/>
  <c r="D411" i="11"/>
  <c r="E411" i="11" s="1"/>
  <c r="H411" i="11" l="1"/>
  <c r="I411" i="11" s="1"/>
  <c r="B412" i="11" s="1"/>
  <c r="C412" i="11" l="1"/>
  <c r="G412" i="11"/>
  <c r="D412" i="11"/>
  <c r="E412" i="11" s="1"/>
  <c r="H412" i="11" l="1"/>
  <c r="I412" i="11" s="1"/>
  <c r="B413" i="11" l="1"/>
  <c r="C413" i="11" l="1"/>
  <c r="G413" i="11"/>
  <c r="D413" i="11"/>
  <c r="E413" i="11" s="1"/>
  <c r="H413" i="11" l="1"/>
  <c r="I413" i="11" s="1"/>
  <c r="B414" i="11" l="1"/>
  <c r="C414" i="11" l="1"/>
  <c r="G414" i="11"/>
  <c r="D414" i="11"/>
  <c r="E414" i="11" s="1"/>
  <c r="H414" i="11" l="1"/>
  <c r="I414" i="11" s="1"/>
  <c r="B415" i="11" s="1"/>
  <c r="C415" i="11" l="1"/>
  <c r="G415" i="11"/>
  <c r="D415" i="11"/>
  <c r="E415" i="11" s="1"/>
  <c r="H415" i="11" l="1"/>
  <c r="I415" i="11" s="1"/>
  <c r="B416" i="11" l="1"/>
  <c r="C416" i="11" l="1"/>
  <c r="G416" i="11"/>
  <c r="D416" i="11"/>
  <c r="E416" i="11" s="1"/>
  <c r="H416" i="11" l="1"/>
  <c r="I416" i="11" s="1"/>
  <c r="B417" i="11" s="1"/>
  <c r="C417" i="11" l="1"/>
  <c r="G417" i="11"/>
  <c r="D417" i="11"/>
  <c r="E417" i="11" s="1"/>
  <c r="H417" i="11" l="1"/>
  <c r="I417" i="11" s="1"/>
  <c r="B418" i="11" s="1"/>
  <c r="C418" i="11" l="1"/>
  <c r="G418" i="11"/>
  <c r="D418" i="11"/>
  <c r="E418" i="11" s="1"/>
  <c r="H418" i="11" l="1"/>
  <c r="I418" i="11" s="1"/>
  <c r="B419" i="11" s="1"/>
  <c r="C419" i="11" l="1"/>
  <c r="G419" i="11"/>
  <c r="D419" i="11"/>
  <c r="E419" i="11" s="1"/>
  <c r="H419" i="11" s="1"/>
  <c r="I419" i="11" s="1"/>
  <c r="B420" i="11" l="1"/>
  <c r="C420" i="11" l="1"/>
  <c r="G420" i="11"/>
  <c r="D420" i="11"/>
  <c r="E420" i="11" s="1"/>
  <c r="H420" i="11" l="1"/>
  <c r="I420" i="11" s="1"/>
  <c r="B421" i="11" l="1"/>
  <c r="C421" i="11" l="1"/>
  <c r="G421" i="11"/>
  <c r="D421" i="11"/>
  <c r="E421" i="11" s="1"/>
  <c r="H421" i="11" l="1"/>
  <c r="I421" i="11" s="1"/>
  <c r="B422" i="11" s="1"/>
  <c r="C422" i="11" l="1"/>
  <c r="G422" i="11"/>
  <c r="D422" i="11"/>
  <c r="E422" i="11" s="1"/>
  <c r="H422" i="11" l="1"/>
  <c r="I422" i="11" s="1"/>
  <c r="B423" i="11" s="1"/>
  <c r="C423" i="11" l="1"/>
  <c r="G423" i="11"/>
  <c r="D423" i="11"/>
  <c r="E423" i="11" s="1"/>
  <c r="H423" i="11" l="1"/>
  <c r="I423" i="11" s="1"/>
  <c r="B424" i="11" l="1"/>
  <c r="C424" i="11" l="1"/>
  <c r="G424" i="11"/>
  <c r="D424" i="11"/>
  <c r="E424" i="11" s="1"/>
  <c r="H424" i="11" l="1"/>
  <c r="I424" i="11" s="1"/>
  <c r="B425" i="11" l="1"/>
  <c r="C425" i="11" l="1"/>
  <c r="G425" i="11"/>
  <c r="D425" i="11"/>
  <c r="E425" i="11" s="1"/>
  <c r="H425" i="11" l="1"/>
  <c r="I425" i="11" s="1"/>
  <c r="B426" i="11" l="1"/>
  <c r="C426" i="11" l="1"/>
  <c r="G426" i="11"/>
  <c r="D426" i="11"/>
  <c r="E426" i="11" s="1"/>
  <c r="H426" i="11" l="1"/>
  <c r="I426" i="11" s="1"/>
  <c r="B427" i="11" l="1"/>
  <c r="C427" i="11" l="1"/>
  <c r="G427" i="11"/>
  <c r="D427" i="11"/>
  <c r="E427" i="11" s="1"/>
  <c r="H427" i="11" l="1"/>
  <c r="I427" i="11" s="1"/>
  <c r="B428" i="11" l="1"/>
  <c r="C428" i="11" l="1"/>
  <c r="G428" i="11"/>
  <c r="D428" i="11"/>
  <c r="E428" i="11" s="1"/>
  <c r="H428" i="11" l="1"/>
  <c r="I428" i="11" s="1"/>
  <c r="B429" i="11" s="1"/>
  <c r="C429" i="11" l="1"/>
  <c r="G429" i="11"/>
  <c r="D429" i="11"/>
  <c r="E429" i="11" s="1"/>
  <c r="H429" i="11" s="1"/>
  <c r="I429" i="11" s="1"/>
  <c r="B430" i="11" l="1"/>
  <c r="C430" i="11" l="1"/>
  <c r="G430" i="11"/>
  <c r="D430" i="11"/>
  <c r="E430" i="11" s="1"/>
  <c r="H430" i="11" l="1"/>
  <c r="I430" i="11" s="1"/>
  <c r="B431" i="11" s="1"/>
  <c r="C431" i="11" l="1"/>
  <c r="G431" i="11"/>
  <c r="D431" i="11"/>
  <c r="E431" i="11" s="1"/>
  <c r="H431" i="11" l="1"/>
  <c r="I431" i="11" s="1"/>
  <c r="B432" i="11" s="1"/>
  <c r="C432" i="11" l="1"/>
  <c r="G432" i="11"/>
  <c r="D432" i="11"/>
  <c r="E432" i="11" s="1"/>
  <c r="H432" i="11" l="1"/>
  <c r="I432" i="11" s="1"/>
  <c r="B433" i="11" l="1"/>
  <c r="C433" i="11" l="1"/>
  <c r="G433" i="11"/>
  <c r="D433" i="11"/>
  <c r="E433" i="11" s="1"/>
  <c r="H433" i="11" l="1"/>
  <c r="I433" i="11" s="1"/>
  <c r="B434" i="11" s="1"/>
  <c r="C434" i="11" l="1"/>
  <c r="G434" i="11"/>
  <c r="D434" i="11"/>
  <c r="E434" i="11" s="1"/>
  <c r="H434" i="11" l="1"/>
  <c r="I434" i="11" s="1"/>
  <c r="B435" i="11" l="1"/>
  <c r="C435" i="11" l="1"/>
  <c r="G435" i="11"/>
  <c r="D435" i="11"/>
  <c r="E435" i="11" s="1"/>
  <c r="H435" i="11" l="1"/>
  <c r="I435" i="11" s="1"/>
  <c r="B436" i="11" l="1"/>
  <c r="C436" i="11" l="1"/>
  <c r="G436" i="11"/>
  <c r="D436" i="11"/>
  <c r="E436" i="11" s="1"/>
  <c r="H436" i="11" l="1"/>
  <c r="I436" i="11" s="1"/>
  <c r="B437" i="11" s="1"/>
  <c r="C437" i="11" l="1"/>
  <c r="G437" i="11"/>
  <c r="D437" i="11"/>
  <c r="E437" i="11" s="1"/>
  <c r="H437" i="11" l="1"/>
  <c r="I437" i="11" s="1"/>
  <c r="B438" i="11" l="1"/>
  <c r="C438" i="11" l="1"/>
  <c r="G438" i="11"/>
  <c r="D438" i="11"/>
  <c r="E438" i="11" s="1"/>
  <c r="H438" i="11" l="1"/>
  <c r="I438" i="11" s="1"/>
  <c r="B439" i="11" s="1"/>
  <c r="C439" i="11" l="1"/>
  <c r="G439" i="11"/>
  <c r="D439" i="11"/>
  <c r="E439" i="11" s="1"/>
  <c r="H439" i="11" l="1"/>
  <c r="I439" i="11" s="1"/>
  <c r="B440" i="11" l="1"/>
  <c r="C440" i="11" l="1"/>
  <c r="G440" i="11"/>
  <c r="D440" i="11"/>
  <c r="E440" i="11" s="1"/>
  <c r="H440" i="11" l="1"/>
  <c r="I440" i="11" s="1"/>
  <c r="B441" i="11" l="1"/>
  <c r="C441" i="11" l="1"/>
  <c r="G441" i="11"/>
  <c r="D441" i="11"/>
  <c r="E441" i="11" s="1"/>
  <c r="H441" i="11" l="1"/>
  <c r="I441" i="11" s="1"/>
  <c r="B442" i="11" l="1"/>
  <c r="C442" i="11" l="1"/>
  <c r="G442" i="11"/>
  <c r="D442" i="11"/>
  <c r="E442" i="11" s="1"/>
  <c r="H442" i="11" l="1"/>
  <c r="I442" i="11" s="1"/>
  <c r="B443" i="11" s="1"/>
  <c r="C443" i="11" l="1"/>
  <c r="G443" i="11"/>
  <c r="D443" i="11"/>
  <c r="E443" i="11" s="1"/>
  <c r="H443" i="11" l="1"/>
  <c r="I443" i="11" s="1"/>
  <c r="B444" i="11" s="1"/>
  <c r="C444" i="11" l="1"/>
  <c r="G444" i="11"/>
  <c r="D444" i="11"/>
  <c r="E444" i="11" s="1"/>
  <c r="H444" i="11" l="1"/>
  <c r="I444" i="11" s="1"/>
  <c r="B445" i="11" l="1"/>
  <c r="C445" i="11" l="1"/>
  <c r="G445" i="11"/>
  <c r="D445" i="11"/>
  <c r="E445" i="11" s="1"/>
  <c r="H445" i="11" l="1"/>
  <c r="I445" i="11" s="1"/>
  <c r="B446" i="11" s="1"/>
  <c r="C446" i="11" l="1"/>
  <c r="G446" i="11"/>
  <c r="D446" i="11"/>
  <c r="E446" i="11" s="1"/>
  <c r="H446" i="11" l="1"/>
  <c r="I446" i="11" s="1"/>
  <c r="B447" i="11" l="1"/>
  <c r="C447" i="11" l="1"/>
  <c r="G447" i="11"/>
  <c r="D447" i="11"/>
  <c r="E447" i="11" s="1"/>
  <c r="H447" i="11" l="1"/>
  <c r="I447" i="11" s="1"/>
  <c r="B448" i="11" s="1"/>
  <c r="C448" i="11" l="1"/>
  <c r="G448" i="11"/>
  <c r="D448" i="11"/>
  <c r="E448" i="11" s="1"/>
  <c r="H448" i="11" l="1"/>
  <c r="I448" i="11" s="1"/>
  <c r="B449" i="11" l="1"/>
  <c r="C449" i="11" l="1"/>
  <c r="G449" i="11"/>
  <c r="D449" i="11"/>
  <c r="E449" i="11" s="1"/>
  <c r="H449" i="11" l="1"/>
  <c r="I449" i="11" s="1"/>
  <c r="B450" i="11" l="1"/>
  <c r="C450" i="11" l="1"/>
  <c r="G450" i="11"/>
  <c r="D450" i="11"/>
  <c r="E450" i="11" s="1"/>
  <c r="H450" i="11" l="1"/>
  <c r="I450" i="11" s="1"/>
  <c r="B451" i="11" l="1"/>
  <c r="C451" i="11" l="1"/>
  <c r="G451" i="11"/>
  <c r="D451" i="11"/>
  <c r="E451" i="11" s="1"/>
  <c r="H451" i="11" l="1"/>
  <c r="I451" i="11" s="1"/>
  <c r="B452" i="11" s="1"/>
  <c r="C452" i="11" l="1"/>
  <c r="G452" i="11"/>
  <c r="D452" i="11"/>
  <c r="E452" i="11" s="1"/>
  <c r="H452" i="11" l="1"/>
  <c r="I452" i="11" s="1"/>
  <c r="B453" i="11" s="1"/>
  <c r="C453" i="11" l="1"/>
  <c r="G453" i="11"/>
  <c r="D453" i="11"/>
  <c r="E453" i="11" s="1"/>
  <c r="H453" i="11" l="1"/>
  <c r="I453" i="11" s="1"/>
  <c r="B454" i="11" s="1"/>
  <c r="C454" i="11" l="1"/>
  <c r="G454" i="11"/>
  <c r="D454" i="11"/>
  <c r="E454" i="11" s="1"/>
  <c r="H454" i="11" l="1"/>
  <c r="I454" i="11" s="1"/>
  <c r="B455" i="11" l="1"/>
  <c r="C455" i="11" l="1"/>
  <c r="G455" i="11"/>
  <c r="D455" i="11"/>
  <c r="E455" i="11" s="1"/>
  <c r="H455" i="11" l="1"/>
  <c r="I455" i="11" s="1"/>
  <c r="B456" i="11" s="1"/>
  <c r="C456" i="11" l="1"/>
  <c r="G456" i="11"/>
  <c r="D456" i="11"/>
  <c r="E456" i="11" s="1"/>
  <c r="H456" i="11" l="1"/>
  <c r="I456" i="11" s="1"/>
  <c r="B457" i="11" l="1"/>
  <c r="C457" i="11" l="1"/>
  <c r="G457" i="11"/>
  <c r="D457" i="11"/>
  <c r="E457" i="11" s="1"/>
  <c r="H457" i="11" l="1"/>
  <c r="I457" i="11" s="1"/>
  <c r="B458" i="11" s="1"/>
  <c r="C458" i="11" l="1"/>
  <c r="G458" i="11"/>
  <c r="D458" i="11"/>
  <c r="E458" i="11" s="1"/>
  <c r="H458" i="11" l="1"/>
  <c r="I458" i="11" s="1"/>
  <c r="B459" i="11" s="1"/>
  <c r="C459" i="11" l="1"/>
  <c r="G459" i="11"/>
  <c r="D459" i="11"/>
  <c r="E459" i="11" s="1"/>
  <c r="H459" i="11" l="1"/>
  <c r="I459" i="11" s="1"/>
  <c r="B460" i="11" s="1"/>
  <c r="C460" i="11" l="1"/>
  <c r="G460" i="11"/>
  <c r="D460" i="11"/>
  <c r="E460" i="11" s="1"/>
  <c r="H460" i="11" l="1"/>
  <c r="I460" i="11" s="1"/>
  <c r="B461" i="11" l="1"/>
  <c r="C461" i="11" l="1"/>
  <c r="G461" i="11"/>
  <c r="D461" i="11"/>
  <c r="E461" i="11" s="1"/>
  <c r="H461" i="11" l="1"/>
  <c r="I461" i="11" s="1"/>
  <c r="B462" i="11" l="1"/>
  <c r="C462" i="11" l="1"/>
  <c r="G462" i="11"/>
  <c r="D462" i="11"/>
  <c r="E462" i="11" s="1"/>
  <c r="H462" i="11" l="1"/>
  <c r="I462" i="11" s="1"/>
  <c r="B463" i="11" s="1"/>
  <c r="C463" i="11" l="1"/>
  <c r="G463" i="11"/>
  <c r="D463" i="11"/>
  <c r="E463" i="11" s="1"/>
  <c r="H463" i="11" l="1"/>
  <c r="I463" i="11" s="1"/>
  <c r="B464" i="11" s="1"/>
  <c r="C464" i="11" l="1"/>
  <c r="G464" i="11"/>
  <c r="D464" i="11"/>
  <c r="E464" i="11" s="1"/>
  <c r="H464" i="11" l="1"/>
  <c r="I464" i="11" s="1"/>
  <c r="B465" i="11" s="1"/>
  <c r="C465" i="11" l="1"/>
  <c r="G465" i="11"/>
  <c r="D465" i="11"/>
  <c r="E465" i="11" s="1"/>
  <c r="H465" i="11" l="1"/>
  <c r="I465" i="11" s="1"/>
  <c r="B466" i="11" l="1"/>
  <c r="C466" i="11" l="1"/>
  <c r="G466" i="11"/>
  <c r="D466" i="11"/>
  <c r="E466" i="11" s="1"/>
  <c r="H466" i="11" l="1"/>
  <c r="I466" i="11" s="1"/>
  <c r="B467" i="11" s="1"/>
  <c r="C467" i="11" l="1"/>
  <c r="G467" i="11"/>
  <c r="D467" i="11"/>
  <c r="E467" i="11" s="1"/>
  <c r="H467" i="11" l="1"/>
  <c r="I467" i="11" s="1"/>
  <c r="B468" i="11" s="1"/>
  <c r="C468" i="11" l="1"/>
  <c r="G468" i="11"/>
  <c r="D468" i="11"/>
  <c r="E468" i="11" s="1"/>
  <c r="H468" i="11" l="1"/>
  <c r="I468" i="11" s="1"/>
  <c r="B469" i="11" l="1"/>
  <c r="C469" i="11" l="1"/>
  <c r="G469" i="11"/>
  <c r="D469" i="11"/>
  <c r="E469" i="11" s="1"/>
  <c r="H469" i="11" l="1"/>
  <c r="I469" i="11" s="1"/>
  <c r="B470" i="11" s="1"/>
  <c r="C470" i="11" l="1"/>
  <c r="G470" i="11"/>
  <c r="D470" i="11"/>
  <c r="E470" i="11" s="1"/>
  <c r="H470" i="11" l="1"/>
  <c r="I470" i="11" s="1"/>
  <c r="B471" i="11" l="1"/>
  <c r="C471" i="11" l="1"/>
  <c r="G471" i="11"/>
  <c r="D471" i="11"/>
  <c r="E471" i="11" s="1"/>
  <c r="H471" i="11" l="1"/>
  <c r="I471" i="11" s="1"/>
  <c r="B472" i="11" s="1"/>
  <c r="C472" i="11" l="1"/>
  <c r="G472" i="11"/>
  <c r="D472" i="11"/>
  <c r="E472" i="11" s="1"/>
  <c r="H472" i="11" l="1"/>
  <c r="I472" i="11" s="1"/>
  <c r="B473" i="11" l="1"/>
  <c r="C473" i="11" l="1"/>
  <c r="G473" i="11"/>
  <c r="D473" i="11"/>
  <c r="E473" i="11" s="1"/>
  <c r="H473" i="11" l="1"/>
  <c r="I473" i="11" s="1"/>
  <c r="B474" i="11" l="1"/>
  <c r="C474" i="11" l="1"/>
  <c r="G474" i="11"/>
  <c r="D474" i="11"/>
  <c r="E474" i="11" s="1"/>
  <c r="H474" i="11" l="1"/>
  <c r="I474" i="11" s="1"/>
  <c r="B475" i="11" s="1"/>
  <c r="C475" i="11" l="1"/>
  <c r="G475" i="11"/>
  <c r="D475" i="11"/>
  <c r="E475" i="11" s="1"/>
  <c r="H475" i="11" l="1"/>
  <c r="I475" i="11" s="1"/>
  <c r="B476" i="11" l="1"/>
  <c r="C476" i="11" l="1"/>
  <c r="G476" i="11"/>
  <c r="D476" i="11"/>
  <c r="E476" i="11" s="1"/>
  <c r="H476" i="11" l="1"/>
  <c r="I476" i="11" s="1"/>
  <c r="B477" i="11" s="1"/>
  <c r="C477" i="11" l="1"/>
  <c r="G477" i="11"/>
  <c r="D477" i="11"/>
  <c r="E477" i="11" s="1"/>
  <c r="H477" i="11" l="1"/>
  <c r="I477" i="11" s="1"/>
  <c r="B478" i="11" l="1"/>
  <c r="C478" i="11" l="1"/>
  <c r="G478" i="11"/>
  <c r="D478" i="11"/>
  <c r="E478" i="11" s="1"/>
  <c r="H478" i="11" l="1"/>
  <c r="I478" i="11" s="1"/>
  <c r="B479" i="11" s="1"/>
  <c r="C479" i="11" l="1"/>
  <c r="G479" i="11"/>
  <c r="D479" i="11"/>
  <c r="E479" i="11" s="1"/>
  <c r="H479" i="11" l="1"/>
  <c r="I479" i="11" s="1"/>
  <c r="B480" i="11" s="1"/>
  <c r="C480" i="11" l="1"/>
  <c r="G480" i="11"/>
  <c r="D480" i="11"/>
  <c r="E480" i="11" s="1"/>
  <c r="H480" i="11" l="1"/>
  <c r="I480" i="11" s="1"/>
  <c r="B481" i="11" l="1"/>
  <c r="C481" i="11" l="1"/>
  <c r="G481" i="11"/>
  <c r="D481" i="11"/>
  <c r="E481" i="11" s="1"/>
  <c r="H481" i="11" l="1"/>
  <c r="I481" i="11" s="1"/>
  <c r="B482" i="11" s="1"/>
  <c r="C482" i="11" l="1"/>
  <c r="G482" i="11"/>
  <c r="D482" i="11"/>
  <c r="E482" i="11" s="1"/>
  <c r="H482" i="11" l="1"/>
  <c r="I482" i="11" s="1"/>
  <c r="B483" i="11" l="1"/>
  <c r="C483" i="11" l="1"/>
  <c r="G483" i="11"/>
  <c r="D483" i="11"/>
  <c r="E483" i="11" s="1"/>
  <c r="H483" i="11" l="1"/>
  <c r="I483" i="11" s="1"/>
  <c r="B484" i="11" s="1"/>
  <c r="C484" i="11" l="1"/>
  <c r="G484" i="11"/>
  <c r="D484" i="11"/>
  <c r="E484" i="11" s="1"/>
  <c r="H484" i="11" s="1"/>
  <c r="I484" i="11" s="1"/>
  <c r="B485" i="11" l="1"/>
  <c r="C485" i="11" l="1"/>
  <c r="G485" i="11"/>
  <c r="D485" i="11"/>
  <c r="E485" i="11" s="1"/>
  <c r="H485" i="11" l="1"/>
  <c r="I485" i="11" s="1"/>
  <c r="B486" i="11" l="1"/>
  <c r="C486" i="11" l="1"/>
  <c r="G486" i="11"/>
  <c r="D486" i="11"/>
  <c r="E486" i="11" s="1"/>
  <c r="H486" i="11" l="1"/>
  <c r="I486" i="11" s="1"/>
  <c r="B487" i="11" s="1"/>
  <c r="C487" i="11" l="1"/>
  <c r="G487" i="11"/>
  <c r="D487" i="11"/>
  <c r="E487" i="11" s="1"/>
  <c r="H487" i="11" l="1"/>
  <c r="I487" i="11" s="1"/>
  <c r="B488" i="11" l="1"/>
  <c r="C488" i="11" l="1"/>
  <c r="G488" i="11"/>
  <c r="D488" i="11"/>
  <c r="E488" i="11" s="1"/>
  <c r="H488" i="11" l="1"/>
  <c r="I488" i="11" s="1"/>
  <c r="B489" i="11" s="1"/>
  <c r="C489" i="11" l="1"/>
  <c r="G489" i="11"/>
  <c r="D489" i="11"/>
  <c r="E489" i="11" s="1"/>
  <c r="H489" i="11" l="1"/>
  <c r="I489" i="11" s="1"/>
  <c r="B490" i="11" l="1"/>
  <c r="C490" i="11" l="1"/>
  <c r="G490" i="11"/>
  <c r="D490" i="11"/>
  <c r="E490" i="11" s="1"/>
  <c r="H490" i="11" l="1"/>
  <c r="I490" i="11" s="1"/>
  <c r="B491" i="11" s="1"/>
  <c r="C491" i="11" l="1"/>
  <c r="G491" i="11"/>
  <c r="D491" i="11"/>
  <c r="E491" i="11" s="1"/>
  <c r="H491" i="11" l="1"/>
  <c r="I491" i="11" s="1"/>
  <c r="B492" i="11" s="1"/>
  <c r="C492" i="11" l="1"/>
  <c r="G492" i="11"/>
  <c r="D492" i="11"/>
  <c r="E492" i="11" s="1"/>
  <c r="H492" i="11" l="1"/>
  <c r="I492" i="11" s="1"/>
  <c r="B493" i="11" l="1"/>
  <c r="C493" i="11" l="1"/>
  <c r="G493" i="11"/>
  <c r="D493" i="11"/>
  <c r="E493" i="11" s="1"/>
  <c r="H493" i="11" l="1"/>
  <c r="I493" i="11" s="1"/>
  <c r="B494" i="11" s="1"/>
  <c r="C494" i="11" l="1"/>
  <c r="G494" i="11"/>
  <c r="D494" i="11"/>
  <c r="E494" i="11" s="1"/>
  <c r="H494" i="11" l="1"/>
  <c r="I494" i="11" s="1"/>
  <c r="B495" i="11" l="1"/>
  <c r="C495" i="11" l="1"/>
  <c r="G495" i="11"/>
  <c r="D495" i="11"/>
  <c r="E495" i="11" s="1"/>
  <c r="H495" i="11" l="1"/>
  <c r="I495" i="11" s="1"/>
  <c r="B496" i="11" s="1"/>
  <c r="C496" i="11" l="1"/>
  <c r="G496" i="11"/>
  <c r="D496" i="11"/>
  <c r="E496" i="11" s="1"/>
  <c r="H496" i="11" l="1"/>
  <c r="I496" i="11" s="1"/>
  <c r="B497" i="11" l="1"/>
  <c r="C497" i="11" l="1"/>
  <c r="G497" i="11"/>
  <c r="D497" i="11"/>
  <c r="E497" i="11" s="1"/>
  <c r="H497" i="11" l="1"/>
  <c r="I497" i="11" s="1"/>
  <c r="B498" i="11" l="1"/>
  <c r="C498" i="11" l="1"/>
  <c r="G498" i="11"/>
  <c r="D498" i="11"/>
  <c r="E498" i="11" s="1"/>
  <c r="H498" i="11" l="1"/>
  <c r="I498" i="11" s="1"/>
  <c r="B499" i="11" s="1"/>
  <c r="C499" i="11" l="1"/>
  <c r="G499" i="11"/>
  <c r="D499" i="11"/>
  <c r="E499" i="11" s="1"/>
  <c r="H499" i="11" l="1"/>
  <c r="I499" i="11" s="1"/>
  <c r="B500" i="11" l="1"/>
  <c r="C500" i="11" l="1"/>
  <c r="G500" i="11"/>
  <c r="D500" i="11"/>
  <c r="E500" i="11" s="1"/>
  <c r="H500" i="11" l="1"/>
  <c r="I500" i="11" s="1"/>
  <c r="B501" i="11" s="1"/>
  <c r="C501" i="11" l="1"/>
  <c r="G501" i="11"/>
  <c r="D501" i="11"/>
  <c r="E501" i="11" s="1"/>
  <c r="H501" i="11" l="1"/>
  <c r="I501" i="11" s="1"/>
  <c r="B502" i="11" l="1"/>
  <c r="C502" i="11" l="1"/>
  <c r="G502" i="11"/>
  <c r="D502" i="11"/>
  <c r="E502" i="11" s="1"/>
  <c r="H502" i="11" l="1"/>
  <c r="I502" i="11" s="1"/>
  <c r="B503" i="11" s="1"/>
  <c r="C503" i="11" l="1"/>
  <c r="G503" i="11"/>
  <c r="D503" i="11"/>
  <c r="E503" i="11" s="1"/>
  <c r="H503" i="11" l="1"/>
  <c r="I503" i="11" s="1"/>
  <c r="B504" i="11" s="1"/>
  <c r="C504" i="11" l="1"/>
  <c r="G504" i="11"/>
  <c r="D504" i="11"/>
  <c r="E504" i="11" s="1"/>
  <c r="H504" i="11" l="1"/>
  <c r="I504" i="11" s="1"/>
  <c r="B505" i="11" l="1"/>
  <c r="C505" i="11" l="1"/>
  <c r="G505" i="11"/>
  <c r="D505" i="11"/>
  <c r="E505" i="11" s="1"/>
  <c r="H505" i="11" l="1"/>
  <c r="I505" i="11" s="1"/>
  <c r="B506" i="11" s="1"/>
  <c r="C506" i="11" l="1"/>
  <c r="G506" i="11"/>
  <c r="D506" i="11"/>
  <c r="E506" i="11" s="1"/>
  <c r="H506" i="11" l="1"/>
  <c r="I506" i="11" s="1"/>
  <c r="B507" i="11" l="1"/>
  <c r="C507" i="11" l="1"/>
  <c r="G507" i="11"/>
  <c r="D507" i="11"/>
  <c r="E507" i="11" s="1"/>
  <c r="H507" i="11" l="1"/>
  <c r="I507" i="11" s="1"/>
  <c r="B508" i="11" s="1"/>
  <c r="C508" i="11" l="1"/>
  <c r="G508" i="11"/>
  <c r="D508" i="11"/>
  <c r="E508" i="11" s="1"/>
  <c r="H508" i="11" l="1"/>
  <c r="I508" i="11" s="1"/>
  <c r="B509" i="11" l="1"/>
  <c r="C509" i="11" l="1"/>
  <c r="G509" i="11"/>
  <c r="D509" i="11"/>
  <c r="E509" i="11" s="1"/>
  <c r="H509" i="11" l="1"/>
  <c r="I509" i="11" s="1"/>
  <c r="B510" i="11" l="1"/>
  <c r="C510" i="11" l="1"/>
  <c r="G510" i="11"/>
  <c r="D510" i="11"/>
  <c r="E510" i="11" s="1"/>
  <c r="H510" i="11" l="1"/>
  <c r="I510" i="11" s="1"/>
  <c r="B511" i="11" s="1"/>
  <c r="C511" i="11" l="1"/>
  <c r="G511" i="11"/>
  <c r="D511" i="11"/>
  <c r="E511" i="11" s="1"/>
  <c r="H511" i="11" l="1"/>
  <c r="I511" i="11" s="1"/>
  <c r="B512" i="11" l="1"/>
  <c r="C512" i="11" l="1"/>
  <c r="G512" i="11"/>
  <c r="D512" i="11"/>
  <c r="E512" i="11" s="1"/>
  <c r="H512" i="11" l="1"/>
  <c r="I512" i="11" s="1"/>
  <c r="B513" i="11" s="1"/>
  <c r="C513" i="11" l="1"/>
  <c r="G513" i="11"/>
  <c r="D513" i="11"/>
  <c r="E513" i="11" s="1"/>
  <c r="H513" i="11" l="1"/>
  <c r="I513" i="11" s="1"/>
  <c r="B514" i="11" l="1"/>
  <c r="C514" i="11" l="1"/>
  <c r="G514" i="11"/>
  <c r="D514" i="11"/>
  <c r="E514" i="11" s="1"/>
  <c r="H514" i="11" l="1"/>
  <c r="I514" i="11" s="1"/>
  <c r="B515" i="11" s="1"/>
  <c r="C515" i="11" l="1"/>
  <c r="G515" i="11"/>
  <c r="D515" i="11"/>
  <c r="E515" i="11" s="1"/>
  <c r="H515" i="11" l="1"/>
  <c r="I515" i="11" s="1"/>
  <c r="B516" i="11" s="1"/>
  <c r="C516" i="11" l="1"/>
  <c r="G516" i="11"/>
  <c r="D516" i="11"/>
  <c r="E516" i="11" s="1"/>
  <c r="H516" i="11" l="1"/>
  <c r="I516" i="11" s="1"/>
  <c r="B517" i="11" l="1"/>
  <c r="C517" i="11" l="1"/>
  <c r="G517" i="11"/>
  <c r="D517" i="11"/>
  <c r="E517" i="11" s="1"/>
  <c r="H517" i="11" l="1"/>
  <c r="I517" i="11" s="1"/>
  <c r="B518" i="11" s="1"/>
  <c r="C518" i="11" l="1"/>
  <c r="G518" i="11"/>
  <c r="D518" i="11"/>
  <c r="E518" i="11" s="1"/>
  <c r="H518" i="11" s="1"/>
  <c r="I518" i="11" s="1"/>
  <c r="B519" i="11" l="1"/>
  <c r="C519" i="11" l="1"/>
  <c r="G519" i="11"/>
  <c r="D519" i="11"/>
  <c r="E519" i="11" s="1"/>
  <c r="H519" i="11" l="1"/>
  <c r="I519" i="11" s="1"/>
  <c r="B520" i="11" l="1"/>
  <c r="C520" i="11" l="1"/>
  <c r="G520" i="11"/>
  <c r="D520" i="11"/>
  <c r="E520" i="11" s="1"/>
  <c r="H520" i="11" l="1"/>
  <c r="I520" i="11" s="1"/>
  <c r="B521" i="11" s="1"/>
  <c r="C521" i="11" l="1"/>
  <c r="G521" i="11"/>
  <c r="D521" i="11"/>
  <c r="E521" i="11" s="1"/>
  <c r="H521" i="11" l="1"/>
  <c r="I521" i="11" s="1"/>
  <c r="B522" i="11" l="1"/>
  <c r="C522" i="11" l="1"/>
  <c r="G522" i="11"/>
  <c r="D522" i="11"/>
  <c r="E522" i="11" s="1"/>
  <c r="H522" i="11" l="1"/>
  <c r="I522" i="11" s="1"/>
  <c r="B523" i="11" s="1"/>
  <c r="C523" i="11" l="1"/>
  <c r="G523" i="11"/>
  <c r="D523" i="11"/>
  <c r="E523" i="11" s="1"/>
  <c r="H523" i="11" l="1"/>
  <c r="I523" i="11" s="1"/>
  <c r="B524" i="11" l="1"/>
  <c r="C524" i="11" l="1"/>
  <c r="G524" i="11"/>
  <c r="D524" i="11"/>
  <c r="E524" i="11" s="1"/>
  <c r="H524" i="11" l="1"/>
  <c r="I524" i="11" s="1"/>
  <c r="B525" i="11" s="1"/>
  <c r="C525" i="11" l="1"/>
  <c r="G525" i="11"/>
  <c r="D525" i="11"/>
  <c r="E525" i="11" s="1"/>
  <c r="H525" i="11" s="1"/>
  <c r="I525" i="11" s="1"/>
  <c r="B526" i="11" l="1"/>
  <c r="C526" i="11" l="1"/>
  <c r="G526" i="11"/>
  <c r="D526" i="11"/>
  <c r="E526" i="11" s="1"/>
  <c r="H526" i="11" l="1"/>
  <c r="I526" i="11" s="1"/>
  <c r="B527" i="11" l="1"/>
  <c r="C527" i="11" l="1"/>
  <c r="G527" i="11"/>
  <c r="D527" i="11"/>
  <c r="E527" i="11" s="1"/>
  <c r="H527" i="11" l="1"/>
  <c r="I527" i="11" s="1"/>
  <c r="B528" i="11" s="1"/>
  <c r="C528" i="11" l="1"/>
  <c r="G528" i="11"/>
  <c r="D528" i="11"/>
  <c r="E528" i="11" s="1"/>
  <c r="H528" i="11" l="1"/>
  <c r="I528" i="11" s="1"/>
  <c r="B529" i="11" l="1"/>
  <c r="C529" i="11" l="1"/>
  <c r="G529" i="11"/>
  <c r="D529" i="11"/>
  <c r="E529" i="11" s="1"/>
  <c r="H529" i="11" l="1"/>
  <c r="I529" i="11" s="1"/>
  <c r="B530" i="11" s="1"/>
  <c r="C530" i="11" l="1"/>
  <c r="G530" i="11"/>
  <c r="D530" i="11"/>
  <c r="E530" i="11" s="1"/>
  <c r="H530" i="11" l="1"/>
  <c r="I530" i="11" s="1"/>
  <c r="B531" i="11" s="1"/>
  <c r="C531" i="11" l="1"/>
  <c r="G531" i="11"/>
  <c r="D531" i="11"/>
  <c r="E531" i="11" s="1"/>
  <c r="H531" i="11" l="1"/>
  <c r="I531" i="11" s="1"/>
  <c r="B532" i="11" s="1"/>
  <c r="C532" i="11" l="1"/>
  <c r="G532" i="11"/>
  <c r="D532" i="11"/>
  <c r="E532" i="11" s="1"/>
  <c r="H532" i="11" s="1"/>
  <c r="I532" i="11" s="1"/>
  <c r="B533" i="11" l="1"/>
  <c r="C533" i="11" l="1"/>
  <c r="G533" i="11"/>
  <c r="D533" i="11"/>
  <c r="E533" i="11" s="1"/>
  <c r="H533" i="11" l="1"/>
  <c r="I533" i="11" s="1"/>
  <c r="B534" i="11" l="1"/>
  <c r="C534" i="11" l="1"/>
  <c r="G534" i="11"/>
  <c r="D534" i="11"/>
  <c r="E534" i="11" s="1"/>
  <c r="H534" i="11" l="1"/>
  <c r="I534" i="11" s="1"/>
  <c r="B535" i="11" s="1"/>
  <c r="C535" i="11" l="1"/>
  <c r="G535" i="11"/>
  <c r="D535" i="11"/>
  <c r="E535" i="11" s="1"/>
  <c r="H535" i="11" s="1"/>
  <c r="I535" i="11" s="1"/>
  <c r="B536" i="11" l="1"/>
  <c r="C536" i="11" l="1"/>
  <c r="G536" i="11"/>
  <c r="D536" i="11"/>
  <c r="E536" i="11" s="1"/>
  <c r="H536" i="11" l="1"/>
  <c r="I536" i="11" s="1"/>
  <c r="B537" i="11" s="1"/>
  <c r="C537" i="11" l="1"/>
  <c r="G537" i="11"/>
  <c r="D537" i="11"/>
  <c r="E537" i="11" s="1"/>
  <c r="H537" i="11" s="1"/>
  <c r="I537" i="11" s="1"/>
  <c r="B538" i="11" l="1"/>
  <c r="C538" i="11" l="1"/>
  <c r="G538" i="11"/>
  <c r="D538" i="11"/>
  <c r="E538" i="11" s="1"/>
  <c r="H538" i="11" l="1"/>
  <c r="I538" i="11" s="1"/>
  <c r="B539" i="11" l="1"/>
  <c r="C539" i="11" l="1"/>
  <c r="G539" i="11"/>
  <c r="D539" i="11"/>
  <c r="E539" i="11" s="1"/>
  <c r="H539" i="11" l="1"/>
  <c r="I539" i="11" s="1"/>
  <c r="B540" i="11" s="1"/>
  <c r="C540" i="11" l="1"/>
  <c r="G540" i="11"/>
  <c r="D540" i="11"/>
  <c r="E540" i="11" s="1"/>
  <c r="H540" i="11" l="1"/>
  <c r="I540" i="11" s="1"/>
  <c r="B541" i="11" l="1"/>
  <c r="C541" i="11" l="1"/>
  <c r="G541" i="11"/>
  <c r="D541" i="11"/>
  <c r="E541" i="11" s="1"/>
  <c r="H541" i="11" l="1"/>
  <c r="I541" i="11" s="1"/>
  <c r="B542" i="11" s="1"/>
  <c r="C542" i="11" l="1"/>
  <c r="G542" i="11"/>
  <c r="D542" i="11"/>
  <c r="E542" i="11" s="1"/>
  <c r="H542" i="11" l="1"/>
  <c r="I542" i="11" s="1"/>
  <c r="B543" i="11" l="1"/>
  <c r="C543" i="11" l="1"/>
  <c r="G543" i="11"/>
  <c r="D543" i="11"/>
  <c r="E543" i="11" s="1"/>
  <c r="H543" i="11" l="1"/>
  <c r="I543" i="11" s="1"/>
  <c r="B544" i="11" s="1"/>
  <c r="C544" i="11" l="1"/>
  <c r="G544" i="11"/>
  <c r="D544" i="11"/>
  <c r="E544" i="11" s="1"/>
  <c r="H544" i="11" l="1"/>
  <c r="I544" i="11" s="1"/>
  <c r="B545" i="11" l="1"/>
  <c r="C545" i="11" l="1"/>
  <c r="G545" i="11"/>
  <c r="D545" i="11"/>
  <c r="E545" i="11" s="1"/>
  <c r="H545" i="11" l="1"/>
  <c r="I545" i="11" s="1"/>
  <c r="B546" i="11" l="1"/>
  <c r="C546" i="11" l="1"/>
  <c r="G546" i="11"/>
  <c r="D546" i="11"/>
  <c r="E546" i="11" s="1"/>
  <c r="H546" i="11" l="1"/>
  <c r="I546" i="11" s="1"/>
  <c r="B547" i="11" s="1"/>
  <c r="C547" i="11" l="1"/>
  <c r="G547" i="11"/>
  <c r="D547" i="11"/>
  <c r="E547" i="11" s="1"/>
  <c r="H547" i="11" s="1"/>
  <c r="I547" i="11" s="1"/>
  <c r="B548" i="11" l="1"/>
  <c r="C548" i="11" l="1"/>
  <c r="G548" i="11"/>
  <c r="D548" i="11"/>
  <c r="E548" i="11" s="1"/>
  <c r="H548" i="11" l="1"/>
  <c r="I548" i="11" s="1"/>
  <c r="B549" i="11" s="1"/>
  <c r="C549" i="11" l="1"/>
  <c r="G549" i="11"/>
  <c r="D549" i="11"/>
  <c r="E549" i="11" s="1"/>
  <c r="H549" i="11" s="1"/>
  <c r="I549" i="11" s="1"/>
  <c r="B550" i="11" l="1"/>
  <c r="C550" i="11" l="1"/>
  <c r="G550" i="11"/>
  <c r="D550" i="11"/>
  <c r="E550" i="11" s="1"/>
  <c r="H550" i="11" l="1"/>
  <c r="I550" i="11" s="1"/>
  <c r="B551" i="11" s="1"/>
  <c r="C551" i="11" l="1"/>
  <c r="G551" i="11"/>
  <c r="D551" i="11"/>
  <c r="E551" i="11" s="1"/>
  <c r="H551" i="11" l="1"/>
  <c r="I551" i="11" s="1"/>
  <c r="B552" i="11" s="1"/>
  <c r="C552" i="11" l="1"/>
  <c r="G552" i="11"/>
  <c r="D552" i="11"/>
  <c r="E552" i="11" s="1"/>
  <c r="H552" i="11" l="1"/>
  <c r="I552" i="11" s="1"/>
  <c r="B553" i="11" l="1"/>
  <c r="C553" i="11" l="1"/>
  <c r="G553" i="11"/>
  <c r="D553" i="11"/>
  <c r="E553" i="11" s="1"/>
  <c r="H553" i="11" l="1"/>
  <c r="I553" i="11" s="1"/>
  <c r="B554" i="11" s="1"/>
  <c r="C554" i="11" l="1"/>
  <c r="G554" i="11"/>
  <c r="D554" i="11"/>
  <c r="E554" i="11" s="1"/>
  <c r="H554" i="11" l="1"/>
  <c r="I554" i="11" s="1"/>
  <c r="B555" i="11" l="1"/>
  <c r="C555" i="11" l="1"/>
  <c r="G555" i="11"/>
  <c r="D555" i="11"/>
  <c r="E555" i="11" s="1"/>
  <c r="H555" i="11" l="1"/>
  <c r="I555" i="11" s="1"/>
  <c r="B556" i="11" s="1"/>
  <c r="C556" i="11" l="1"/>
  <c r="G556" i="11"/>
  <c r="D556" i="11"/>
  <c r="E556" i="11" s="1"/>
  <c r="H556" i="11" l="1"/>
  <c r="I556" i="11" s="1"/>
  <c r="B557" i="11" s="1"/>
  <c r="C557" i="11" l="1"/>
  <c r="G557" i="11"/>
  <c r="D557" i="11"/>
  <c r="E557" i="11" s="1"/>
  <c r="H557" i="11" l="1"/>
  <c r="I557" i="11" s="1"/>
  <c r="B558" i="11" l="1"/>
  <c r="C558" i="11" l="1"/>
  <c r="G558" i="11"/>
  <c r="D558" i="11"/>
  <c r="E558" i="11" s="1"/>
  <c r="H558" i="11" l="1"/>
  <c r="I558" i="11" s="1"/>
  <c r="B559" i="11" s="1"/>
  <c r="C559" i="11" l="1"/>
  <c r="G559" i="11"/>
  <c r="D559" i="11"/>
  <c r="E559" i="11" s="1"/>
  <c r="H559" i="11" l="1"/>
  <c r="I559" i="11" s="1"/>
  <c r="B560" i="11" l="1"/>
  <c r="C560" i="11" l="1"/>
  <c r="G560" i="11"/>
  <c r="D560" i="11"/>
  <c r="E560" i="11" s="1"/>
  <c r="H560" i="11" l="1"/>
  <c r="I560" i="11" s="1"/>
  <c r="B561" i="11" s="1"/>
  <c r="C561" i="11" l="1"/>
  <c r="G561" i="11"/>
  <c r="D561" i="11"/>
  <c r="E561" i="11" s="1"/>
  <c r="H561" i="11" l="1"/>
  <c r="I561" i="11" s="1"/>
  <c r="B562" i="11" s="1"/>
  <c r="C562" i="11" l="1"/>
  <c r="G562" i="11"/>
  <c r="D562" i="11"/>
  <c r="E562" i="11" s="1"/>
  <c r="H562" i="11" l="1"/>
  <c r="I562" i="11" s="1"/>
  <c r="B563" i="11" s="1"/>
  <c r="C563" i="11" l="1"/>
  <c r="G563" i="11"/>
  <c r="D563" i="11"/>
  <c r="E563" i="11" s="1"/>
  <c r="H563" i="11" l="1"/>
  <c r="I563" i="11" s="1"/>
  <c r="B564" i="11" s="1"/>
  <c r="C564" i="11" l="1"/>
  <c r="G564" i="11"/>
  <c r="D564" i="11"/>
  <c r="E564" i="11" s="1"/>
  <c r="H564" i="11" l="1"/>
  <c r="I564" i="11" s="1"/>
  <c r="B565" i="11" l="1"/>
  <c r="C565" i="11" l="1"/>
  <c r="G565" i="11"/>
  <c r="D565" i="11"/>
  <c r="E565" i="11" s="1"/>
  <c r="H565" i="11" l="1"/>
  <c r="I565" i="11" s="1"/>
  <c r="B566" i="11" s="1"/>
  <c r="C566" i="11" l="1"/>
  <c r="G566" i="11"/>
  <c r="D566" i="11"/>
  <c r="E566" i="11" s="1"/>
  <c r="H566" i="11" l="1"/>
  <c r="I566" i="11" s="1"/>
  <c r="B567" i="11" l="1"/>
  <c r="C567" i="11" l="1"/>
  <c r="G567" i="11"/>
  <c r="D567" i="11"/>
  <c r="E567" i="11" s="1"/>
  <c r="H567" i="11" l="1"/>
  <c r="I567" i="11" s="1"/>
  <c r="B568" i="11" s="1"/>
  <c r="C568" i="11" l="1"/>
  <c r="G568" i="11"/>
  <c r="D568" i="11"/>
  <c r="E568" i="11" s="1"/>
  <c r="H568" i="11" l="1"/>
  <c r="I568" i="11" s="1"/>
  <c r="B569" i="11" l="1"/>
  <c r="C569" i="11" l="1"/>
  <c r="G569" i="11"/>
  <c r="D569" i="11"/>
  <c r="E569" i="11" s="1"/>
  <c r="H569" i="11" l="1"/>
  <c r="I569" i="11" s="1"/>
  <c r="B570" i="11" l="1"/>
  <c r="C570" i="11" l="1"/>
  <c r="G570" i="11"/>
  <c r="D570" i="11"/>
  <c r="E570" i="11" s="1"/>
  <c r="H570" i="11" l="1"/>
  <c r="I570" i="11" s="1"/>
  <c r="B571" i="11" s="1"/>
  <c r="C571" i="11" l="1"/>
  <c r="G571" i="11"/>
  <c r="D571" i="11"/>
  <c r="E571" i="11" s="1"/>
  <c r="H571" i="11" l="1"/>
  <c r="I571" i="11" s="1"/>
  <c r="B572" i="11" l="1"/>
  <c r="C572" i="11" l="1"/>
  <c r="G572" i="11"/>
  <c r="D572" i="11"/>
  <c r="E572" i="11" s="1"/>
  <c r="H572" i="11" l="1"/>
  <c r="I572" i="11" s="1"/>
  <c r="B573" i="11" l="1"/>
  <c r="C573" i="11" l="1"/>
  <c r="G573" i="11"/>
  <c r="D573" i="11"/>
  <c r="E573" i="11" s="1"/>
  <c r="H573" i="11" l="1"/>
  <c r="I573" i="11" s="1"/>
  <c r="B574" i="11" s="1"/>
  <c r="C574" i="11" l="1"/>
  <c r="G574" i="11"/>
  <c r="D574" i="11"/>
  <c r="E574" i="11" s="1"/>
  <c r="H574" i="11" l="1"/>
  <c r="I574" i="11" s="1"/>
  <c r="B575" i="11" s="1"/>
  <c r="C575" i="11" l="1"/>
  <c r="G575" i="11"/>
  <c r="D575" i="11"/>
  <c r="E575" i="11" s="1"/>
  <c r="H575" i="11" s="1"/>
  <c r="I575" i="11" s="1"/>
  <c r="B576" i="11" l="1"/>
  <c r="C576" i="11" l="1"/>
  <c r="G576" i="11"/>
  <c r="D576" i="11"/>
  <c r="E576" i="11" s="1"/>
  <c r="H576" i="11" l="1"/>
  <c r="I576" i="11" s="1"/>
  <c r="B577" i="11" l="1"/>
  <c r="C577" i="11" l="1"/>
  <c r="G577" i="11"/>
  <c r="D577" i="11"/>
  <c r="E577" i="11" s="1"/>
  <c r="H577" i="11" l="1"/>
  <c r="I577" i="11" s="1"/>
  <c r="B578" i="11" s="1"/>
  <c r="C578" i="11" l="1"/>
  <c r="G578" i="11"/>
  <c r="D578" i="11"/>
  <c r="E578" i="11" s="1"/>
  <c r="H578" i="11" l="1"/>
  <c r="I578" i="11" s="1"/>
  <c r="B579" i="11" l="1"/>
  <c r="C579" i="11" l="1"/>
  <c r="G579" i="11"/>
  <c r="D579" i="11"/>
  <c r="E579" i="11" s="1"/>
  <c r="H579" i="11" l="1"/>
  <c r="I579" i="11" s="1"/>
  <c r="B580" i="11" s="1"/>
  <c r="C580" i="11" l="1"/>
  <c r="G580" i="11"/>
  <c r="D580" i="11"/>
  <c r="E580" i="11" s="1"/>
  <c r="H580" i="11" l="1"/>
  <c r="I580" i="11" s="1"/>
  <c r="B581" i="11" s="1"/>
  <c r="C581" i="11" l="1"/>
  <c r="G581" i="11"/>
  <c r="D581" i="11"/>
  <c r="E581" i="11" s="1"/>
  <c r="H581" i="11" l="1"/>
  <c r="I581" i="11" s="1"/>
  <c r="B582" i="11" l="1"/>
  <c r="C582" i="11" l="1"/>
  <c r="G582" i="11"/>
  <c r="D582" i="11"/>
  <c r="E582" i="11" s="1"/>
  <c r="H582" i="11" l="1"/>
  <c r="I582" i="11" s="1"/>
  <c r="B583" i="11" s="1"/>
  <c r="C583" i="11" l="1"/>
  <c r="G583" i="11"/>
  <c r="D583" i="11"/>
  <c r="E583" i="11" s="1"/>
  <c r="H583" i="11" l="1"/>
  <c r="I583" i="11" s="1"/>
  <c r="B584" i="11" l="1"/>
  <c r="C584" i="11" l="1"/>
  <c r="G584" i="11"/>
  <c r="D584" i="11"/>
  <c r="E584" i="11" s="1"/>
  <c r="H584" i="11" l="1"/>
  <c r="I584" i="11" s="1"/>
  <c r="B585" i="11" s="1"/>
  <c r="C585" i="11" l="1"/>
  <c r="G585" i="11"/>
  <c r="D585" i="11"/>
  <c r="E585" i="11" s="1"/>
  <c r="H585" i="11" l="1"/>
  <c r="I585" i="11" s="1"/>
  <c r="B586" i="11" l="1"/>
  <c r="C586" i="11" l="1"/>
  <c r="G586" i="11"/>
  <c r="D586" i="11"/>
  <c r="E586" i="11" s="1"/>
  <c r="H586" i="11" l="1"/>
  <c r="I586" i="11" s="1"/>
  <c r="B587" i="11" s="1"/>
  <c r="C587" i="11" l="1"/>
  <c r="G587" i="11"/>
  <c r="D587" i="11"/>
  <c r="E587" i="11" s="1"/>
  <c r="H587" i="11" l="1"/>
  <c r="I587" i="11" s="1"/>
  <c r="B588" i="11" s="1"/>
  <c r="C588" i="11" l="1"/>
  <c r="G588" i="11"/>
  <c r="D588" i="11"/>
  <c r="E588" i="11" s="1"/>
  <c r="H588" i="11" l="1"/>
  <c r="I588" i="11" s="1"/>
  <c r="B589" i="11" l="1"/>
  <c r="C589" i="11" l="1"/>
  <c r="G589" i="11"/>
  <c r="D589" i="11"/>
  <c r="E589" i="11" s="1"/>
  <c r="H589" i="11" l="1"/>
  <c r="I589" i="11" s="1"/>
  <c r="B590" i="11" s="1"/>
  <c r="C590" i="11" l="1"/>
  <c r="G590" i="11"/>
  <c r="D590" i="11"/>
  <c r="E590" i="11" s="1"/>
  <c r="H590" i="11" l="1"/>
  <c r="I590" i="11" s="1"/>
  <c r="B591" i="11" s="1"/>
  <c r="C591" i="11" l="1"/>
  <c r="G591" i="11"/>
  <c r="D591" i="11"/>
  <c r="E591" i="11" s="1"/>
  <c r="H591" i="11" l="1"/>
  <c r="I591" i="11" s="1"/>
  <c r="B592" i="11" s="1"/>
  <c r="C592" i="11" l="1"/>
  <c r="G592" i="11"/>
  <c r="D592" i="11"/>
  <c r="E592" i="11" s="1"/>
  <c r="H592" i="11" l="1"/>
  <c r="I592" i="11" s="1"/>
  <c r="B593" i="11" l="1"/>
  <c r="C593" i="11" l="1"/>
  <c r="G593" i="11"/>
  <c r="D593" i="11"/>
  <c r="E593" i="11" s="1"/>
  <c r="H593" i="11" l="1"/>
  <c r="I593" i="11" s="1"/>
  <c r="B594" i="11" l="1"/>
  <c r="C594" i="11" l="1"/>
  <c r="G594" i="11"/>
  <c r="D594" i="11"/>
  <c r="E594" i="11" s="1"/>
  <c r="H594" i="11" l="1"/>
  <c r="I594" i="11" s="1"/>
  <c r="B595" i="11" s="1"/>
  <c r="C595" i="11" l="1"/>
  <c r="G595" i="11"/>
  <c r="D595" i="11"/>
  <c r="E595" i="11" s="1"/>
  <c r="H595" i="11" l="1"/>
  <c r="I595" i="11" s="1"/>
  <c r="B596" i="11" l="1"/>
  <c r="C596" i="11" l="1"/>
  <c r="G596" i="11"/>
  <c r="D596" i="11"/>
  <c r="E596" i="11" s="1"/>
  <c r="H596" i="11"/>
  <c r="I596" i="11" s="1"/>
  <c r="B597" i="11" l="1"/>
  <c r="C597" i="11" l="1"/>
  <c r="G597" i="11"/>
  <c r="D597" i="11"/>
  <c r="E597" i="11" s="1"/>
  <c r="H597" i="11" l="1"/>
  <c r="I597" i="11" s="1"/>
  <c r="B598" i="11" s="1"/>
  <c r="C598" i="11" l="1"/>
  <c r="G598" i="11"/>
  <c r="D598" i="11"/>
  <c r="E598" i="11" s="1"/>
  <c r="H598" i="11" l="1"/>
  <c r="I598" i="11" s="1"/>
  <c r="B599" i="11" s="1"/>
  <c r="C599" i="11" l="1"/>
  <c r="G599" i="11"/>
  <c r="D599" i="11"/>
  <c r="E599" i="11" s="1"/>
  <c r="H599" i="11" l="1"/>
  <c r="I599" i="11" s="1"/>
  <c r="B600" i="11" s="1"/>
  <c r="C600" i="11" l="1"/>
  <c r="G600" i="11"/>
  <c r="D600" i="11"/>
  <c r="E600" i="11" s="1"/>
  <c r="H600" i="11" l="1"/>
  <c r="I600" i="11" s="1"/>
  <c r="B601" i="11" l="1"/>
  <c r="C601" i="11" l="1"/>
  <c r="G601" i="11"/>
  <c r="D601" i="11"/>
  <c r="E601" i="11" s="1"/>
  <c r="H601" i="11" l="1"/>
  <c r="I601" i="11" s="1"/>
  <c r="B602" i="11" s="1"/>
  <c r="C602" i="11" l="1"/>
  <c r="G602" i="11"/>
  <c r="D602" i="11"/>
  <c r="E602" i="11" s="1"/>
  <c r="H602" i="11" l="1"/>
  <c r="I602" i="11" s="1"/>
  <c r="B603" i="11" l="1"/>
  <c r="C603" i="11" l="1"/>
  <c r="G603" i="11"/>
  <c r="D603" i="11"/>
  <c r="E603" i="11" s="1"/>
  <c r="H603" i="11" l="1"/>
  <c r="I603" i="11" s="1"/>
  <c r="B604" i="11" s="1"/>
  <c r="C604" i="11" l="1"/>
  <c r="G604" i="11"/>
  <c r="D604" i="11"/>
  <c r="E604" i="11" s="1"/>
  <c r="H604" i="11" s="1"/>
  <c r="I604" i="11" s="1"/>
  <c r="B605" i="11" l="1"/>
  <c r="C605" i="11" l="1"/>
  <c r="G605" i="11"/>
  <c r="D605" i="11"/>
  <c r="E605" i="11" s="1"/>
  <c r="H605" i="11" l="1"/>
  <c r="I605" i="11" s="1"/>
  <c r="B606" i="11" l="1"/>
  <c r="C606" i="11" l="1"/>
  <c r="G606" i="11"/>
  <c r="D606" i="11"/>
  <c r="E606" i="11" s="1"/>
  <c r="H606" i="11" l="1"/>
  <c r="I606" i="11" s="1"/>
  <c r="B607" i="11" s="1"/>
  <c r="C607" i="11" l="1"/>
  <c r="G607" i="11"/>
  <c r="D607" i="11"/>
  <c r="E607" i="11" s="1"/>
  <c r="H607" i="11" l="1"/>
  <c r="I607" i="11" s="1"/>
  <c r="B608" i="11" s="1"/>
  <c r="C608" i="11" l="1"/>
  <c r="G608" i="11"/>
  <c r="D608" i="11"/>
  <c r="E608" i="11" s="1"/>
  <c r="H608" i="11" l="1"/>
  <c r="I608" i="11" s="1"/>
  <c r="B609" i="11" l="1"/>
  <c r="C609" i="11" l="1"/>
  <c r="G609" i="11"/>
  <c r="D609" i="11"/>
  <c r="E609" i="11" s="1"/>
  <c r="H609" i="11" s="1"/>
  <c r="I609" i="11" s="1"/>
  <c r="B610" i="11" l="1"/>
  <c r="C610" i="11" l="1"/>
  <c r="G610" i="11"/>
  <c r="D610" i="11"/>
  <c r="E610" i="11" s="1"/>
  <c r="H610" i="11" l="1"/>
  <c r="I610" i="11" s="1"/>
  <c r="B611" i="11" s="1"/>
  <c r="C611" i="11" l="1"/>
  <c r="G611" i="11"/>
  <c r="D611" i="11"/>
  <c r="E611" i="11" s="1"/>
  <c r="H611" i="11" l="1"/>
  <c r="I611" i="11" s="1"/>
  <c r="B612" i="11" s="1"/>
  <c r="C612" i="11" l="1"/>
  <c r="G612" i="11"/>
  <c r="D612" i="11"/>
  <c r="E612" i="11" s="1"/>
  <c r="H612" i="11" l="1"/>
  <c r="I612" i="11" s="1"/>
  <c r="B613" i="11" l="1"/>
  <c r="C613" i="11" l="1"/>
  <c r="G613" i="11"/>
  <c r="D613" i="11"/>
  <c r="E613" i="11" s="1"/>
  <c r="H613" i="11" l="1"/>
  <c r="I613" i="11" s="1"/>
  <c r="B614" i="11" s="1"/>
  <c r="C614" i="11" l="1"/>
  <c r="G614" i="11"/>
  <c r="D614" i="11"/>
  <c r="E614" i="11" s="1"/>
  <c r="H614" i="11" l="1"/>
  <c r="I614" i="11" s="1"/>
  <c r="B615" i="11" l="1"/>
  <c r="C615" i="11" l="1"/>
  <c r="G615" i="11"/>
  <c r="D615" i="11"/>
  <c r="E615" i="11" s="1"/>
  <c r="H615" i="11" l="1"/>
  <c r="I615" i="11" s="1"/>
  <c r="B616" i="11" l="1"/>
  <c r="C616" i="11" l="1"/>
  <c r="G616" i="11"/>
  <c r="D616" i="11"/>
  <c r="E616" i="11" s="1"/>
  <c r="H616" i="11" l="1"/>
  <c r="I616" i="11" s="1"/>
  <c r="B617" i="11" l="1"/>
  <c r="C617" i="11" l="1"/>
  <c r="G617" i="11"/>
  <c r="D617" i="11"/>
  <c r="E617" i="11" s="1"/>
  <c r="H617" i="11" l="1"/>
  <c r="I617" i="11" s="1"/>
  <c r="B618" i="11" l="1"/>
  <c r="C618" i="11" l="1"/>
  <c r="G618" i="11"/>
  <c r="D618" i="11"/>
  <c r="E618" i="11" s="1"/>
  <c r="H618" i="11" l="1"/>
  <c r="I618" i="11" s="1"/>
  <c r="B619" i="11" s="1"/>
  <c r="C619" i="11" l="1"/>
  <c r="G619" i="11"/>
  <c r="D619" i="11"/>
  <c r="E619" i="11" s="1"/>
  <c r="H619" i="11" s="1"/>
  <c r="I619" i="11" s="1"/>
  <c r="B620" i="11" l="1"/>
  <c r="C620" i="11" l="1"/>
  <c r="G620" i="11"/>
  <c r="D620" i="11"/>
  <c r="E620" i="11" s="1"/>
  <c r="H620" i="11" l="1"/>
  <c r="I620" i="11" s="1"/>
  <c r="B621" i="11" s="1"/>
  <c r="C621" i="11" l="1"/>
  <c r="G621" i="11"/>
  <c r="D621" i="11"/>
  <c r="E621" i="11" s="1"/>
  <c r="H621" i="11" s="1"/>
  <c r="I621" i="11" s="1"/>
  <c r="B622" i="11" l="1"/>
  <c r="C622" i="11" l="1"/>
  <c r="G622" i="11"/>
  <c r="H622" i="11" s="1"/>
  <c r="I622" i="11" s="1"/>
  <c r="D622" i="11"/>
  <c r="E622" i="11" s="1"/>
  <c r="B623" i="11" l="1"/>
  <c r="C623" i="11" l="1"/>
  <c r="G623" i="11"/>
  <c r="D623" i="11"/>
  <c r="E623" i="11" s="1"/>
  <c r="H623" i="11" l="1"/>
  <c r="I623" i="11" s="1"/>
  <c r="B624" i="11" s="1"/>
  <c r="C624" i="11" l="1"/>
  <c r="G624" i="11"/>
  <c r="D624" i="11"/>
  <c r="E624" i="11" s="1"/>
  <c r="H624" i="11" l="1"/>
  <c r="I624" i="11" s="1"/>
  <c r="B625" i="11" l="1"/>
  <c r="C625" i="11" l="1"/>
  <c r="G625" i="11"/>
  <c r="D625" i="11"/>
  <c r="E625" i="11" s="1"/>
  <c r="H625" i="11" l="1"/>
  <c r="I625" i="11" s="1"/>
  <c r="B626" i="11" s="1"/>
  <c r="C626" i="11" l="1"/>
  <c r="G626" i="11"/>
  <c r="D626" i="11"/>
  <c r="E626" i="11" s="1"/>
  <c r="H626" i="11" l="1"/>
  <c r="I626" i="11" s="1"/>
  <c r="B627" i="11" s="1"/>
  <c r="C627" i="11" l="1"/>
  <c r="G627" i="11"/>
  <c r="D627" i="11"/>
  <c r="E627" i="11" s="1"/>
  <c r="H627" i="11" l="1"/>
  <c r="I627" i="11" s="1"/>
  <c r="B628" i="11" s="1"/>
  <c r="C628" i="11" l="1"/>
  <c r="G628" i="11"/>
  <c r="D628" i="11"/>
  <c r="E628" i="11" s="1"/>
  <c r="H628" i="11" s="1"/>
  <c r="I628" i="11" s="1"/>
  <c r="B629" i="11" l="1"/>
  <c r="C629" i="11" l="1"/>
  <c r="G629" i="11"/>
  <c r="D629" i="11"/>
  <c r="E629" i="11" s="1"/>
  <c r="H629" i="11" l="1"/>
  <c r="I629" i="11" s="1"/>
  <c r="B630" i="11" l="1"/>
  <c r="C630" i="11" l="1"/>
  <c r="G630" i="11"/>
  <c r="D630" i="11"/>
  <c r="E630" i="11" s="1"/>
  <c r="H630" i="11" l="1"/>
  <c r="I630" i="11" s="1"/>
  <c r="B631" i="11" s="1"/>
  <c r="C631" i="11" l="1"/>
  <c r="G631" i="11"/>
  <c r="D631" i="11"/>
  <c r="E631" i="11" s="1"/>
  <c r="H631" i="11" s="1"/>
  <c r="I631" i="11" s="1"/>
  <c r="B632" i="11" l="1"/>
  <c r="C632" i="11" l="1"/>
  <c r="G632" i="11"/>
  <c r="D632" i="11"/>
  <c r="E632" i="11" s="1"/>
  <c r="H632" i="11" l="1"/>
  <c r="I632" i="11" s="1"/>
  <c r="B633" i="11" s="1"/>
  <c r="C633" i="11" l="1"/>
  <c r="G633" i="11"/>
  <c r="D633" i="11"/>
  <c r="E633" i="11" s="1"/>
  <c r="H633" i="11" l="1"/>
  <c r="I633" i="11" s="1"/>
  <c r="B634" i="11" s="1"/>
  <c r="C634" i="11" l="1"/>
  <c r="G634" i="11"/>
  <c r="D634" i="11"/>
  <c r="E634" i="11" s="1"/>
  <c r="H634" i="11" l="1"/>
  <c r="I634" i="11" s="1"/>
  <c r="B635" i="11" s="1"/>
  <c r="C635" i="11" l="1"/>
  <c r="G635" i="11"/>
  <c r="D635" i="11"/>
  <c r="E635" i="11" s="1"/>
  <c r="H635" i="11" l="1"/>
  <c r="I635" i="11" s="1"/>
  <c r="B636" i="11" s="1"/>
  <c r="C636" i="11" l="1"/>
  <c r="G636" i="11"/>
  <c r="D636" i="11"/>
  <c r="E636" i="11" s="1"/>
  <c r="H636" i="11" l="1"/>
  <c r="I636" i="11" s="1"/>
  <c r="B637" i="11" l="1"/>
  <c r="C637" i="11" l="1"/>
  <c r="G637" i="11"/>
  <c r="D637" i="11"/>
  <c r="E637" i="11" s="1"/>
  <c r="H637" i="11" l="1"/>
  <c r="I637" i="11" s="1"/>
  <c r="B638" i="11" l="1"/>
  <c r="C638" i="11" l="1"/>
  <c r="G638" i="11"/>
  <c r="D638" i="11"/>
  <c r="E638" i="11" s="1"/>
  <c r="H638" i="11" l="1"/>
  <c r="I638" i="11" s="1"/>
  <c r="B639" i="11" l="1"/>
  <c r="C639" i="11" l="1"/>
  <c r="G639" i="11"/>
  <c r="D639" i="11"/>
  <c r="E639" i="11" s="1"/>
  <c r="H639" i="11" l="1"/>
  <c r="I639" i="11" s="1"/>
  <c r="B640" i="11" s="1"/>
  <c r="C640" i="11" l="1"/>
  <c r="G640" i="11"/>
  <c r="D640" i="11"/>
  <c r="E640" i="11" s="1"/>
  <c r="H640" i="11" s="1"/>
  <c r="I640" i="11" s="1"/>
  <c r="B641" i="11" l="1"/>
  <c r="C641" i="11" l="1"/>
  <c r="G641" i="11"/>
  <c r="D641" i="11"/>
  <c r="E641" i="11" s="1"/>
  <c r="H641" i="11" l="1"/>
  <c r="I641" i="11" s="1"/>
  <c r="B642" i="11" l="1"/>
  <c r="C642" i="11" l="1"/>
  <c r="G642" i="11"/>
  <c r="H642" i="11" s="1"/>
  <c r="I642" i="11" s="1"/>
  <c r="D642" i="11"/>
  <c r="E642" i="11" s="1"/>
  <c r="B643" i="11" l="1"/>
  <c r="C643" i="11" l="1"/>
  <c r="G643" i="11"/>
  <c r="D643" i="11"/>
  <c r="E643" i="11" s="1"/>
  <c r="H643" i="11" l="1"/>
  <c r="I643" i="11" s="1"/>
  <c r="B644" i="11" s="1"/>
  <c r="C644" i="11" l="1"/>
  <c r="G644" i="11"/>
  <c r="D644" i="11"/>
  <c r="E644" i="11" s="1"/>
  <c r="H644" i="11" l="1"/>
  <c r="I644" i="11" s="1"/>
  <c r="B645" i="11" l="1"/>
  <c r="C645" i="11" l="1"/>
  <c r="G645" i="11"/>
  <c r="D645" i="11"/>
  <c r="E645" i="11" s="1"/>
  <c r="H645" i="11" l="1"/>
  <c r="I645" i="11" s="1"/>
  <c r="B646" i="11" s="1"/>
  <c r="C646" i="11" l="1"/>
  <c r="G646" i="11"/>
  <c r="D646" i="11"/>
  <c r="E646" i="11" s="1"/>
  <c r="H646" i="11" l="1"/>
  <c r="I646" i="11" s="1"/>
  <c r="B647" i="11" l="1"/>
  <c r="C647" i="11" l="1"/>
  <c r="G647" i="11"/>
  <c r="D647" i="11"/>
  <c r="E647" i="11" s="1"/>
  <c r="H647" i="11" l="1"/>
  <c r="I647" i="11" s="1"/>
  <c r="B648" i="11" s="1"/>
  <c r="C648" i="11" l="1"/>
  <c r="G648" i="11"/>
  <c r="D648" i="11"/>
  <c r="E648" i="11" s="1"/>
  <c r="H648" i="11" l="1"/>
  <c r="I648" i="11" s="1"/>
  <c r="B649" i="11" l="1"/>
  <c r="C649" i="11" l="1"/>
  <c r="G649" i="11"/>
  <c r="D649" i="11"/>
  <c r="E649" i="11" s="1"/>
  <c r="H649" i="11" l="1"/>
  <c r="I649" i="11" s="1"/>
  <c r="B650" i="11" l="1"/>
  <c r="C650" i="11" l="1"/>
  <c r="G650" i="11"/>
  <c r="D650" i="11"/>
  <c r="E650" i="11" s="1"/>
  <c r="H650" i="11" l="1"/>
  <c r="I650" i="11" s="1"/>
  <c r="B651" i="11" s="1"/>
  <c r="C651" i="11" l="1"/>
  <c r="G651" i="11"/>
  <c r="D651" i="11"/>
  <c r="E651" i="11" s="1"/>
  <c r="H651" i="11" l="1"/>
  <c r="I651" i="11" s="1"/>
  <c r="B652" i="11" l="1"/>
  <c r="C652" i="11" l="1"/>
  <c r="G652" i="11"/>
  <c r="D652" i="11"/>
  <c r="E652" i="11" s="1"/>
  <c r="H652" i="11" s="1"/>
  <c r="I652" i="11" s="1"/>
  <c r="B653" i="11" l="1"/>
  <c r="C653" i="11" l="1"/>
  <c r="G653" i="11"/>
  <c r="D653" i="11"/>
  <c r="E653" i="11" s="1"/>
  <c r="H653" i="11" l="1"/>
  <c r="I653" i="11" s="1"/>
  <c r="B654" i="11" l="1"/>
  <c r="C654" i="11" l="1"/>
  <c r="G654" i="11"/>
  <c r="D654" i="11"/>
  <c r="E654" i="11" s="1"/>
  <c r="H654" i="11" l="1"/>
  <c r="I654" i="11" s="1"/>
  <c r="B655" i="11" l="1"/>
  <c r="C655" i="11" l="1"/>
  <c r="G655" i="11"/>
  <c r="D655" i="11"/>
  <c r="E655" i="11" s="1"/>
  <c r="H655" i="11" s="1"/>
  <c r="I655" i="11" s="1"/>
  <c r="B656" i="11" l="1"/>
  <c r="C656" i="11" l="1"/>
  <c r="G656" i="11"/>
  <c r="D656" i="11"/>
  <c r="E656" i="11" s="1"/>
  <c r="H656" i="11" l="1"/>
  <c r="I656" i="11" s="1"/>
  <c r="B657" i="11" l="1"/>
  <c r="C657" i="11" l="1"/>
  <c r="G657" i="11"/>
  <c r="D657" i="11"/>
  <c r="E657" i="11" s="1"/>
  <c r="H657" i="11" l="1"/>
  <c r="I657" i="11" s="1"/>
  <c r="B658" i="11" s="1"/>
  <c r="C658" i="11" l="1"/>
  <c r="G658" i="11"/>
  <c r="D658" i="11"/>
  <c r="E658" i="11" s="1"/>
  <c r="H658" i="11" l="1"/>
  <c r="I658" i="11" s="1"/>
  <c r="B659" i="11" s="1"/>
  <c r="C659" i="11" l="1"/>
  <c r="G659" i="11"/>
  <c r="D659" i="11"/>
  <c r="E659" i="11" s="1"/>
  <c r="H659" i="11" l="1"/>
  <c r="I659" i="11" s="1"/>
  <c r="B660" i="11" s="1"/>
  <c r="C660" i="11" l="1"/>
  <c r="G660" i="11"/>
  <c r="D660" i="11"/>
  <c r="E660" i="11" s="1"/>
  <c r="H660" i="11" l="1"/>
  <c r="I660" i="11" s="1"/>
  <c r="B661" i="11" l="1"/>
  <c r="C661" i="11" l="1"/>
  <c r="G661" i="11"/>
  <c r="D661" i="11"/>
  <c r="E661" i="11" s="1"/>
  <c r="H661" i="11" l="1"/>
  <c r="I661" i="11" s="1"/>
  <c r="B662" i="11" l="1"/>
  <c r="C662" i="11" l="1"/>
  <c r="G662" i="11"/>
  <c r="D662" i="11"/>
  <c r="E662" i="11" s="1"/>
  <c r="H662" i="11" s="1"/>
  <c r="I662" i="11" s="1"/>
  <c r="B663" i="11" l="1"/>
  <c r="C663" i="11" l="1"/>
  <c r="G663" i="11"/>
  <c r="D663" i="11"/>
  <c r="E663" i="11" s="1"/>
  <c r="H663" i="11" l="1"/>
  <c r="I663" i="11" s="1"/>
  <c r="B664" i="11" l="1"/>
  <c r="C664" i="11" l="1"/>
  <c r="G664" i="11"/>
  <c r="D664" i="11"/>
  <c r="E664" i="11" s="1"/>
  <c r="H664" i="11" l="1"/>
  <c r="I664" i="11" s="1"/>
  <c r="B665" i="11" l="1"/>
  <c r="C665" i="11" l="1"/>
  <c r="G665" i="11"/>
  <c r="D665" i="11"/>
  <c r="E665" i="11" s="1"/>
  <c r="H665" i="11" l="1"/>
  <c r="I665" i="11" s="1"/>
  <c r="B666" i="11" l="1"/>
  <c r="C666" i="11" l="1"/>
  <c r="G666" i="11"/>
  <c r="D666" i="11"/>
  <c r="E666" i="11" s="1"/>
  <c r="H666" i="11" l="1"/>
  <c r="I666" i="11" s="1"/>
  <c r="B667" i="11" s="1"/>
  <c r="C667" i="11" l="1"/>
  <c r="G667" i="11"/>
  <c r="D667" i="11"/>
  <c r="E667" i="11" s="1"/>
  <c r="H667" i="11" l="1"/>
  <c r="I667" i="11" s="1"/>
  <c r="B668" i="11" s="1"/>
  <c r="C668" i="11" l="1"/>
  <c r="G668" i="11"/>
  <c r="D668" i="11"/>
  <c r="E668" i="11" s="1"/>
  <c r="H668" i="11" l="1"/>
  <c r="I668" i="11" s="1"/>
  <c r="B669" i="11" s="1"/>
  <c r="C669" i="11" l="1"/>
  <c r="G669" i="11"/>
  <c r="D669" i="11"/>
  <c r="E669" i="11" s="1"/>
  <c r="H669" i="11" s="1"/>
  <c r="I669" i="11" s="1"/>
  <c r="B670" i="11" l="1"/>
  <c r="C670" i="11" l="1"/>
  <c r="G670" i="11"/>
  <c r="H670" i="11" s="1"/>
  <c r="I670" i="11" s="1"/>
  <c r="D670" i="11"/>
  <c r="E670" i="11" s="1"/>
  <c r="B671" i="11" l="1"/>
  <c r="C671" i="11" l="1"/>
  <c r="G671" i="11"/>
  <c r="D671" i="11"/>
  <c r="E671" i="11" s="1"/>
  <c r="H671" i="11" l="1"/>
  <c r="I671" i="11" s="1"/>
  <c r="B672" i="11" s="1"/>
  <c r="C672" i="11" l="1"/>
  <c r="G672" i="11"/>
  <c r="D672" i="11"/>
  <c r="E672" i="11" s="1"/>
  <c r="H672" i="11" l="1"/>
  <c r="I672" i="11" s="1"/>
  <c r="B673" i="11" l="1"/>
  <c r="C673" i="11" l="1"/>
  <c r="G673" i="11"/>
  <c r="D673" i="11"/>
  <c r="E673" i="11" s="1"/>
  <c r="H673" i="11" l="1"/>
  <c r="I673" i="11" s="1"/>
  <c r="B674" i="11" l="1"/>
  <c r="C674" i="11" l="1"/>
  <c r="G674" i="11"/>
  <c r="D674" i="11"/>
  <c r="E674" i="11" s="1"/>
  <c r="H674" i="11" l="1"/>
  <c r="I674" i="11" s="1"/>
  <c r="B675" i="11" s="1"/>
  <c r="C675" i="11" l="1"/>
  <c r="G675" i="11"/>
  <c r="D675" i="11"/>
  <c r="E675" i="11" s="1"/>
  <c r="H675" i="11" l="1"/>
  <c r="I675" i="11" s="1"/>
  <c r="B676" i="11" l="1"/>
  <c r="C676" i="11" l="1"/>
  <c r="G676" i="11"/>
  <c r="D676" i="11"/>
  <c r="E676" i="11" s="1"/>
  <c r="H676" i="11" s="1"/>
  <c r="I676" i="11" s="1"/>
  <c r="B677" i="11" l="1"/>
  <c r="C677" i="11" l="1"/>
  <c r="G677" i="11"/>
  <c r="D677" i="11"/>
  <c r="E677" i="11" s="1"/>
  <c r="H677" i="11" l="1"/>
  <c r="I677" i="11" s="1"/>
  <c r="B678" i="11" l="1"/>
  <c r="C678" i="11" l="1"/>
  <c r="G678" i="11"/>
  <c r="D678" i="11"/>
  <c r="E678" i="11" s="1"/>
  <c r="H678" i="11" l="1"/>
  <c r="I678" i="11" s="1"/>
  <c r="B679" i="11" l="1"/>
  <c r="C679" i="11" l="1"/>
  <c r="G679" i="11"/>
  <c r="D679" i="11"/>
  <c r="E679" i="11" s="1"/>
  <c r="H679" i="11" l="1"/>
  <c r="I679" i="11" s="1"/>
  <c r="B680" i="11" s="1"/>
  <c r="C680" i="11" l="1"/>
  <c r="G680" i="11"/>
  <c r="H680" i="11" s="1"/>
  <c r="I680" i="11" s="1"/>
  <c r="D680" i="11"/>
  <c r="E680" i="11" s="1"/>
  <c r="B681" i="11" l="1"/>
  <c r="C681" i="11" l="1"/>
  <c r="G681" i="11"/>
  <c r="D681" i="11"/>
  <c r="E681" i="11" s="1"/>
  <c r="H681" i="11" l="1"/>
  <c r="I681" i="11" s="1"/>
  <c r="B682" i="11" s="1"/>
  <c r="C682" i="11" l="1"/>
  <c r="G682" i="11"/>
  <c r="D682" i="11"/>
  <c r="E682" i="11" s="1"/>
  <c r="H682" i="11" l="1"/>
  <c r="I682" i="11" s="1"/>
  <c r="B683" i="11" l="1"/>
  <c r="C683" i="11" l="1"/>
  <c r="G683" i="11"/>
  <c r="D683" i="11"/>
  <c r="E683" i="11" s="1"/>
  <c r="H683" i="11" l="1"/>
  <c r="I683" i="11" s="1"/>
  <c r="B684" i="11" s="1"/>
  <c r="C684" i="11" l="1"/>
  <c r="G684" i="11"/>
  <c r="D684" i="11"/>
  <c r="E684" i="11" s="1"/>
  <c r="H684" i="11" l="1"/>
  <c r="I684" i="11" s="1"/>
  <c r="B685" i="11" l="1"/>
  <c r="C685" i="11" l="1"/>
  <c r="G685" i="11"/>
  <c r="D685" i="11"/>
  <c r="E685" i="11" s="1"/>
  <c r="H685" i="11" l="1"/>
  <c r="I685" i="11" s="1"/>
  <c r="B686" i="11" l="1"/>
  <c r="C686" i="11" l="1"/>
  <c r="G686" i="11"/>
  <c r="D686" i="11"/>
  <c r="E686" i="11" s="1"/>
  <c r="H686" i="11" s="1"/>
  <c r="I686" i="11" s="1"/>
  <c r="B687" i="11" l="1"/>
  <c r="C687" i="11" l="1"/>
  <c r="G687" i="11"/>
  <c r="D687" i="11"/>
  <c r="E687" i="11" s="1"/>
  <c r="H687" i="11" l="1"/>
  <c r="I687" i="11" s="1"/>
  <c r="B688" i="11" l="1"/>
  <c r="C688" i="11" l="1"/>
  <c r="G688" i="11"/>
  <c r="D688" i="11"/>
  <c r="E688" i="11" s="1"/>
  <c r="H688" i="11" s="1"/>
  <c r="I688" i="11" s="1"/>
  <c r="B689" i="11" l="1"/>
  <c r="C689" i="11" l="1"/>
  <c r="G689" i="11"/>
  <c r="D689" i="11"/>
  <c r="E689" i="11" s="1"/>
  <c r="H689" i="11" l="1"/>
  <c r="I689" i="11" s="1"/>
  <c r="B690" i="11" l="1"/>
  <c r="C690" i="11" l="1"/>
  <c r="G690" i="11"/>
  <c r="D690" i="11"/>
  <c r="E690" i="11" s="1"/>
  <c r="H690" i="11" l="1"/>
  <c r="I690" i="11" s="1"/>
  <c r="B691" i="11" l="1"/>
  <c r="C691" i="11" l="1"/>
  <c r="G691" i="11"/>
  <c r="D691" i="11"/>
  <c r="E691" i="11" s="1"/>
  <c r="H691" i="11" l="1"/>
  <c r="I691" i="11" s="1"/>
  <c r="B692" i="11" s="1"/>
  <c r="C692" i="11" l="1"/>
  <c r="G692" i="11"/>
  <c r="D692" i="11"/>
  <c r="E692" i="11" s="1"/>
  <c r="H692" i="11" l="1"/>
  <c r="I692" i="11" s="1"/>
  <c r="B693" i="11" l="1"/>
  <c r="C693" i="11" l="1"/>
  <c r="G693" i="11"/>
  <c r="H693" i="11" s="1"/>
  <c r="I693" i="11" s="1"/>
  <c r="D693" i="11"/>
  <c r="E693" i="11" s="1"/>
  <c r="B694" i="11" l="1"/>
  <c r="C694" i="11" l="1"/>
  <c r="G694" i="11"/>
  <c r="D694" i="11"/>
  <c r="E694" i="11" s="1"/>
  <c r="H694" i="11" l="1"/>
  <c r="I694" i="11" s="1"/>
  <c r="B695" i="11" l="1"/>
  <c r="C695" i="11" l="1"/>
  <c r="G695" i="11"/>
  <c r="D695" i="11"/>
  <c r="E695" i="11" s="1"/>
  <c r="H695" i="11" l="1"/>
  <c r="I695" i="11" s="1"/>
  <c r="B696" i="11" s="1"/>
  <c r="C696" i="11" l="1"/>
  <c r="G696" i="11"/>
  <c r="D696" i="11"/>
  <c r="E696" i="11" s="1"/>
  <c r="H696" i="11" l="1"/>
  <c r="I696" i="11" s="1"/>
  <c r="B697" i="11" l="1"/>
  <c r="C697" i="11" l="1"/>
  <c r="G697" i="11"/>
  <c r="D697" i="11"/>
  <c r="E697" i="11" s="1"/>
  <c r="H697" i="11" l="1"/>
  <c r="I697" i="11" s="1"/>
  <c r="B698" i="11" l="1"/>
  <c r="C698" i="11" l="1"/>
  <c r="G698" i="11"/>
  <c r="D698" i="11"/>
  <c r="E698" i="11" s="1"/>
  <c r="H698" i="11" s="1"/>
  <c r="I698" i="11" s="1"/>
  <c r="B699" i="11" l="1"/>
  <c r="C699" i="11" l="1"/>
  <c r="G699" i="11"/>
  <c r="D699" i="11"/>
  <c r="E699" i="11" s="1"/>
  <c r="H699" i="11" l="1"/>
  <c r="I699" i="11" s="1"/>
  <c r="B700" i="11" l="1"/>
  <c r="C700" i="11" l="1"/>
  <c r="G700" i="11"/>
  <c r="D700" i="11"/>
  <c r="E700" i="11" s="1"/>
  <c r="H700" i="11" s="1"/>
  <c r="I700" i="11" s="1"/>
  <c r="B701" i="11" l="1"/>
  <c r="C701" i="11" l="1"/>
  <c r="G701" i="11"/>
  <c r="D701" i="11"/>
  <c r="E701" i="11" s="1"/>
  <c r="H701" i="11" l="1"/>
  <c r="I701" i="11" s="1"/>
  <c r="B702" i="11" l="1"/>
  <c r="C702" i="11" l="1"/>
  <c r="G702" i="11"/>
  <c r="D702" i="11"/>
  <c r="E702" i="11" s="1"/>
  <c r="H702" i="11" l="1"/>
  <c r="I702" i="11" s="1"/>
  <c r="B703" i="11" l="1"/>
  <c r="C703" i="11" l="1"/>
  <c r="G703" i="11"/>
  <c r="D703" i="11"/>
  <c r="E703" i="11" s="1"/>
  <c r="H703" i="11" l="1"/>
  <c r="I703" i="11" s="1"/>
  <c r="B704" i="11" s="1"/>
  <c r="C704" i="11" l="1"/>
  <c r="G704" i="11"/>
  <c r="D704" i="11"/>
  <c r="E704" i="11" s="1"/>
  <c r="H704" i="11" l="1"/>
  <c r="I704" i="11" s="1"/>
  <c r="B705" i="11" s="1"/>
  <c r="C705" i="11" l="1"/>
  <c r="G705" i="11"/>
  <c r="D705" i="11"/>
  <c r="E705" i="11" s="1"/>
  <c r="H705" i="11" s="1"/>
  <c r="I705" i="11" s="1"/>
  <c r="B706" i="11" l="1"/>
  <c r="C706" i="11" l="1"/>
  <c r="G706" i="11"/>
  <c r="D706" i="11"/>
  <c r="E706" i="11" s="1"/>
  <c r="H706" i="11" l="1"/>
  <c r="I706" i="11" s="1"/>
  <c r="B707" i="11" s="1"/>
  <c r="C707" i="11" l="1"/>
  <c r="G707" i="11"/>
  <c r="D707" i="11"/>
  <c r="E707" i="11" s="1"/>
  <c r="H707" i="11" l="1"/>
  <c r="I707" i="11" s="1"/>
  <c r="B708" i="11" s="1"/>
  <c r="C708" i="11" l="1"/>
  <c r="G708" i="11"/>
  <c r="D708" i="11"/>
  <c r="E708" i="11" s="1"/>
  <c r="H708" i="11" l="1"/>
  <c r="I708" i="11" s="1"/>
  <c r="B709" i="11" l="1"/>
  <c r="C709" i="11" l="1"/>
  <c r="G709" i="11"/>
  <c r="D709" i="11"/>
  <c r="E709" i="11" s="1"/>
  <c r="H709" i="11" l="1"/>
  <c r="I709" i="11" s="1"/>
  <c r="B710" i="11" l="1"/>
  <c r="C710" i="11" l="1"/>
  <c r="G710" i="11"/>
  <c r="D710" i="11"/>
  <c r="E710" i="11" s="1"/>
  <c r="H710" i="11" s="1"/>
  <c r="I710" i="11" s="1"/>
  <c r="B711" i="11" l="1"/>
  <c r="C711" i="11" l="1"/>
  <c r="G711" i="11"/>
  <c r="D711" i="11"/>
  <c r="E711" i="11" s="1"/>
  <c r="H711" i="11" l="1"/>
  <c r="I711" i="11" s="1"/>
  <c r="B712" i="11" l="1"/>
  <c r="C712" i="11" l="1"/>
  <c r="G712" i="11"/>
  <c r="D712" i="11"/>
  <c r="E712" i="11" s="1"/>
  <c r="H712" i="11" l="1"/>
  <c r="I712" i="11" s="1"/>
  <c r="B713" i="11" s="1"/>
  <c r="C713" i="11" l="1"/>
  <c r="G713" i="11"/>
  <c r="D713" i="11"/>
  <c r="E713" i="11" s="1"/>
  <c r="H713" i="11" l="1"/>
  <c r="I713" i="11" s="1"/>
  <c r="B714" i="11" l="1"/>
  <c r="C714" i="11" l="1"/>
  <c r="G714" i="11"/>
  <c r="D714" i="11"/>
  <c r="E714" i="11" s="1"/>
  <c r="H714" i="11" l="1"/>
  <c r="I714" i="11" s="1"/>
  <c r="B715" i="11" l="1"/>
  <c r="C715" i="11" l="1"/>
  <c r="G715" i="11"/>
  <c r="D715" i="11"/>
  <c r="E715" i="11" s="1"/>
  <c r="H715" i="11" l="1"/>
  <c r="I715" i="11" s="1"/>
  <c r="B716" i="11" s="1"/>
  <c r="C716" i="11" l="1"/>
  <c r="G716" i="11"/>
  <c r="D716" i="11"/>
  <c r="E716" i="11" s="1"/>
  <c r="H716" i="11" l="1"/>
  <c r="I716" i="11" s="1"/>
  <c r="B717" i="11" l="1"/>
  <c r="C717" i="11" l="1"/>
  <c r="G717" i="11"/>
  <c r="D717" i="11"/>
  <c r="E717" i="11" s="1"/>
  <c r="H717" i="11" l="1"/>
  <c r="I717" i="11" s="1"/>
  <c r="B718" i="11" s="1"/>
  <c r="C718" i="11" l="1"/>
  <c r="G718" i="11"/>
  <c r="D718" i="11"/>
  <c r="E718" i="11" s="1"/>
  <c r="H718" i="11" l="1"/>
  <c r="I718" i="11" s="1"/>
  <c r="B719" i="11" l="1"/>
  <c r="C719" i="11" l="1"/>
  <c r="G719" i="11"/>
  <c r="D719" i="11"/>
  <c r="E719" i="11" s="1"/>
  <c r="H719" i="11" l="1"/>
  <c r="I719" i="11" s="1"/>
  <c r="B720" i="11" s="1"/>
  <c r="C720" i="11" l="1"/>
  <c r="G720" i="11"/>
  <c r="D720" i="11"/>
  <c r="E720" i="11" s="1"/>
  <c r="H720" i="11" l="1"/>
  <c r="I720" i="11" s="1"/>
  <c r="B721" i="11" l="1"/>
  <c r="C721" i="11" l="1"/>
  <c r="G721" i="11"/>
  <c r="D721" i="11"/>
  <c r="E721" i="11" s="1"/>
  <c r="H721" i="11" l="1"/>
  <c r="I721" i="11" s="1"/>
  <c r="B722" i="11" l="1"/>
  <c r="C722" i="11" l="1"/>
  <c r="G722" i="11"/>
  <c r="D722" i="11"/>
  <c r="E722" i="11" s="1"/>
  <c r="H722" i="11" s="1"/>
  <c r="I722" i="11" s="1"/>
  <c r="B723" i="11" l="1"/>
  <c r="C723" i="11" l="1"/>
  <c r="G723" i="11"/>
  <c r="D723" i="11"/>
  <c r="E723" i="11" s="1"/>
  <c r="H723" i="11" l="1"/>
  <c r="I723" i="11" s="1"/>
  <c r="B724" i="11" l="1"/>
  <c r="C724" i="11" l="1"/>
  <c r="G724" i="11"/>
  <c r="D724" i="11"/>
  <c r="E724" i="11" s="1"/>
  <c r="H724" i="11" l="1"/>
  <c r="I724" i="11" s="1"/>
  <c r="B725" i="11" s="1"/>
  <c r="C725" i="11" l="1"/>
  <c r="G725" i="11"/>
  <c r="D725" i="11"/>
  <c r="E725" i="11" s="1"/>
  <c r="H725" i="11" l="1"/>
  <c r="I725" i="11" s="1"/>
  <c r="B726" i="11" l="1"/>
  <c r="C726" i="11" l="1"/>
  <c r="G726" i="11"/>
  <c r="D726" i="11"/>
  <c r="E726" i="11" s="1"/>
  <c r="H726" i="11" l="1"/>
  <c r="I726" i="11" s="1"/>
  <c r="B727" i="11" l="1"/>
  <c r="C727" i="11" l="1"/>
  <c r="G727" i="11"/>
  <c r="H727" i="11" s="1"/>
  <c r="I727" i="11" s="1"/>
  <c r="D727" i="11"/>
  <c r="E727" i="11" s="1"/>
  <c r="B728" i="11" l="1"/>
  <c r="C728" i="11" l="1"/>
  <c r="G728" i="11"/>
  <c r="D728" i="11"/>
  <c r="E728" i="11" s="1"/>
  <c r="H728" i="11" l="1"/>
  <c r="I728" i="11" s="1"/>
  <c r="B729" i="11" l="1"/>
  <c r="C729" i="11" l="1"/>
  <c r="G729" i="11"/>
  <c r="D729" i="11"/>
  <c r="E729" i="11" s="1"/>
  <c r="H729" i="11" l="1"/>
  <c r="I729" i="11" s="1"/>
  <c r="B730" i="11" s="1"/>
  <c r="C730" i="11" l="1"/>
  <c r="G730" i="11"/>
  <c r="D730" i="11"/>
  <c r="E730" i="11" s="1"/>
  <c r="H730" i="11" l="1"/>
  <c r="I730" i="11" s="1"/>
  <c r="B731" i="11" s="1"/>
  <c r="C731" i="11" l="1"/>
  <c r="G731" i="11"/>
  <c r="D731" i="11"/>
  <c r="E731" i="11" s="1"/>
  <c r="H731" i="11" l="1"/>
  <c r="I731" i="11" s="1"/>
  <c r="B732" i="11" s="1"/>
  <c r="C732" i="11" l="1"/>
  <c r="G732" i="11"/>
  <c r="D732" i="11"/>
  <c r="E732" i="11" s="1"/>
  <c r="H732" i="11" l="1"/>
  <c r="I732" i="11" s="1"/>
  <c r="B733" i="11" l="1"/>
  <c r="C733" i="11" l="1"/>
  <c r="G733" i="11"/>
  <c r="D733" i="11"/>
  <c r="E733" i="11" s="1"/>
  <c r="H733" i="11" l="1"/>
  <c r="I733" i="11" s="1"/>
  <c r="B734" i="11" l="1"/>
  <c r="C734" i="11" l="1"/>
  <c r="G734" i="11"/>
  <c r="D734" i="11"/>
  <c r="E734" i="11" s="1"/>
  <c r="H734" i="11" s="1"/>
  <c r="I734" i="11" s="1"/>
  <c r="B735" i="11" l="1"/>
  <c r="C735" i="11" l="1"/>
  <c r="G735" i="11"/>
  <c r="D735" i="11"/>
  <c r="E735" i="11" s="1"/>
  <c r="H735" i="11" l="1"/>
  <c r="I735" i="11" s="1"/>
  <c r="B736" i="11" l="1"/>
  <c r="C736" i="11" l="1"/>
  <c r="G736" i="11"/>
  <c r="D736" i="11"/>
  <c r="E736" i="11" s="1"/>
  <c r="H736" i="11" s="1"/>
  <c r="I736" i="11" s="1"/>
  <c r="B737" i="11" l="1"/>
  <c r="C737" i="11" l="1"/>
  <c r="G737" i="11"/>
  <c r="D737" i="11"/>
  <c r="E737" i="11" s="1"/>
  <c r="H737" i="11" l="1"/>
  <c r="I737" i="11" s="1"/>
  <c r="B738" i="11" l="1"/>
  <c r="C738" i="11" l="1"/>
  <c r="G738" i="11"/>
  <c r="D738" i="11"/>
  <c r="E738" i="11" s="1"/>
  <c r="H738" i="11" l="1"/>
  <c r="I738" i="11" s="1"/>
  <c r="B739" i="11" l="1"/>
  <c r="C739" i="11" l="1"/>
  <c r="G739" i="11"/>
  <c r="D739" i="11"/>
  <c r="E739" i="11" s="1"/>
  <c r="H739" i="11" s="1"/>
  <c r="I739" i="11" s="1"/>
  <c r="B740" i="11" l="1"/>
  <c r="C740" i="11" l="1"/>
  <c r="G740" i="11"/>
  <c r="D740" i="11"/>
  <c r="E740" i="11" s="1"/>
  <c r="H740" i="11" l="1"/>
  <c r="I740" i="11" s="1"/>
  <c r="B741" i="11" s="1"/>
  <c r="C741" i="11" l="1"/>
  <c r="G741" i="11"/>
  <c r="D741" i="11"/>
  <c r="E741" i="11" s="1"/>
  <c r="H741" i="11" s="1"/>
  <c r="I741" i="11" s="1"/>
  <c r="B742" i="11" l="1"/>
  <c r="C742" i="11" l="1"/>
  <c r="G742" i="11"/>
  <c r="D742" i="11"/>
  <c r="E742" i="11" s="1"/>
  <c r="H742" i="11" l="1"/>
  <c r="I742" i="11" s="1"/>
  <c r="B743" i="11" l="1"/>
  <c r="C743" i="11" l="1"/>
  <c r="G743" i="11"/>
  <c r="D743" i="11"/>
  <c r="E743" i="11" s="1"/>
  <c r="H743" i="11" l="1"/>
  <c r="I743" i="11" s="1"/>
  <c r="B744" i="11" s="1"/>
  <c r="C744" i="11" l="1"/>
  <c r="G744" i="11"/>
  <c r="D744" i="11"/>
  <c r="E744" i="11" s="1"/>
  <c r="H744" i="11" l="1"/>
  <c r="I744" i="11" s="1"/>
  <c r="B745" i="11" l="1"/>
  <c r="C745" i="11" l="1"/>
  <c r="G745" i="11"/>
  <c r="D745" i="11"/>
  <c r="E745" i="11" s="1"/>
  <c r="H745" i="11" l="1"/>
  <c r="I745" i="11" s="1"/>
  <c r="B746" i="11" s="1"/>
  <c r="C746" i="11" l="1"/>
  <c r="G746" i="11"/>
  <c r="D746" i="11"/>
  <c r="E746" i="11" s="1"/>
  <c r="H746" i="11" s="1"/>
  <c r="I746" i="11" s="1"/>
  <c r="B747" i="11" l="1"/>
  <c r="C747" i="11" l="1"/>
  <c r="G747" i="11"/>
  <c r="D747" i="11"/>
  <c r="E747" i="11" s="1"/>
  <c r="H747" i="11" l="1"/>
  <c r="I747" i="11" s="1"/>
  <c r="B748" i="11" l="1"/>
  <c r="C748" i="11" l="1"/>
  <c r="G748" i="11"/>
  <c r="D748" i="11"/>
  <c r="E748" i="11" s="1"/>
  <c r="H748" i="11" l="1"/>
  <c r="I748" i="11" s="1"/>
  <c r="B749" i="11" s="1"/>
  <c r="C749" i="11" l="1"/>
  <c r="G749" i="11"/>
  <c r="D749" i="11"/>
  <c r="E749" i="11" s="1"/>
  <c r="H749" i="11" l="1"/>
  <c r="I749" i="11" s="1"/>
  <c r="B750" i="11" l="1"/>
  <c r="C750" i="11" l="1"/>
  <c r="G750" i="11"/>
  <c r="D750" i="11"/>
  <c r="E750" i="11" s="1"/>
  <c r="H750" i="11" l="1"/>
  <c r="I750" i="11" s="1"/>
  <c r="B751" i="11" l="1"/>
  <c r="C751" i="11" l="1"/>
  <c r="G751" i="11"/>
  <c r="D751" i="11"/>
  <c r="E751" i="11" s="1"/>
  <c r="H751" i="11" s="1"/>
  <c r="I751" i="11" s="1"/>
  <c r="B752" i="11" l="1"/>
  <c r="C752" i="11" l="1"/>
  <c r="G752" i="11"/>
  <c r="D752" i="11"/>
  <c r="E752" i="11" s="1"/>
  <c r="H752" i="11" l="1"/>
  <c r="I752" i="11" s="1"/>
  <c r="B753" i="11" l="1"/>
  <c r="C753" i="11" l="1"/>
  <c r="G753" i="11"/>
  <c r="D753" i="11"/>
  <c r="E753" i="11" s="1"/>
  <c r="H753" i="11" s="1"/>
  <c r="I753" i="11" s="1"/>
  <c r="B754" i="11" l="1"/>
  <c r="C754" i="11" l="1"/>
  <c r="G754" i="11"/>
  <c r="D754" i="11"/>
  <c r="E754" i="11" s="1"/>
  <c r="H754" i="11" l="1"/>
  <c r="I754" i="11" s="1"/>
  <c r="B755" i="11" l="1"/>
  <c r="C755" i="11" l="1"/>
  <c r="G755" i="11"/>
  <c r="D755" i="11"/>
  <c r="E755" i="11" s="1"/>
  <c r="H755" i="11" l="1"/>
  <c r="I755" i="11" s="1"/>
  <c r="B756" i="11" s="1"/>
  <c r="C756" i="11" l="1"/>
  <c r="G756" i="11"/>
  <c r="D756" i="11"/>
  <c r="E756" i="11" s="1"/>
  <c r="H756" i="11" l="1"/>
  <c r="I756" i="11" s="1"/>
  <c r="B757" i="11" l="1"/>
  <c r="C757" i="11" l="1"/>
  <c r="G757" i="11"/>
  <c r="D757" i="11"/>
  <c r="E757" i="11" s="1"/>
  <c r="H757" i="11" l="1"/>
  <c r="I757" i="11" s="1"/>
  <c r="B758" i="11" l="1"/>
  <c r="C758" i="11" l="1"/>
  <c r="G758" i="11"/>
  <c r="D758" i="11"/>
  <c r="E758" i="11" s="1"/>
  <c r="H758" i="11" l="1"/>
  <c r="I758" i="11" s="1"/>
  <c r="B759" i="11" s="1"/>
  <c r="C759" i="11" l="1"/>
  <c r="G759" i="11"/>
  <c r="D759" i="11"/>
  <c r="E759" i="11" s="1"/>
  <c r="H759" i="11" l="1"/>
  <c r="I759" i="11" s="1"/>
  <c r="B760" i="11" l="1"/>
  <c r="C760" i="11" l="1"/>
  <c r="G760" i="11"/>
  <c r="D760" i="11"/>
  <c r="E760" i="11" s="1"/>
  <c r="H760" i="11" l="1"/>
  <c r="I760" i="11" s="1"/>
  <c r="B761" i="11" s="1"/>
  <c r="C761" i="11" l="1"/>
  <c r="G761" i="11"/>
  <c r="D761" i="11"/>
  <c r="E761" i="11" s="1"/>
  <c r="H761" i="11" l="1"/>
  <c r="I761" i="11" s="1"/>
  <c r="B762" i="11" l="1"/>
  <c r="C762" i="11" l="1"/>
  <c r="G762" i="11"/>
  <c r="D762" i="11"/>
  <c r="E762" i="11" s="1"/>
  <c r="H762" i="11" l="1"/>
  <c r="I762" i="11" s="1"/>
  <c r="B763" i="11" l="1"/>
  <c r="C763" i="11" l="1"/>
  <c r="G763" i="11"/>
  <c r="D763" i="11"/>
  <c r="E763" i="11" s="1"/>
  <c r="H763" i="11" s="1"/>
  <c r="I763" i="11" s="1"/>
  <c r="B764" i="11" l="1"/>
  <c r="C764" i="11" l="1"/>
  <c r="G764" i="11"/>
  <c r="D764" i="11"/>
  <c r="E764" i="11" s="1"/>
  <c r="H764" i="11" l="1"/>
  <c r="I764" i="11" s="1"/>
  <c r="B765" i="11" l="1"/>
  <c r="C765" i="11" l="1"/>
  <c r="G765" i="11"/>
  <c r="D765" i="11"/>
  <c r="E765" i="11" s="1"/>
  <c r="H765" i="11" s="1"/>
  <c r="I765" i="11" s="1"/>
  <c r="B766" i="11" l="1"/>
  <c r="C766" i="11" l="1"/>
  <c r="G766" i="11"/>
  <c r="D766" i="11"/>
  <c r="E766" i="11" s="1"/>
  <c r="H766" i="11" l="1"/>
  <c r="I766" i="11" s="1"/>
  <c r="B767" i="11" l="1"/>
  <c r="C767" i="11" l="1"/>
  <c r="G767" i="11"/>
  <c r="D767" i="11"/>
  <c r="E767" i="11" s="1"/>
  <c r="H767" i="11" l="1"/>
  <c r="I767" i="11" s="1"/>
  <c r="B768" i="11" s="1"/>
  <c r="C768" i="11" l="1"/>
  <c r="G768" i="11"/>
  <c r="D768" i="11"/>
  <c r="E768" i="11" s="1"/>
  <c r="H768" i="11" l="1"/>
  <c r="I768" i="11" s="1"/>
  <c r="B769" i="11" l="1"/>
  <c r="C769" i="11" l="1"/>
  <c r="G769" i="11"/>
  <c r="D769" i="11"/>
  <c r="E769" i="11" s="1"/>
  <c r="H769" i="11" l="1"/>
  <c r="I769" i="11" s="1"/>
  <c r="B770" i="11" l="1"/>
  <c r="C770" i="11" l="1"/>
  <c r="G770" i="11"/>
  <c r="D770" i="11"/>
  <c r="E770" i="11" s="1"/>
  <c r="H770" i="11" s="1"/>
  <c r="I770" i="11" s="1"/>
  <c r="B771" i="11" l="1"/>
  <c r="C771" i="11" l="1"/>
  <c r="G771" i="11"/>
  <c r="H771" i="11" s="1"/>
  <c r="I771" i="11" s="1"/>
  <c r="D771" i="11"/>
  <c r="E771" i="11" s="1"/>
  <c r="B772" i="11" l="1"/>
  <c r="C772" i="11" l="1"/>
  <c r="G772" i="11"/>
  <c r="D772" i="11"/>
  <c r="E772" i="11" s="1"/>
  <c r="H772" i="11" l="1"/>
  <c r="I772" i="11" s="1"/>
  <c r="B773" i="11" s="1"/>
  <c r="C773" i="11" l="1"/>
  <c r="G773" i="11"/>
  <c r="D773" i="11"/>
  <c r="E773" i="11" s="1"/>
  <c r="H773" i="11" l="1"/>
  <c r="I773" i="11" s="1"/>
  <c r="B774" i="11" l="1"/>
  <c r="C774" i="11" l="1"/>
  <c r="G774" i="11"/>
  <c r="D774" i="11"/>
  <c r="E774" i="11" s="1"/>
  <c r="H774" i="11" l="1"/>
  <c r="I774" i="11" s="1"/>
  <c r="B775" i="11" l="1"/>
  <c r="C775" i="11" l="1"/>
  <c r="G775" i="11"/>
  <c r="D775" i="11"/>
  <c r="E775" i="11" s="1"/>
  <c r="H775" i="11" l="1"/>
  <c r="I775" i="11" s="1"/>
  <c r="B776" i="11" l="1"/>
  <c r="C776" i="11" l="1"/>
  <c r="G776" i="11"/>
  <c r="D776" i="11"/>
  <c r="E776" i="11" s="1"/>
  <c r="H776" i="11" l="1"/>
  <c r="I776" i="11" s="1"/>
  <c r="B777" i="11" l="1"/>
  <c r="C777" i="11" l="1"/>
  <c r="G777" i="11"/>
  <c r="D777" i="11"/>
  <c r="E777" i="11" s="1"/>
  <c r="H777" i="11" l="1"/>
  <c r="I777" i="11" s="1"/>
  <c r="B778" i="11" l="1"/>
  <c r="C778" i="11" l="1"/>
  <c r="G778" i="11"/>
  <c r="D778" i="11"/>
  <c r="E778" i="11" s="1"/>
  <c r="H778" i="11" l="1"/>
  <c r="I778" i="11" s="1"/>
  <c r="B779" i="11" l="1"/>
  <c r="C779" i="11" l="1"/>
  <c r="G779" i="11"/>
  <c r="D779" i="11"/>
  <c r="E779" i="11" s="1"/>
  <c r="H779" i="11" l="1"/>
  <c r="I779" i="11" s="1"/>
  <c r="B780" i="11" s="1"/>
  <c r="C780" i="11" l="1"/>
  <c r="G780" i="11"/>
  <c r="D780" i="11"/>
  <c r="E780" i="11" s="1"/>
  <c r="H780" i="11" l="1"/>
  <c r="I780" i="11" s="1"/>
  <c r="B781" i="11" l="1"/>
  <c r="C781" i="11" l="1"/>
  <c r="G781" i="11"/>
  <c r="D781" i="11"/>
  <c r="E781" i="11" s="1"/>
  <c r="H781" i="11" l="1"/>
  <c r="I781" i="11" s="1"/>
  <c r="B782" i="11" l="1"/>
  <c r="C782" i="11" l="1"/>
  <c r="G782" i="11"/>
  <c r="D782" i="11"/>
  <c r="E782" i="11" s="1"/>
  <c r="H782" i="11" l="1"/>
  <c r="I782" i="11" s="1"/>
  <c r="B783" i="11" s="1"/>
  <c r="C783" i="11" l="1"/>
  <c r="G783" i="11"/>
  <c r="D783" i="11"/>
  <c r="E783" i="11" s="1"/>
  <c r="H783" i="11" l="1"/>
  <c r="I783" i="11" s="1"/>
  <c r="B784" i="11" s="1"/>
  <c r="C784" i="11" l="1"/>
  <c r="G784" i="11"/>
  <c r="D784" i="11"/>
  <c r="E784" i="11" s="1"/>
  <c r="H784" i="11" s="1"/>
  <c r="I784" i="11" s="1"/>
  <c r="B785" i="11" l="1"/>
  <c r="C785" i="11" l="1"/>
  <c r="G785" i="11"/>
  <c r="D785" i="11"/>
  <c r="E785" i="11" s="1"/>
  <c r="H785" i="11" l="1"/>
  <c r="I785" i="11" s="1"/>
  <c r="B786" i="11" l="1"/>
  <c r="C786" i="11" l="1"/>
  <c r="G786" i="11"/>
  <c r="D786" i="11"/>
  <c r="E786" i="11" s="1"/>
  <c r="H786" i="11" l="1"/>
  <c r="I786" i="11" s="1"/>
  <c r="B787" i="11" l="1"/>
  <c r="C787" i="11" l="1"/>
  <c r="G787" i="11"/>
  <c r="D787" i="11"/>
  <c r="E787" i="11" s="1"/>
  <c r="H787" i="11" s="1"/>
  <c r="I787" i="11" s="1"/>
  <c r="B788" i="11" l="1"/>
  <c r="C788" i="11" l="1"/>
  <c r="G788" i="11"/>
  <c r="D788" i="11"/>
  <c r="E788" i="11" s="1"/>
  <c r="H788" i="11" l="1"/>
  <c r="I788" i="11" s="1"/>
  <c r="B789" i="11" l="1"/>
  <c r="C789" i="11" l="1"/>
  <c r="G789" i="11"/>
  <c r="D789" i="11"/>
  <c r="E789" i="11" s="1"/>
  <c r="H789" i="11" l="1"/>
  <c r="I789" i="11" s="1"/>
  <c r="B790" i="11" s="1"/>
  <c r="C790" i="11" l="1"/>
  <c r="G790" i="11"/>
  <c r="D790" i="11"/>
  <c r="E790" i="11" s="1"/>
  <c r="H790" i="11" l="1"/>
  <c r="I790" i="11" s="1"/>
  <c r="B791" i="11" l="1"/>
  <c r="C791" i="11" l="1"/>
  <c r="G791" i="11"/>
  <c r="D791" i="11"/>
  <c r="E791" i="11" s="1"/>
  <c r="H791" i="11" s="1"/>
  <c r="I791" i="11" s="1"/>
  <c r="B792" i="11" l="1"/>
  <c r="C792" i="11" l="1"/>
  <c r="G792" i="11"/>
  <c r="D792" i="11"/>
  <c r="E792" i="11" s="1"/>
  <c r="H792" i="11" l="1"/>
  <c r="I792" i="11" s="1"/>
  <c r="B793" i="11" l="1"/>
  <c r="C793" i="11" l="1"/>
  <c r="G793" i="11"/>
  <c r="H793" i="11" s="1"/>
  <c r="I793" i="11" s="1"/>
  <c r="D793" i="11"/>
  <c r="E793" i="11" s="1"/>
  <c r="B794" i="11" l="1"/>
  <c r="C794" i="11" l="1"/>
  <c r="G794" i="11"/>
  <c r="D794" i="11"/>
  <c r="E794" i="11" s="1"/>
  <c r="H794" i="11" s="1"/>
  <c r="I794" i="11" s="1"/>
  <c r="B795" i="11" l="1"/>
  <c r="C795" i="11" l="1"/>
  <c r="G795" i="11"/>
  <c r="D795" i="11"/>
  <c r="E795" i="11" s="1"/>
  <c r="H795" i="11" l="1"/>
  <c r="I795" i="11" s="1"/>
  <c r="B796" i="11" s="1"/>
  <c r="C796" i="11" l="1"/>
  <c r="G796" i="11"/>
  <c r="D796" i="11"/>
  <c r="E796" i="11" s="1"/>
  <c r="H796" i="11" s="1"/>
  <c r="I796" i="11" s="1"/>
  <c r="B797" i="11" l="1"/>
  <c r="C797" i="11" l="1"/>
  <c r="G797" i="11"/>
  <c r="D797" i="11"/>
  <c r="E797" i="11" s="1"/>
  <c r="H797" i="11" l="1"/>
  <c r="I797" i="11" s="1"/>
  <c r="B798" i="11" l="1"/>
  <c r="C798" i="11" l="1"/>
  <c r="G798" i="11"/>
  <c r="H798" i="11" s="1"/>
  <c r="I798" i="11" s="1"/>
  <c r="D798" i="11"/>
  <c r="E798" i="11" s="1"/>
  <c r="B799" i="11" l="1"/>
  <c r="C799" i="11" l="1"/>
  <c r="G799" i="11"/>
  <c r="D799" i="11"/>
  <c r="E799" i="11" s="1"/>
  <c r="H799" i="11" s="1"/>
  <c r="I799" i="11" s="1"/>
  <c r="B800" i="11" l="1"/>
  <c r="C800" i="11" l="1"/>
  <c r="G800" i="11"/>
  <c r="D800" i="11"/>
  <c r="E800" i="11" s="1"/>
  <c r="H800" i="11" l="1"/>
  <c r="I800" i="11" s="1"/>
  <c r="B801" i="11" l="1"/>
  <c r="C801" i="11" l="1"/>
  <c r="G801" i="11"/>
  <c r="D801" i="11"/>
  <c r="E801" i="11" s="1"/>
  <c r="H801" i="11" s="1"/>
  <c r="I801" i="11" s="1"/>
  <c r="B802" i="11" l="1"/>
  <c r="C802" i="11" l="1"/>
  <c r="G802" i="11"/>
  <c r="D802" i="11"/>
  <c r="E802" i="11" s="1"/>
  <c r="H802" i="11" l="1"/>
  <c r="I802" i="11" s="1"/>
  <c r="B803" i="11" s="1"/>
  <c r="C803" i="11" l="1"/>
  <c r="G803" i="11"/>
  <c r="D803" i="11"/>
  <c r="E803" i="11" s="1"/>
  <c r="H803" i="11" l="1"/>
  <c r="I803" i="11" s="1"/>
  <c r="B804" i="11" s="1"/>
  <c r="C804" i="11" l="1"/>
  <c r="G804" i="11"/>
  <c r="D804" i="11"/>
  <c r="E804" i="11" s="1"/>
  <c r="H804" i="11" l="1"/>
  <c r="I804" i="11" s="1"/>
  <c r="B805" i="11" l="1"/>
  <c r="C805" i="11" l="1"/>
  <c r="G805" i="11"/>
  <c r="D805" i="11"/>
  <c r="E805" i="11" s="1"/>
  <c r="H805" i="11" l="1"/>
  <c r="I805" i="11" s="1"/>
  <c r="B806" i="11" s="1"/>
  <c r="C806" i="11" l="1"/>
  <c r="G806" i="11"/>
  <c r="D806" i="11"/>
  <c r="E806" i="11" s="1"/>
  <c r="H806" i="11" s="1"/>
  <c r="I806" i="11" s="1"/>
  <c r="B807" i="11" l="1"/>
  <c r="C807" i="11" l="1"/>
  <c r="G807" i="11"/>
  <c r="D807" i="11"/>
  <c r="E807" i="11" s="1"/>
  <c r="H807" i="11" l="1"/>
  <c r="I807" i="11" s="1"/>
  <c r="B808" i="11" s="1"/>
  <c r="C808" i="11" l="1"/>
  <c r="G808" i="11"/>
  <c r="D808" i="11"/>
  <c r="E808" i="11" s="1"/>
  <c r="H808" i="11" l="1"/>
  <c r="I808" i="11" s="1"/>
  <c r="B809" i="11" s="1"/>
  <c r="C809" i="11" l="1"/>
  <c r="G809" i="11"/>
  <c r="D809" i="11"/>
  <c r="E809" i="11" s="1"/>
  <c r="H809" i="11" l="1"/>
  <c r="I809" i="11" s="1"/>
  <c r="B810" i="11" l="1"/>
  <c r="C810" i="11" l="1"/>
  <c r="G810" i="11"/>
  <c r="H810" i="11" s="1"/>
  <c r="I810" i="11" s="1"/>
  <c r="D810" i="11"/>
  <c r="E810" i="11" s="1"/>
  <c r="B811" i="11" l="1"/>
  <c r="C811" i="11" l="1"/>
  <c r="G811" i="11"/>
  <c r="D811" i="11"/>
  <c r="E811" i="11" s="1"/>
  <c r="H811" i="11" s="1"/>
  <c r="I811" i="11" s="1"/>
  <c r="B812" i="11" l="1"/>
  <c r="C812" i="11" l="1"/>
  <c r="G812" i="11"/>
  <c r="D812" i="11"/>
  <c r="E812" i="11" s="1"/>
  <c r="H812" i="11" l="1"/>
  <c r="I812" i="11" s="1"/>
  <c r="B813" i="11" l="1"/>
  <c r="C813" i="11" l="1"/>
  <c r="G813" i="11"/>
  <c r="D813" i="11"/>
  <c r="E813" i="11" s="1"/>
  <c r="H813" i="11" s="1"/>
  <c r="I813" i="11" s="1"/>
  <c r="B814" i="11" l="1"/>
  <c r="C814" i="11" l="1"/>
  <c r="G814" i="11"/>
  <c r="D814" i="11"/>
  <c r="E814" i="11" s="1"/>
  <c r="H814" i="11" l="1"/>
  <c r="I814" i="11" s="1"/>
  <c r="B815" i="11" s="1"/>
  <c r="C815" i="11" l="1"/>
  <c r="G815" i="11"/>
  <c r="D815" i="11"/>
  <c r="E815" i="11" s="1"/>
  <c r="H815" i="11" l="1"/>
  <c r="I815" i="11" s="1"/>
  <c r="B816" i="11" s="1"/>
  <c r="C816" i="11" l="1"/>
  <c r="G816" i="11"/>
  <c r="D816" i="11"/>
  <c r="E816" i="11" s="1"/>
  <c r="H816" i="11" l="1"/>
  <c r="I816" i="11" s="1"/>
  <c r="B817" i="11" l="1"/>
  <c r="C817" i="11" l="1"/>
  <c r="G817" i="11"/>
  <c r="D817" i="11"/>
  <c r="E817" i="11" s="1"/>
  <c r="H817" i="11" l="1"/>
  <c r="I817" i="11" s="1"/>
  <c r="B818" i="11" s="1"/>
  <c r="C818" i="11" l="1"/>
  <c r="G818" i="11"/>
  <c r="D818" i="11"/>
  <c r="E818" i="11" s="1"/>
  <c r="H818" i="11" s="1"/>
  <c r="I818" i="11" s="1"/>
  <c r="B819" i="11" l="1"/>
  <c r="C819" i="11" l="1"/>
  <c r="G819" i="11"/>
  <c r="D819" i="11"/>
  <c r="E819" i="11" s="1"/>
  <c r="H819" i="11" l="1"/>
  <c r="I819" i="11" s="1"/>
  <c r="B820" i="11" s="1"/>
  <c r="C820" i="11" l="1"/>
  <c r="G820" i="11"/>
  <c r="D820" i="11"/>
  <c r="E820" i="11" s="1"/>
  <c r="H820" i="11" s="1"/>
  <c r="I820" i="11" s="1"/>
  <c r="B821" i="11" l="1"/>
  <c r="C821" i="11" l="1"/>
  <c r="G821" i="11"/>
  <c r="D821" i="11"/>
  <c r="E821" i="11" s="1"/>
  <c r="H821" i="11" l="1"/>
  <c r="I821" i="11" s="1"/>
  <c r="B822" i="11" l="1"/>
  <c r="C822" i="11" l="1"/>
  <c r="G822" i="11"/>
  <c r="D822" i="11"/>
  <c r="E822" i="11" s="1"/>
  <c r="H822" i="11" l="1"/>
  <c r="I822" i="11" s="1"/>
  <c r="B823" i="11" l="1"/>
  <c r="C823" i="11" l="1"/>
  <c r="G823" i="11"/>
  <c r="D823" i="11"/>
  <c r="E823" i="11" s="1"/>
  <c r="H823" i="11" s="1"/>
  <c r="I823" i="11" s="1"/>
  <c r="B824" i="11" l="1"/>
  <c r="C824" i="11" l="1"/>
  <c r="G824" i="11"/>
  <c r="D824" i="11"/>
  <c r="E824" i="11" s="1"/>
  <c r="H824" i="11" l="1"/>
  <c r="I824" i="11" s="1"/>
  <c r="B825" i="11" s="1"/>
  <c r="C825" i="11" l="1"/>
  <c r="G825" i="11"/>
  <c r="D825" i="11"/>
  <c r="E825" i="11" s="1"/>
  <c r="H825" i="11" s="1"/>
  <c r="I825" i="11" s="1"/>
  <c r="B826" i="11" l="1"/>
  <c r="C826" i="11" l="1"/>
  <c r="G826" i="11"/>
  <c r="D826" i="11"/>
  <c r="E826" i="11" s="1"/>
  <c r="H826" i="11" l="1"/>
  <c r="I826" i="11" s="1"/>
  <c r="B827" i="11" l="1"/>
  <c r="C827" i="11" l="1"/>
  <c r="G827" i="11"/>
  <c r="D827" i="11"/>
  <c r="E827" i="11" s="1"/>
  <c r="H827" i="11" l="1"/>
  <c r="I827" i="11" s="1"/>
  <c r="B828" i="11" s="1"/>
  <c r="C828" i="11" l="1"/>
  <c r="G828" i="11"/>
  <c r="D828" i="11"/>
  <c r="E828" i="11" s="1"/>
  <c r="H828" i="11" l="1"/>
  <c r="I828" i="11" s="1"/>
  <c r="B829" i="11" l="1"/>
  <c r="C829" i="11" l="1"/>
  <c r="G829" i="11"/>
  <c r="D829" i="11"/>
  <c r="E829" i="11" s="1"/>
  <c r="H829" i="11" l="1"/>
  <c r="I829" i="11" s="1"/>
  <c r="B830" i="11" l="1"/>
  <c r="C830" i="11" l="1"/>
  <c r="G830" i="11"/>
  <c r="D830" i="11"/>
  <c r="E830" i="11" s="1"/>
  <c r="H830" i="11" s="1"/>
  <c r="I830" i="11" s="1"/>
  <c r="B831" i="11" l="1"/>
  <c r="C831" i="11" l="1"/>
  <c r="G831" i="11"/>
  <c r="D831" i="11"/>
  <c r="E831" i="11" s="1"/>
  <c r="H831" i="11" l="1"/>
  <c r="I831" i="11" s="1"/>
  <c r="B832" i="11" s="1"/>
  <c r="C832" i="11" l="1"/>
  <c r="G832" i="11"/>
  <c r="D832" i="11"/>
  <c r="E832" i="11" s="1"/>
  <c r="H832" i="11" s="1"/>
  <c r="I832" i="11" s="1"/>
  <c r="B833" i="11" l="1"/>
  <c r="C833" i="11" l="1"/>
  <c r="G833" i="11"/>
  <c r="D833" i="11"/>
  <c r="E833" i="11" s="1"/>
  <c r="H833" i="11" l="1"/>
  <c r="I833" i="11" s="1"/>
  <c r="B834" i="11" l="1"/>
  <c r="C834" i="11" l="1"/>
  <c r="G834" i="11"/>
  <c r="D834" i="11"/>
  <c r="E834" i="11" s="1"/>
  <c r="H834" i="11" l="1"/>
  <c r="I834" i="11" s="1"/>
  <c r="B835" i="11" l="1"/>
  <c r="C835" i="11" l="1"/>
  <c r="G835" i="11"/>
  <c r="D835" i="11"/>
  <c r="E835" i="11" s="1"/>
  <c r="H835" i="11" s="1"/>
  <c r="I835" i="11" s="1"/>
  <c r="B836" i="11" l="1"/>
  <c r="C836" i="11" l="1"/>
  <c r="G836" i="11"/>
  <c r="D836" i="11"/>
  <c r="E836" i="11" s="1"/>
  <c r="H836" i="11" l="1"/>
  <c r="I836" i="11" s="1"/>
  <c r="B837" i="11" s="1"/>
  <c r="C837" i="11" l="1"/>
  <c r="G837" i="11"/>
  <c r="D837" i="11"/>
  <c r="E837" i="11" s="1"/>
  <c r="H837" i="11" s="1"/>
  <c r="I837" i="11" s="1"/>
  <c r="B838" i="11" l="1"/>
  <c r="C838" i="11" l="1"/>
  <c r="G838" i="11"/>
  <c r="D838" i="11"/>
  <c r="E838" i="11" s="1"/>
  <c r="H838" i="11" l="1"/>
  <c r="I838" i="11" s="1"/>
  <c r="B839" i="11" l="1"/>
  <c r="C839" i="11" l="1"/>
  <c r="G839" i="11"/>
  <c r="D839" i="11"/>
  <c r="E839" i="11" s="1"/>
  <c r="H839" i="11" l="1"/>
  <c r="I839" i="11" s="1"/>
  <c r="B840" i="11" s="1"/>
  <c r="C840" i="11" l="1"/>
  <c r="G840" i="11"/>
  <c r="D840" i="11"/>
  <c r="E840" i="11" s="1"/>
  <c r="H840" i="11" l="1"/>
  <c r="I840" i="11" s="1"/>
  <c r="B841" i="11" l="1"/>
  <c r="C841" i="11" l="1"/>
  <c r="G841" i="11"/>
  <c r="D841" i="11"/>
  <c r="E841" i="11" s="1"/>
  <c r="H841" i="11" l="1"/>
  <c r="I841" i="11" s="1"/>
  <c r="B842" i="11" s="1"/>
  <c r="C842" i="11" l="1"/>
  <c r="G842" i="11"/>
  <c r="D842" i="11"/>
  <c r="E842" i="11" s="1"/>
  <c r="H842" i="11" s="1"/>
  <c r="I842" i="11" s="1"/>
  <c r="B843" i="11" l="1"/>
  <c r="C843" i="11" l="1"/>
  <c r="G843" i="11"/>
  <c r="D843" i="11"/>
  <c r="E843" i="11" s="1"/>
  <c r="H843" i="11" l="1"/>
  <c r="I843" i="11" s="1"/>
  <c r="B844" i="11" l="1"/>
  <c r="C844" i="11" l="1"/>
  <c r="G844" i="11"/>
  <c r="D844" i="11"/>
  <c r="E844" i="11" s="1"/>
  <c r="H844" i="11" s="1"/>
  <c r="I844" i="11" s="1"/>
  <c r="B845" i="11" l="1"/>
  <c r="C845" i="11" l="1"/>
  <c r="G845" i="11"/>
  <c r="D845" i="11"/>
  <c r="E845" i="11" s="1"/>
  <c r="H845" i="11" l="1"/>
  <c r="I845" i="11" s="1"/>
  <c r="B846" i="11" l="1"/>
  <c r="C846" i="11" l="1"/>
  <c r="G846" i="11"/>
  <c r="D846" i="11"/>
  <c r="E846" i="11" s="1"/>
  <c r="H846" i="11" l="1"/>
  <c r="I846" i="11" s="1"/>
  <c r="B847" i="11" l="1"/>
  <c r="C847" i="11" l="1"/>
  <c r="G847" i="11"/>
  <c r="D847" i="11"/>
  <c r="E847" i="11" s="1"/>
  <c r="H847" i="11" s="1"/>
  <c r="I847" i="11" s="1"/>
  <c r="B848" i="11" l="1"/>
  <c r="C848" i="11" l="1"/>
  <c r="G848" i="11"/>
  <c r="D848" i="11"/>
  <c r="E848" i="11" s="1"/>
  <c r="H848" i="11" l="1"/>
  <c r="I848" i="11" s="1"/>
  <c r="B849" i="11" l="1"/>
  <c r="C849" i="11" l="1"/>
  <c r="G849" i="11"/>
  <c r="D849" i="11"/>
  <c r="E849" i="11" s="1"/>
  <c r="H849" i="11" s="1"/>
  <c r="I849" i="11" s="1"/>
  <c r="B850" i="11" l="1"/>
  <c r="C850" i="11" l="1"/>
  <c r="G850" i="11"/>
  <c r="D850" i="11"/>
  <c r="E850" i="11" s="1"/>
  <c r="H850" i="11" l="1"/>
  <c r="I850" i="11" s="1"/>
  <c r="B851" i="11" l="1"/>
  <c r="C851" i="11" l="1"/>
  <c r="G851" i="11"/>
  <c r="D851" i="11"/>
  <c r="E851" i="11" s="1"/>
  <c r="H851" i="11" l="1"/>
  <c r="I851" i="11" s="1"/>
  <c r="B852" i="11" s="1"/>
  <c r="C852" i="11" l="1"/>
  <c r="G852" i="11"/>
  <c r="D852" i="11"/>
  <c r="E852" i="11" s="1"/>
  <c r="H852" i="11" l="1"/>
  <c r="I852" i="11" s="1"/>
  <c r="B853" i="11" l="1"/>
  <c r="C853" i="11" l="1"/>
  <c r="G853" i="11"/>
  <c r="D853" i="11"/>
  <c r="E853" i="11" s="1"/>
  <c r="H853" i="11" l="1"/>
  <c r="I853" i="11" s="1"/>
  <c r="B854" i="11" s="1"/>
  <c r="C854" i="11" l="1"/>
  <c r="G854" i="11"/>
  <c r="D854" i="11"/>
  <c r="E854" i="11" s="1"/>
  <c r="H854" i="11" s="1"/>
  <c r="I854" i="11" s="1"/>
  <c r="B855" i="11" l="1"/>
  <c r="C855" i="11" l="1"/>
  <c r="G855" i="11"/>
  <c r="D855" i="11"/>
  <c r="E855" i="11" s="1"/>
  <c r="H855" i="11" l="1"/>
  <c r="I855" i="11" s="1"/>
  <c r="B856" i="11" l="1"/>
  <c r="C856" i="11" l="1"/>
  <c r="G856" i="11"/>
  <c r="D856" i="11"/>
  <c r="E856" i="11" s="1"/>
  <c r="H856" i="11" s="1"/>
  <c r="I856" i="11" s="1"/>
  <c r="B857" i="11" l="1"/>
  <c r="C857" i="11" l="1"/>
  <c r="G857" i="11"/>
  <c r="D857" i="11"/>
  <c r="E857" i="11" s="1"/>
  <c r="H857" i="11" l="1"/>
  <c r="I857" i="11" s="1"/>
  <c r="B858" i="11" l="1"/>
  <c r="C858" i="11" l="1"/>
  <c r="G858" i="11"/>
  <c r="H858" i="11" s="1"/>
  <c r="I858" i="11" s="1"/>
  <c r="D858" i="11"/>
  <c r="E858" i="11" s="1"/>
  <c r="B859" i="11" l="1"/>
  <c r="C859" i="11" l="1"/>
  <c r="G859" i="11"/>
  <c r="D859" i="11"/>
  <c r="E859" i="11" s="1"/>
  <c r="H859" i="11" l="1"/>
  <c r="I859" i="11" s="1"/>
  <c r="B860" i="11" s="1"/>
  <c r="C860" i="11" l="1"/>
  <c r="G860" i="11"/>
  <c r="D860" i="11"/>
  <c r="E860" i="11" s="1"/>
  <c r="H860" i="11" l="1"/>
  <c r="I860" i="11" s="1"/>
  <c r="B861" i="11" l="1"/>
  <c r="C861" i="11" l="1"/>
  <c r="G861" i="11"/>
  <c r="D861" i="11"/>
  <c r="E861" i="11" s="1"/>
  <c r="H861" i="11" l="1"/>
  <c r="I861" i="11" s="1"/>
  <c r="B862" i="11" s="1"/>
  <c r="C862" i="11" l="1"/>
  <c r="G862" i="11"/>
  <c r="D862" i="11"/>
  <c r="E862" i="11" s="1"/>
  <c r="H862" i="11" l="1"/>
  <c r="I862" i="11" s="1"/>
  <c r="B863" i="11" s="1"/>
  <c r="C863" i="11" l="1"/>
  <c r="G863" i="11"/>
  <c r="D863" i="11"/>
  <c r="E863" i="11" s="1"/>
  <c r="H863" i="11" l="1"/>
  <c r="I863" i="11" s="1"/>
  <c r="B864" i="11" s="1"/>
  <c r="C864" i="11" l="1"/>
  <c r="G864" i="11"/>
  <c r="D864" i="11"/>
  <c r="E864" i="11" s="1"/>
  <c r="H864" i="11" l="1"/>
  <c r="I864" i="11" s="1"/>
  <c r="B865" i="11" l="1"/>
  <c r="C865" i="11" l="1"/>
  <c r="G865" i="11"/>
  <c r="D865" i="11"/>
  <c r="E865" i="11" s="1"/>
  <c r="H865" i="11" l="1"/>
  <c r="I865" i="11" s="1"/>
  <c r="B866" i="11" l="1"/>
  <c r="C866" i="11" l="1"/>
  <c r="G866" i="11"/>
  <c r="D866" i="11"/>
  <c r="E866" i="11" s="1"/>
  <c r="H866" i="11" s="1"/>
  <c r="I866" i="11" s="1"/>
  <c r="B867" i="11" l="1"/>
  <c r="C867" i="11" l="1"/>
  <c r="G867" i="11"/>
  <c r="D867" i="11"/>
  <c r="E867" i="11" s="1"/>
  <c r="H867" i="11" l="1"/>
  <c r="I867" i="11" s="1"/>
  <c r="B868" i="11" l="1"/>
  <c r="C868" i="11" l="1"/>
  <c r="G868" i="11"/>
  <c r="D868" i="11"/>
  <c r="E868" i="11" s="1"/>
  <c r="H868" i="11" s="1"/>
  <c r="I868" i="11" s="1"/>
  <c r="B869" i="11" l="1"/>
  <c r="C869" i="11" l="1"/>
  <c r="G869" i="11"/>
  <c r="D869" i="11"/>
  <c r="E869" i="11" s="1"/>
  <c r="H869" i="11" l="1"/>
  <c r="I869" i="11" s="1"/>
  <c r="B870" i="11" l="1"/>
  <c r="C870" i="11" l="1"/>
  <c r="G870" i="11"/>
  <c r="D870" i="11"/>
  <c r="E870" i="11" s="1"/>
  <c r="H870" i="11" l="1"/>
  <c r="I870" i="11" s="1"/>
  <c r="B871" i="11" l="1"/>
  <c r="C871" i="11" l="1"/>
  <c r="G871" i="11"/>
  <c r="D871" i="11"/>
  <c r="E871" i="11" s="1"/>
  <c r="H871" i="11" l="1"/>
  <c r="I871" i="11" s="1"/>
  <c r="B872" i="11" s="1"/>
  <c r="C872" i="11" l="1"/>
  <c r="G872" i="11"/>
  <c r="D872" i="11"/>
  <c r="E872" i="11" s="1"/>
  <c r="H872" i="11" l="1"/>
  <c r="I872" i="11" s="1"/>
  <c r="B873" i="11" s="1"/>
  <c r="C873" i="11" l="1"/>
  <c r="G873" i="11"/>
  <c r="D873" i="11"/>
  <c r="E873" i="11" s="1"/>
  <c r="H873" i="11" s="1"/>
  <c r="I873" i="11" s="1"/>
  <c r="B874" i="11" l="1"/>
  <c r="C874" i="11" l="1"/>
  <c r="G874" i="11"/>
  <c r="D874" i="11"/>
  <c r="E874" i="11" s="1"/>
  <c r="H874" i="11" l="1"/>
  <c r="I874" i="11" s="1"/>
  <c r="B875" i="11" l="1"/>
  <c r="C875" i="11" l="1"/>
  <c r="G875" i="11"/>
  <c r="D875" i="11"/>
  <c r="E875" i="11" s="1"/>
  <c r="H875" i="11" l="1"/>
  <c r="I875" i="11" s="1"/>
  <c r="B876" i="11" s="1"/>
  <c r="C876" i="11" l="1"/>
  <c r="G876" i="11"/>
  <c r="D876" i="11"/>
  <c r="E876" i="11" s="1"/>
  <c r="H876" i="11" l="1"/>
  <c r="I876" i="11" s="1"/>
  <c r="B877" i="11" l="1"/>
  <c r="C877" i="11" l="1"/>
  <c r="G877" i="11"/>
  <c r="D877" i="11"/>
  <c r="E877" i="11" s="1"/>
  <c r="H877" i="11" l="1"/>
  <c r="I877" i="11" s="1"/>
  <c r="B878" i="11" l="1"/>
  <c r="C878" i="11" l="1"/>
  <c r="G878" i="11"/>
  <c r="D878" i="11"/>
  <c r="E878" i="11" s="1"/>
  <c r="H878" i="11" s="1"/>
  <c r="I878" i="11" s="1"/>
  <c r="B879" i="11" l="1"/>
  <c r="C879" i="11" l="1"/>
  <c r="G879" i="11"/>
  <c r="D879" i="11"/>
  <c r="E879" i="11" s="1"/>
  <c r="H879" i="11" l="1"/>
  <c r="I879" i="11" s="1"/>
  <c r="B880" i="11" l="1"/>
  <c r="C880" i="11" l="1"/>
  <c r="G880" i="11"/>
  <c r="D880" i="11"/>
  <c r="E880" i="11" s="1"/>
  <c r="H880" i="11" l="1"/>
  <c r="I880" i="11" s="1"/>
  <c r="B881" i="11" s="1"/>
  <c r="C881" i="11" l="1"/>
  <c r="G881" i="11"/>
  <c r="D881" i="11"/>
  <c r="E881" i="11" s="1"/>
  <c r="H881" i="11" l="1"/>
  <c r="I881" i="11" s="1"/>
  <c r="B882" i="11" l="1"/>
  <c r="C882" i="11" l="1"/>
  <c r="G882" i="11"/>
  <c r="D882" i="11"/>
  <c r="E882" i="11" s="1"/>
  <c r="H882" i="11" l="1"/>
  <c r="I882" i="11" s="1"/>
  <c r="B883" i="11" s="1"/>
  <c r="C883" i="11" l="1"/>
  <c r="G883" i="11"/>
  <c r="D883" i="11"/>
  <c r="E883" i="11" s="1"/>
  <c r="H883" i="11" l="1"/>
  <c r="I883" i="11" s="1"/>
  <c r="B884" i="11" s="1"/>
  <c r="C884" i="11" l="1"/>
  <c r="G884" i="11"/>
  <c r="D884" i="11"/>
  <c r="E884" i="11" s="1"/>
  <c r="H884" i="11" l="1"/>
  <c r="I884" i="11" s="1"/>
  <c r="B885" i="11" s="1"/>
  <c r="C885" i="11" l="1"/>
  <c r="G885" i="11"/>
  <c r="D885" i="11"/>
  <c r="E885" i="11" s="1"/>
  <c r="H885" i="11" s="1"/>
  <c r="I885" i="11" s="1"/>
  <c r="B886" i="11" l="1"/>
  <c r="C886" i="11" l="1"/>
  <c r="G886" i="11"/>
  <c r="H886" i="11" s="1"/>
  <c r="I886" i="11" s="1"/>
  <c r="D886" i="11"/>
  <c r="E886" i="11" s="1"/>
  <c r="B887" i="11" l="1"/>
  <c r="C887" i="11" l="1"/>
  <c r="G887" i="11"/>
  <c r="D887" i="11"/>
  <c r="E887" i="11" s="1"/>
  <c r="H887" i="11" l="1"/>
  <c r="I887" i="11" s="1"/>
  <c r="B888" i="11" s="1"/>
  <c r="C888" i="11" l="1"/>
  <c r="G888" i="11"/>
  <c r="D888" i="11"/>
  <c r="E888" i="11" s="1"/>
  <c r="H888" i="11" l="1"/>
  <c r="I888" i="11" s="1"/>
  <c r="B889" i="11" l="1"/>
  <c r="C889" i="11" l="1"/>
  <c r="G889" i="11"/>
  <c r="D889" i="11"/>
  <c r="E889" i="11" s="1"/>
  <c r="H889" i="11" l="1"/>
  <c r="I889" i="11" s="1"/>
  <c r="B890" i="11" s="1"/>
  <c r="C890" i="11" l="1"/>
  <c r="G890" i="11"/>
  <c r="D890" i="11"/>
  <c r="E890" i="11" s="1"/>
  <c r="H890" i="11" l="1"/>
  <c r="I890" i="11" s="1"/>
  <c r="B891" i="11" l="1"/>
  <c r="C891" i="11" l="1"/>
  <c r="G891" i="11"/>
  <c r="D891" i="11"/>
  <c r="E891" i="11" s="1"/>
  <c r="H891" i="11" l="1"/>
  <c r="I891" i="11" s="1"/>
  <c r="B892" i="11" l="1"/>
  <c r="C892" i="11" l="1"/>
  <c r="G892" i="11"/>
  <c r="D892" i="11"/>
  <c r="E892" i="11" s="1"/>
  <c r="H892" i="11" s="1"/>
  <c r="I892" i="11" s="1"/>
  <c r="B893" i="11" l="1"/>
  <c r="C893" i="11" l="1"/>
  <c r="G893" i="11"/>
  <c r="D893" i="11"/>
  <c r="E893" i="11" s="1"/>
  <c r="H893" i="11" l="1"/>
  <c r="I893" i="11" s="1"/>
  <c r="B894" i="11" l="1"/>
  <c r="C894" i="11" l="1"/>
  <c r="G894" i="11"/>
  <c r="D894" i="11"/>
  <c r="E894" i="11" s="1"/>
  <c r="H894" i="11" l="1"/>
  <c r="I894" i="11" s="1"/>
  <c r="B895" i="11" s="1"/>
  <c r="C895" i="11" l="1"/>
  <c r="G895" i="11"/>
  <c r="D895" i="11"/>
  <c r="E895" i="11" s="1"/>
  <c r="H895" i="11" l="1"/>
  <c r="I895" i="11" s="1"/>
  <c r="B896" i="11" s="1"/>
  <c r="C896" i="11" l="1"/>
  <c r="G896" i="11"/>
  <c r="D896" i="11"/>
  <c r="E896" i="11" s="1"/>
  <c r="H896" i="11" l="1"/>
  <c r="I896" i="11" s="1"/>
  <c r="B897" i="11" l="1"/>
  <c r="C897" i="11" l="1"/>
  <c r="G897" i="11"/>
  <c r="D897" i="11"/>
  <c r="E897" i="11" s="1"/>
  <c r="H897" i="11" l="1"/>
  <c r="I897" i="11" s="1"/>
  <c r="B898" i="11" s="1"/>
  <c r="C898" i="11" l="1"/>
  <c r="G898" i="11"/>
  <c r="D898" i="11"/>
  <c r="E898" i="11" s="1"/>
  <c r="H898" i="11" l="1"/>
  <c r="I898" i="11" s="1"/>
  <c r="B899" i="11" l="1"/>
  <c r="C899" i="11" l="1"/>
  <c r="G899" i="11"/>
  <c r="D899" i="11"/>
  <c r="E899" i="11" s="1"/>
  <c r="H899" i="11" l="1"/>
  <c r="I899" i="11" s="1"/>
  <c r="B900" i="11" s="1"/>
  <c r="C900" i="11" l="1"/>
  <c r="G900" i="11"/>
  <c r="D900" i="11"/>
  <c r="E900" i="11" s="1"/>
  <c r="H900" i="11" l="1"/>
  <c r="I900" i="11" s="1"/>
  <c r="B901" i="11" l="1"/>
  <c r="C901" i="11" l="1"/>
  <c r="G901" i="11"/>
  <c r="D901" i="11"/>
  <c r="E901" i="11" s="1"/>
  <c r="H901" i="11" l="1"/>
  <c r="I901" i="11" s="1"/>
  <c r="B902" i="11" s="1"/>
  <c r="C902" i="11" l="1"/>
  <c r="G902" i="11"/>
  <c r="D902" i="11"/>
  <c r="E902" i="11" s="1"/>
  <c r="H902" i="11" l="1"/>
  <c r="I902" i="11" s="1"/>
  <c r="B903" i="11" s="1"/>
  <c r="C903" i="11" l="1"/>
  <c r="G903" i="11"/>
  <c r="D903" i="11"/>
  <c r="E903" i="11" s="1"/>
  <c r="H903" i="11" l="1"/>
  <c r="I903" i="11" s="1"/>
  <c r="B904" i="11" l="1"/>
  <c r="C904" i="11" l="1"/>
  <c r="G904" i="11"/>
  <c r="D904" i="11"/>
  <c r="E904" i="11" s="1"/>
  <c r="H904" i="11" s="1"/>
  <c r="I904" i="11" s="1"/>
  <c r="B905" i="11" l="1"/>
  <c r="C905" i="11" l="1"/>
  <c r="G905" i="11"/>
  <c r="D905" i="11"/>
  <c r="E905" i="11" s="1"/>
  <c r="H905" i="11" l="1"/>
  <c r="I905" i="11" s="1"/>
  <c r="B906" i="11" l="1"/>
  <c r="C906" i="11" l="1"/>
  <c r="G906" i="11"/>
  <c r="D906" i="11"/>
  <c r="E906" i="11" s="1"/>
  <c r="H906" i="11" l="1"/>
  <c r="I906" i="11" s="1"/>
  <c r="B907" i="11" s="1"/>
  <c r="C907" i="11" l="1"/>
  <c r="G907" i="11"/>
  <c r="D907" i="11"/>
  <c r="E907" i="11" s="1"/>
  <c r="H907" i="11" l="1"/>
  <c r="I907" i="11" s="1"/>
  <c r="B908" i="11" s="1"/>
  <c r="C908" i="11" l="1"/>
  <c r="G908" i="11"/>
  <c r="D908" i="11"/>
  <c r="E908" i="11" s="1"/>
  <c r="H908" i="11" l="1"/>
  <c r="I908" i="11" s="1"/>
  <c r="B909" i="11" s="1"/>
  <c r="C909" i="11" l="1"/>
  <c r="G909" i="11"/>
  <c r="D909" i="11"/>
  <c r="E909" i="11" s="1"/>
  <c r="H909" i="11" l="1"/>
  <c r="I909" i="11" s="1"/>
  <c r="B910" i="11" s="1"/>
  <c r="C910" i="11" l="1"/>
  <c r="G910" i="11"/>
  <c r="H910" i="11" s="1"/>
  <c r="I910" i="11" s="1"/>
  <c r="D910" i="11"/>
  <c r="E910" i="11" s="1"/>
  <c r="B911" i="11" l="1"/>
  <c r="C911" i="11" l="1"/>
  <c r="G911" i="11"/>
  <c r="D911" i="11"/>
  <c r="E911" i="11" s="1"/>
  <c r="H911" i="11" l="1"/>
  <c r="I911" i="11" s="1"/>
  <c r="B912" i="11" s="1"/>
  <c r="C912" i="11" l="1"/>
  <c r="G912" i="11"/>
  <c r="D912" i="11"/>
  <c r="E912" i="11" s="1"/>
  <c r="H912" i="11" l="1"/>
  <c r="I912" i="11" s="1"/>
  <c r="B913" i="11" l="1"/>
  <c r="C913" i="11" l="1"/>
  <c r="G913" i="11"/>
  <c r="D913" i="11"/>
  <c r="E913" i="11" s="1"/>
  <c r="H913" i="11" l="1"/>
  <c r="I913" i="11" s="1"/>
  <c r="B914" i="11" s="1"/>
  <c r="C914" i="11" l="1"/>
  <c r="G914" i="11"/>
  <c r="D914" i="11"/>
  <c r="E914" i="11" s="1"/>
  <c r="H914" i="11" l="1"/>
  <c r="I914" i="11" s="1"/>
  <c r="B915" i="11" s="1"/>
  <c r="C915" i="11" l="1"/>
  <c r="G915" i="11"/>
  <c r="D915" i="11"/>
  <c r="E915" i="11" s="1"/>
  <c r="H915" i="11" l="1"/>
  <c r="I915" i="11" s="1"/>
  <c r="B916" i="11" l="1"/>
  <c r="C916" i="11" l="1"/>
  <c r="G916" i="11"/>
  <c r="D916" i="11"/>
  <c r="E916" i="11" s="1"/>
  <c r="H916" i="11" l="1"/>
  <c r="I916" i="11" s="1"/>
  <c r="B917" i="11" s="1"/>
  <c r="C917" i="11" l="1"/>
  <c r="G917" i="11"/>
  <c r="D917" i="11"/>
  <c r="E917" i="11" s="1"/>
  <c r="H917" i="11" l="1"/>
  <c r="I917" i="11" s="1"/>
  <c r="B918" i="11" l="1"/>
  <c r="C918" i="11" l="1"/>
  <c r="G918" i="11"/>
  <c r="D918" i="11"/>
  <c r="E918" i="11" s="1"/>
  <c r="H918" i="11" l="1"/>
  <c r="I918" i="11" s="1"/>
  <c r="B919" i="11" s="1"/>
  <c r="C919" i="11" l="1"/>
  <c r="G919" i="11"/>
  <c r="D919" i="11"/>
  <c r="E919" i="11" s="1"/>
  <c r="H919" i="11" l="1"/>
  <c r="I919" i="11" s="1"/>
  <c r="B920" i="11" l="1"/>
  <c r="C920" i="11" l="1"/>
  <c r="G920" i="11"/>
  <c r="D920" i="11"/>
  <c r="E920" i="11" s="1"/>
  <c r="H920" i="11" l="1"/>
  <c r="I920" i="11" s="1"/>
  <c r="B921" i="11" l="1"/>
  <c r="C921" i="11" l="1"/>
  <c r="G921" i="11"/>
  <c r="D921" i="11"/>
  <c r="E921" i="11" s="1"/>
  <c r="H921" i="11" l="1"/>
  <c r="I921" i="11" s="1"/>
  <c r="B922" i="11" l="1"/>
  <c r="C922" i="11" l="1"/>
  <c r="G922" i="11"/>
  <c r="D922" i="11"/>
  <c r="E922" i="11" s="1"/>
  <c r="H922" i="11" l="1"/>
  <c r="I922" i="11" s="1"/>
  <c r="B923" i="11" s="1"/>
  <c r="C923" i="11" l="1"/>
  <c r="G923" i="11"/>
  <c r="D923" i="11"/>
  <c r="E923" i="11" s="1"/>
  <c r="H923" i="11" l="1"/>
  <c r="I923" i="11" s="1"/>
  <c r="B924" i="11" s="1"/>
  <c r="C924" i="11" l="1"/>
  <c r="G924" i="11"/>
  <c r="D924" i="11"/>
  <c r="E924" i="11" s="1"/>
  <c r="H924" i="11" l="1"/>
  <c r="I924" i="11" s="1"/>
  <c r="B925" i="11" l="1"/>
  <c r="C925" i="11" l="1"/>
  <c r="G925" i="11"/>
  <c r="D925" i="11"/>
  <c r="E925" i="11" s="1"/>
  <c r="H925" i="11" l="1"/>
  <c r="I925" i="11" s="1"/>
  <c r="B926" i="11" l="1"/>
  <c r="C926" i="11" l="1"/>
  <c r="G926" i="11"/>
  <c r="D926" i="11"/>
  <c r="E926" i="11" s="1"/>
  <c r="H926" i="11" l="1"/>
  <c r="I926" i="11" s="1"/>
  <c r="B927" i="11" l="1"/>
  <c r="C927" i="11" l="1"/>
  <c r="G927" i="11"/>
  <c r="D927" i="11"/>
  <c r="E927" i="11" s="1"/>
  <c r="H927" i="11" l="1"/>
  <c r="I927" i="11" s="1"/>
  <c r="B928" i="11" l="1"/>
  <c r="C928" i="11" l="1"/>
  <c r="G928" i="11"/>
  <c r="D928" i="11"/>
  <c r="E928" i="11" s="1"/>
  <c r="H928" i="11" s="1"/>
  <c r="I928" i="11" s="1"/>
  <c r="B929" i="11" l="1"/>
  <c r="C929" i="11" l="1"/>
  <c r="G929" i="11"/>
  <c r="D929" i="11"/>
  <c r="E929" i="11" s="1"/>
  <c r="H929" i="11" l="1"/>
  <c r="I929" i="11" s="1"/>
  <c r="B930" i="11" l="1"/>
  <c r="C930" i="11" l="1"/>
  <c r="G930" i="11"/>
  <c r="D930" i="11"/>
  <c r="E930" i="11" s="1"/>
  <c r="H930" i="11" l="1"/>
  <c r="I930" i="11" s="1"/>
  <c r="B931" i="11" s="1"/>
  <c r="C931" i="11" l="1"/>
  <c r="G931" i="11"/>
  <c r="H931" i="11" s="1"/>
  <c r="I931" i="11" s="1"/>
  <c r="D931" i="11"/>
  <c r="E931" i="11" s="1"/>
  <c r="B932" i="11" l="1"/>
  <c r="C932" i="11" l="1"/>
  <c r="G932" i="11"/>
  <c r="D932" i="11"/>
  <c r="E932" i="11" s="1"/>
  <c r="H932" i="11" l="1"/>
  <c r="I932" i="11" s="1"/>
  <c r="B933" i="11" s="1"/>
  <c r="C933" i="11" l="1"/>
  <c r="G933" i="11"/>
  <c r="D933" i="11"/>
  <c r="E933" i="11" s="1"/>
  <c r="H933" i="11" l="1"/>
  <c r="I933" i="11" s="1"/>
  <c r="B934" i="11" l="1"/>
  <c r="C934" i="11" l="1"/>
  <c r="G934" i="11"/>
  <c r="D934" i="11"/>
  <c r="E934" i="11" s="1"/>
  <c r="H934" i="11" l="1"/>
  <c r="I934" i="11" s="1"/>
  <c r="B935" i="11" s="1"/>
  <c r="C935" i="11" l="1"/>
  <c r="G935" i="11"/>
  <c r="D935" i="11"/>
  <c r="E935" i="11" s="1"/>
  <c r="H935" i="11" l="1"/>
  <c r="I935" i="11" s="1"/>
  <c r="B936" i="11" s="1"/>
  <c r="C936" i="11" l="1"/>
  <c r="G936" i="11"/>
  <c r="D936" i="11"/>
  <c r="E936" i="11" s="1"/>
  <c r="H936" i="11" l="1"/>
  <c r="I936" i="11" s="1"/>
  <c r="B937" i="11" l="1"/>
  <c r="C937" i="11" l="1"/>
  <c r="G937" i="11"/>
  <c r="D937" i="11"/>
  <c r="E937" i="11" s="1"/>
  <c r="H937" i="11" l="1"/>
  <c r="I937" i="11" s="1"/>
  <c r="B938" i="11" l="1"/>
  <c r="C938" i="11" l="1"/>
  <c r="G938" i="11"/>
  <c r="D938" i="11"/>
  <c r="E938" i="11" s="1"/>
  <c r="H938" i="11" s="1"/>
  <c r="I938" i="11" s="1"/>
  <c r="B939" i="11" l="1"/>
  <c r="C939" i="11" l="1"/>
  <c r="G939" i="11"/>
  <c r="D939" i="11"/>
  <c r="E939" i="11" s="1"/>
  <c r="H939" i="11" l="1"/>
  <c r="I939" i="11" s="1"/>
  <c r="B940" i="11" l="1"/>
  <c r="C940" i="11" l="1"/>
  <c r="G940" i="11"/>
  <c r="D940" i="11"/>
  <c r="E940" i="11" s="1"/>
  <c r="H940" i="11" l="1"/>
  <c r="I940" i="11" s="1"/>
  <c r="B941" i="11" s="1"/>
  <c r="C941" i="11" l="1"/>
  <c r="G941" i="11"/>
  <c r="D941" i="11"/>
  <c r="E941" i="11" s="1"/>
  <c r="H941" i="11" l="1"/>
  <c r="I941" i="11" s="1"/>
  <c r="B942" i="11" l="1"/>
  <c r="C942" i="11" l="1"/>
  <c r="G942" i="11"/>
  <c r="D942" i="11"/>
  <c r="E942" i="11" s="1"/>
  <c r="H942" i="11" l="1"/>
  <c r="I942" i="11" s="1"/>
  <c r="B943" i="11" s="1"/>
  <c r="C943" i="11" l="1"/>
  <c r="G943" i="11"/>
  <c r="D943" i="11"/>
  <c r="E943" i="11" s="1"/>
  <c r="H943" i="11" l="1"/>
  <c r="I943" i="11" s="1"/>
  <c r="B944" i="11" s="1"/>
  <c r="C944" i="11" l="1"/>
  <c r="G944" i="11"/>
  <c r="D944" i="11"/>
  <c r="E944" i="11" s="1"/>
  <c r="H944" i="11" l="1"/>
  <c r="I944" i="11" s="1"/>
  <c r="B945" i="11" s="1"/>
  <c r="C945" i="11" l="1"/>
  <c r="G945" i="11"/>
  <c r="D945" i="11"/>
  <c r="E945" i="11" s="1"/>
  <c r="H945" i="11" l="1"/>
  <c r="I945" i="11" s="1"/>
  <c r="B946" i="11" s="1"/>
  <c r="C946" i="11" l="1"/>
  <c r="G946" i="11"/>
  <c r="D946" i="11"/>
  <c r="E946" i="11" s="1"/>
  <c r="H946" i="11" l="1"/>
  <c r="I946" i="11" s="1"/>
  <c r="B947" i="11" l="1"/>
  <c r="C947" i="11" l="1"/>
  <c r="G947" i="11"/>
  <c r="D947" i="11"/>
  <c r="E947" i="11" s="1"/>
  <c r="H947" i="11" l="1"/>
  <c r="I947" i="11" s="1"/>
  <c r="B948" i="11" s="1"/>
  <c r="C948" i="11" l="1"/>
  <c r="G948" i="11"/>
  <c r="D948" i="11"/>
  <c r="E948" i="11" s="1"/>
  <c r="H948" i="11" l="1"/>
  <c r="I948" i="11" s="1"/>
  <c r="B949" i="11" l="1"/>
  <c r="C949" i="11" l="1"/>
  <c r="G949" i="11"/>
  <c r="D949" i="11"/>
  <c r="E949" i="11" s="1"/>
  <c r="H949" i="11" l="1"/>
  <c r="I949" i="11" s="1"/>
  <c r="B950" i="11" l="1"/>
  <c r="C950" i="11" l="1"/>
  <c r="G950" i="11"/>
  <c r="D950" i="11"/>
  <c r="E950" i="11" s="1"/>
  <c r="H950" i="11" l="1"/>
  <c r="I950" i="11" s="1"/>
  <c r="B951" i="11" l="1"/>
  <c r="C951" i="11" l="1"/>
  <c r="G951" i="11"/>
  <c r="D951" i="11"/>
  <c r="E951" i="11" s="1"/>
  <c r="H951" i="11" l="1"/>
  <c r="I951" i="11" s="1"/>
  <c r="B952" i="11" l="1"/>
  <c r="C952" i="11" l="1"/>
  <c r="G952" i="11"/>
  <c r="D952" i="11"/>
  <c r="E952" i="11" s="1"/>
  <c r="H952" i="11" l="1"/>
  <c r="I952" i="11" s="1"/>
  <c r="B953" i="11" s="1"/>
  <c r="C953" i="11" l="1"/>
  <c r="G953" i="11"/>
  <c r="D953" i="11"/>
  <c r="E953" i="11" s="1"/>
  <c r="H953" i="11" l="1"/>
  <c r="I953" i="11" s="1"/>
  <c r="B954" i="11" l="1"/>
  <c r="C954" i="11" l="1"/>
  <c r="G954" i="11"/>
  <c r="D954" i="11"/>
  <c r="E954" i="11" s="1"/>
  <c r="H954" i="11" l="1"/>
  <c r="I954" i="11" s="1"/>
  <c r="B955" i="11" l="1"/>
  <c r="C955" i="11" l="1"/>
  <c r="G955" i="11"/>
  <c r="D955" i="11"/>
  <c r="E955" i="11" s="1"/>
  <c r="H955" i="11" l="1"/>
  <c r="I955" i="11" s="1"/>
  <c r="B956" i="11" s="1"/>
  <c r="C956" i="11" l="1"/>
  <c r="G956" i="11"/>
  <c r="D956" i="11"/>
  <c r="E956" i="11" s="1"/>
  <c r="H956" i="11" l="1"/>
  <c r="I956" i="11" s="1"/>
  <c r="B957" i="11" l="1"/>
  <c r="C957" i="11" l="1"/>
  <c r="G957" i="11"/>
  <c r="D957" i="11"/>
  <c r="E957" i="11" s="1"/>
  <c r="H957" i="11" l="1"/>
  <c r="I957" i="11" s="1"/>
  <c r="B958" i="11" l="1"/>
  <c r="C958" i="11" l="1"/>
  <c r="G958" i="11"/>
  <c r="D958" i="11"/>
  <c r="E958" i="11" s="1"/>
  <c r="H958" i="11" l="1"/>
  <c r="I958" i="11" s="1"/>
  <c r="B959" i="11" l="1"/>
  <c r="C959" i="11" l="1"/>
  <c r="G959" i="11"/>
  <c r="D959" i="11"/>
  <c r="E959" i="11" s="1"/>
  <c r="H959" i="11" l="1"/>
  <c r="I959" i="11" s="1"/>
  <c r="B960" i="11" s="1"/>
  <c r="C960" i="11" l="1"/>
  <c r="G960" i="11"/>
  <c r="D960" i="11"/>
  <c r="E960" i="11" s="1"/>
  <c r="H960" i="11" l="1"/>
  <c r="I960" i="11" s="1"/>
  <c r="B961" i="11" l="1"/>
  <c r="C961" i="11" l="1"/>
  <c r="G961" i="11"/>
  <c r="D961" i="11"/>
  <c r="E961" i="11" s="1"/>
  <c r="H961" i="11" l="1"/>
  <c r="I961" i="11" s="1"/>
  <c r="B962" i="11" s="1"/>
  <c r="C962" i="11" l="1"/>
  <c r="G962" i="11"/>
  <c r="D962" i="11"/>
  <c r="E962" i="11" s="1"/>
  <c r="H962" i="11" l="1"/>
  <c r="I962" i="11" s="1"/>
  <c r="B963" i="11" l="1"/>
  <c r="C963" i="11" l="1"/>
  <c r="G963" i="11"/>
  <c r="D963" i="11"/>
  <c r="E963" i="11" s="1"/>
  <c r="H963" i="11" l="1"/>
  <c r="I963" i="11" s="1"/>
  <c r="B964" i="11" l="1"/>
  <c r="C964" i="11" l="1"/>
  <c r="G964" i="11"/>
  <c r="D964" i="11"/>
  <c r="E964" i="11" s="1"/>
  <c r="H964" i="11" l="1"/>
  <c r="I964" i="11" s="1"/>
  <c r="B965" i="11" s="1"/>
  <c r="C965" i="11" l="1"/>
  <c r="G965" i="11"/>
  <c r="D965" i="11"/>
  <c r="E965" i="11" s="1"/>
  <c r="H965" i="11" l="1"/>
  <c r="I965" i="11" s="1"/>
  <c r="B966" i="11" l="1"/>
  <c r="C966" i="11" l="1"/>
  <c r="G966" i="11"/>
  <c r="D966" i="11"/>
  <c r="E966" i="11" s="1"/>
  <c r="H966" i="11" l="1"/>
  <c r="I966" i="11" s="1"/>
  <c r="B967" i="11" s="1"/>
  <c r="C967" i="11" l="1"/>
  <c r="G967" i="11"/>
  <c r="D967" i="11"/>
  <c r="E967" i="11" s="1"/>
  <c r="H967" i="11" l="1"/>
  <c r="I967" i="11" s="1"/>
  <c r="B968" i="11" s="1"/>
  <c r="C968" i="11" l="1"/>
  <c r="G968" i="11"/>
  <c r="D968" i="11"/>
  <c r="E968" i="11" s="1"/>
  <c r="H968" i="11" l="1"/>
  <c r="I968" i="11" s="1"/>
  <c r="B969" i="11" l="1"/>
  <c r="C969" i="11" l="1"/>
  <c r="G969" i="11"/>
  <c r="D969" i="11"/>
  <c r="E969" i="11" s="1"/>
  <c r="H969" i="11" s="1"/>
  <c r="I969" i="11" s="1"/>
  <c r="B970" i="11" l="1"/>
  <c r="C970" i="11" l="1"/>
  <c r="G970" i="11"/>
  <c r="D970" i="11"/>
  <c r="E970" i="11" s="1"/>
  <c r="H970" i="11" l="1"/>
  <c r="I970" i="11" s="1"/>
  <c r="B971" i="11" l="1"/>
  <c r="C971" i="11" l="1"/>
  <c r="G971" i="11"/>
  <c r="D971" i="11"/>
  <c r="E971" i="11" s="1"/>
  <c r="H971" i="11" l="1"/>
  <c r="I971" i="11" s="1"/>
  <c r="B972" i="11" s="1"/>
  <c r="C972" i="11" l="1"/>
  <c r="G972" i="11"/>
  <c r="D972" i="11"/>
  <c r="E972" i="11" s="1"/>
  <c r="H972" i="11" l="1"/>
  <c r="I972" i="11" s="1"/>
  <c r="B973" i="11" l="1"/>
  <c r="C973" i="11" l="1"/>
  <c r="G973" i="11"/>
  <c r="D973" i="11"/>
  <c r="E973" i="11" s="1"/>
  <c r="H973" i="11" l="1"/>
  <c r="I973" i="11" s="1"/>
  <c r="B974" i="11" l="1"/>
  <c r="C974" i="11" l="1"/>
  <c r="G974" i="11"/>
  <c r="D974" i="11"/>
  <c r="E974" i="11" s="1"/>
  <c r="H974" i="11" s="1"/>
  <c r="I974" i="11" s="1"/>
  <c r="B975" i="11" l="1"/>
  <c r="C975" i="11" l="1"/>
  <c r="G975" i="11"/>
  <c r="D975" i="11"/>
  <c r="E975" i="11" s="1"/>
  <c r="H975" i="11" l="1"/>
  <c r="I975" i="11" s="1"/>
  <c r="B976" i="11" s="1"/>
  <c r="C976" i="11" l="1"/>
  <c r="G976" i="11"/>
  <c r="D976" i="11"/>
  <c r="E976" i="11" s="1"/>
  <c r="H976" i="11" s="1"/>
  <c r="I976" i="11" s="1"/>
  <c r="B977" i="11" l="1"/>
  <c r="C977" i="11" l="1"/>
  <c r="G977" i="11"/>
  <c r="D977" i="11"/>
  <c r="E977" i="11" s="1"/>
  <c r="H977" i="11" l="1"/>
  <c r="I977" i="11" s="1"/>
  <c r="B978" i="11" l="1"/>
  <c r="C978" i="11" l="1"/>
  <c r="G978" i="11"/>
  <c r="D978" i="11"/>
  <c r="E978" i="11" s="1"/>
  <c r="H978" i="11" l="1"/>
  <c r="I978" i="11" s="1"/>
  <c r="B979" i="11" l="1"/>
  <c r="C979" i="11" l="1"/>
  <c r="G979" i="11"/>
  <c r="D979" i="11"/>
  <c r="E979" i="11" s="1"/>
  <c r="H979" i="11" s="1"/>
  <c r="I979" i="11" s="1"/>
  <c r="B980" i="11" l="1"/>
  <c r="C980" i="11" l="1"/>
  <c r="G980" i="11"/>
  <c r="D980" i="11"/>
  <c r="E980" i="11" s="1"/>
  <c r="H980" i="11" l="1"/>
  <c r="I980" i="11" s="1"/>
  <c r="B981" i="11" s="1"/>
  <c r="C981" i="11" l="1"/>
  <c r="G981" i="11"/>
  <c r="D981" i="11"/>
  <c r="E981" i="11" s="1"/>
  <c r="H981" i="11" s="1"/>
  <c r="I981" i="11" s="1"/>
  <c r="B982" i="11" l="1"/>
  <c r="C982" i="11" l="1"/>
  <c r="G982" i="11"/>
  <c r="D982" i="11"/>
  <c r="E982" i="11" s="1"/>
  <c r="H982" i="11" l="1"/>
  <c r="I982" i="11" s="1"/>
  <c r="B983" i="11" l="1"/>
  <c r="C983" i="11" l="1"/>
  <c r="G983" i="11"/>
  <c r="D983" i="11"/>
  <c r="E983" i="11" s="1"/>
  <c r="H983" i="11" l="1"/>
  <c r="I983" i="11" s="1"/>
  <c r="B984" i="11" s="1"/>
  <c r="C984" i="11" l="1"/>
  <c r="G984" i="11"/>
  <c r="D984" i="11"/>
  <c r="E984" i="11" s="1"/>
  <c r="H984" i="11" l="1"/>
  <c r="I984" i="11" s="1"/>
  <c r="B985" i="11" l="1"/>
  <c r="C985" i="11" l="1"/>
  <c r="G985" i="11"/>
  <c r="D985" i="11"/>
  <c r="E985" i="11" s="1"/>
  <c r="H985" i="11" l="1"/>
  <c r="I985" i="11" s="1"/>
  <c r="B986" i="11" l="1"/>
  <c r="C986" i="11" l="1"/>
  <c r="G986" i="11"/>
  <c r="D986" i="11"/>
  <c r="E986" i="11" s="1"/>
  <c r="H986" i="11" s="1"/>
  <c r="I986" i="11" s="1"/>
  <c r="B987" i="11" l="1"/>
  <c r="C987" i="11" l="1"/>
  <c r="G987" i="11"/>
  <c r="D987" i="11"/>
  <c r="E987" i="11" s="1"/>
  <c r="H987" i="11" l="1"/>
  <c r="I987" i="11" s="1"/>
  <c r="B988" i="11" s="1"/>
  <c r="C988" i="11" l="1"/>
  <c r="G988" i="11"/>
  <c r="D988" i="11"/>
  <c r="E988" i="11" s="1"/>
  <c r="H988" i="11" s="1"/>
  <c r="I988" i="11" s="1"/>
  <c r="B989" i="11" l="1"/>
  <c r="C989" i="11" l="1"/>
  <c r="G989" i="11"/>
  <c r="D989" i="11"/>
  <c r="E989" i="11" s="1"/>
  <c r="H989" i="11" l="1"/>
  <c r="I989" i="11" s="1"/>
  <c r="B990" i="11" l="1"/>
  <c r="C990" i="11" l="1"/>
  <c r="G990" i="11"/>
  <c r="D990" i="11"/>
  <c r="E990" i="11" s="1"/>
  <c r="H990" i="11" l="1"/>
  <c r="I990" i="11" s="1"/>
  <c r="B991" i="11" l="1"/>
  <c r="C991" i="11" l="1"/>
  <c r="G991" i="11"/>
  <c r="D991" i="11"/>
  <c r="E991" i="11" s="1"/>
  <c r="H991" i="11" s="1"/>
  <c r="I991" i="11" s="1"/>
  <c r="B992" i="11" l="1"/>
  <c r="C992" i="11" l="1"/>
  <c r="G992" i="11"/>
  <c r="D992" i="11"/>
  <c r="E992" i="11" s="1"/>
  <c r="H992" i="11" l="1"/>
  <c r="I992" i="11" s="1"/>
  <c r="B993" i="11" s="1"/>
  <c r="C993" i="11" l="1"/>
  <c r="G993" i="11"/>
  <c r="D993" i="11"/>
  <c r="E993" i="11" s="1"/>
  <c r="H993" i="11" l="1"/>
  <c r="I993" i="11" s="1"/>
  <c r="B994" i="11" s="1"/>
  <c r="C994" i="11" l="1"/>
  <c r="G994" i="11"/>
  <c r="D994" i="11"/>
  <c r="E994" i="11" s="1"/>
  <c r="H994" i="11" l="1"/>
  <c r="I994" i="11" s="1"/>
  <c r="B995" i="11" l="1"/>
  <c r="C995" i="11" l="1"/>
  <c r="G995" i="11"/>
  <c r="D995" i="11"/>
  <c r="E995" i="11" s="1"/>
  <c r="H995" i="11" l="1"/>
  <c r="I995" i="11" s="1"/>
  <c r="B996" i="11" s="1"/>
  <c r="C996" i="11" l="1"/>
  <c r="G996" i="11"/>
  <c r="D996" i="11"/>
  <c r="E996" i="11" s="1"/>
  <c r="H996" i="11" l="1"/>
  <c r="I996" i="11" s="1"/>
  <c r="B997" i="11" l="1"/>
  <c r="C997" i="11" l="1"/>
  <c r="G997" i="11"/>
  <c r="D997" i="11"/>
  <c r="E997" i="11" s="1"/>
  <c r="H997" i="11" l="1"/>
  <c r="I997" i="11" s="1"/>
  <c r="B998" i="11" l="1"/>
  <c r="C998" i="11" l="1"/>
  <c r="G998" i="11"/>
  <c r="D998" i="11"/>
  <c r="E998" i="11" s="1"/>
  <c r="H998" i="11" l="1"/>
  <c r="I998" i="11" s="1"/>
  <c r="B999" i="11" s="1"/>
  <c r="C999" i="11" l="1"/>
  <c r="G999" i="11"/>
  <c r="D999" i="11"/>
  <c r="E999" i="11" s="1"/>
  <c r="H999" i="11" l="1"/>
  <c r="I999" i="11" s="1"/>
  <c r="B1000" i="11" l="1"/>
  <c r="C1000" i="11" l="1"/>
  <c r="G1000" i="11"/>
  <c r="D1000" i="11"/>
  <c r="E1000" i="11" s="1"/>
  <c r="H1000" i="11" l="1"/>
  <c r="I1000" i="11" s="1"/>
  <c r="B1001" i="11" s="1"/>
  <c r="C1001" i="11" l="1"/>
  <c r="G1001" i="11"/>
  <c r="D1001" i="11"/>
  <c r="E1001" i="11" s="1"/>
  <c r="H1001" i="11" l="1"/>
  <c r="I1001" i="11" s="1"/>
  <c r="B1002" i="11" l="1"/>
  <c r="C1002" i="11" l="1"/>
  <c r="G1002" i="11"/>
  <c r="D1002" i="11"/>
  <c r="E1002" i="11" s="1"/>
  <c r="H1002" i="11" l="1"/>
  <c r="I1002" i="11" s="1"/>
  <c r="B1003" i="11" s="1"/>
  <c r="C1003" i="11" l="1"/>
  <c r="G1003" i="11"/>
  <c r="D1003" i="11"/>
  <c r="E1003" i="11" s="1"/>
  <c r="H1003" i="11" l="1"/>
  <c r="I1003" i="11" s="1"/>
  <c r="B1004" i="11" s="1"/>
  <c r="C1004" i="11" l="1"/>
  <c r="G1004" i="11"/>
  <c r="D1004" i="11"/>
  <c r="E1004" i="11" s="1"/>
  <c r="H1004" i="11" l="1"/>
  <c r="I1004" i="11" s="1"/>
  <c r="B1005" i="11" s="1"/>
  <c r="C1005" i="11" l="1"/>
  <c r="G1005" i="11"/>
  <c r="D1005" i="11"/>
  <c r="E1005" i="11" s="1"/>
  <c r="H1005" i="11" l="1"/>
  <c r="I1005" i="11" s="1"/>
  <c r="B1006" i="11" s="1"/>
  <c r="C1006" i="11" l="1"/>
  <c r="G1006" i="11"/>
  <c r="D1006" i="11"/>
  <c r="E1006" i="11" s="1"/>
  <c r="H1006" i="11" l="1"/>
  <c r="I1006" i="11" s="1"/>
  <c r="B1007" i="11" s="1"/>
  <c r="C1007" i="11" l="1"/>
  <c r="G1007" i="11"/>
  <c r="D1007" i="11"/>
  <c r="E1007" i="11" s="1"/>
  <c r="H1007" i="11" l="1"/>
  <c r="I1007" i="11" s="1"/>
  <c r="B1008" i="11" s="1"/>
  <c r="C1008" i="11" l="1"/>
  <c r="G1008" i="11"/>
  <c r="D1008" i="11"/>
  <c r="E1008" i="11" s="1"/>
  <c r="H1008" i="11" l="1"/>
  <c r="I1008" i="11" s="1"/>
  <c r="B1009" i="11" l="1"/>
  <c r="C1009" i="11" l="1"/>
  <c r="G1009" i="11"/>
  <c r="D1009" i="11"/>
  <c r="E1009" i="11" s="1"/>
  <c r="H1009" i="11" l="1"/>
  <c r="I1009" i="11" s="1"/>
  <c r="B1010" i="11" l="1"/>
  <c r="C1010" i="11" l="1"/>
  <c r="G1010" i="11"/>
  <c r="D1010" i="11"/>
  <c r="E1010" i="11" s="1"/>
  <c r="H1010" i="11" l="1"/>
  <c r="I1010" i="11" s="1"/>
  <c r="B1011" i="11" l="1"/>
  <c r="C1011" i="11" l="1"/>
  <c r="G1011" i="11"/>
  <c r="D1011" i="11"/>
  <c r="E1011" i="11" s="1"/>
  <c r="H1011" i="11" l="1"/>
  <c r="I1011" i="11" s="1"/>
  <c r="B1012" i="11" l="1"/>
  <c r="C1012" i="11" l="1"/>
  <c r="G1012" i="11"/>
  <c r="D1012" i="11"/>
  <c r="E1012" i="11" s="1"/>
  <c r="H1012" i="11" s="1"/>
  <c r="I1012" i="11" s="1"/>
  <c r="B1013" i="11" l="1"/>
  <c r="C1013" i="11" l="1"/>
  <c r="G1013" i="11"/>
  <c r="D1013" i="11"/>
  <c r="E1013" i="11" s="1"/>
  <c r="H1013" i="11" l="1"/>
  <c r="I1013" i="11" s="1"/>
  <c r="B1014" i="11" l="1"/>
  <c r="C1014" i="11" l="1"/>
  <c r="G1014" i="11"/>
  <c r="H1014" i="11" s="1"/>
  <c r="I1014" i="11" s="1"/>
  <c r="D1014" i="11"/>
  <c r="E1014" i="11" s="1"/>
  <c r="B1015" i="11" l="1"/>
  <c r="C1015" i="11" l="1"/>
  <c r="G1015" i="11"/>
  <c r="D1015" i="11"/>
  <c r="E1015" i="11" s="1"/>
  <c r="H1015" i="11" l="1"/>
  <c r="I1015" i="11" s="1"/>
  <c r="B1016" i="11" s="1"/>
  <c r="C1016" i="11" l="1"/>
  <c r="G1016" i="11"/>
  <c r="D1016" i="11"/>
  <c r="E1016" i="11" s="1"/>
  <c r="H1016" i="11" l="1"/>
  <c r="I1016" i="11" s="1"/>
  <c r="B1017" i="11" s="1"/>
  <c r="C1017" i="11" l="1"/>
  <c r="G1017" i="11"/>
  <c r="D1017" i="11"/>
  <c r="E1017" i="11" s="1"/>
  <c r="H1017" i="11" l="1"/>
  <c r="I1017" i="11" s="1"/>
  <c r="B1018" i="11" s="1"/>
  <c r="C1018" i="11" l="1"/>
  <c r="G1018" i="11"/>
  <c r="D1018" i="11"/>
  <c r="E1018" i="11" s="1"/>
  <c r="H1018" i="11" l="1"/>
  <c r="I1018" i="11" s="1"/>
  <c r="B1019" i="11" s="1"/>
  <c r="C1019" i="11" l="1"/>
  <c r="G1019" i="11"/>
  <c r="D1019" i="11"/>
  <c r="E1019" i="11" s="1"/>
  <c r="H1019" i="11" l="1"/>
  <c r="I1019" i="11" s="1"/>
  <c r="B1020" i="11" s="1"/>
  <c r="C1020" i="11" l="1"/>
  <c r="G1020" i="11"/>
  <c r="D1020" i="11"/>
  <c r="E1020" i="11" s="1"/>
  <c r="H1020" i="11" l="1"/>
  <c r="I1020" i="11" s="1"/>
  <c r="B1021" i="11" l="1"/>
  <c r="C1021" i="11" l="1"/>
  <c r="G1021" i="11"/>
  <c r="D1021" i="11"/>
  <c r="E1021" i="11" s="1"/>
  <c r="H1021" i="11" l="1"/>
  <c r="I1021" i="11" s="1"/>
  <c r="B1022" i="11" l="1"/>
  <c r="C1022" i="11" l="1"/>
  <c r="G1022" i="11"/>
  <c r="D1022" i="11"/>
  <c r="E1022" i="11" s="1"/>
  <c r="H1022" i="11" s="1"/>
  <c r="I1022" i="11" s="1"/>
  <c r="B1023" i="11" l="1"/>
  <c r="C1023" i="11" l="1"/>
  <c r="G1023" i="11"/>
  <c r="D1023" i="11"/>
  <c r="E1023" i="11" s="1"/>
  <c r="H1023" i="11" l="1"/>
  <c r="I1023" i="11" s="1"/>
  <c r="B1024" i="11" l="1"/>
  <c r="C1024" i="11" l="1"/>
  <c r="G1024" i="11"/>
  <c r="D1024" i="11"/>
  <c r="E1024" i="11" s="1"/>
  <c r="H1024" i="11" l="1"/>
  <c r="I1024" i="11" s="1"/>
  <c r="B1025" i="11" s="1"/>
  <c r="C1025" i="11" l="1"/>
  <c r="G1025" i="11"/>
  <c r="D1025" i="11"/>
  <c r="E1025" i="11" s="1"/>
  <c r="H1025" i="11" l="1"/>
  <c r="I1025" i="11" s="1"/>
  <c r="B1026" i="11" l="1"/>
  <c r="C1026" i="11" l="1"/>
  <c r="G1026" i="11"/>
  <c r="D1026" i="11"/>
  <c r="E1026" i="11" s="1"/>
  <c r="H1026" i="11" l="1"/>
  <c r="I1026" i="11" s="1"/>
  <c r="B1027" i="11" s="1"/>
  <c r="C1027" i="11" l="1"/>
  <c r="G1027" i="11"/>
  <c r="D1027" i="11"/>
  <c r="E1027" i="11" s="1"/>
  <c r="H1027" i="11" l="1"/>
  <c r="I1027" i="11" s="1"/>
  <c r="B1028" i="11" s="1"/>
  <c r="C1028" i="11" l="1"/>
  <c r="G1028" i="11"/>
  <c r="D1028" i="11"/>
  <c r="E1028" i="11" s="1"/>
  <c r="H1028" i="11" l="1"/>
  <c r="I1028" i="11" s="1"/>
  <c r="B1029" i="11" s="1"/>
  <c r="C1029" i="11" l="1"/>
  <c r="G1029" i="11"/>
  <c r="D1029" i="11"/>
  <c r="E1029" i="11" s="1"/>
  <c r="H1029" i="11" l="1"/>
  <c r="I1029" i="11" s="1"/>
  <c r="B1030" i="11" s="1"/>
  <c r="C1030" i="11" l="1"/>
  <c r="G1030" i="11"/>
  <c r="H1030" i="11" s="1"/>
  <c r="I1030" i="11" s="1"/>
  <c r="D1030" i="11"/>
  <c r="E1030" i="11" s="1"/>
  <c r="B1031" i="11" l="1"/>
  <c r="C1031" i="11" l="1"/>
  <c r="G1031" i="11"/>
  <c r="D1031" i="11"/>
  <c r="E1031" i="11" s="1"/>
  <c r="H1031" i="11" l="1"/>
  <c r="I1031" i="11" s="1"/>
  <c r="B1032" i="11" s="1"/>
  <c r="C1032" i="11" l="1"/>
  <c r="G1032" i="11"/>
  <c r="D1032" i="11"/>
  <c r="E1032" i="11" s="1"/>
  <c r="H1032" i="11" l="1"/>
  <c r="I1032" i="11" s="1"/>
  <c r="B1033" i="11" l="1"/>
  <c r="C1033" i="11" l="1"/>
  <c r="G1033" i="11"/>
  <c r="D1033" i="11"/>
  <c r="E1033" i="11" s="1"/>
  <c r="H1033" i="11" l="1"/>
  <c r="I1033" i="11" s="1"/>
  <c r="B1034" i="11" l="1"/>
  <c r="C1034" i="11" l="1"/>
  <c r="G1034" i="11"/>
  <c r="D1034" i="11"/>
  <c r="E1034" i="11" s="1"/>
  <c r="H1034" i="11" l="1"/>
  <c r="I1034" i="11" s="1"/>
  <c r="B1035" i="11" s="1"/>
  <c r="C1035" i="11" l="1"/>
  <c r="G1035" i="11"/>
  <c r="D1035" i="11"/>
  <c r="E1035" i="11" s="1"/>
  <c r="H1035" i="11" l="1"/>
  <c r="I1035" i="11" s="1"/>
  <c r="B1036" i="11" l="1"/>
  <c r="C1036" i="11" l="1"/>
  <c r="G1036" i="11"/>
  <c r="D1036" i="11"/>
  <c r="E1036" i="11" s="1"/>
  <c r="H1036" i="11" s="1"/>
  <c r="I1036" i="11" s="1"/>
  <c r="B1037" i="11" l="1"/>
  <c r="C1037" i="11" l="1"/>
  <c r="G1037" i="11"/>
  <c r="D1037" i="11"/>
  <c r="E1037" i="11" s="1"/>
  <c r="H1037" i="11" l="1"/>
  <c r="I1037" i="11" s="1"/>
  <c r="B1038" i="11" l="1"/>
  <c r="C1038" i="11" l="1"/>
  <c r="G1038" i="11"/>
  <c r="D1038" i="11"/>
  <c r="E1038" i="11" s="1"/>
  <c r="H1038" i="11" l="1"/>
  <c r="I1038" i="11" s="1"/>
  <c r="B1039" i="11" l="1"/>
  <c r="C1039" i="11" l="1"/>
  <c r="G1039" i="11"/>
  <c r="D1039" i="11"/>
  <c r="E1039" i="11" s="1"/>
  <c r="H1039" i="11" s="1"/>
  <c r="I1039" i="11" s="1"/>
  <c r="B1040" i="11" l="1"/>
  <c r="C1040" i="11" l="1"/>
  <c r="G1040" i="11"/>
  <c r="D1040" i="11"/>
  <c r="E1040" i="11" s="1"/>
  <c r="H1040" i="11" l="1"/>
  <c r="I1040" i="11" s="1"/>
  <c r="B1041" i="11" s="1"/>
  <c r="C1041" i="11" l="1"/>
  <c r="G1041" i="11"/>
  <c r="H1041" i="11" s="1"/>
  <c r="I1041" i="11" s="1"/>
  <c r="D1041" i="11"/>
  <c r="E1041" i="11" s="1"/>
  <c r="B1042" i="11" l="1"/>
  <c r="C1042" i="11" l="1"/>
  <c r="G1042" i="11"/>
  <c r="H1042" i="11" s="1"/>
  <c r="I1042" i="11" s="1"/>
  <c r="D1042" i="11"/>
  <c r="E1042" i="11" s="1"/>
  <c r="B1043" i="11" l="1"/>
  <c r="C1043" i="11" l="1"/>
  <c r="G1043" i="11"/>
  <c r="D1043" i="11"/>
  <c r="E1043" i="11" s="1"/>
  <c r="H1043" i="11" l="1"/>
  <c r="I1043" i="11" s="1"/>
  <c r="B1044" i="11" s="1"/>
  <c r="C1044" i="11" l="1"/>
  <c r="G1044" i="11"/>
  <c r="D1044" i="11"/>
  <c r="E1044" i="11" s="1"/>
  <c r="H1044" i="11" l="1"/>
  <c r="I1044" i="11" s="1"/>
  <c r="B1045" i="11" l="1"/>
  <c r="C1045" i="11" l="1"/>
  <c r="G1045" i="11"/>
  <c r="D1045" i="11"/>
  <c r="E1045" i="11" s="1"/>
  <c r="H1045" i="11" l="1"/>
  <c r="I1045" i="11" s="1"/>
  <c r="B1046" i="11" l="1"/>
  <c r="C1046" i="11" l="1"/>
  <c r="G1046" i="11"/>
  <c r="D1046" i="11"/>
  <c r="E1046" i="11" s="1"/>
  <c r="H1046" i="11" s="1"/>
  <c r="I1046" i="11" s="1"/>
  <c r="B1047" i="11" l="1"/>
  <c r="C1047" i="11" l="1"/>
  <c r="G1047" i="11"/>
  <c r="D1047" i="11"/>
  <c r="E1047" i="11" s="1"/>
  <c r="H1047" i="11" l="1"/>
  <c r="I1047" i="11" s="1"/>
  <c r="B1048" i="11" l="1"/>
  <c r="C1048" i="11" l="1"/>
  <c r="G1048" i="11"/>
  <c r="D1048" i="11"/>
  <c r="E1048" i="11" s="1"/>
  <c r="H1048" i="11" s="1"/>
  <c r="I1048" i="11" s="1"/>
  <c r="B1049" i="11" l="1"/>
  <c r="C1049" i="11" l="1"/>
  <c r="G1049" i="11"/>
  <c r="D1049" i="11"/>
  <c r="E1049" i="11" s="1"/>
  <c r="H1049" i="11" l="1"/>
  <c r="I1049" i="11" s="1"/>
  <c r="B1050" i="11" l="1"/>
  <c r="C1050" i="11" l="1"/>
  <c r="G1050" i="11"/>
  <c r="D1050" i="11"/>
  <c r="E1050" i="11" s="1"/>
  <c r="H1050" i="11" l="1"/>
  <c r="I1050" i="11" s="1"/>
  <c r="B1051" i="11" l="1"/>
  <c r="C1051" i="11" l="1"/>
  <c r="G1051" i="11"/>
  <c r="D1051" i="11"/>
  <c r="E1051" i="11" s="1"/>
  <c r="H1051" i="11" s="1"/>
  <c r="I1051" i="11" s="1"/>
  <c r="B1052" i="11" l="1"/>
  <c r="C1052" i="11" l="1"/>
  <c r="G1052" i="11"/>
  <c r="D1052" i="11"/>
  <c r="E1052" i="11" s="1"/>
  <c r="H1052" i="11" l="1"/>
  <c r="I1052" i="11" s="1"/>
  <c r="B1053" i="11" l="1"/>
  <c r="C1053" i="11" l="1"/>
  <c r="G1053" i="11"/>
  <c r="D1053" i="11"/>
  <c r="E1053" i="11" s="1"/>
  <c r="H1053" i="11" l="1"/>
  <c r="I1053" i="11" s="1"/>
  <c r="B1054" i="11" s="1"/>
  <c r="C1054" i="11" l="1"/>
  <c r="G1054" i="11"/>
  <c r="D1054" i="11"/>
  <c r="E1054" i="11" s="1"/>
  <c r="H1054" i="11" l="1"/>
  <c r="I1054" i="11" s="1"/>
  <c r="B1055" i="11" s="1"/>
  <c r="C1055" i="11" l="1"/>
  <c r="G1055" i="11"/>
  <c r="D1055" i="11"/>
  <c r="E1055" i="11" s="1"/>
  <c r="H1055" i="11" l="1"/>
  <c r="I1055" i="11" s="1"/>
  <c r="B1056" i="11" s="1"/>
  <c r="C1056" i="11" l="1"/>
  <c r="G1056" i="11"/>
  <c r="D1056" i="11"/>
  <c r="E1056" i="11" s="1"/>
  <c r="H1056" i="11" l="1"/>
  <c r="I1056" i="11" s="1"/>
  <c r="B1057" i="11" l="1"/>
  <c r="C1057" i="11" l="1"/>
  <c r="G1057" i="11"/>
  <c r="D1057" i="11"/>
  <c r="E1057" i="11" s="1"/>
  <c r="H1057" i="11" l="1"/>
  <c r="I1057" i="11" s="1"/>
  <c r="B1058" i="11" s="1"/>
  <c r="C1058" i="11" l="1"/>
  <c r="G1058" i="11"/>
  <c r="D1058" i="11"/>
  <c r="E1058" i="11" s="1"/>
  <c r="H1058" i="11" s="1"/>
  <c r="I1058" i="11" s="1"/>
  <c r="B1059" i="11" l="1"/>
  <c r="C1059" i="11" l="1"/>
  <c r="G1059" i="11"/>
  <c r="D1059" i="11"/>
  <c r="E1059" i="11" s="1"/>
  <c r="H1059" i="11" l="1"/>
  <c r="I1059" i="11" s="1"/>
  <c r="B1060" i="11" l="1"/>
  <c r="C1060" i="11" l="1"/>
  <c r="G1060" i="11"/>
  <c r="D1060" i="11"/>
  <c r="E1060" i="11" s="1"/>
  <c r="H1060" i="11" l="1"/>
  <c r="I1060" i="11" s="1"/>
  <c r="B1061" i="11" s="1"/>
  <c r="C1061" i="11" l="1"/>
  <c r="G1061" i="11"/>
  <c r="D1061" i="11"/>
  <c r="E1061" i="11" s="1"/>
  <c r="H1061" i="11" l="1"/>
  <c r="I1061" i="11" s="1"/>
  <c r="B1062" i="11" l="1"/>
  <c r="C1062" i="11" l="1"/>
  <c r="G1062" i="11"/>
  <c r="D1062" i="11"/>
  <c r="E1062" i="11" s="1"/>
  <c r="H1062" i="11" l="1"/>
  <c r="I1062" i="11" s="1"/>
  <c r="B1063" i="11" l="1"/>
  <c r="C1063" i="11" l="1"/>
  <c r="G1063" i="11"/>
  <c r="D1063" i="11"/>
  <c r="E1063" i="11" s="1"/>
  <c r="H1063" i="11" l="1"/>
  <c r="I1063" i="11" s="1"/>
  <c r="B1064" i="11" s="1"/>
  <c r="C1064" i="11" l="1"/>
  <c r="G1064" i="11"/>
  <c r="D1064" i="11"/>
  <c r="E1064" i="11" s="1"/>
  <c r="H1064" i="11" l="1"/>
  <c r="I1064" i="11" s="1"/>
  <c r="B1065" i="11" l="1"/>
  <c r="C1065" i="11" l="1"/>
  <c r="G1065" i="11"/>
  <c r="D1065" i="11"/>
  <c r="E1065" i="11" s="1"/>
  <c r="H1065" i="11" s="1"/>
  <c r="I1065" i="11" s="1"/>
  <c r="B1066" i="11" l="1"/>
  <c r="C1066" i="11" l="1"/>
  <c r="G1066" i="11"/>
  <c r="D1066" i="11"/>
  <c r="E1066" i="11" s="1"/>
  <c r="H1066" i="11" l="1"/>
  <c r="I1066" i="11" s="1"/>
  <c r="B1067" i="11" l="1"/>
  <c r="C1067" i="11" l="1"/>
  <c r="G1067" i="11"/>
  <c r="D1067" i="11"/>
  <c r="E1067" i="11" s="1"/>
  <c r="H1067" i="11" l="1"/>
  <c r="I1067" i="11" s="1"/>
  <c r="B1068" i="11" s="1"/>
  <c r="C1068" i="11" l="1"/>
  <c r="G1068" i="11"/>
  <c r="D1068" i="11"/>
  <c r="E1068" i="11" s="1"/>
  <c r="H1068" i="11" l="1"/>
  <c r="I1068" i="11" s="1"/>
  <c r="B1069" i="11" l="1"/>
  <c r="C1069" i="11" l="1"/>
  <c r="G1069" i="11"/>
  <c r="D1069" i="11"/>
  <c r="E1069" i="11" s="1"/>
  <c r="H1069" i="11" l="1"/>
  <c r="I1069" i="11" s="1"/>
  <c r="B1070" i="11" s="1"/>
  <c r="C1070" i="11" l="1"/>
  <c r="G1070" i="11"/>
  <c r="D1070" i="11"/>
  <c r="E1070" i="11" s="1"/>
  <c r="H1070" i="11" s="1"/>
  <c r="I1070" i="11" s="1"/>
  <c r="B1071" i="11" l="1"/>
  <c r="C1071" i="11" l="1"/>
  <c r="G1071" i="11"/>
  <c r="D1071" i="11"/>
  <c r="E1071" i="11" s="1"/>
  <c r="H1071" i="11" l="1"/>
  <c r="I1071" i="11" s="1"/>
  <c r="B1072" i="11" s="1"/>
  <c r="C1072" i="11" l="1"/>
  <c r="G1072" i="11"/>
  <c r="D1072" i="11"/>
  <c r="E1072" i="11" s="1"/>
  <c r="H1072" i="11" l="1"/>
  <c r="I1072" i="11" s="1"/>
  <c r="B1073" i="11" s="1"/>
  <c r="C1073" i="11" l="1"/>
  <c r="G1073" i="11"/>
  <c r="D1073" i="11"/>
  <c r="E1073" i="11" s="1"/>
  <c r="H1073" i="11" l="1"/>
  <c r="I1073" i="11" s="1"/>
  <c r="B1074" i="11" l="1"/>
  <c r="C1074" i="11" l="1"/>
  <c r="G1074" i="11"/>
  <c r="D1074" i="11"/>
  <c r="E1074" i="11" s="1"/>
  <c r="H1074" i="11" l="1"/>
  <c r="I1074" i="11" s="1"/>
  <c r="B1075" i="11" s="1"/>
  <c r="C1075" i="11" l="1"/>
  <c r="G1075" i="11"/>
  <c r="D1075" i="11"/>
  <c r="E1075" i="11" s="1"/>
  <c r="H1075" i="11" s="1"/>
  <c r="I1075" i="11" s="1"/>
  <c r="B1076" i="11" l="1"/>
  <c r="C1076" i="11" l="1"/>
  <c r="G1076" i="11"/>
  <c r="D1076" i="11"/>
  <c r="E1076" i="11" s="1"/>
  <c r="H1076" i="11" l="1"/>
  <c r="I1076" i="11" s="1"/>
  <c r="B1077" i="11" l="1"/>
  <c r="C1077" i="11" l="1"/>
  <c r="G1077" i="11"/>
  <c r="D1077" i="11"/>
  <c r="E1077" i="11" s="1"/>
  <c r="H1077" i="11" s="1"/>
  <c r="I1077" i="11" s="1"/>
  <c r="B1078" i="11" l="1"/>
  <c r="C1078" i="11" l="1"/>
  <c r="G1078" i="11"/>
  <c r="D1078" i="11"/>
  <c r="E1078" i="11" s="1"/>
  <c r="H1078" i="11" l="1"/>
  <c r="I1078" i="11" s="1"/>
  <c r="B1079" i="11" l="1"/>
  <c r="C1079" i="11" l="1"/>
  <c r="G1079" i="11"/>
  <c r="D1079" i="11"/>
  <c r="E1079" i="11" s="1"/>
  <c r="H1079" i="11" s="1"/>
  <c r="I1079" i="11" s="1"/>
  <c r="B1080" i="11" l="1"/>
  <c r="C1080" i="11" l="1"/>
  <c r="G1080" i="11"/>
  <c r="D1080" i="11"/>
  <c r="E1080" i="11" s="1"/>
  <c r="H1080" i="11" l="1"/>
  <c r="I1080" i="11" s="1"/>
  <c r="B1081" i="11" l="1"/>
  <c r="C1081" i="11" l="1"/>
  <c r="G1081" i="11"/>
  <c r="D1081" i="11"/>
  <c r="E1081" i="11" s="1"/>
  <c r="H1081" i="11" l="1"/>
  <c r="I1081" i="11" s="1"/>
  <c r="B1082" i="11" l="1"/>
  <c r="C1082" i="11" l="1"/>
  <c r="G1082" i="11"/>
  <c r="D1082" i="11"/>
  <c r="E1082" i="11" s="1"/>
  <c r="H1082" i="11" s="1"/>
  <c r="I1082" i="11" s="1"/>
  <c r="B1083" i="11" l="1"/>
  <c r="C1083" i="11" l="1"/>
  <c r="G1083" i="11"/>
  <c r="D1083" i="11"/>
  <c r="E1083" i="11" s="1"/>
  <c r="H1083" i="11" l="1"/>
  <c r="I1083" i="11" s="1"/>
  <c r="B1084" i="11" s="1"/>
  <c r="C1084" i="11" l="1"/>
  <c r="G1084" i="11"/>
  <c r="D1084" i="11"/>
  <c r="E1084" i="11" s="1"/>
  <c r="H1084" i="11" s="1"/>
  <c r="I1084" i="11" s="1"/>
  <c r="B1085" i="11" l="1"/>
  <c r="C1085" i="11" l="1"/>
  <c r="G1085" i="11"/>
  <c r="D1085" i="11"/>
  <c r="E1085" i="11" s="1"/>
  <c r="H1085" i="11" l="1"/>
  <c r="I1085" i="11" s="1"/>
  <c r="B1086" i="11" l="1"/>
  <c r="C1086" i="11" l="1"/>
  <c r="G1086" i="11"/>
  <c r="D1086" i="11"/>
  <c r="E1086" i="11" s="1"/>
  <c r="H1086" i="11" l="1"/>
  <c r="I1086" i="11" s="1"/>
  <c r="B1087" i="11" l="1"/>
  <c r="C1087" i="11" l="1"/>
  <c r="G1087" i="11"/>
  <c r="D1087" i="11"/>
  <c r="E1087" i="11" s="1"/>
  <c r="H1087" i="11" s="1"/>
  <c r="I1087" i="11" s="1"/>
  <c r="B1088" i="11" l="1"/>
  <c r="C1088" i="11" l="1"/>
  <c r="G1088" i="11"/>
  <c r="D1088" i="11"/>
  <c r="E1088" i="11" s="1"/>
  <c r="H1088" i="11" l="1"/>
  <c r="I1088" i="11" s="1"/>
  <c r="B1089" i="11" l="1"/>
  <c r="C1089" i="11" l="1"/>
  <c r="G1089" i="11"/>
  <c r="D1089" i="11"/>
  <c r="E1089" i="11" s="1"/>
  <c r="H1089" i="11" s="1"/>
  <c r="I1089" i="11" s="1"/>
  <c r="B1090" i="11" l="1"/>
  <c r="C1090" i="11" l="1"/>
  <c r="G1090" i="11"/>
  <c r="D1090" i="11"/>
  <c r="E1090" i="11" s="1"/>
  <c r="H1090" i="11" l="1"/>
  <c r="I1090" i="11" s="1"/>
  <c r="B1091" i="11" l="1"/>
  <c r="C1091" i="11" l="1"/>
  <c r="G1091" i="11"/>
  <c r="D1091" i="11"/>
  <c r="E1091" i="11" s="1"/>
  <c r="H1091" i="11" l="1"/>
  <c r="I1091" i="11" s="1"/>
  <c r="B1092" i="11" s="1"/>
  <c r="C1092" i="11" l="1"/>
  <c r="G1092" i="11"/>
  <c r="D1092" i="11"/>
  <c r="E1092" i="11" s="1"/>
  <c r="H1092" i="11" l="1"/>
  <c r="I1092" i="11" s="1"/>
  <c r="B1093" i="11" l="1"/>
  <c r="C1093" i="11" l="1"/>
  <c r="G1093" i="11"/>
  <c r="D1093" i="11"/>
  <c r="E1093" i="11" s="1"/>
  <c r="H1093" i="11" l="1"/>
  <c r="I1093" i="11" s="1"/>
  <c r="B1094" i="11" l="1"/>
  <c r="C1094" i="11" l="1"/>
  <c r="G1094" i="11"/>
  <c r="D1094" i="11"/>
  <c r="E1094" i="11" s="1"/>
  <c r="H1094" i="11" l="1"/>
  <c r="I1094" i="11" s="1"/>
  <c r="B1095" i="11" s="1"/>
  <c r="C1095" i="11" l="1"/>
  <c r="G1095" i="11"/>
  <c r="D1095" i="11"/>
  <c r="E1095" i="11" s="1"/>
  <c r="H1095" i="11" l="1"/>
  <c r="I1095" i="11" s="1"/>
  <c r="B1096" i="11" s="1"/>
  <c r="C1096" i="11" l="1"/>
  <c r="G1096" i="11"/>
  <c r="D1096" i="11"/>
  <c r="E1096" i="11" s="1"/>
  <c r="H1096" i="11" l="1"/>
  <c r="I1096" i="11" s="1"/>
  <c r="B1097" i="11" s="1"/>
  <c r="C1097" i="11" l="1"/>
  <c r="G1097" i="11"/>
  <c r="D1097" i="11"/>
  <c r="E1097" i="11" s="1"/>
  <c r="H1097" i="11" l="1"/>
  <c r="I1097" i="11" s="1"/>
  <c r="B1098" i="11" l="1"/>
  <c r="C1098" i="11" l="1"/>
  <c r="G1098" i="11"/>
  <c r="D1098" i="11"/>
  <c r="E1098" i="11" s="1"/>
  <c r="H1098" i="11" l="1"/>
  <c r="I1098" i="11" s="1"/>
  <c r="B1099" i="11" l="1"/>
  <c r="C1099" i="11" l="1"/>
  <c r="G1099" i="11"/>
  <c r="D1099" i="11"/>
  <c r="E1099" i="11" s="1"/>
  <c r="H1099" i="11" s="1"/>
  <c r="I1099" i="11" s="1"/>
  <c r="B1100" i="11" l="1"/>
  <c r="C1100" i="11" l="1"/>
  <c r="G1100" i="11"/>
  <c r="D1100" i="11"/>
  <c r="E1100" i="11" s="1"/>
  <c r="H1100" i="11" l="1"/>
  <c r="I1100" i="11" s="1"/>
  <c r="B1101" i="11" l="1"/>
  <c r="C1101" i="11" l="1"/>
  <c r="G1101" i="11"/>
  <c r="D1101" i="11"/>
  <c r="E1101" i="11" s="1"/>
  <c r="H1101" i="11" s="1"/>
  <c r="I1101" i="11" s="1"/>
  <c r="B1102" i="11" l="1"/>
  <c r="C1102" i="11" l="1"/>
  <c r="G1102" i="11"/>
  <c r="D1102" i="11"/>
  <c r="E1102" i="11" s="1"/>
  <c r="H1102" i="11" l="1"/>
  <c r="I1102" i="11" s="1"/>
  <c r="B1103" i="11" l="1"/>
  <c r="C1103" i="11" l="1"/>
  <c r="G1103" i="11"/>
  <c r="D1103" i="11"/>
  <c r="E1103" i="11" s="1"/>
  <c r="H1103" i="11" l="1"/>
  <c r="I1103" i="11" s="1"/>
  <c r="B1104" i="11" s="1"/>
  <c r="C1104" i="11" l="1"/>
  <c r="G1104" i="11"/>
  <c r="D1104" i="11"/>
  <c r="E1104" i="11" s="1"/>
  <c r="H1104" i="11" l="1"/>
  <c r="I1104" i="11" s="1"/>
  <c r="B1105" i="11" l="1"/>
  <c r="C1105" i="11" l="1"/>
  <c r="G1105" i="11"/>
  <c r="D1105" i="11"/>
  <c r="E1105" i="11" s="1"/>
  <c r="H1105" i="11" l="1"/>
  <c r="I1105" i="11" s="1"/>
  <c r="B1106" i="11" l="1"/>
  <c r="C1106" i="11" l="1"/>
  <c r="G1106" i="11"/>
  <c r="D1106" i="11"/>
  <c r="E1106" i="11" s="1"/>
  <c r="H1106" i="11" l="1"/>
  <c r="I1106" i="11" s="1"/>
  <c r="B1107" i="11" s="1"/>
  <c r="C1107" i="11" l="1"/>
  <c r="G1107" i="11"/>
  <c r="D1107" i="11"/>
  <c r="E1107" i="11" s="1"/>
  <c r="H1107" i="11" l="1"/>
  <c r="I1107" i="11" s="1"/>
  <c r="B1108" i="11" l="1"/>
  <c r="C1108" i="11" l="1"/>
  <c r="G1108" i="11"/>
  <c r="D1108" i="11"/>
  <c r="E1108" i="11" s="1"/>
  <c r="H1108" i="11" l="1"/>
  <c r="I1108" i="11" s="1"/>
  <c r="B1109" i="11" s="1"/>
  <c r="C1109" i="11" l="1"/>
  <c r="G1109" i="11"/>
  <c r="D1109" i="11"/>
  <c r="E1109" i="11" s="1"/>
  <c r="H1109" i="11" l="1"/>
  <c r="I1109" i="11" s="1"/>
  <c r="B1110" i="11" l="1"/>
  <c r="C1110" i="11" l="1"/>
  <c r="G1110" i="11"/>
  <c r="D1110" i="11"/>
  <c r="E1110" i="11" s="1"/>
  <c r="H1110" i="11" l="1"/>
  <c r="I1110" i="11" s="1"/>
  <c r="B1111" i="11" s="1"/>
  <c r="C1111" i="11" l="1"/>
  <c r="G1111" i="11"/>
  <c r="D1111" i="11"/>
  <c r="E1111" i="11" s="1"/>
  <c r="H1111" i="11" s="1"/>
  <c r="I1111" i="11" s="1"/>
  <c r="B1112" i="11" l="1"/>
  <c r="C1112" i="11" l="1"/>
  <c r="G1112" i="11"/>
  <c r="D1112" i="11"/>
  <c r="E1112" i="11" s="1"/>
  <c r="H1112" i="11" l="1"/>
  <c r="I1112" i="11" s="1"/>
  <c r="B1113" i="11" l="1"/>
  <c r="C1113" i="11" l="1"/>
  <c r="G1113" i="11"/>
  <c r="D1113" i="11"/>
  <c r="E1113" i="11" s="1"/>
  <c r="H1113" i="11" l="1"/>
  <c r="I1113" i="11" s="1"/>
  <c r="B1114" i="11" s="1"/>
  <c r="C1114" i="11" l="1"/>
  <c r="G1114" i="11"/>
  <c r="D1114" i="11"/>
  <c r="E1114" i="11" s="1"/>
  <c r="H1114" i="11" l="1"/>
  <c r="I1114" i="11" s="1"/>
  <c r="B1115" i="11" l="1"/>
  <c r="C1115" i="11" l="1"/>
  <c r="G1115" i="11"/>
  <c r="D1115" i="11"/>
  <c r="E1115" i="11" s="1"/>
  <c r="H1115" i="11" l="1"/>
  <c r="I1115" i="11" s="1"/>
  <c r="B1116" i="11" s="1"/>
  <c r="C1116" i="11" l="1"/>
  <c r="G1116" i="11"/>
  <c r="D1116" i="11"/>
  <c r="E1116" i="11" s="1"/>
  <c r="H1116" i="11" l="1"/>
  <c r="I1116" i="11" s="1"/>
  <c r="B1117" i="11" l="1"/>
  <c r="C1117" i="11" l="1"/>
  <c r="G1117" i="11"/>
  <c r="D1117" i="11"/>
  <c r="E1117" i="11" s="1"/>
  <c r="H1117" i="11" l="1"/>
  <c r="I1117" i="11" s="1"/>
  <c r="B1118" i="11" l="1"/>
  <c r="C1118" i="11" l="1"/>
  <c r="G1118" i="11"/>
  <c r="D1118" i="11"/>
  <c r="E1118" i="11" s="1"/>
  <c r="H1118" i="11" l="1"/>
  <c r="I1118" i="11" s="1"/>
  <c r="B1119" i="11" s="1"/>
  <c r="C1119" i="11" l="1"/>
  <c r="G1119" i="11"/>
  <c r="D1119" i="11"/>
  <c r="E1119" i="11" s="1"/>
  <c r="H1119" i="11" l="1"/>
  <c r="I1119" i="11" s="1"/>
  <c r="B1120" i="11" l="1"/>
  <c r="C1120" i="11" l="1"/>
  <c r="G1120" i="11"/>
  <c r="D1120" i="11"/>
  <c r="E1120" i="11" s="1"/>
  <c r="H1120" i="11" s="1"/>
  <c r="I1120" i="11" s="1"/>
  <c r="B1121" i="11" l="1"/>
  <c r="C1121" i="11" l="1"/>
  <c r="G1121" i="11"/>
  <c r="D1121" i="11"/>
  <c r="E1121" i="11" s="1"/>
  <c r="H1121" i="11" l="1"/>
  <c r="I1121" i="11" s="1"/>
  <c r="B1122" i="11" l="1"/>
  <c r="C1122" i="11" l="1"/>
  <c r="G1122" i="11"/>
  <c r="D1122" i="11"/>
  <c r="E1122" i="11" s="1"/>
  <c r="H1122" i="11" l="1"/>
  <c r="I1122" i="11" s="1"/>
  <c r="B1123" i="11" l="1"/>
  <c r="C1123" i="11" l="1"/>
  <c r="G1123" i="11"/>
  <c r="D1123" i="11"/>
  <c r="E1123" i="11" s="1"/>
  <c r="H1123" i="11" l="1"/>
  <c r="I1123" i="11" s="1"/>
  <c r="B1124" i="11" s="1"/>
  <c r="C1124" i="11" l="1"/>
  <c r="G1124" i="11"/>
  <c r="D1124" i="11"/>
  <c r="E1124" i="11" s="1"/>
  <c r="H1124" i="11" l="1"/>
  <c r="I1124" i="11" s="1"/>
  <c r="B1125" i="11" l="1"/>
  <c r="C1125" i="11" l="1"/>
  <c r="G1125" i="11"/>
  <c r="D1125" i="11"/>
  <c r="E1125" i="11" s="1"/>
  <c r="H1125" i="11" l="1"/>
  <c r="I1125" i="11" s="1"/>
  <c r="B1126" i="11" s="1"/>
  <c r="C1126" i="11" l="1"/>
  <c r="G1126" i="11"/>
  <c r="D1126" i="11"/>
  <c r="E1126" i="11" s="1"/>
  <c r="H1126" i="11" l="1"/>
  <c r="I1126" i="11" s="1"/>
  <c r="B1127" i="11" l="1"/>
  <c r="C1127" i="11" l="1"/>
  <c r="G1127" i="11"/>
  <c r="D1127" i="11"/>
  <c r="E1127" i="11" s="1"/>
  <c r="H1127" i="11" l="1"/>
  <c r="I1127" i="11" s="1"/>
  <c r="B1128" i="11" s="1"/>
  <c r="C1128" i="11" l="1"/>
  <c r="G1128" i="11"/>
  <c r="D1128" i="11"/>
  <c r="E1128" i="11" s="1"/>
  <c r="H1128" i="11" l="1"/>
  <c r="I1128" i="11" s="1"/>
  <c r="B1129" i="11" l="1"/>
  <c r="C1129" i="11" l="1"/>
  <c r="G1129" i="11"/>
  <c r="H1129" i="11" s="1"/>
  <c r="I1129" i="11" s="1"/>
  <c r="D1129" i="11"/>
  <c r="E1129" i="11" s="1"/>
  <c r="B1130" i="11" l="1"/>
  <c r="C1130" i="11" l="1"/>
  <c r="G1130" i="11"/>
  <c r="D1130" i="11"/>
  <c r="E1130" i="11" s="1"/>
  <c r="H1130" i="11" s="1"/>
  <c r="I1130" i="11" s="1"/>
  <c r="B1131" i="11" l="1"/>
  <c r="C1131" i="11" l="1"/>
  <c r="G1131" i="11"/>
  <c r="D1131" i="11"/>
  <c r="E1131" i="11" s="1"/>
  <c r="H1131" i="11" l="1"/>
  <c r="I1131" i="11" s="1"/>
  <c r="B1132" i="11" l="1"/>
  <c r="C1132" i="11" l="1"/>
  <c r="G1132" i="11"/>
  <c r="D1132" i="11"/>
  <c r="E1132" i="11" s="1"/>
  <c r="H1132" i="11" s="1"/>
  <c r="I1132" i="11" s="1"/>
  <c r="B1133" i="11" l="1"/>
  <c r="C1133" i="11" l="1"/>
  <c r="G1133" i="11"/>
  <c r="D1133" i="11"/>
  <c r="E1133" i="11" s="1"/>
  <c r="H1133" i="11" l="1"/>
  <c r="I1133" i="11" s="1"/>
  <c r="B1134" i="11" l="1"/>
  <c r="C1134" i="11" l="1"/>
  <c r="G1134" i="11"/>
  <c r="D1134" i="11"/>
  <c r="E1134" i="11" s="1"/>
  <c r="H1134" i="11" l="1"/>
  <c r="I1134" i="11" s="1"/>
  <c r="B1135" i="11" s="1"/>
  <c r="C1135" i="11" l="1"/>
  <c r="G1135" i="11"/>
  <c r="D1135" i="11"/>
  <c r="E1135" i="11" s="1"/>
  <c r="H1135" i="11" l="1"/>
  <c r="I1135" i="11" s="1"/>
  <c r="B1136" i="11" l="1"/>
  <c r="C1136" i="11" l="1"/>
  <c r="G1136" i="11"/>
  <c r="D1136" i="11"/>
  <c r="E1136" i="11" s="1"/>
  <c r="H1136" i="11" l="1"/>
  <c r="I1136" i="11" s="1"/>
  <c r="B1137" i="11" l="1"/>
  <c r="C1137" i="11" l="1"/>
  <c r="G1137" i="11"/>
  <c r="D1137" i="11"/>
  <c r="E1137" i="11" s="1"/>
  <c r="H1137" i="11" l="1"/>
  <c r="I1137" i="11" s="1"/>
  <c r="B1138" i="11" s="1"/>
  <c r="C1138" i="11" l="1"/>
  <c r="G1138" i="11"/>
  <c r="D1138" i="11"/>
  <c r="E1138" i="11" s="1"/>
  <c r="H1138" i="11" l="1"/>
  <c r="I1138" i="11" s="1"/>
  <c r="B1139" i="11" l="1"/>
  <c r="C1139" i="11" l="1"/>
  <c r="G1139" i="11"/>
  <c r="D1139" i="11"/>
  <c r="E1139" i="11" s="1"/>
  <c r="H1139" i="11" l="1"/>
  <c r="I1139" i="11" s="1"/>
  <c r="B1140" i="11" s="1"/>
  <c r="C1140" i="11" l="1"/>
  <c r="G1140" i="11"/>
  <c r="D1140" i="11"/>
  <c r="E1140" i="11" s="1"/>
  <c r="H1140" i="11" l="1"/>
  <c r="I1140" i="11" s="1"/>
  <c r="B1141" i="11" l="1"/>
  <c r="C1141" i="11" l="1"/>
  <c r="G1141" i="11"/>
  <c r="D1141" i="11"/>
  <c r="E1141" i="11" s="1"/>
  <c r="H1141" i="11" l="1"/>
  <c r="I1141" i="11" s="1"/>
  <c r="B1142" i="11" l="1"/>
  <c r="C1142" i="11" l="1"/>
  <c r="G1142" i="11"/>
  <c r="D1142" i="11"/>
  <c r="E1142" i="11" s="1"/>
  <c r="H1142" i="11" l="1"/>
  <c r="I1142" i="11" s="1"/>
  <c r="B1143" i="11" s="1"/>
  <c r="C1143" i="11" l="1"/>
  <c r="G1143" i="11"/>
  <c r="H1143" i="11" s="1"/>
  <c r="I1143" i="11" s="1"/>
  <c r="D1143" i="11"/>
  <c r="E1143" i="11" s="1"/>
  <c r="B1144" i="11" l="1"/>
  <c r="C1144" i="11" l="1"/>
  <c r="G1144" i="11"/>
  <c r="D1144" i="11"/>
  <c r="E1144" i="11" s="1"/>
  <c r="H1144" i="11" l="1"/>
  <c r="I1144" i="11" s="1"/>
  <c r="B1145" i="11" s="1"/>
  <c r="C1145" i="11" l="1"/>
  <c r="G1145" i="11"/>
  <c r="D1145" i="11"/>
  <c r="E1145" i="11" s="1"/>
  <c r="H1145" i="11" l="1"/>
  <c r="I1145" i="11" s="1"/>
  <c r="B1146" i="11" l="1"/>
  <c r="C1146" i="11" l="1"/>
  <c r="G1146" i="11"/>
  <c r="D1146" i="11"/>
  <c r="E1146" i="11" s="1"/>
  <c r="H1146" i="11" l="1"/>
  <c r="I1146" i="11" s="1"/>
  <c r="B1147" i="11" l="1"/>
  <c r="C1147" i="11" l="1"/>
  <c r="G1147" i="11"/>
  <c r="D1147" i="11"/>
  <c r="E1147" i="11" s="1"/>
  <c r="H1147" i="11" s="1"/>
  <c r="I1147" i="11" s="1"/>
  <c r="B1148" i="11" l="1"/>
  <c r="C1148" i="11" l="1"/>
  <c r="G1148" i="11"/>
  <c r="D1148" i="11"/>
  <c r="E1148" i="11" s="1"/>
  <c r="H1148" i="11" l="1"/>
  <c r="I1148" i="11" s="1"/>
  <c r="B1149" i="11" l="1"/>
  <c r="C1149" i="11" l="1"/>
  <c r="G1149" i="11"/>
  <c r="D1149" i="11"/>
  <c r="E1149" i="11" s="1"/>
  <c r="H1149" i="11" s="1"/>
  <c r="I1149" i="11" s="1"/>
  <c r="B1150" i="11" l="1"/>
  <c r="C1150" i="11" l="1"/>
  <c r="G1150" i="11"/>
  <c r="D1150" i="11"/>
  <c r="E1150" i="11" s="1"/>
  <c r="H1150" i="11" l="1"/>
  <c r="I1150" i="11" s="1"/>
  <c r="B1151" i="11" l="1"/>
  <c r="C1151" i="11" l="1"/>
  <c r="G1151" i="11"/>
  <c r="D1151" i="11"/>
  <c r="E1151" i="11" s="1"/>
  <c r="H1151" i="11" l="1"/>
  <c r="I1151" i="11" s="1"/>
  <c r="B1152" i="11" s="1"/>
  <c r="C1152" i="11" l="1"/>
  <c r="G1152" i="11"/>
  <c r="D1152" i="11"/>
  <c r="E1152" i="11" s="1"/>
  <c r="H1152" i="11" l="1"/>
  <c r="I1152" i="11" s="1"/>
  <c r="B1153" i="11" l="1"/>
  <c r="C1153" i="11" l="1"/>
  <c r="G1153" i="11"/>
  <c r="D1153" i="11"/>
  <c r="E1153" i="11" s="1"/>
  <c r="H1153" i="11" l="1"/>
  <c r="I1153" i="11" s="1"/>
  <c r="B1154" i="11" s="1"/>
  <c r="C1154" i="11" l="1"/>
  <c r="G1154" i="11"/>
  <c r="D1154" i="11"/>
  <c r="E1154" i="11" s="1"/>
  <c r="H1154" i="11" s="1"/>
  <c r="I1154" i="11" s="1"/>
  <c r="B1155" i="11" l="1"/>
  <c r="C1155" i="11" l="1"/>
  <c r="G1155" i="11"/>
  <c r="H1155" i="11" s="1"/>
  <c r="I1155" i="11" s="1"/>
  <c r="D1155" i="11"/>
  <c r="E1155" i="11" s="1"/>
  <c r="B1156" i="11" l="1"/>
  <c r="C1156" i="11" l="1"/>
  <c r="G1156" i="11"/>
  <c r="D1156" i="11"/>
  <c r="E1156" i="11" s="1"/>
  <c r="H1156" i="11" s="1"/>
  <c r="I1156" i="11" s="1"/>
  <c r="B1157" i="11" l="1"/>
  <c r="C1157" i="11" l="1"/>
  <c r="G1157" i="11"/>
  <c r="D1157" i="11"/>
  <c r="E1157" i="11" s="1"/>
  <c r="H1157" i="11" l="1"/>
  <c r="I1157" i="11" s="1"/>
  <c r="B1158" i="11" l="1"/>
  <c r="C1158" i="11" l="1"/>
  <c r="G1158" i="11"/>
  <c r="D1158" i="11"/>
  <c r="E1158" i="11" s="1"/>
  <c r="H1158" i="11" l="1"/>
  <c r="I1158" i="11" s="1"/>
  <c r="B1159" i="11" s="1"/>
  <c r="C1159" i="11" l="1"/>
  <c r="G1159" i="11"/>
  <c r="D1159" i="11"/>
  <c r="E1159" i="11" s="1"/>
  <c r="H1159" i="11" l="1"/>
  <c r="I1159" i="11" s="1"/>
  <c r="B1160" i="11" l="1"/>
  <c r="C1160" i="11" l="1"/>
  <c r="G1160" i="11"/>
  <c r="D1160" i="11"/>
  <c r="E1160" i="11" s="1"/>
  <c r="H1160" i="11" l="1"/>
  <c r="I1160" i="11" s="1"/>
  <c r="B1161" i="11" l="1"/>
  <c r="C1161" i="11" l="1"/>
  <c r="G1161" i="11"/>
  <c r="D1161" i="11"/>
  <c r="E1161" i="11" s="1"/>
  <c r="H1161" i="11" s="1"/>
  <c r="I1161" i="11" s="1"/>
  <c r="B1162" i="11" l="1"/>
  <c r="C1162" i="11" l="1"/>
  <c r="G1162" i="11"/>
  <c r="D1162" i="11"/>
  <c r="E1162" i="11" s="1"/>
  <c r="H1162" i="11" l="1"/>
  <c r="I1162" i="11" s="1"/>
  <c r="B1163" i="11" l="1"/>
  <c r="C1163" i="11" l="1"/>
  <c r="G1163" i="11"/>
  <c r="D1163" i="11"/>
  <c r="E1163" i="11" s="1"/>
  <c r="H1163" i="11" l="1"/>
  <c r="I1163" i="11" s="1"/>
  <c r="B1164" i="11" s="1"/>
  <c r="C1164" i="11" l="1"/>
  <c r="G1164" i="11"/>
  <c r="D1164" i="11"/>
  <c r="E1164" i="11" s="1"/>
  <c r="H1164" i="11" l="1"/>
  <c r="I1164" i="11" s="1"/>
  <c r="B1165" i="11" l="1"/>
  <c r="C1165" i="11" l="1"/>
  <c r="G1165" i="11"/>
  <c r="D1165" i="11"/>
  <c r="E1165" i="11" s="1"/>
  <c r="H1165" i="11" l="1"/>
  <c r="I1165" i="11" s="1"/>
  <c r="B1166" i="11" s="1"/>
  <c r="C1166" i="11" l="1"/>
  <c r="G1166" i="11"/>
  <c r="D1166" i="11"/>
  <c r="E1166" i="11" s="1"/>
  <c r="H1166" i="11" l="1"/>
  <c r="I1166" i="11" s="1"/>
  <c r="B1167" i="11" s="1"/>
  <c r="C1167" i="11" l="1"/>
  <c r="G1167" i="11"/>
  <c r="D1167" i="11"/>
  <c r="E1167" i="11" s="1"/>
  <c r="H1167" i="11" l="1"/>
  <c r="I1167" i="11" s="1"/>
  <c r="B1168" i="11" l="1"/>
  <c r="C1168" i="11" l="1"/>
  <c r="G1168" i="11"/>
  <c r="D1168" i="11"/>
  <c r="E1168" i="11" s="1"/>
  <c r="H1168" i="11" l="1"/>
  <c r="I1168" i="11" s="1"/>
  <c r="B1169" i="11" s="1"/>
  <c r="C1169" i="11" l="1"/>
  <c r="G1169" i="11"/>
  <c r="D1169" i="11"/>
  <c r="E1169" i="11" s="1"/>
  <c r="H1169" i="11" l="1"/>
  <c r="I1169" i="11" s="1"/>
  <c r="B1170" i="11" l="1"/>
  <c r="C1170" i="11" l="1"/>
  <c r="G1170" i="11"/>
  <c r="D1170" i="11"/>
  <c r="E1170" i="11" s="1"/>
  <c r="H1170" i="11" l="1"/>
  <c r="I1170" i="11" s="1"/>
  <c r="B1171" i="11" s="1"/>
  <c r="C1171" i="11" l="1"/>
  <c r="G1171" i="11"/>
  <c r="D1171" i="11"/>
  <c r="E1171" i="11" s="1"/>
  <c r="H1171" i="11" s="1"/>
  <c r="I1171" i="11" s="1"/>
  <c r="B1172" i="11" l="1"/>
  <c r="C1172" i="11" l="1"/>
  <c r="G1172" i="11"/>
  <c r="D1172" i="11"/>
  <c r="E1172" i="11" s="1"/>
  <c r="H1172" i="11" l="1"/>
  <c r="I1172" i="11" s="1"/>
  <c r="B1173" i="11" s="1"/>
  <c r="C1173" i="11" l="1"/>
  <c r="G1173" i="11"/>
  <c r="D1173" i="11"/>
  <c r="E1173" i="11" s="1"/>
  <c r="H1173" i="11" l="1"/>
  <c r="I1173" i="11" s="1"/>
  <c r="B1174" i="11" s="1"/>
  <c r="C1174" i="11" l="1"/>
  <c r="G1174" i="11"/>
  <c r="D1174" i="11"/>
  <c r="E1174" i="11" s="1"/>
  <c r="H1174" i="11" l="1"/>
  <c r="I1174" i="11" s="1"/>
  <c r="B1175" i="11" l="1"/>
  <c r="C1175" i="11" l="1"/>
  <c r="G1175" i="11"/>
  <c r="D1175" i="11"/>
  <c r="E1175" i="11" s="1"/>
  <c r="H1175" i="11" l="1"/>
  <c r="I1175" i="11" s="1"/>
  <c r="B1176" i="11" s="1"/>
  <c r="C1176" i="11" l="1"/>
  <c r="G1176" i="11"/>
  <c r="D1176" i="11"/>
  <c r="E1176" i="11" s="1"/>
  <c r="H1176" i="11" l="1"/>
  <c r="I1176" i="11" s="1"/>
  <c r="B1177" i="11" l="1"/>
  <c r="C1177" i="11" l="1"/>
  <c r="G1177" i="11"/>
  <c r="D1177" i="11"/>
  <c r="E1177" i="11" s="1"/>
  <c r="H1177" i="11" l="1"/>
  <c r="I1177" i="11" s="1"/>
  <c r="B1178" i="11" s="1"/>
  <c r="C1178" i="11" l="1"/>
  <c r="G1178" i="11"/>
  <c r="D1178" i="11"/>
  <c r="E1178" i="11" s="1"/>
  <c r="H1178" i="11" s="1"/>
  <c r="I1178" i="11" s="1"/>
  <c r="B1179" i="11" l="1"/>
  <c r="C1179" i="11" l="1"/>
  <c r="G1179" i="11"/>
  <c r="D1179" i="11"/>
  <c r="E1179" i="11" s="1"/>
  <c r="H1179" i="11" l="1"/>
  <c r="I1179" i="11" s="1"/>
  <c r="B1180" i="11" s="1"/>
  <c r="C1180" i="11" l="1"/>
  <c r="G1180" i="11"/>
  <c r="D1180" i="11"/>
  <c r="E1180" i="11" s="1"/>
  <c r="H1180" i="11" l="1"/>
  <c r="I1180" i="11" s="1"/>
  <c r="B1181" i="11" s="1"/>
  <c r="C1181" i="11" l="1"/>
  <c r="G1181" i="11"/>
  <c r="D1181" i="11"/>
  <c r="E1181" i="11" s="1"/>
  <c r="H1181" i="11" l="1"/>
  <c r="I1181" i="11" s="1"/>
  <c r="B1182" i="11" l="1"/>
  <c r="C1182" i="11" l="1"/>
  <c r="G1182" i="11"/>
  <c r="D1182" i="11"/>
  <c r="E1182" i="11" s="1"/>
  <c r="H1182" i="11" l="1"/>
  <c r="I1182" i="11" s="1"/>
  <c r="B1183" i="11" s="1"/>
  <c r="C1183" i="11" l="1"/>
  <c r="G1183" i="11"/>
  <c r="D1183" i="11"/>
  <c r="E1183" i="11" s="1"/>
  <c r="H1183" i="11" l="1"/>
  <c r="I1183" i="11" s="1"/>
  <c r="B1184" i="11" l="1"/>
  <c r="C1184" i="11" l="1"/>
  <c r="G1184" i="11"/>
  <c r="D1184" i="11"/>
  <c r="E1184" i="11" s="1"/>
  <c r="H1184" i="11" l="1"/>
  <c r="I1184" i="11" s="1"/>
  <c r="B1185" i="11" l="1"/>
  <c r="C1185" i="11" l="1"/>
  <c r="G1185" i="11"/>
  <c r="D1185" i="11"/>
  <c r="E1185" i="11" s="1"/>
  <c r="H1185" i="11" l="1"/>
  <c r="I1185" i="11" s="1"/>
  <c r="B1186" i="11" s="1"/>
  <c r="C1186" i="11" l="1"/>
  <c r="G1186" i="11"/>
  <c r="D1186" i="11"/>
  <c r="E1186" i="11" s="1"/>
  <c r="H1186" i="11" l="1"/>
  <c r="I1186" i="11" s="1"/>
  <c r="B1187" i="11" l="1"/>
  <c r="C1187" i="11" l="1"/>
  <c r="G1187" i="11"/>
  <c r="D1187" i="11"/>
  <c r="E1187" i="11" s="1"/>
  <c r="H1187" i="11" l="1"/>
  <c r="I1187" i="11" s="1"/>
  <c r="B1188" i="11" s="1"/>
  <c r="C1188" i="11" l="1"/>
  <c r="G1188" i="11"/>
  <c r="D1188" i="11"/>
  <c r="E1188" i="11" s="1"/>
  <c r="H1188" i="11" l="1"/>
  <c r="I1188" i="11" s="1"/>
  <c r="B1189" i="11" l="1"/>
  <c r="C1189" i="11" l="1"/>
  <c r="G1189" i="11"/>
  <c r="D1189" i="11"/>
  <c r="E1189" i="11" s="1"/>
  <c r="H1189" i="11" l="1"/>
  <c r="I1189" i="11" s="1"/>
  <c r="B1190" i="11" s="1"/>
  <c r="C1190" i="11" l="1"/>
  <c r="G1190" i="11"/>
  <c r="D1190" i="11"/>
  <c r="E1190" i="11" s="1"/>
  <c r="H1190" i="11" l="1"/>
  <c r="I1190" i="11" s="1"/>
  <c r="B1191" i="11" s="1"/>
  <c r="C1191" i="11" l="1"/>
  <c r="G1191" i="11"/>
  <c r="D1191" i="11"/>
  <c r="E1191" i="11" s="1"/>
  <c r="H1191" i="11" l="1"/>
  <c r="I1191" i="11" s="1"/>
  <c r="B1192" i="11" s="1"/>
  <c r="C1192" i="11" l="1"/>
  <c r="G1192" i="11"/>
  <c r="D1192" i="11"/>
  <c r="E1192" i="11" s="1"/>
  <c r="H1192" i="11" s="1"/>
  <c r="I1192" i="11" s="1"/>
  <c r="B1193" i="11" l="1"/>
  <c r="C1193" i="11" l="1"/>
  <c r="G1193" i="11"/>
  <c r="D1193" i="11"/>
  <c r="E1193" i="11" s="1"/>
  <c r="H1193" i="11" l="1"/>
  <c r="I1193" i="11" s="1"/>
  <c r="B1194" i="11" l="1"/>
  <c r="C1194" i="11" l="1"/>
  <c r="G1194" i="11"/>
  <c r="D1194" i="11"/>
  <c r="E1194" i="11" s="1"/>
  <c r="H1194" i="11" l="1"/>
  <c r="I1194" i="11" s="1"/>
  <c r="B1195" i="11" l="1"/>
  <c r="C1195" i="11" l="1"/>
  <c r="G1195" i="11"/>
  <c r="D1195" i="11"/>
  <c r="E1195" i="11" s="1"/>
  <c r="H1195" i="11" s="1"/>
  <c r="I1195" i="11" s="1"/>
  <c r="B1196" i="11" l="1"/>
  <c r="C1196" i="11" l="1"/>
  <c r="G1196" i="11"/>
  <c r="D1196" i="11"/>
  <c r="E1196" i="11" s="1"/>
  <c r="H1196" i="11" l="1"/>
  <c r="I1196" i="11" s="1"/>
  <c r="B1197" i="11" l="1"/>
  <c r="C1197" i="11" l="1"/>
  <c r="G1197" i="11"/>
  <c r="D1197" i="11"/>
  <c r="E1197" i="11" s="1"/>
  <c r="H1197" i="11" l="1"/>
  <c r="I1197" i="11" s="1"/>
  <c r="B1198" i="11" l="1"/>
  <c r="C1198" i="11" l="1"/>
  <c r="G1198" i="11"/>
  <c r="D1198" i="11"/>
  <c r="E1198" i="11" s="1"/>
  <c r="H1198" i="11" l="1"/>
  <c r="I1198" i="11" s="1"/>
  <c r="B1199" i="11" s="1"/>
  <c r="C1199" i="11" l="1"/>
  <c r="G1199" i="11"/>
  <c r="D1199" i="11"/>
  <c r="E1199" i="11" s="1"/>
  <c r="H1199" i="11" l="1"/>
  <c r="I1199" i="11" s="1"/>
  <c r="B1200" i="11" s="1"/>
  <c r="C1200" i="11" l="1"/>
  <c r="G1200" i="11"/>
  <c r="D1200" i="11"/>
  <c r="E1200" i="11" s="1"/>
  <c r="H1200" i="11" l="1"/>
  <c r="I1200" i="11" s="1"/>
  <c r="B1201" i="11" l="1"/>
  <c r="C1201" i="11" l="1"/>
  <c r="G1201" i="11"/>
  <c r="D1201" i="11"/>
  <c r="E1201" i="11" s="1"/>
  <c r="H1201" i="11" l="1"/>
  <c r="I1201" i="11" s="1"/>
  <c r="B1202" i="11" s="1"/>
  <c r="C1202" i="11" l="1"/>
  <c r="G1202" i="11"/>
  <c r="D1202" i="11"/>
  <c r="E1202" i="11" s="1"/>
  <c r="H1202" i="11" s="1"/>
  <c r="I1202" i="11" s="1"/>
  <c r="B1203" i="11" l="1"/>
  <c r="C1203" i="11" l="1"/>
  <c r="G1203" i="11"/>
  <c r="D1203" i="11"/>
  <c r="E1203" i="11" s="1"/>
  <c r="H1203" i="11" l="1"/>
  <c r="I1203" i="11" s="1"/>
  <c r="B1204" i="11" l="1"/>
  <c r="C1204" i="11" l="1"/>
  <c r="G1204" i="11"/>
  <c r="D1204" i="11"/>
  <c r="E1204" i="11" s="1"/>
  <c r="H1204" i="11" l="1"/>
  <c r="I1204" i="11" s="1"/>
  <c r="B1205" i="11" l="1"/>
  <c r="C1205" i="11" l="1"/>
  <c r="G1205" i="11"/>
  <c r="D1205" i="11"/>
  <c r="E1205" i="11" s="1"/>
  <c r="H1205" i="11" l="1"/>
  <c r="I1205" i="11" s="1"/>
  <c r="B1206" i="11" l="1"/>
  <c r="C1206" i="11" l="1"/>
  <c r="G1206" i="11"/>
  <c r="D1206" i="11"/>
  <c r="E1206" i="11" s="1"/>
  <c r="H1206" i="11" l="1"/>
  <c r="I1206" i="11" s="1"/>
  <c r="B1207" i="11" s="1"/>
  <c r="C1207" i="11" l="1"/>
  <c r="G1207" i="11"/>
  <c r="D1207" i="11"/>
  <c r="E1207" i="11" s="1"/>
  <c r="H1207" i="11" s="1"/>
  <c r="I1207" i="11" s="1"/>
  <c r="B1208" i="11" l="1"/>
  <c r="C1208" i="11" l="1"/>
  <c r="G1208" i="11"/>
  <c r="H1208" i="11" s="1"/>
  <c r="I1208" i="11" s="1"/>
  <c r="D1208" i="11"/>
  <c r="E1208" i="11" s="1"/>
  <c r="B1209" i="11" l="1"/>
  <c r="C1209" i="11" l="1"/>
  <c r="G1209" i="11"/>
  <c r="D1209" i="11"/>
  <c r="E1209" i="11" s="1"/>
  <c r="H1209" i="11" s="1"/>
  <c r="I1209" i="11" s="1"/>
  <c r="B1210" i="11" l="1"/>
  <c r="C1210" i="11" l="1"/>
  <c r="G1210" i="11"/>
  <c r="D1210" i="11"/>
  <c r="E1210" i="11" s="1"/>
  <c r="H1210" i="11" l="1"/>
  <c r="I1210" i="11" s="1"/>
  <c r="B1211" i="11" l="1"/>
  <c r="C1211" i="11" l="1"/>
  <c r="G1211" i="11"/>
  <c r="D1211" i="11"/>
  <c r="E1211" i="11" s="1"/>
  <c r="H1211" i="11" l="1"/>
  <c r="I1211" i="11" s="1"/>
  <c r="B1212" i="11" l="1"/>
  <c r="C1212" i="11" l="1"/>
  <c r="G1212" i="11"/>
  <c r="D1212" i="11"/>
  <c r="E1212" i="11" s="1"/>
  <c r="H1212" i="11" l="1"/>
  <c r="I1212" i="11" s="1"/>
  <c r="B1213" i="11" l="1"/>
  <c r="C1213" i="11" l="1"/>
  <c r="G1213" i="11"/>
  <c r="D1213" i="11"/>
  <c r="E1213" i="11" s="1"/>
  <c r="H1213" i="11" l="1"/>
  <c r="I1213" i="11" s="1"/>
  <c r="B1214" i="11" s="1"/>
  <c r="C1214" i="11" l="1"/>
  <c r="G1214" i="11"/>
  <c r="D1214" i="11"/>
  <c r="E1214" i="11" s="1"/>
  <c r="H1214" i="11" l="1"/>
  <c r="I1214" i="11" s="1"/>
  <c r="B1215" i="11" s="1"/>
  <c r="C1215" i="11" l="1"/>
  <c r="G1215" i="11"/>
  <c r="D1215" i="11"/>
  <c r="E1215" i="11" s="1"/>
  <c r="H1215" i="11" l="1"/>
  <c r="I1215" i="11" s="1"/>
  <c r="B1216" i="11" l="1"/>
  <c r="C1216" i="11" l="1"/>
  <c r="G1216" i="11"/>
  <c r="D1216" i="11"/>
  <c r="E1216" i="11" s="1"/>
  <c r="H1216" i="11" l="1"/>
  <c r="I1216" i="11" s="1"/>
  <c r="B1217" i="11" s="1"/>
  <c r="C1217" i="11" l="1"/>
  <c r="G1217" i="11"/>
  <c r="D1217" i="11"/>
  <c r="E1217" i="11" s="1"/>
  <c r="H1217" i="11" l="1"/>
  <c r="I1217" i="11" s="1"/>
  <c r="B1218" i="11" l="1"/>
  <c r="C1218" i="11" l="1"/>
  <c r="G1218" i="11"/>
  <c r="D1218" i="11"/>
  <c r="E1218" i="11" s="1"/>
  <c r="H1218" i="11" l="1"/>
  <c r="I1218" i="11" s="1"/>
  <c r="B1219" i="11" l="1"/>
  <c r="C1219" i="11" l="1"/>
  <c r="G1219" i="11"/>
  <c r="D1219" i="11"/>
  <c r="E1219" i="11" s="1"/>
  <c r="H1219" i="11" l="1"/>
  <c r="I1219" i="11" s="1"/>
  <c r="B1220" i="11" l="1"/>
  <c r="C1220" i="11" l="1"/>
  <c r="G1220" i="11"/>
  <c r="D1220" i="11"/>
  <c r="E1220" i="11" s="1"/>
  <c r="H1220" i="11" l="1"/>
  <c r="I1220" i="11" s="1"/>
  <c r="B1221" i="11" s="1"/>
  <c r="C1221" i="11" l="1"/>
  <c r="G1221" i="11"/>
  <c r="D1221" i="11"/>
  <c r="E1221" i="11" s="1"/>
  <c r="H1221" i="11" l="1"/>
  <c r="I1221" i="11" s="1"/>
  <c r="B1222" i="11" s="1"/>
  <c r="C1222" i="11" l="1"/>
  <c r="G1222" i="11"/>
  <c r="D1222" i="11"/>
  <c r="E1222" i="11" s="1"/>
  <c r="H1222" i="11" l="1"/>
  <c r="I1222" i="11" s="1"/>
  <c r="B1223" i="11" l="1"/>
  <c r="C1223" i="11" l="1"/>
  <c r="G1223" i="11"/>
  <c r="D1223" i="11"/>
  <c r="E1223" i="11" s="1"/>
  <c r="H1223" i="11" l="1"/>
  <c r="I1223" i="11" s="1"/>
  <c r="B1224" i="11" s="1"/>
  <c r="C1224" i="11" l="1"/>
  <c r="G1224" i="11"/>
  <c r="D1224" i="11"/>
  <c r="E1224" i="11" s="1"/>
  <c r="H1224" i="11" l="1"/>
  <c r="I1224" i="11" s="1"/>
  <c r="B1225" i="11" l="1"/>
  <c r="C1225" i="11" l="1"/>
  <c r="G1225" i="11"/>
  <c r="D1225" i="11"/>
  <c r="E1225" i="11" s="1"/>
  <c r="H1225" i="11" l="1"/>
  <c r="I1225" i="11" s="1"/>
  <c r="B1226" i="11" s="1"/>
  <c r="C1226" i="11" l="1"/>
  <c r="G1226" i="11"/>
  <c r="D1226" i="11"/>
  <c r="E1226" i="11" s="1"/>
  <c r="H1226" i="11" l="1"/>
  <c r="I1226" i="11" s="1"/>
  <c r="B1227" i="11" s="1"/>
  <c r="C1227" i="11" l="1"/>
  <c r="G1227" i="11"/>
  <c r="D1227" i="11"/>
  <c r="E1227" i="11" s="1"/>
  <c r="H1227" i="11" l="1"/>
  <c r="I1227" i="11" s="1"/>
  <c r="B1228" i="11" l="1"/>
  <c r="C1228" i="11" l="1"/>
  <c r="G1228" i="11"/>
  <c r="H1228" i="11" s="1"/>
  <c r="I1228" i="11" s="1"/>
  <c r="D1228" i="11"/>
  <c r="E1228" i="11" s="1"/>
  <c r="B1229" i="11" l="1"/>
  <c r="C1229" i="11" l="1"/>
  <c r="G1229" i="11"/>
  <c r="D1229" i="11"/>
  <c r="E1229" i="11" s="1"/>
  <c r="H1229" i="11" s="1"/>
  <c r="I1229" i="11" s="1"/>
  <c r="B1230" i="11" l="1"/>
  <c r="C1230" i="11" l="1"/>
  <c r="G1230" i="11"/>
  <c r="D1230" i="11"/>
  <c r="E1230" i="11" s="1"/>
  <c r="H1230" i="11" l="1"/>
  <c r="I1230" i="11" s="1"/>
  <c r="B1231" i="11" l="1"/>
  <c r="C1231" i="11" l="1"/>
  <c r="G1231" i="11"/>
  <c r="D1231" i="11"/>
  <c r="E1231" i="11" s="1"/>
  <c r="H1231" i="11" l="1"/>
  <c r="I1231" i="11" s="1"/>
  <c r="B1232" i="11" l="1"/>
  <c r="C1232" i="11" l="1"/>
  <c r="G1232" i="11"/>
  <c r="D1232" i="11"/>
  <c r="E1232" i="11" s="1"/>
  <c r="H1232" i="11" l="1"/>
  <c r="I1232" i="11" s="1"/>
  <c r="B1233" i="11" l="1"/>
  <c r="C1233" i="11" l="1"/>
  <c r="G1233" i="11"/>
  <c r="D1233" i="11"/>
  <c r="E1233" i="11" s="1"/>
  <c r="H1233" i="11" l="1"/>
  <c r="I1233" i="11" s="1"/>
  <c r="B1234" i="11" s="1"/>
  <c r="C1234" i="11" l="1"/>
  <c r="G1234" i="11"/>
  <c r="D1234" i="11"/>
  <c r="E1234" i="11" s="1"/>
  <c r="H1234" i="11" l="1"/>
  <c r="I1234" i="11" s="1"/>
  <c r="B1235" i="11" l="1"/>
  <c r="C1235" i="11" l="1"/>
  <c r="G1235" i="11"/>
  <c r="H1235" i="11" s="1"/>
  <c r="I1235" i="11" s="1"/>
  <c r="D1235" i="11"/>
  <c r="E1235" i="11" s="1"/>
  <c r="B1236" i="11" l="1"/>
  <c r="C1236" i="11" l="1"/>
  <c r="G1236" i="11"/>
  <c r="D1236" i="11"/>
  <c r="E1236" i="11" s="1"/>
  <c r="H1236" i="11" s="1"/>
  <c r="I1236" i="11" s="1"/>
  <c r="B1237" i="11" l="1"/>
  <c r="C1237" i="11" l="1"/>
  <c r="G1237" i="11"/>
  <c r="D1237" i="11"/>
  <c r="E1237" i="11" s="1"/>
  <c r="H1237" i="11" l="1"/>
  <c r="I1237" i="11" s="1"/>
  <c r="B1238" i="11" s="1"/>
  <c r="C1238" i="11" l="1"/>
  <c r="G1238" i="11"/>
  <c r="D1238" i="11"/>
  <c r="E1238" i="11" s="1"/>
  <c r="H1238" i="11" l="1"/>
  <c r="I1238" i="11" s="1"/>
  <c r="B1239" i="11" s="1"/>
  <c r="C1239" i="11" l="1"/>
  <c r="G1239" i="11"/>
  <c r="D1239" i="11"/>
  <c r="E1239" i="11" s="1"/>
  <c r="H1239" i="11" l="1"/>
  <c r="I1239" i="11" s="1"/>
  <c r="B1240" i="11" l="1"/>
  <c r="C1240" i="11" l="1"/>
  <c r="G1240" i="11"/>
  <c r="D1240" i="11"/>
  <c r="E1240" i="11" s="1"/>
  <c r="H1240" i="11" l="1"/>
  <c r="I1240" i="11" s="1"/>
  <c r="B1241" i="11" s="1"/>
  <c r="C1241" i="11" l="1"/>
  <c r="G1241" i="11"/>
  <c r="D1241" i="11"/>
  <c r="E1241" i="11" s="1"/>
  <c r="H1241" i="11" l="1"/>
  <c r="I1241" i="11" s="1"/>
  <c r="B1242" i="11" s="1"/>
  <c r="C1242" i="11" l="1"/>
  <c r="G1242" i="11"/>
  <c r="D1242" i="11"/>
  <c r="E1242" i="11" s="1"/>
  <c r="H1242" i="11" l="1"/>
  <c r="I1242" i="11" s="1"/>
  <c r="B1243" i="11" l="1"/>
  <c r="C1243" i="11" l="1"/>
  <c r="G1243" i="11"/>
  <c r="D1243" i="11"/>
  <c r="E1243" i="11" s="1"/>
  <c r="H1243" i="11" s="1"/>
  <c r="I1243" i="11" s="1"/>
  <c r="B1244" i="11" l="1"/>
  <c r="C1244" i="11" l="1"/>
  <c r="G1244" i="11"/>
  <c r="D1244" i="11"/>
  <c r="E1244" i="11" s="1"/>
  <c r="H1244" i="11" l="1"/>
  <c r="I1244" i="11" s="1"/>
  <c r="B1245" i="11" l="1"/>
  <c r="C1245" i="11" l="1"/>
  <c r="G1245" i="11"/>
  <c r="D1245" i="11"/>
  <c r="E1245" i="11" s="1"/>
  <c r="H1245" i="11" l="1"/>
  <c r="I1245" i="11" s="1"/>
  <c r="B1246" i="11" s="1"/>
  <c r="C1246" i="11" l="1"/>
  <c r="G1246" i="11"/>
  <c r="D1246" i="11"/>
  <c r="E1246" i="11" s="1"/>
  <c r="H1246" i="11" l="1"/>
  <c r="I1246" i="11" s="1"/>
  <c r="B1247" i="11" l="1"/>
  <c r="C1247" i="11" l="1"/>
  <c r="G1247" i="11"/>
  <c r="D1247" i="11"/>
  <c r="E1247" i="11" s="1"/>
  <c r="H1247" i="11" l="1"/>
  <c r="I1247" i="11" s="1"/>
  <c r="B1248" i="11" l="1"/>
  <c r="C1248" i="11" l="1"/>
  <c r="G1248" i="11"/>
  <c r="D1248" i="11"/>
  <c r="E1248" i="11" s="1"/>
  <c r="H1248" i="11" s="1"/>
  <c r="I1248" i="11" s="1"/>
  <c r="B1249" i="11" l="1"/>
  <c r="C1249" i="11" l="1"/>
  <c r="G1249" i="11"/>
  <c r="D1249" i="11"/>
  <c r="E1249" i="11" s="1"/>
  <c r="H1249" i="11" l="1"/>
  <c r="I1249" i="11" s="1"/>
  <c r="B1250" i="11" l="1"/>
  <c r="C1250" i="11" l="1"/>
  <c r="G1250" i="11"/>
  <c r="D1250" i="11"/>
  <c r="E1250" i="11" s="1"/>
  <c r="H1250" i="11" l="1"/>
  <c r="I1250" i="11" s="1"/>
  <c r="B1251" i="11" s="1"/>
  <c r="C1251" i="11" l="1"/>
  <c r="G1251" i="11"/>
  <c r="D1251" i="11"/>
  <c r="E1251" i="11" s="1"/>
  <c r="H1251" i="11" l="1"/>
  <c r="I1251" i="11" s="1"/>
  <c r="B1252" i="11" l="1"/>
  <c r="C1252" i="11" l="1"/>
  <c r="G1252" i="11"/>
  <c r="H1252" i="11" s="1"/>
  <c r="I1252" i="11" s="1"/>
  <c r="D1252" i="11"/>
  <c r="E1252" i="11" s="1"/>
  <c r="B1253" i="11" l="1"/>
  <c r="C1253" i="11" l="1"/>
  <c r="G1253" i="11"/>
  <c r="D1253" i="11"/>
  <c r="E1253" i="11" s="1"/>
  <c r="H1253" i="11" l="1"/>
  <c r="I1253" i="11" s="1"/>
  <c r="B1254" i="11" s="1"/>
  <c r="C1254" i="11" l="1"/>
  <c r="G1254" i="11"/>
  <c r="D1254" i="11"/>
  <c r="E1254" i="11" s="1"/>
  <c r="H1254" i="11" l="1"/>
  <c r="I1254" i="11" s="1"/>
  <c r="B1255" i="11" l="1"/>
  <c r="C1255" i="11" l="1"/>
  <c r="G1255" i="11"/>
  <c r="D1255" i="11"/>
  <c r="E1255" i="11" s="1"/>
  <c r="H1255" i="11" l="1"/>
  <c r="I1255" i="11" s="1"/>
  <c r="B1256" i="11" l="1"/>
  <c r="C1256" i="11" l="1"/>
  <c r="G1256" i="11"/>
  <c r="D1256" i="11"/>
  <c r="E1256" i="11" s="1"/>
  <c r="H1256" i="11" l="1"/>
  <c r="I1256" i="11" s="1"/>
  <c r="B1257" i="11" l="1"/>
  <c r="C1257" i="11" l="1"/>
  <c r="G1257" i="11"/>
  <c r="D1257" i="11"/>
  <c r="E1257" i="11" s="1"/>
  <c r="H1257" i="11" l="1"/>
  <c r="I1257" i="11" s="1"/>
  <c r="B1258" i="11" s="1"/>
  <c r="C1258" i="11" l="1"/>
  <c r="G1258" i="11"/>
  <c r="D1258" i="11"/>
  <c r="E1258" i="11" s="1"/>
  <c r="H1258" i="11" l="1"/>
  <c r="I1258" i="11" s="1"/>
  <c r="B1259" i="11" l="1"/>
  <c r="C1259" i="11" l="1"/>
  <c r="G1259" i="11"/>
  <c r="D1259" i="11"/>
  <c r="E1259" i="11" s="1"/>
  <c r="H1259" i="11" l="1"/>
  <c r="I1259" i="11" s="1"/>
  <c r="B1260" i="11" s="1"/>
  <c r="C1260" i="11" l="1"/>
  <c r="G1260" i="11"/>
  <c r="D1260" i="11"/>
  <c r="E1260" i="11" s="1"/>
  <c r="H1260" i="11" s="1"/>
  <c r="I1260" i="11" s="1"/>
  <c r="B1261" i="11" l="1"/>
  <c r="C1261" i="11" l="1"/>
  <c r="G1261" i="11"/>
  <c r="H1261" i="11" s="1"/>
  <c r="I1261" i="11" s="1"/>
  <c r="D1261" i="11"/>
  <c r="E1261" i="11" s="1"/>
  <c r="B1262" i="11" l="1"/>
  <c r="C1262" i="11" l="1"/>
  <c r="G1262" i="11"/>
  <c r="D1262" i="11"/>
  <c r="E1262" i="11" s="1"/>
  <c r="H1262" i="11" s="1"/>
  <c r="I1262" i="11" s="1"/>
  <c r="B1263" i="11" l="1"/>
  <c r="C1263" i="11" l="1"/>
  <c r="G1263" i="11"/>
  <c r="D1263" i="11"/>
  <c r="E1263" i="11" s="1"/>
  <c r="H1263" i="11" l="1"/>
  <c r="I1263" i="11" s="1"/>
  <c r="B1264" i="11" l="1"/>
  <c r="C1264" i="11" l="1"/>
  <c r="G1264" i="11"/>
  <c r="D1264" i="11"/>
  <c r="E1264" i="11" s="1"/>
  <c r="H1264" i="11" l="1"/>
  <c r="I1264" i="11" s="1"/>
  <c r="B1265" i="11" s="1"/>
  <c r="C1265" i="11" l="1"/>
  <c r="G1265" i="11"/>
  <c r="D1265" i="11"/>
  <c r="E1265" i="11" s="1"/>
  <c r="H1265" i="11" l="1"/>
  <c r="I1265" i="11" s="1"/>
  <c r="B1266" i="11" s="1"/>
  <c r="C1266" i="11" l="1"/>
  <c r="G1266" i="11"/>
  <c r="D1266" i="11"/>
  <c r="E1266" i="11" s="1"/>
  <c r="H1266" i="11" l="1"/>
  <c r="I1266" i="11" s="1"/>
  <c r="B1267" i="11" l="1"/>
  <c r="C1267" i="11" l="1"/>
  <c r="G1267" i="11"/>
  <c r="D1267" i="11"/>
  <c r="E1267" i="11" s="1"/>
  <c r="H1267" i="11" s="1"/>
  <c r="I1267" i="11" s="1"/>
  <c r="B1268" i="11" l="1"/>
  <c r="C1268" i="11" l="1"/>
  <c r="G1268" i="11"/>
  <c r="D1268" i="11"/>
  <c r="E1268" i="11" s="1"/>
  <c r="H1268" i="11" l="1"/>
  <c r="I1268" i="11" s="1"/>
  <c r="B1269" i="11" l="1"/>
  <c r="C1269" i="11" l="1"/>
  <c r="G1269" i="11"/>
  <c r="D1269" i="11"/>
  <c r="E1269" i="11" s="1"/>
  <c r="H1269" i="11" l="1"/>
  <c r="I1269" i="11" s="1"/>
  <c r="B1270" i="11" s="1"/>
  <c r="C1270" i="11" l="1"/>
  <c r="G1270" i="11"/>
  <c r="D1270" i="11"/>
  <c r="E1270" i="11" s="1"/>
  <c r="H1270" i="11" l="1"/>
  <c r="I1270" i="11" s="1"/>
  <c r="B1271" i="11" l="1"/>
  <c r="C1271" i="11" l="1"/>
  <c r="G1271" i="11"/>
  <c r="D1271" i="11"/>
  <c r="E1271" i="11" s="1"/>
  <c r="H1271" i="11" s="1"/>
  <c r="I1271" i="11" s="1"/>
  <c r="B1272" i="11" l="1"/>
  <c r="C1272" i="11" l="1"/>
  <c r="G1272" i="11"/>
  <c r="D1272" i="11"/>
  <c r="E1272" i="11" s="1"/>
  <c r="H1272" i="11" s="1"/>
  <c r="I1272" i="11" s="1"/>
  <c r="B1273" i="11" l="1"/>
  <c r="C1273" i="11" l="1"/>
  <c r="G1273" i="11"/>
  <c r="D1273" i="11"/>
  <c r="E1273" i="11" s="1"/>
  <c r="H1273" i="11" l="1"/>
  <c r="I1273" i="11" s="1"/>
  <c r="B1274" i="11" s="1"/>
  <c r="C1274" i="11" l="1"/>
  <c r="G1274" i="11"/>
  <c r="H1274" i="11" s="1"/>
  <c r="I1274" i="11" s="1"/>
  <c r="D1274" i="11"/>
  <c r="E1274" i="11" s="1"/>
  <c r="B1275" i="11" l="1"/>
  <c r="C1275" i="11" l="1"/>
  <c r="G1275" i="11"/>
  <c r="D1275" i="11"/>
  <c r="E1275" i="11" s="1"/>
  <c r="H1275" i="11" l="1"/>
  <c r="I1275" i="11" s="1"/>
  <c r="B1276" i="11" l="1"/>
  <c r="C1276" i="11" l="1"/>
  <c r="G1276" i="11"/>
  <c r="D1276" i="11"/>
  <c r="E1276" i="11" s="1"/>
  <c r="H1276" i="11" l="1"/>
  <c r="I1276" i="11" s="1"/>
  <c r="B1277" i="11" s="1"/>
  <c r="C1277" i="11" l="1"/>
  <c r="G1277" i="11"/>
  <c r="D1277" i="11"/>
  <c r="E1277" i="11" s="1"/>
  <c r="H1277" i="11" s="1"/>
  <c r="I1277" i="11" s="1"/>
  <c r="B1278" i="11" l="1"/>
  <c r="C1278" i="11" l="1"/>
  <c r="G1278" i="11"/>
  <c r="D1278" i="11"/>
  <c r="E1278" i="11" s="1"/>
  <c r="H1278" i="11" l="1"/>
  <c r="I1278" i="11" s="1"/>
  <c r="B1279" i="11" l="1"/>
  <c r="C1279" i="11" l="1"/>
  <c r="G1279" i="11"/>
  <c r="D1279" i="11"/>
  <c r="E1279" i="11" s="1"/>
  <c r="H1279" i="11" l="1"/>
  <c r="I1279" i="11" s="1"/>
  <c r="B1280" i="11" l="1"/>
  <c r="C1280" i="11" l="1"/>
  <c r="G1280" i="11"/>
  <c r="D1280" i="11"/>
  <c r="E1280" i="11" s="1"/>
  <c r="H1280" i="11" l="1"/>
  <c r="I1280" i="11" s="1"/>
  <c r="B1281" i="11" s="1"/>
  <c r="C1281" i="11" l="1"/>
  <c r="G1281" i="11"/>
  <c r="D1281" i="11"/>
  <c r="E1281" i="11" s="1"/>
  <c r="H1281" i="11" l="1"/>
  <c r="I1281" i="11" s="1"/>
  <c r="B1282" i="11" s="1"/>
  <c r="C1282" i="11" l="1"/>
  <c r="G1282" i="11"/>
  <c r="D1282" i="11"/>
  <c r="E1282" i="11" s="1"/>
  <c r="H1282" i="11" l="1"/>
  <c r="I1282" i="11" s="1"/>
  <c r="B1283" i="11" l="1"/>
  <c r="C1283" i="11" l="1"/>
  <c r="G1283" i="11"/>
  <c r="D1283" i="11"/>
  <c r="E1283" i="11" s="1"/>
  <c r="H1283" i="11" l="1"/>
  <c r="I1283" i="11" s="1"/>
  <c r="B1284" i="11" l="1"/>
  <c r="C1284" i="11" l="1"/>
  <c r="G1284" i="11"/>
  <c r="D1284" i="11"/>
  <c r="E1284" i="11" s="1"/>
  <c r="H1284" i="11" s="1"/>
  <c r="I1284" i="11" s="1"/>
  <c r="B1285" i="11" l="1"/>
  <c r="C1285" i="11" l="1"/>
  <c r="G1285" i="11"/>
  <c r="D1285" i="11"/>
  <c r="E1285" i="11" s="1"/>
  <c r="H1285" i="11" l="1"/>
  <c r="I1285" i="11" s="1"/>
  <c r="B1286" i="11" l="1"/>
  <c r="C1286" i="11" l="1"/>
  <c r="G1286" i="11"/>
  <c r="D1286" i="11"/>
  <c r="E1286" i="11" s="1"/>
  <c r="H1286" i="11" s="1"/>
  <c r="I1286" i="11" s="1"/>
  <c r="B1287" i="11" l="1"/>
  <c r="C1287" i="11" l="1"/>
  <c r="G1287" i="11"/>
  <c r="D1287" i="11"/>
  <c r="E1287" i="11" s="1"/>
  <c r="H1287" i="11" l="1"/>
  <c r="I1287" i="11" s="1"/>
  <c r="B1288" i="11" l="1"/>
  <c r="C1288" i="11" l="1"/>
  <c r="G1288" i="11"/>
  <c r="D1288" i="11"/>
  <c r="E1288" i="11" s="1"/>
  <c r="H1288" i="11" l="1"/>
  <c r="I1288" i="11" s="1"/>
  <c r="B1289" i="11" s="1"/>
  <c r="C1289" i="11" l="1"/>
  <c r="G1289" i="11"/>
  <c r="D1289" i="11"/>
  <c r="E1289" i="11" s="1"/>
  <c r="H1289" i="11" l="1"/>
  <c r="I1289" i="11" s="1"/>
  <c r="B1290" i="11" l="1"/>
  <c r="C1290" i="11" l="1"/>
  <c r="G1290" i="11"/>
  <c r="D1290" i="11"/>
  <c r="E1290" i="11" s="1"/>
  <c r="H1290" i="11" l="1"/>
  <c r="I1290" i="11" s="1"/>
  <c r="B1291" i="11" l="1"/>
  <c r="C1291" i="11" l="1"/>
  <c r="G1291" i="11"/>
  <c r="D1291" i="11"/>
  <c r="E1291" i="11" s="1"/>
  <c r="H1291" i="11" l="1"/>
  <c r="I1291" i="11" s="1"/>
  <c r="B1292" i="11" s="1"/>
  <c r="C1292" i="11" l="1"/>
  <c r="G1292" i="11"/>
  <c r="D1292" i="11"/>
  <c r="E1292" i="11" s="1"/>
  <c r="H1292" i="11" l="1"/>
  <c r="I1292" i="11" s="1"/>
  <c r="B1293" i="11" l="1"/>
  <c r="C1293" i="11" l="1"/>
  <c r="G1293" i="11"/>
  <c r="D1293" i="11"/>
  <c r="E1293" i="11" s="1"/>
  <c r="H1293" i="11" l="1"/>
  <c r="I1293" i="11" s="1"/>
  <c r="B1294" i="11" s="1"/>
  <c r="C1294" i="11" l="1"/>
  <c r="G1294" i="11"/>
  <c r="D1294" i="11"/>
  <c r="E1294" i="11" s="1"/>
  <c r="H1294" i="11" l="1"/>
  <c r="I1294" i="11" s="1"/>
  <c r="B1295" i="11" l="1"/>
  <c r="C1295" i="11" l="1"/>
  <c r="G1295" i="11"/>
  <c r="D1295" i="11"/>
  <c r="E1295" i="11" s="1"/>
  <c r="H1295" i="11" l="1"/>
  <c r="I1295" i="11" s="1"/>
  <c r="B1296" i="11" l="1"/>
  <c r="C1296" i="11" l="1"/>
  <c r="G1296" i="11"/>
  <c r="D1296" i="11"/>
  <c r="E1296" i="11" s="1"/>
  <c r="H1296" i="11" l="1"/>
  <c r="I1296" i="11" s="1"/>
  <c r="B1297" i="11" s="1"/>
  <c r="C1297" i="11" l="1"/>
  <c r="G1297" i="11"/>
  <c r="H1297" i="11" s="1"/>
  <c r="I1297" i="11" s="1"/>
  <c r="D1297" i="11"/>
  <c r="E1297" i="11" s="1"/>
  <c r="B1298" i="11" l="1"/>
  <c r="C1298" i="11" l="1"/>
  <c r="G1298" i="11"/>
  <c r="D1298" i="11"/>
  <c r="E1298" i="11" s="1"/>
  <c r="H1298" i="11" l="1"/>
  <c r="I1298" i="11" s="1"/>
  <c r="B1299" i="11" s="1"/>
  <c r="C1299" i="11" l="1"/>
  <c r="G1299" i="11"/>
  <c r="D1299" i="11"/>
  <c r="E1299" i="11" s="1"/>
  <c r="H1299" i="11" l="1"/>
  <c r="I1299" i="11" s="1"/>
  <c r="B1300" i="11" l="1"/>
  <c r="C1300" i="11" l="1"/>
  <c r="G1300" i="11"/>
  <c r="D1300" i="11"/>
  <c r="E1300" i="11" s="1"/>
  <c r="H1300" i="11" l="1"/>
  <c r="I1300" i="11" s="1"/>
  <c r="B1301" i="11" l="1"/>
  <c r="C1301" i="11" l="1"/>
  <c r="G1301" i="11"/>
  <c r="D1301" i="11"/>
  <c r="E1301" i="11" s="1"/>
  <c r="H1301" i="11" l="1"/>
  <c r="I1301" i="11" s="1"/>
  <c r="B1302" i="11" l="1"/>
  <c r="C1302" i="11" l="1"/>
  <c r="G1302" i="11"/>
  <c r="D1302" i="11"/>
  <c r="E1302" i="11" s="1"/>
  <c r="H1302" i="11" l="1"/>
  <c r="I1302" i="11" s="1"/>
  <c r="B1303" i="11" l="1"/>
  <c r="C1303" i="11" l="1"/>
  <c r="G1303" i="11"/>
  <c r="D1303" i="11"/>
  <c r="E1303" i="11" s="1"/>
  <c r="H1303" i="11" s="1"/>
  <c r="I1303" i="11" s="1"/>
  <c r="B1304" i="11" l="1"/>
  <c r="C1304" i="11" l="1"/>
  <c r="G1304" i="11"/>
  <c r="D1304" i="11"/>
  <c r="E1304" i="11" s="1"/>
  <c r="H1304" i="11" l="1"/>
  <c r="I1304" i="11" s="1"/>
  <c r="B1305" i="11" l="1"/>
  <c r="C1305" i="11" l="1"/>
  <c r="G1305" i="11"/>
  <c r="D1305" i="11"/>
  <c r="E1305" i="11" s="1"/>
  <c r="H1305" i="11" l="1"/>
  <c r="I1305" i="11" s="1"/>
  <c r="B1306" i="11" s="1"/>
  <c r="C1306" i="11" l="1"/>
  <c r="G1306" i="11"/>
  <c r="D1306" i="11"/>
  <c r="E1306" i="11" s="1"/>
  <c r="H1306" i="11" l="1"/>
  <c r="I1306" i="11" s="1"/>
  <c r="B1307" i="11" l="1"/>
  <c r="C1307" i="11" l="1"/>
  <c r="G1307" i="11"/>
  <c r="H1307" i="11" s="1"/>
  <c r="I1307" i="11" s="1"/>
  <c r="D1307" i="11"/>
  <c r="E1307" i="11" s="1"/>
  <c r="B1308" i="11" l="1"/>
  <c r="C1308" i="11" l="1"/>
  <c r="G1308" i="11"/>
  <c r="D1308" i="11"/>
  <c r="E1308" i="11" s="1"/>
  <c r="H1308" i="11" l="1"/>
  <c r="I1308" i="11" s="1"/>
  <c r="B1309" i="11" l="1"/>
  <c r="C1309" i="11" l="1"/>
  <c r="G1309" i="11"/>
  <c r="H1309" i="11" s="1"/>
  <c r="I1309" i="11" s="1"/>
  <c r="D1309" i="11"/>
  <c r="E1309" i="11" s="1"/>
  <c r="B1310" i="11" l="1"/>
  <c r="C1310" i="11" l="1"/>
  <c r="G1310" i="11"/>
  <c r="D1310" i="11"/>
  <c r="E1310" i="11" s="1"/>
  <c r="H1310" i="11" l="1"/>
  <c r="I1310" i="11" s="1"/>
  <c r="B1311" i="11" s="1"/>
  <c r="C1311" i="11" l="1"/>
  <c r="G1311" i="11"/>
  <c r="D1311" i="11"/>
  <c r="E1311" i="11" s="1"/>
  <c r="H1311" i="11" l="1"/>
  <c r="I1311" i="11" s="1"/>
  <c r="B1312" i="11" l="1"/>
  <c r="C1312" i="11" l="1"/>
  <c r="G1312" i="11"/>
  <c r="D1312" i="11"/>
  <c r="E1312" i="11" s="1"/>
  <c r="H1312" i="11" l="1"/>
  <c r="I1312" i="11" s="1"/>
  <c r="B1313" i="11" s="1"/>
  <c r="C1313" i="11" l="1"/>
  <c r="G1313" i="11"/>
  <c r="D1313" i="11"/>
  <c r="E1313" i="11" s="1"/>
  <c r="H1313" i="11" s="1"/>
  <c r="I1313" i="11" s="1"/>
  <c r="B1314" i="11" l="1"/>
  <c r="C1314" i="11" l="1"/>
  <c r="G1314" i="11"/>
  <c r="D1314" i="11"/>
  <c r="E1314" i="11" s="1"/>
  <c r="H1314" i="11" l="1"/>
  <c r="I1314" i="11" s="1"/>
  <c r="B1315" i="11" l="1"/>
  <c r="C1315" i="11" l="1"/>
  <c r="G1315" i="11"/>
  <c r="D1315" i="11"/>
  <c r="E1315" i="11" s="1"/>
  <c r="H1315" i="11" l="1"/>
  <c r="I1315" i="11" s="1"/>
  <c r="B1316" i="11" s="1"/>
  <c r="C1316" i="11" l="1"/>
  <c r="G1316" i="11"/>
  <c r="D1316" i="11"/>
  <c r="E1316" i="11" s="1"/>
  <c r="H1316" i="11" l="1"/>
  <c r="I1316" i="11" s="1"/>
  <c r="B1317" i="11" s="1"/>
  <c r="C1317" i="11" l="1"/>
  <c r="G1317" i="11"/>
  <c r="D1317" i="11"/>
  <c r="E1317" i="11" s="1"/>
  <c r="H1317" i="11" l="1"/>
  <c r="I1317" i="11" s="1"/>
  <c r="B1318" i="11" s="1"/>
  <c r="C1318" i="11" l="1"/>
  <c r="G1318" i="11"/>
  <c r="D1318" i="11"/>
  <c r="E1318" i="11" s="1"/>
  <c r="H1318" i="11" l="1"/>
  <c r="I1318" i="11" s="1"/>
  <c r="B1319" i="11" l="1"/>
  <c r="C1319" i="11" l="1"/>
  <c r="G1319" i="11"/>
  <c r="D1319" i="11"/>
  <c r="E1319" i="11" s="1"/>
  <c r="H1319" i="11" l="1"/>
  <c r="I1319" i="11" s="1"/>
  <c r="B1320" i="11" l="1"/>
  <c r="C1320" i="11" l="1"/>
  <c r="G1320" i="11"/>
  <c r="D1320" i="11"/>
  <c r="E1320" i="11" s="1"/>
  <c r="H1320" i="11" s="1"/>
  <c r="I1320" i="11" s="1"/>
  <c r="B1321" i="11" l="1"/>
  <c r="C1321" i="11" l="1"/>
  <c r="G1321" i="11"/>
  <c r="D1321" i="11"/>
  <c r="E1321" i="11" s="1"/>
  <c r="H1321" i="11" l="1"/>
  <c r="I1321" i="11" s="1"/>
  <c r="B1322" i="11" l="1"/>
  <c r="C1322" i="11" l="1"/>
  <c r="G1322" i="11"/>
  <c r="D1322" i="11"/>
  <c r="E1322" i="11" s="1"/>
  <c r="H1322" i="11" l="1"/>
  <c r="I1322" i="11" s="1"/>
  <c r="B1323" i="11" l="1"/>
  <c r="C1323" i="11" l="1"/>
  <c r="G1323" i="11"/>
  <c r="D1323" i="11"/>
  <c r="E1323" i="11" s="1"/>
  <c r="H1323" i="11" l="1"/>
  <c r="I1323" i="11" s="1"/>
  <c r="B1324" i="11" l="1"/>
  <c r="C1324" i="11" l="1"/>
  <c r="G1324" i="11"/>
  <c r="D1324" i="11"/>
  <c r="E1324" i="11" s="1"/>
  <c r="H1324" i="11" l="1"/>
  <c r="I1324" i="11" s="1"/>
  <c r="B1325" i="11" l="1"/>
  <c r="C1325" i="11" l="1"/>
  <c r="G1325" i="11"/>
  <c r="D1325" i="11"/>
  <c r="E1325" i="11" s="1"/>
  <c r="H1325" i="11" l="1"/>
  <c r="I1325" i="11" s="1"/>
  <c r="B1326" i="11" s="1"/>
  <c r="C1326" i="11" l="1"/>
  <c r="G1326" i="11"/>
  <c r="D1326" i="11"/>
  <c r="E1326" i="11" s="1"/>
  <c r="H1326" i="11" l="1"/>
  <c r="I1326" i="11" s="1"/>
  <c r="B1327" i="11" s="1"/>
  <c r="C1327" i="11" l="1"/>
  <c r="G1327" i="11"/>
  <c r="D1327" i="11"/>
  <c r="E1327" i="11" s="1"/>
  <c r="H1327" i="11" s="1"/>
  <c r="I1327" i="11" s="1"/>
  <c r="B1328" i="11" l="1"/>
  <c r="C1328" i="11" l="1"/>
  <c r="G1328" i="11"/>
  <c r="D1328" i="11"/>
  <c r="E1328" i="11" s="1"/>
  <c r="H1328" i="11" l="1"/>
  <c r="I1328" i="11" s="1"/>
  <c r="B1329" i="11" l="1"/>
  <c r="C1329" i="11" l="1"/>
  <c r="G1329" i="11"/>
  <c r="H1329" i="11" s="1"/>
  <c r="I1329" i="11" s="1"/>
  <c r="D1329" i="11"/>
  <c r="E1329" i="11" s="1"/>
  <c r="B1330" i="11" l="1"/>
  <c r="C1330" i="11" l="1"/>
  <c r="G1330" i="11"/>
  <c r="D1330" i="11"/>
  <c r="E1330" i="11" s="1"/>
  <c r="H1330" i="11" l="1"/>
  <c r="I1330" i="11" s="1"/>
  <c r="B1331" i="11" l="1"/>
  <c r="C1331" i="11" l="1"/>
  <c r="G1331" i="11"/>
  <c r="D1331" i="11"/>
  <c r="E1331" i="11" s="1"/>
  <c r="H1331" i="11" l="1"/>
  <c r="I1331" i="11" s="1"/>
  <c r="B1332" i="11" l="1"/>
  <c r="C1332" i="11" l="1"/>
  <c r="G1332" i="11"/>
  <c r="H1332" i="11" s="1"/>
  <c r="I1332" i="11" s="1"/>
  <c r="D1332" i="11"/>
  <c r="E1332" i="11" s="1"/>
  <c r="B1333" i="11" l="1"/>
  <c r="C1333" i="11" l="1"/>
  <c r="G1333" i="11"/>
  <c r="D1333" i="11"/>
  <c r="E1333" i="11" s="1"/>
  <c r="H1333" i="11" l="1"/>
  <c r="I1333" i="11" s="1"/>
  <c r="B1334" i="11" l="1"/>
  <c r="C1334" i="11" l="1"/>
  <c r="G1334" i="11"/>
  <c r="D1334" i="11"/>
  <c r="E1334" i="11" s="1"/>
  <c r="H1334" i="11" l="1"/>
  <c r="I1334" i="11" s="1"/>
  <c r="B1335" i="11" s="1"/>
  <c r="C1335" i="11" l="1"/>
  <c r="G1335" i="11"/>
  <c r="D1335" i="11"/>
  <c r="E1335" i="11" s="1"/>
  <c r="H1335" i="11" l="1"/>
  <c r="I1335" i="11" s="1"/>
  <c r="B1336" i="11" l="1"/>
  <c r="C1336" i="11" l="1"/>
  <c r="G1336" i="11"/>
  <c r="D1336" i="11"/>
  <c r="E1336" i="11" s="1"/>
  <c r="H1336" i="11" l="1"/>
  <c r="I1336" i="11" s="1"/>
  <c r="B1337" i="11" l="1"/>
  <c r="C1337" i="11" l="1"/>
  <c r="G1337" i="11"/>
  <c r="D1337" i="11"/>
  <c r="E1337" i="11" s="1"/>
  <c r="H1337" i="11" s="1"/>
  <c r="I1337" i="11" s="1"/>
  <c r="B1338" i="11" l="1"/>
  <c r="C1338" i="11" l="1"/>
  <c r="G1338" i="11"/>
  <c r="D1338" i="11"/>
  <c r="E1338" i="11" s="1"/>
  <c r="H1338" i="11" l="1"/>
  <c r="I1338" i="11" s="1"/>
  <c r="B1339" i="11" s="1"/>
  <c r="C1339" i="11" l="1"/>
  <c r="G1339" i="11"/>
  <c r="D1339" i="11"/>
  <c r="E1339" i="11" s="1"/>
  <c r="H1339" i="11" s="1"/>
  <c r="I1339" i="11" s="1"/>
  <c r="B1340" i="11" l="1"/>
  <c r="C1340" i="11" l="1"/>
  <c r="G1340" i="11"/>
  <c r="D1340" i="11"/>
  <c r="E1340" i="11" s="1"/>
  <c r="H1340" i="11" l="1"/>
  <c r="I1340" i="11" s="1"/>
  <c r="B1341" i="11" s="1"/>
  <c r="C1341" i="11" l="1"/>
  <c r="G1341" i="11"/>
  <c r="D1341" i="11"/>
  <c r="E1341" i="11" s="1"/>
  <c r="H1341" i="11" s="1"/>
  <c r="I1341" i="11" s="1"/>
  <c r="B1342" i="11" l="1"/>
  <c r="C1342" i="11" l="1"/>
  <c r="G1342" i="11"/>
  <c r="D1342" i="11"/>
  <c r="E1342" i="11" s="1"/>
  <c r="H1342" i="11" l="1"/>
  <c r="I1342" i="11" s="1"/>
  <c r="B1343" i="11" l="1"/>
  <c r="C1343" i="11" l="1"/>
  <c r="G1343" i="11"/>
  <c r="D1343" i="11"/>
  <c r="E1343" i="11" s="1"/>
  <c r="H1343" i="11" l="1"/>
  <c r="I1343" i="11" s="1"/>
  <c r="B1344" i="11" l="1"/>
  <c r="C1344" i="11" l="1"/>
  <c r="G1344" i="11"/>
  <c r="D1344" i="11"/>
  <c r="E1344" i="11" s="1"/>
  <c r="H1344" i="11" l="1"/>
  <c r="I1344" i="11" s="1"/>
  <c r="B1345" i="11" l="1"/>
  <c r="C1345" i="11" l="1"/>
  <c r="G1345" i="11"/>
  <c r="D1345" i="11"/>
  <c r="E1345" i="11" s="1"/>
  <c r="H1345" i="11" l="1"/>
  <c r="I1345" i="11" s="1"/>
  <c r="B1346" i="11" s="1"/>
  <c r="C1346" i="11" l="1"/>
  <c r="G1346" i="11"/>
  <c r="D1346" i="11"/>
  <c r="E1346" i="11" s="1"/>
  <c r="H1346" i="11" s="1"/>
  <c r="I1346" i="11" s="1"/>
  <c r="B1347" i="11" l="1"/>
  <c r="C1347" i="11" l="1"/>
  <c r="G1347" i="11"/>
  <c r="D1347" i="11"/>
  <c r="E1347" i="11" s="1"/>
  <c r="H1347" i="11" l="1"/>
  <c r="I1347" i="11" s="1"/>
  <c r="B1348" i="11" l="1"/>
  <c r="C1348" i="11" l="1"/>
  <c r="G1348" i="11"/>
  <c r="D1348" i="11"/>
  <c r="E1348" i="11" s="1"/>
  <c r="H1348" i="11" l="1"/>
  <c r="I1348" i="11" s="1"/>
  <c r="B1349" i="11" l="1"/>
  <c r="C1349" i="11" l="1"/>
  <c r="G1349" i="11"/>
  <c r="D1349" i="11"/>
  <c r="E1349" i="11" s="1"/>
  <c r="H1349" i="11" s="1"/>
  <c r="I1349" i="11" s="1"/>
  <c r="B1350" i="11" l="1"/>
  <c r="C1350" i="11" l="1"/>
  <c r="G1350" i="11"/>
  <c r="D1350" i="11"/>
  <c r="E1350" i="11" s="1"/>
  <c r="H1350" i="11" l="1"/>
  <c r="I1350" i="11" s="1"/>
  <c r="B1351" i="11" s="1"/>
  <c r="C1351" i="11" l="1"/>
  <c r="G1351" i="11"/>
  <c r="D1351" i="11"/>
  <c r="E1351" i="11" s="1"/>
  <c r="H1351" i="11" l="1"/>
  <c r="I1351" i="11" s="1"/>
  <c r="B1352" i="11" s="1"/>
  <c r="C1352" i="11" l="1"/>
  <c r="G1352" i="11"/>
  <c r="D1352" i="11"/>
  <c r="E1352" i="11" s="1"/>
  <c r="H1352" i="11" l="1"/>
  <c r="I1352" i="11" s="1"/>
  <c r="B1353" i="11" l="1"/>
  <c r="C1353" i="11" l="1"/>
  <c r="G1353" i="11"/>
  <c r="D1353" i="11"/>
  <c r="E1353" i="11" s="1"/>
  <c r="H1353" i="11" l="1"/>
  <c r="I1353" i="11" s="1"/>
  <c r="B1354" i="11" l="1"/>
  <c r="C1354" i="11" l="1"/>
  <c r="G1354" i="11"/>
  <c r="D1354" i="11"/>
  <c r="E1354" i="11" s="1"/>
  <c r="H1354" i="11" l="1"/>
  <c r="I1354" i="11" s="1"/>
  <c r="B1355" i="11" l="1"/>
  <c r="C1355" i="11" l="1"/>
  <c r="G1355" i="11"/>
  <c r="D1355" i="11"/>
  <c r="E1355" i="11" s="1"/>
  <c r="H1355" i="11" l="1"/>
  <c r="I1355" i="11" s="1"/>
  <c r="B1356" i="11" l="1"/>
  <c r="C1356" i="11" l="1"/>
  <c r="G1356" i="11"/>
  <c r="D1356" i="11"/>
  <c r="E1356" i="11" s="1"/>
  <c r="H1356" i="11" l="1"/>
  <c r="I1356" i="11" s="1"/>
  <c r="B1357" i="11" s="1"/>
  <c r="C1357" i="11" l="1"/>
  <c r="G1357" i="11"/>
  <c r="D1357" i="11"/>
  <c r="E1357" i="11" s="1"/>
  <c r="H1357" i="11" l="1"/>
  <c r="I1357" i="11" s="1"/>
  <c r="B1358" i="11" l="1"/>
  <c r="C1358" i="11" l="1"/>
  <c r="G1358" i="11"/>
  <c r="D1358" i="11"/>
  <c r="E1358" i="11" s="1"/>
  <c r="H1358" i="11" l="1"/>
  <c r="I1358" i="11" s="1"/>
  <c r="B1359" i="11" s="1"/>
  <c r="C1359" i="11" l="1"/>
  <c r="G1359" i="11"/>
  <c r="D1359" i="11"/>
  <c r="E1359" i="11" s="1"/>
  <c r="H1359" i="11" l="1"/>
  <c r="I1359" i="11" s="1"/>
  <c r="B1360" i="11" l="1"/>
  <c r="C1360" i="11" l="1"/>
  <c r="G1360" i="11"/>
  <c r="D1360" i="11"/>
  <c r="E1360" i="11" s="1"/>
  <c r="H1360" i="11" l="1"/>
  <c r="I1360" i="11" s="1"/>
  <c r="B1361" i="11" s="1"/>
  <c r="C1361" i="11" l="1"/>
  <c r="G1361" i="11"/>
  <c r="D1361" i="11"/>
  <c r="E1361" i="11" s="1"/>
  <c r="H1361" i="11" s="1"/>
  <c r="I1361" i="11" s="1"/>
  <c r="B1362" i="11" l="1"/>
  <c r="C1362" i="11" l="1"/>
  <c r="G1362" i="11"/>
  <c r="D1362" i="11"/>
  <c r="E1362" i="11" s="1"/>
  <c r="H1362" i="11" l="1"/>
  <c r="I1362" i="11" s="1"/>
  <c r="B1363" i="11" l="1"/>
  <c r="C1363" i="11" l="1"/>
  <c r="G1363" i="11"/>
  <c r="D1363" i="11"/>
  <c r="E1363" i="11" s="1"/>
  <c r="H1363" i="11" s="1"/>
  <c r="I1363" i="11" s="1"/>
  <c r="B1364" i="11" l="1"/>
  <c r="C1364" i="11" l="1"/>
  <c r="G1364" i="11"/>
  <c r="D1364" i="11"/>
  <c r="E1364" i="11" s="1"/>
  <c r="H1364" i="11" l="1"/>
  <c r="I1364" i="11" s="1"/>
  <c r="B1365" i="11" l="1"/>
  <c r="C1365" i="11" l="1"/>
  <c r="G1365" i="11"/>
  <c r="D1365" i="11"/>
  <c r="E1365" i="11" s="1"/>
  <c r="H1365" i="11" s="1"/>
  <c r="I1365" i="11" s="1"/>
  <c r="B1366" i="11" l="1"/>
  <c r="C1366" i="11" l="1"/>
  <c r="G1366" i="11"/>
  <c r="D1366" i="11"/>
  <c r="E1366" i="11" s="1"/>
  <c r="H1366" i="11" l="1"/>
  <c r="I1366" i="11" s="1"/>
  <c r="B1367" i="11" l="1"/>
  <c r="C1367" i="11" l="1"/>
  <c r="G1367" i="11"/>
  <c r="D1367" i="11"/>
  <c r="E1367" i="11" s="1"/>
  <c r="H1367" i="11" l="1"/>
  <c r="I1367" i="11" s="1"/>
  <c r="B1368" i="11" l="1"/>
  <c r="C1368" i="11" l="1"/>
  <c r="G1368" i="11"/>
  <c r="D1368" i="11"/>
  <c r="E1368" i="11" s="1"/>
  <c r="H1368" i="11" s="1"/>
  <c r="I1368" i="11" s="1"/>
  <c r="B1369" i="11" l="1"/>
  <c r="C1369" i="11" l="1"/>
  <c r="G1369" i="11"/>
  <c r="H1369" i="11" s="1"/>
  <c r="I1369" i="11" s="1"/>
  <c r="D1369" i="11"/>
  <c r="E1369" i="11" s="1"/>
  <c r="B1370" i="11" l="1"/>
  <c r="C1370" i="11" l="1"/>
  <c r="G1370" i="11"/>
  <c r="D1370" i="11"/>
  <c r="E1370" i="11" s="1"/>
  <c r="H1370" i="11" l="1"/>
  <c r="I1370" i="11" s="1"/>
  <c r="B1371" i="11" s="1"/>
  <c r="C1371" i="11" l="1"/>
  <c r="G1371" i="11"/>
  <c r="D1371" i="11"/>
  <c r="E1371" i="11" s="1"/>
  <c r="H1371" i="11" l="1"/>
  <c r="I1371" i="11" s="1"/>
  <c r="B1372" i="11" l="1"/>
  <c r="C1372" i="11" l="1"/>
  <c r="G1372" i="11"/>
  <c r="D1372" i="11"/>
  <c r="E1372" i="11" s="1"/>
  <c r="H1372" i="11" l="1"/>
  <c r="I1372" i="11" s="1"/>
  <c r="B1373" i="11" s="1"/>
  <c r="C1373" i="11" l="1"/>
  <c r="G1373" i="11"/>
  <c r="D1373" i="11"/>
  <c r="E1373" i="11" s="1"/>
  <c r="H1373" i="11" l="1"/>
  <c r="I1373" i="11" s="1"/>
  <c r="B1374" i="11" s="1"/>
  <c r="C1374" i="11" l="1"/>
  <c r="G1374" i="11"/>
  <c r="D1374" i="11"/>
  <c r="E1374" i="11" s="1"/>
  <c r="H1374" i="11" l="1"/>
  <c r="I1374" i="11" s="1"/>
  <c r="B1375" i="11" l="1"/>
  <c r="C1375" i="11" l="1"/>
  <c r="G1375" i="11"/>
  <c r="D1375" i="11"/>
  <c r="E1375" i="11" s="1"/>
  <c r="H1375" i="11" s="1"/>
  <c r="I1375" i="11" s="1"/>
  <c r="B1376" i="11" l="1"/>
  <c r="C1376" i="11" l="1"/>
  <c r="G1376" i="11"/>
  <c r="D1376" i="11"/>
  <c r="E1376" i="11" s="1"/>
  <c r="H1376" i="11" s="1"/>
  <c r="I1376" i="11" s="1"/>
  <c r="B1377" i="11" l="1"/>
  <c r="C1377" i="11" l="1"/>
  <c r="G1377" i="11"/>
  <c r="D1377" i="11"/>
  <c r="E1377" i="11" s="1"/>
  <c r="H1377" i="11" s="1"/>
  <c r="I1377" i="11" s="1"/>
  <c r="B1378" i="11" l="1"/>
  <c r="C1378" i="11" l="1"/>
  <c r="G1378" i="11"/>
  <c r="D1378" i="11"/>
  <c r="E1378" i="11" s="1"/>
  <c r="H1378" i="11" l="1"/>
  <c r="I1378" i="11" s="1"/>
  <c r="B1379" i="11" l="1"/>
  <c r="C1379" i="11" l="1"/>
  <c r="G1379" i="11"/>
  <c r="D1379" i="11"/>
  <c r="E1379" i="11" s="1"/>
  <c r="H1379" i="11" l="1"/>
  <c r="I1379" i="11" s="1"/>
  <c r="B1380" i="11" l="1"/>
  <c r="C1380" i="11" l="1"/>
  <c r="G1380" i="11"/>
  <c r="D1380" i="11"/>
  <c r="E1380" i="11" s="1"/>
  <c r="H1380" i="11" l="1"/>
  <c r="I1380" i="11" s="1"/>
  <c r="B1381" i="11" l="1"/>
  <c r="C1381" i="11" l="1"/>
  <c r="G1381" i="11"/>
  <c r="H1381" i="11" s="1"/>
  <c r="I1381" i="11" s="1"/>
  <c r="D1381" i="11"/>
  <c r="E1381" i="11" s="1"/>
  <c r="B1382" i="11" l="1"/>
  <c r="C1382" i="11" l="1"/>
  <c r="G1382" i="11"/>
  <c r="D1382" i="11"/>
  <c r="E1382" i="11" s="1"/>
  <c r="H1382" i="11" l="1"/>
  <c r="I1382" i="11" s="1"/>
  <c r="B1383" i="11" s="1"/>
  <c r="C1383" i="11" l="1"/>
  <c r="G1383" i="11"/>
  <c r="D1383" i="11"/>
  <c r="E1383" i="11" s="1"/>
  <c r="H1383" i="11" l="1"/>
  <c r="I1383" i="11" s="1"/>
  <c r="B1384" i="11" l="1"/>
  <c r="C1384" i="11" l="1"/>
  <c r="G1384" i="11"/>
  <c r="D1384" i="11"/>
  <c r="E1384" i="11" s="1"/>
  <c r="H1384" i="11" l="1"/>
  <c r="I1384" i="11" s="1"/>
  <c r="B1385" i="11" l="1"/>
  <c r="C1385" i="11" l="1"/>
  <c r="G1385" i="11"/>
  <c r="D1385" i="11"/>
  <c r="E1385" i="11" s="1"/>
  <c r="H1385" i="11" s="1"/>
  <c r="I1385" i="11" s="1"/>
  <c r="B1386" i="11" l="1"/>
  <c r="C1386" i="11" l="1"/>
  <c r="G1386" i="11"/>
  <c r="D1386" i="11"/>
  <c r="E1386" i="11" s="1"/>
  <c r="H1386" i="11" l="1"/>
  <c r="I1386" i="11" s="1"/>
  <c r="B1387" i="11" l="1"/>
  <c r="C1387" i="11" l="1"/>
  <c r="G1387" i="11"/>
  <c r="D1387" i="11"/>
  <c r="E1387" i="11" s="1"/>
  <c r="H1387" i="11" l="1"/>
  <c r="I1387" i="11" s="1"/>
  <c r="B1388" i="11" s="1"/>
  <c r="C1388" i="11" l="1"/>
  <c r="G1388" i="11"/>
  <c r="D1388" i="11"/>
  <c r="E1388" i="11" s="1"/>
  <c r="H1388" i="11" l="1"/>
  <c r="I1388" i="11" s="1"/>
  <c r="B1389" i="11" l="1"/>
  <c r="C1389" i="11" l="1"/>
  <c r="G1389" i="11"/>
  <c r="D1389" i="11"/>
  <c r="E1389" i="11" s="1"/>
  <c r="H1389" i="11" l="1"/>
  <c r="I1389" i="11" s="1"/>
  <c r="B1390" i="11" s="1"/>
  <c r="C1390" i="11" l="1"/>
  <c r="G1390" i="11"/>
  <c r="D1390" i="11"/>
  <c r="E1390" i="11" s="1"/>
  <c r="H1390" i="11" l="1"/>
  <c r="I1390" i="11" s="1"/>
  <c r="B1391" i="11" l="1"/>
  <c r="C1391" i="11" l="1"/>
  <c r="G1391" i="11"/>
  <c r="D1391" i="11"/>
  <c r="E1391" i="11" s="1"/>
  <c r="H1391" i="11" l="1"/>
  <c r="I1391" i="11" s="1"/>
  <c r="B1392" i="11" l="1"/>
  <c r="C1392" i="11" l="1"/>
  <c r="G1392" i="11"/>
  <c r="D1392" i="11"/>
  <c r="E1392" i="11" s="1"/>
  <c r="H1392" i="11" s="1"/>
  <c r="I1392" i="11" s="1"/>
  <c r="B1393" i="11" l="1"/>
  <c r="C1393" i="11" l="1"/>
  <c r="G1393" i="11"/>
  <c r="D1393" i="11"/>
  <c r="E1393" i="11" s="1"/>
  <c r="H1393" i="11" l="1"/>
  <c r="I1393" i="11" s="1"/>
  <c r="B1394" i="11" s="1"/>
  <c r="C1394" i="11" l="1"/>
  <c r="G1394" i="11"/>
  <c r="H1394" i="11" s="1"/>
  <c r="I1394" i="11" s="1"/>
  <c r="D1394" i="11"/>
  <c r="E1394" i="11" s="1"/>
  <c r="B1395" i="11" l="1"/>
  <c r="C1395" i="11" l="1"/>
  <c r="G1395" i="11"/>
  <c r="D1395" i="11"/>
  <c r="E1395" i="11" s="1"/>
  <c r="H1395" i="11" l="1"/>
  <c r="I1395" i="11" s="1"/>
  <c r="B1396" i="11" l="1"/>
  <c r="C1396" i="11" l="1"/>
  <c r="G1396" i="11"/>
  <c r="D1396" i="11"/>
  <c r="E1396" i="11" s="1"/>
  <c r="H1396" i="11" l="1"/>
  <c r="I1396" i="11" s="1"/>
  <c r="B1397" i="11" s="1"/>
  <c r="C1397" i="11" l="1"/>
  <c r="G1397" i="11"/>
  <c r="D1397" i="11"/>
  <c r="E1397" i="11" s="1"/>
  <c r="H1397" i="11" s="1"/>
  <c r="I1397" i="11" s="1"/>
  <c r="B1398" i="11" l="1"/>
  <c r="C1398" i="11" l="1"/>
  <c r="G1398" i="11"/>
  <c r="D1398" i="11"/>
  <c r="E1398" i="11" s="1"/>
  <c r="H1398" i="11" l="1"/>
  <c r="I1398" i="11" s="1"/>
  <c r="B1399" i="11" l="1"/>
  <c r="C1399" i="11" l="1"/>
  <c r="G1399" i="11"/>
  <c r="D1399" i="11"/>
  <c r="E1399" i="11" s="1"/>
  <c r="H1399" i="11" s="1"/>
  <c r="I1399" i="11" s="1"/>
  <c r="B1400" i="11" l="1"/>
  <c r="C1400" i="11" l="1"/>
  <c r="G1400" i="11"/>
  <c r="D1400" i="11"/>
  <c r="E1400" i="11" s="1"/>
  <c r="H1400" i="11" l="1"/>
  <c r="I1400" i="11" s="1"/>
  <c r="B1401" i="11" l="1"/>
  <c r="C1401" i="11" l="1"/>
  <c r="G1401" i="11"/>
  <c r="D1401" i="11"/>
  <c r="E1401" i="11" s="1"/>
  <c r="H1401" i="11" l="1"/>
  <c r="I1401" i="11" s="1"/>
  <c r="B1402" i="11" s="1"/>
  <c r="C1402" i="11" l="1"/>
  <c r="G1402" i="11"/>
  <c r="D1402" i="11"/>
  <c r="E1402" i="11" s="1"/>
  <c r="H1402" i="11" l="1"/>
  <c r="I1402" i="11" s="1"/>
  <c r="B1403" i="11" l="1"/>
  <c r="C1403" i="11" l="1"/>
  <c r="G1403" i="11"/>
  <c r="D1403" i="11"/>
  <c r="E1403" i="11" s="1"/>
  <c r="H1403" i="11" l="1"/>
  <c r="I1403" i="11" s="1"/>
  <c r="B1404" i="11" l="1"/>
  <c r="C1404" i="11" l="1"/>
  <c r="G1404" i="11"/>
  <c r="D1404" i="11"/>
  <c r="E1404" i="11" s="1"/>
  <c r="H1404" i="11" l="1"/>
  <c r="I1404" i="11" s="1"/>
  <c r="B1405" i="11" s="1"/>
  <c r="C1405" i="11" l="1"/>
  <c r="G1405" i="11"/>
  <c r="H1405" i="11" s="1"/>
  <c r="I1405" i="11" s="1"/>
  <c r="D1405" i="11"/>
  <c r="E1405" i="11" s="1"/>
  <c r="B1406" i="11" l="1"/>
  <c r="C1406" i="11" l="1"/>
  <c r="G1406" i="11"/>
  <c r="D1406" i="11"/>
  <c r="E1406" i="11" s="1"/>
  <c r="H1406" i="11" s="1"/>
  <c r="I1406" i="11" s="1"/>
  <c r="B1407" i="11" l="1"/>
  <c r="C1407" i="11" l="1"/>
  <c r="G1407" i="11"/>
  <c r="D1407" i="11"/>
  <c r="E1407" i="11" s="1"/>
  <c r="H1407" i="11" l="1"/>
  <c r="I1407" i="11" s="1"/>
  <c r="B1408" i="11" l="1"/>
  <c r="C1408" i="11" l="1"/>
  <c r="G1408" i="11"/>
  <c r="D1408" i="11"/>
  <c r="E1408" i="11" s="1"/>
  <c r="H1408" i="11" l="1"/>
  <c r="I1408" i="11" s="1"/>
  <c r="B1409" i="11" l="1"/>
  <c r="C1409" i="11" l="1"/>
  <c r="G1409" i="11"/>
  <c r="D1409" i="11"/>
  <c r="E1409" i="11" s="1"/>
  <c r="H1409" i="11" s="1"/>
  <c r="I1409" i="11" s="1"/>
  <c r="B1410" i="11" l="1"/>
  <c r="C1410" i="11" l="1"/>
  <c r="G1410" i="11"/>
  <c r="D1410" i="11"/>
  <c r="E1410" i="11" s="1"/>
  <c r="H1410" i="11" l="1"/>
  <c r="I1410" i="11" s="1"/>
  <c r="B1411" i="11" l="1"/>
  <c r="C1411" i="11" l="1"/>
  <c r="G1411" i="11"/>
  <c r="D1411" i="11"/>
  <c r="E1411" i="11" s="1"/>
  <c r="H1411" i="11" s="1"/>
  <c r="I1411" i="11" s="1"/>
  <c r="B1412" i="11" l="1"/>
  <c r="C1412" i="11" l="1"/>
  <c r="G1412" i="11"/>
  <c r="D1412" i="11"/>
  <c r="E1412" i="11" s="1"/>
  <c r="H1412" i="11" s="1"/>
  <c r="I1412" i="11" s="1"/>
  <c r="B1413" i="11" l="1"/>
  <c r="C1413" i="11" l="1"/>
  <c r="G1413" i="11"/>
  <c r="D1413" i="11"/>
  <c r="E1413" i="11" s="1"/>
  <c r="H1413" i="11" l="1"/>
  <c r="I1413" i="11" s="1"/>
  <c r="B1414" i="11" s="1"/>
  <c r="C1414" i="11" l="1"/>
  <c r="G1414" i="11"/>
  <c r="D1414" i="11"/>
  <c r="E1414" i="11" s="1"/>
  <c r="H1414" i="11" l="1"/>
  <c r="I1414" i="11" s="1"/>
  <c r="B1415" i="11" l="1"/>
  <c r="C1415" i="11" l="1"/>
  <c r="G1415" i="11"/>
  <c r="D1415" i="11"/>
  <c r="E1415" i="11" s="1"/>
  <c r="H1415" i="11" l="1"/>
  <c r="I1415" i="11" s="1"/>
  <c r="B1416" i="11" l="1"/>
  <c r="C1416" i="11" l="1"/>
  <c r="G1416" i="11"/>
  <c r="D1416" i="11"/>
  <c r="E1416" i="11" s="1"/>
  <c r="H1416" i="11" s="1"/>
  <c r="I1416" i="11" s="1"/>
  <c r="B1417" i="11" l="1"/>
  <c r="C1417" i="11" l="1"/>
  <c r="G1417" i="11"/>
  <c r="D1417" i="11"/>
  <c r="E1417" i="11" s="1"/>
  <c r="H1417" i="11" l="1"/>
  <c r="I1417" i="11" s="1"/>
  <c r="B1418" i="11" l="1"/>
  <c r="C1418" i="11" l="1"/>
  <c r="G1418" i="11"/>
  <c r="D1418" i="11"/>
  <c r="E1418" i="11" s="1"/>
  <c r="H1418" i="11" l="1"/>
  <c r="I1418" i="11" s="1"/>
  <c r="B1419" i="11" s="1"/>
  <c r="C1419" i="11" l="1"/>
  <c r="G1419" i="11"/>
  <c r="D1419" i="11"/>
  <c r="E1419" i="11" s="1"/>
  <c r="H1419" i="11" l="1"/>
  <c r="I1419" i="11" s="1"/>
  <c r="B1420" i="11" l="1"/>
  <c r="C1420" i="11" l="1"/>
  <c r="G1420" i="11"/>
  <c r="D1420" i="11"/>
  <c r="E1420" i="11" s="1"/>
  <c r="H1420" i="11" l="1"/>
  <c r="I1420" i="11" s="1"/>
  <c r="B1421" i="11" l="1"/>
  <c r="C1421" i="11" l="1"/>
  <c r="G1421" i="11"/>
  <c r="D1421" i="11"/>
  <c r="E1421" i="11" s="1"/>
  <c r="H1421" i="11" s="1"/>
  <c r="I1421" i="11" s="1"/>
  <c r="B1422" i="11" l="1"/>
  <c r="C1422" i="11" l="1"/>
  <c r="G1422" i="11"/>
  <c r="D1422" i="11"/>
  <c r="E1422" i="11" s="1"/>
  <c r="H1422" i="11" l="1"/>
  <c r="I1422" i="11" s="1"/>
  <c r="B1423" i="11" l="1"/>
  <c r="C1423" i="11" l="1"/>
  <c r="G1423" i="11"/>
  <c r="D1423" i="11"/>
  <c r="E1423" i="11" s="1"/>
  <c r="H1423" i="11" l="1"/>
  <c r="I1423" i="11" s="1"/>
  <c r="B1424" i="11" s="1"/>
  <c r="C1424" i="11" l="1"/>
  <c r="G1424" i="11"/>
  <c r="D1424" i="11"/>
  <c r="E1424" i="11" s="1"/>
  <c r="H1424" i="11" l="1"/>
  <c r="I1424" i="11" s="1"/>
  <c r="B1425" i="11" l="1"/>
  <c r="C1425" i="11" l="1"/>
  <c r="G1425" i="11"/>
  <c r="D1425" i="11"/>
  <c r="E1425" i="11" s="1"/>
  <c r="H1425" i="11" l="1"/>
  <c r="I1425" i="11" s="1"/>
  <c r="B1426" i="11" s="1"/>
  <c r="C1426" i="11" l="1"/>
  <c r="G1426" i="11"/>
  <c r="D1426" i="11"/>
  <c r="E1426" i="11" s="1"/>
  <c r="H1426" i="11" l="1"/>
  <c r="I1426" i="11" s="1"/>
  <c r="B1427" i="11" l="1"/>
  <c r="C1427" i="11" l="1"/>
  <c r="G1427" i="11"/>
  <c r="D1427" i="11"/>
  <c r="E1427" i="11" s="1"/>
  <c r="H1427" i="11" l="1"/>
  <c r="I1427" i="11" s="1"/>
  <c r="B1428" i="11" l="1"/>
  <c r="C1428" i="11" l="1"/>
  <c r="G1428" i="11"/>
  <c r="D1428" i="11"/>
  <c r="E1428" i="11" s="1"/>
  <c r="H1428" i="11" s="1"/>
  <c r="I1428" i="11" s="1"/>
  <c r="B1429" i="11" l="1"/>
  <c r="C1429" i="11" l="1"/>
  <c r="G1429" i="11"/>
  <c r="H1429" i="11" s="1"/>
  <c r="I1429" i="11" s="1"/>
  <c r="D1429" i="11"/>
  <c r="E1429" i="11" s="1"/>
  <c r="B1430" i="11" l="1"/>
  <c r="C1430" i="11" l="1"/>
  <c r="G1430" i="11"/>
  <c r="D1430" i="11"/>
  <c r="E1430" i="11" s="1"/>
  <c r="H1430" i="11" l="1"/>
  <c r="I1430" i="11" s="1"/>
  <c r="B1431" i="11" s="1"/>
  <c r="C1431" i="11" l="1"/>
  <c r="G1431" i="11"/>
  <c r="D1431" i="11"/>
  <c r="E1431" i="11" s="1"/>
  <c r="H1431" i="11" l="1"/>
  <c r="I1431" i="11" s="1"/>
  <c r="B1432" i="11" l="1"/>
  <c r="C1432" i="11" l="1"/>
  <c r="G1432" i="11"/>
  <c r="D1432" i="11"/>
  <c r="E1432" i="11" s="1"/>
  <c r="H1432" i="11" l="1"/>
  <c r="I1432" i="11" s="1"/>
  <c r="B1433" i="11" l="1"/>
  <c r="C1433" i="11" l="1"/>
  <c r="G1433" i="11"/>
  <c r="D1433" i="11"/>
  <c r="E1433" i="11" s="1"/>
  <c r="H1433" i="11" s="1"/>
  <c r="I1433" i="11" s="1"/>
  <c r="B1434" i="11" l="1"/>
  <c r="C1434" i="11" l="1"/>
  <c r="G1434" i="11"/>
  <c r="D1434" i="11"/>
  <c r="E1434" i="11" s="1"/>
  <c r="H1434" i="11" l="1"/>
  <c r="I1434" i="11" s="1"/>
  <c r="B1435" i="11" l="1"/>
  <c r="C1435" i="11" l="1"/>
  <c r="G1435" i="11"/>
  <c r="D1435" i="11"/>
  <c r="E1435" i="11" s="1"/>
  <c r="H1435" i="11" s="1"/>
  <c r="I1435" i="11" s="1"/>
  <c r="B1436" i="11" l="1"/>
  <c r="C1436" i="11" l="1"/>
  <c r="G1436" i="11"/>
  <c r="D1436" i="11"/>
  <c r="E1436" i="11" s="1"/>
  <c r="H1436" i="11" l="1"/>
  <c r="I1436" i="11" s="1"/>
  <c r="B1437" i="11" l="1"/>
  <c r="C1437" i="11" l="1"/>
  <c r="G1437" i="11"/>
  <c r="D1437" i="11"/>
  <c r="E1437" i="11" s="1"/>
  <c r="H1437" i="11" s="1"/>
  <c r="I1437" i="11" s="1"/>
  <c r="B1438" i="11" l="1"/>
  <c r="C1438" i="11" l="1"/>
  <c r="G1438" i="11"/>
  <c r="D1438" i="11"/>
  <c r="E1438" i="11" s="1"/>
  <c r="H1438" i="11" l="1"/>
  <c r="I1438" i="11" s="1"/>
  <c r="B1439" i="11" l="1"/>
  <c r="C1439" i="11" l="1"/>
  <c r="G1439" i="11"/>
  <c r="D1439" i="11"/>
  <c r="E1439" i="11" s="1"/>
  <c r="H1439" i="11" l="1"/>
  <c r="I1439" i="11" s="1"/>
  <c r="B1440" i="11" l="1"/>
  <c r="C1440" i="11" l="1"/>
  <c r="G1440" i="11"/>
  <c r="D1440" i="11"/>
  <c r="E1440" i="11" s="1"/>
  <c r="H1440" i="11" l="1"/>
  <c r="I1440" i="11" s="1"/>
  <c r="B1441" i="11" l="1"/>
  <c r="C1441" i="11" l="1"/>
  <c r="G1441" i="11"/>
  <c r="D1441" i="11"/>
  <c r="E1441" i="11" s="1"/>
  <c r="H1441" i="11" l="1"/>
  <c r="I1441" i="11" s="1"/>
  <c r="B1442" i="11" l="1"/>
  <c r="C1442" i="11" l="1"/>
  <c r="G1442" i="11"/>
  <c r="D1442" i="11"/>
  <c r="E1442" i="11" s="1"/>
  <c r="H1442" i="11" l="1"/>
  <c r="I1442" i="11" s="1"/>
  <c r="B1443" i="11" s="1"/>
  <c r="C1443" i="11" l="1"/>
  <c r="G1443" i="11"/>
  <c r="D1443" i="11"/>
  <c r="E1443" i="11" s="1"/>
  <c r="H1443" i="11" l="1"/>
  <c r="I1443" i="11" s="1"/>
  <c r="B1444" i="11" l="1"/>
  <c r="C1444" i="11" l="1"/>
  <c r="G1444" i="11"/>
  <c r="D1444" i="11"/>
  <c r="E1444" i="11" s="1"/>
  <c r="H1444" i="11" l="1"/>
  <c r="I1444" i="11" s="1"/>
  <c r="B1445" i="11" s="1"/>
  <c r="C1445" i="11" l="1"/>
  <c r="G1445" i="11"/>
  <c r="D1445" i="11"/>
  <c r="E1445" i="11" s="1"/>
  <c r="H1445" i="11" l="1"/>
  <c r="I1445" i="11" s="1"/>
  <c r="B1446" i="11" l="1"/>
  <c r="C1446" i="11" l="1"/>
  <c r="G1446" i="11"/>
  <c r="D1446" i="11"/>
  <c r="E1446" i="11" s="1"/>
  <c r="H1446" i="11" l="1"/>
  <c r="I1446" i="11" s="1"/>
  <c r="B1447" i="11" s="1"/>
  <c r="C1447" i="11" l="1"/>
  <c r="G1447" i="11"/>
  <c r="D1447" i="11"/>
  <c r="E1447" i="11" s="1"/>
  <c r="H1447" i="11" l="1"/>
  <c r="I1447" i="11" s="1"/>
  <c r="B1448" i="11" l="1"/>
  <c r="C1448" i="11" l="1"/>
  <c r="G1448" i="11"/>
  <c r="D1448" i="11"/>
  <c r="E1448" i="11" s="1"/>
  <c r="H1448" i="11" l="1"/>
  <c r="I1448" i="11" s="1"/>
  <c r="B1449" i="11" l="1"/>
  <c r="C1449" i="11" l="1"/>
  <c r="G1449" i="11"/>
  <c r="D1449" i="11"/>
  <c r="E1449" i="11" s="1"/>
  <c r="H1449" i="11" l="1"/>
  <c r="I1449" i="11" s="1"/>
  <c r="B1450" i="11" s="1"/>
  <c r="C1450" i="11" l="1"/>
  <c r="G1450" i="11"/>
  <c r="D1450" i="11"/>
  <c r="E1450" i="11" s="1"/>
  <c r="H1450" i="11" l="1"/>
  <c r="I1450" i="11" s="1"/>
  <c r="B1451" i="11" l="1"/>
  <c r="C1451" i="11" l="1"/>
  <c r="G1451" i="11"/>
  <c r="D1451" i="11"/>
  <c r="E1451" i="11" s="1"/>
  <c r="H1451" i="11" l="1"/>
  <c r="I1451" i="11" s="1"/>
  <c r="B1452" i="11" s="1"/>
  <c r="C1452" i="11" l="1"/>
  <c r="G1452" i="11"/>
  <c r="D1452" i="11"/>
  <c r="E1452" i="11" s="1"/>
  <c r="H1452" i="11" l="1"/>
  <c r="I1452" i="11" s="1"/>
  <c r="B1453" i="11" l="1"/>
  <c r="C1453" i="11" l="1"/>
  <c r="G1453" i="11"/>
  <c r="D1453" i="11"/>
  <c r="E1453" i="11" s="1"/>
  <c r="H1453" i="11" l="1"/>
  <c r="I1453" i="11" s="1"/>
  <c r="B1454" i="11" l="1"/>
  <c r="C1454" i="11" l="1"/>
  <c r="G1454" i="11"/>
  <c r="D1454" i="11"/>
  <c r="E1454" i="11" s="1"/>
  <c r="H1454" i="11" l="1"/>
  <c r="I1454" i="11" s="1"/>
  <c r="B1455" i="11" l="1"/>
  <c r="C1455" i="11" l="1"/>
  <c r="G1455" i="11"/>
  <c r="D1455" i="11"/>
  <c r="E1455" i="11" s="1"/>
  <c r="H1455" i="11" l="1"/>
  <c r="I1455" i="11" s="1"/>
  <c r="B1456" i="11" l="1"/>
  <c r="C1456" i="11" l="1"/>
  <c r="G1456" i="11"/>
  <c r="D1456" i="11"/>
  <c r="E1456" i="11" s="1"/>
  <c r="H1456" i="11" l="1"/>
  <c r="I1456" i="11" s="1"/>
  <c r="B1457" i="11" s="1"/>
  <c r="C1457" i="11" l="1"/>
  <c r="G1457" i="11"/>
  <c r="D1457" i="11"/>
  <c r="E1457" i="11" s="1"/>
  <c r="H1457" i="11" l="1"/>
  <c r="I1457" i="11" s="1"/>
  <c r="B1458" i="11" l="1"/>
  <c r="C1458" i="11" l="1"/>
  <c r="G1458" i="11"/>
  <c r="D1458" i="11"/>
  <c r="E1458" i="11" s="1"/>
  <c r="H1458" i="11" l="1"/>
  <c r="I1458" i="11" s="1"/>
  <c r="B1459" i="11" s="1"/>
  <c r="C1459" i="11" l="1"/>
  <c r="G1459" i="11"/>
  <c r="D1459" i="11"/>
  <c r="E1459" i="11" s="1"/>
  <c r="H1459" i="11" l="1"/>
  <c r="I1459" i="11" s="1"/>
  <c r="B1460" i="11" s="1"/>
  <c r="C1460" i="11" l="1"/>
  <c r="G1460" i="11"/>
  <c r="H1460" i="11" s="1"/>
  <c r="I1460" i="11" s="1"/>
  <c r="D1460" i="11"/>
  <c r="E1460" i="11" s="1"/>
  <c r="B1461" i="11" l="1"/>
  <c r="C1461" i="11" l="1"/>
  <c r="G1461" i="11"/>
  <c r="D1461" i="11"/>
  <c r="E1461" i="11" s="1"/>
  <c r="H1461" i="11" l="1"/>
  <c r="I1461" i="11" s="1"/>
  <c r="B1462" i="11" s="1"/>
  <c r="C1462" i="11" l="1"/>
  <c r="G1462" i="11"/>
  <c r="D1462" i="11"/>
  <c r="E1462" i="11" s="1"/>
  <c r="H1462" i="11" l="1"/>
  <c r="I1462" i="11" s="1"/>
  <c r="B1463" i="11" l="1"/>
  <c r="C1463" i="11" l="1"/>
  <c r="G1463" i="11"/>
  <c r="D1463" i="11"/>
  <c r="E1463" i="11" s="1"/>
  <c r="H1463" i="11" l="1"/>
  <c r="I1463" i="11" s="1"/>
  <c r="B1464" i="11" l="1"/>
  <c r="C1464" i="11" l="1"/>
  <c r="G1464" i="11"/>
  <c r="D1464" i="11"/>
  <c r="E1464" i="11" s="1"/>
  <c r="H1464" i="11" s="1"/>
  <c r="I1464" i="11" s="1"/>
  <c r="B1465" i="11" l="1"/>
  <c r="C1465" i="11" l="1"/>
  <c r="G1465" i="11"/>
  <c r="D1465" i="11"/>
  <c r="E1465" i="11" s="1"/>
  <c r="H1465" i="11" l="1"/>
  <c r="I1465" i="11" s="1"/>
  <c r="B1466" i="11" s="1"/>
  <c r="C1466" i="11" l="1"/>
  <c r="G1466" i="11"/>
  <c r="D1466" i="11"/>
  <c r="E1466" i="11" s="1"/>
  <c r="H1466" i="11" s="1"/>
  <c r="I1466" i="11" s="1"/>
  <c r="B1467" i="11" l="1"/>
  <c r="C1467" i="11" l="1"/>
  <c r="G1467" i="11"/>
  <c r="D1467" i="11"/>
  <c r="E1467" i="11" s="1"/>
  <c r="H1467" i="11" l="1"/>
  <c r="I1467" i="11" s="1"/>
  <c r="B1468" i="11" l="1"/>
  <c r="C1468" i="11" l="1"/>
  <c r="G1468" i="11"/>
  <c r="D1468" i="11"/>
  <c r="E1468" i="11" s="1"/>
  <c r="H1468" i="11" l="1"/>
  <c r="I1468" i="11" s="1"/>
  <c r="B1469" i="11" s="1"/>
  <c r="C1469" i="11" l="1"/>
  <c r="G1469" i="11"/>
  <c r="D1469" i="11"/>
  <c r="E1469" i="11" s="1"/>
  <c r="H1469" i="11" l="1"/>
  <c r="I1469" i="11" s="1"/>
  <c r="B1470" i="11" l="1"/>
  <c r="C1470" i="11" l="1"/>
  <c r="G1470" i="11"/>
  <c r="D1470" i="11"/>
  <c r="E1470" i="11" s="1"/>
  <c r="H1470" i="11" l="1"/>
  <c r="I1470" i="11" s="1"/>
  <c r="B1471" i="11" s="1"/>
  <c r="C1471" i="11" l="1"/>
  <c r="G1471" i="11"/>
  <c r="D1471" i="11"/>
  <c r="E1471" i="11" s="1"/>
  <c r="H1471" i="11" l="1"/>
  <c r="I1471" i="11" s="1"/>
  <c r="B1472" i="11" l="1"/>
  <c r="C1472" i="11" l="1"/>
  <c r="G1472" i="11"/>
  <c r="D1472" i="11"/>
  <c r="E1472" i="11" s="1"/>
  <c r="H1472" i="11" l="1"/>
  <c r="I1472" i="11" s="1"/>
  <c r="B1473" i="11" l="1"/>
  <c r="C1473" i="11" l="1"/>
  <c r="G1473" i="11"/>
  <c r="D1473" i="11"/>
  <c r="E1473" i="11" s="1"/>
  <c r="H1473" i="11" l="1"/>
  <c r="I1473" i="11" s="1"/>
  <c r="B1474" i="11" s="1"/>
  <c r="C1474" i="11" l="1"/>
  <c r="G1474" i="11"/>
  <c r="D1474" i="11"/>
  <c r="E1474" i="11" s="1"/>
  <c r="H1474" i="11" l="1"/>
  <c r="I1474" i="11" s="1"/>
  <c r="B1475" i="11" l="1"/>
  <c r="C1475" i="11" l="1"/>
  <c r="G1475" i="11"/>
  <c r="D1475" i="11"/>
  <c r="E1475" i="11" s="1"/>
  <c r="H1475" i="11" l="1"/>
  <c r="I1475" i="11" s="1"/>
  <c r="B1476" i="11" s="1"/>
  <c r="C1476" i="11" l="1"/>
  <c r="G1476" i="11"/>
  <c r="D1476" i="11"/>
  <c r="E1476" i="11" s="1"/>
  <c r="H1476" i="11" s="1"/>
  <c r="I1476" i="11" s="1"/>
  <c r="B1477" i="11" l="1"/>
  <c r="C1477" i="11" l="1"/>
  <c r="G1477" i="11"/>
  <c r="D1477" i="11"/>
  <c r="E1477" i="11" s="1"/>
  <c r="H1477" i="11" l="1"/>
  <c r="I1477" i="11" s="1"/>
  <c r="B1478" i="11" l="1"/>
  <c r="C1478" i="11" l="1"/>
  <c r="G1478" i="11"/>
  <c r="D1478" i="11"/>
  <c r="E1478" i="11" s="1"/>
  <c r="H1478" i="11" s="1"/>
  <c r="I1478" i="11" s="1"/>
  <c r="B1479" i="11" l="1"/>
  <c r="C1479" i="11" l="1"/>
  <c r="G1479" i="11"/>
  <c r="D1479" i="11"/>
  <c r="E1479" i="11" s="1"/>
  <c r="H1479" i="11" l="1"/>
  <c r="I1479" i="11" s="1"/>
  <c r="B1480" i="11" l="1"/>
  <c r="C1480" i="11" l="1"/>
  <c r="G1480" i="11"/>
  <c r="D1480" i="11"/>
  <c r="E1480" i="11" s="1"/>
  <c r="H1480" i="11" l="1"/>
  <c r="I1480" i="11" s="1"/>
  <c r="B1481" i="11" s="1"/>
  <c r="C1481" i="11" l="1"/>
  <c r="G1481" i="11"/>
  <c r="D1481" i="11"/>
  <c r="E1481" i="11" s="1"/>
  <c r="H1481" i="11" l="1"/>
  <c r="I1481" i="11" s="1"/>
  <c r="B1482" i="11" s="1"/>
  <c r="C1482" i="11" l="1"/>
  <c r="G1482" i="11"/>
  <c r="H1482" i="11" s="1"/>
  <c r="I1482" i="11" s="1"/>
  <c r="D1482" i="11"/>
  <c r="E1482" i="11" s="1"/>
  <c r="B1483" i="11" l="1"/>
  <c r="C1483" i="11" l="1"/>
  <c r="G1483" i="11"/>
  <c r="D1483" i="11"/>
  <c r="E1483" i="11" s="1"/>
  <c r="H1483" i="11" l="1"/>
  <c r="I1483" i="11" s="1"/>
  <c r="B1484" i="11" l="1"/>
  <c r="C1484" i="11" l="1"/>
  <c r="G1484" i="11"/>
  <c r="D1484" i="11"/>
  <c r="E1484" i="11" s="1"/>
  <c r="H1484" i="11" l="1"/>
  <c r="I1484" i="11" s="1"/>
  <c r="B1485" i="11" l="1"/>
  <c r="C1485" i="11" l="1"/>
  <c r="G1485" i="11"/>
  <c r="D1485" i="11"/>
  <c r="E1485" i="11" s="1"/>
  <c r="H1485" i="11" l="1"/>
  <c r="I1485" i="11" s="1"/>
  <c r="B1486" i="11" s="1"/>
  <c r="C1486" i="11" l="1"/>
  <c r="G1486" i="11"/>
  <c r="D1486" i="11"/>
  <c r="E1486" i="11" s="1"/>
  <c r="H1486" i="11" l="1"/>
  <c r="I1486" i="11" s="1"/>
  <c r="B1487" i="11" l="1"/>
  <c r="C1487" i="11" l="1"/>
  <c r="G1487" i="11"/>
  <c r="D1487" i="11"/>
  <c r="E1487" i="11" s="1"/>
  <c r="H1487" i="11" l="1"/>
  <c r="I1487" i="11" s="1"/>
  <c r="B1488" i="11" l="1"/>
  <c r="C1488" i="11" l="1"/>
  <c r="G1488" i="11"/>
  <c r="D1488" i="11"/>
  <c r="E1488" i="11" s="1"/>
  <c r="H1488" i="11" s="1"/>
  <c r="I1488" i="11" s="1"/>
  <c r="B1489" i="11" l="1"/>
  <c r="C1489" i="11" l="1"/>
  <c r="G1489" i="11"/>
  <c r="D1489" i="11"/>
  <c r="E1489" i="11" s="1"/>
  <c r="H1489" i="11" l="1"/>
  <c r="I1489" i="11" s="1"/>
  <c r="B1490" i="11" l="1"/>
  <c r="C1490" i="11" l="1"/>
  <c r="G1490" i="11"/>
  <c r="D1490" i="11"/>
  <c r="E1490" i="11" s="1"/>
  <c r="H1490" i="11" l="1"/>
  <c r="I1490" i="11" s="1"/>
  <c r="B1491" i="11" l="1"/>
  <c r="C1491" i="11" l="1"/>
  <c r="G1491" i="11"/>
  <c r="D1491" i="11"/>
  <c r="E1491" i="11" s="1"/>
  <c r="H1491" i="11" l="1"/>
  <c r="I1491" i="11" s="1"/>
  <c r="B1492" i="11" l="1"/>
  <c r="C1492" i="11" l="1"/>
  <c r="G1492" i="11"/>
  <c r="D1492" i="11"/>
  <c r="E1492" i="11" s="1"/>
  <c r="H1492" i="11" l="1"/>
  <c r="I1492" i="11" s="1"/>
  <c r="B1493" i="11" l="1"/>
  <c r="C1493" i="11" l="1"/>
  <c r="G1493" i="11"/>
  <c r="D1493" i="11"/>
  <c r="E1493" i="11" s="1"/>
  <c r="H1493" i="11" l="1"/>
  <c r="I1493" i="11" s="1"/>
  <c r="B1494" i="11" s="1"/>
  <c r="C1494" i="11" l="1"/>
  <c r="G1494" i="11"/>
  <c r="D1494" i="11"/>
  <c r="E1494" i="11" s="1"/>
  <c r="H1494" i="11" l="1"/>
  <c r="I1494" i="11" s="1"/>
  <c r="B1495" i="11" s="1"/>
  <c r="C1495" i="11" l="1"/>
  <c r="G1495" i="11"/>
  <c r="D1495" i="11"/>
  <c r="E1495" i="11" s="1"/>
  <c r="H1495" i="11" l="1"/>
  <c r="I1495" i="11" s="1"/>
  <c r="B1496" i="11" s="1"/>
  <c r="C1496" i="11" l="1"/>
  <c r="G1496" i="11"/>
  <c r="D1496" i="11"/>
  <c r="E1496" i="11" s="1"/>
  <c r="H1496" i="11" l="1"/>
  <c r="I1496" i="11" s="1"/>
  <c r="B1497" i="11" l="1"/>
  <c r="C1497" i="11" l="1"/>
  <c r="G1497" i="11"/>
  <c r="D1497" i="11"/>
  <c r="E1497" i="11" s="1"/>
  <c r="H1497" i="11" l="1"/>
  <c r="I1497" i="11" s="1"/>
  <c r="B1498" i="11" s="1"/>
  <c r="C1498" i="11" l="1"/>
  <c r="G1498" i="11"/>
  <c r="D1498" i="11"/>
  <c r="E1498" i="11" s="1"/>
  <c r="H1498" i="11" l="1"/>
  <c r="I1498" i="11" s="1"/>
  <c r="B1499" i="11" l="1"/>
  <c r="C1499" i="11" l="1"/>
  <c r="G1499" i="11"/>
  <c r="D1499" i="11"/>
  <c r="E1499" i="11" s="1"/>
  <c r="H1499" i="11" l="1"/>
  <c r="I1499" i="11" s="1"/>
  <c r="B1500" i="11" l="1"/>
  <c r="C1500" i="11" l="1"/>
  <c r="G1500" i="11"/>
  <c r="D1500" i="11"/>
  <c r="E1500" i="11" s="1"/>
  <c r="H1500" i="11" s="1"/>
  <c r="I1500" i="11" s="1"/>
  <c r="B1501" i="11" l="1"/>
  <c r="C1501" i="11" l="1"/>
  <c r="G1501" i="11"/>
  <c r="D1501" i="11"/>
  <c r="E1501" i="11" s="1"/>
  <c r="H1501" i="11" l="1"/>
  <c r="I1501" i="11" s="1"/>
  <c r="B1502" i="11" l="1"/>
  <c r="C1502" i="11" l="1"/>
  <c r="G1502" i="11"/>
  <c r="D1502" i="11"/>
  <c r="E1502" i="11" s="1"/>
  <c r="H1502" i="11" s="1"/>
  <c r="I1502" i="11" s="1"/>
  <c r="B1503" i="11" l="1"/>
  <c r="C1503" i="11" l="1"/>
  <c r="G1503" i="11"/>
  <c r="D1503" i="11"/>
  <c r="E1503" i="11" s="1"/>
  <c r="H1503" i="11" l="1"/>
  <c r="I1503" i="11" s="1"/>
  <c r="B1504" i="11" l="1"/>
  <c r="C1504" i="11" l="1"/>
  <c r="G1504" i="11"/>
  <c r="D1504" i="11"/>
  <c r="E1504" i="11" s="1"/>
  <c r="H1504" i="11" l="1"/>
  <c r="I1504" i="11" s="1"/>
  <c r="B1505" i="11" l="1"/>
  <c r="C1505" i="11" l="1"/>
  <c r="G1505" i="11"/>
  <c r="D1505" i="11"/>
  <c r="E1505" i="11" s="1"/>
  <c r="H1505" i="11" l="1"/>
  <c r="I1505" i="11" s="1"/>
  <c r="B1506" i="11" s="1"/>
  <c r="C1506" i="11" l="1"/>
  <c r="G1506" i="11"/>
  <c r="D1506" i="11"/>
  <c r="E1506" i="11" s="1"/>
  <c r="H1506" i="11" l="1"/>
  <c r="I1506" i="11" s="1"/>
  <c r="B1507" i="11" s="1"/>
  <c r="C1507" i="11" l="1"/>
  <c r="G1507" i="11"/>
  <c r="D1507" i="11"/>
  <c r="E1507" i="11" s="1"/>
  <c r="H1507" i="11" s="1"/>
  <c r="I1507" i="11" s="1"/>
  <c r="B1508" i="11" l="1"/>
  <c r="C1508" i="11" l="1"/>
  <c r="G1508" i="11"/>
  <c r="D1508" i="11"/>
  <c r="E1508" i="11" s="1"/>
  <c r="H1508" i="11" l="1"/>
  <c r="I1508" i="11" s="1"/>
  <c r="B1509" i="11" l="1"/>
  <c r="C1509" i="11" l="1"/>
  <c r="G1509" i="11"/>
  <c r="D1509" i="11"/>
  <c r="E1509" i="11" s="1"/>
  <c r="H1509" i="11" l="1"/>
  <c r="I1509" i="11" s="1"/>
  <c r="B1510" i="11" s="1"/>
  <c r="C1510" i="11" l="1"/>
  <c r="G1510" i="11"/>
  <c r="D1510" i="11"/>
  <c r="E1510" i="11" s="1"/>
  <c r="H1510" i="11" l="1"/>
  <c r="I1510" i="11" s="1"/>
  <c r="B1511" i="11" l="1"/>
  <c r="C1511" i="11" l="1"/>
  <c r="G1511" i="11"/>
  <c r="D1511" i="11"/>
  <c r="E1511" i="11" s="1"/>
  <c r="H1511" i="11" l="1"/>
  <c r="I1511" i="11" s="1"/>
  <c r="B1512" i="11" l="1"/>
  <c r="C1512" i="11" l="1"/>
  <c r="G1512" i="11"/>
  <c r="D1512" i="11"/>
  <c r="E1512" i="11" s="1"/>
  <c r="H1512" i="11" s="1"/>
  <c r="I1512" i="11" s="1"/>
  <c r="B1513" i="11" l="1"/>
  <c r="C1513" i="11" l="1"/>
  <c r="G1513" i="11"/>
  <c r="D1513" i="11"/>
  <c r="E1513" i="11" s="1"/>
  <c r="H1513" i="11" l="1"/>
  <c r="I1513" i="11" s="1"/>
  <c r="B1514" i="11" l="1"/>
  <c r="C1514" i="11" l="1"/>
  <c r="G1514" i="11"/>
  <c r="D1514" i="11"/>
  <c r="E1514" i="11" s="1"/>
  <c r="H1514" i="11" s="1"/>
  <c r="I1514" i="11" s="1"/>
  <c r="B1515" i="11" l="1"/>
  <c r="C1515" i="11" l="1"/>
  <c r="G1515" i="11"/>
  <c r="D1515" i="11"/>
  <c r="E1515" i="11" s="1"/>
  <c r="H1515" i="11" l="1"/>
  <c r="I1515" i="11" s="1"/>
  <c r="B1516" i="11" l="1"/>
  <c r="C1516" i="11" l="1"/>
  <c r="G1516" i="11"/>
  <c r="D1516" i="11"/>
  <c r="E1516" i="11" s="1"/>
  <c r="H1516" i="11" l="1"/>
  <c r="I1516" i="11" s="1"/>
  <c r="B1517" i="11" l="1"/>
  <c r="C1517" i="11" l="1"/>
  <c r="G1517" i="11"/>
  <c r="D1517" i="11"/>
  <c r="E1517" i="11" s="1"/>
  <c r="H1517" i="11" l="1"/>
  <c r="I1517" i="11" s="1"/>
  <c r="B1518" i="11" s="1"/>
  <c r="C1518" i="11" l="1"/>
  <c r="G1518" i="11"/>
  <c r="D1518" i="11"/>
  <c r="E1518" i="11" s="1"/>
  <c r="H1518" i="11" l="1"/>
  <c r="I1518" i="11" s="1"/>
  <c r="B1519" i="11" s="1"/>
  <c r="C1519" i="11" l="1"/>
  <c r="G1519" i="11"/>
  <c r="D1519" i="11"/>
  <c r="E1519" i="11" s="1"/>
  <c r="H1519" i="11" s="1"/>
  <c r="I1519" i="11" s="1"/>
  <c r="B1520" i="11" l="1"/>
  <c r="C1520" i="11" l="1"/>
  <c r="G1520" i="11"/>
  <c r="D1520" i="11"/>
  <c r="E1520" i="11" s="1"/>
  <c r="H1520" i="11" l="1"/>
  <c r="I1520" i="11" s="1"/>
  <c r="B1521" i="11" l="1"/>
  <c r="C1521" i="11" l="1"/>
  <c r="G1521" i="11"/>
  <c r="D1521" i="11"/>
  <c r="E1521" i="11" s="1"/>
  <c r="H1521" i="11" l="1"/>
  <c r="I1521" i="11" s="1"/>
  <c r="B1522" i="11" s="1"/>
  <c r="C1522" i="11" l="1"/>
  <c r="G1522" i="11"/>
  <c r="D1522" i="11"/>
  <c r="E1522" i="11" s="1"/>
  <c r="H1522" i="11" l="1"/>
  <c r="I1522" i="11" s="1"/>
  <c r="B1523" i="11" l="1"/>
  <c r="C1523" i="11" l="1"/>
  <c r="G1523" i="11"/>
  <c r="D1523" i="11"/>
  <c r="E1523" i="11" s="1"/>
  <c r="H1523" i="11" l="1"/>
  <c r="I1523" i="11" s="1"/>
  <c r="B1524" i="11" s="1"/>
  <c r="C1524" i="11" l="1"/>
  <c r="G1524" i="11"/>
  <c r="D1524" i="11"/>
  <c r="E1524" i="11" s="1"/>
  <c r="H1524" i="11" s="1"/>
  <c r="I1524" i="11" s="1"/>
  <c r="B1525" i="11" l="1"/>
  <c r="C1525" i="11" l="1"/>
  <c r="G1525" i="11"/>
  <c r="D1525" i="11"/>
  <c r="E1525" i="11" s="1"/>
  <c r="H1525" i="11" l="1"/>
  <c r="I1525" i="11" s="1"/>
  <c r="B1526" i="11" l="1"/>
  <c r="C1526" i="11" l="1"/>
  <c r="G1526" i="11"/>
  <c r="D1526" i="11"/>
  <c r="E1526" i="11" s="1"/>
  <c r="H1526" i="11" l="1"/>
  <c r="I1526" i="11" s="1"/>
  <c r="B1527" i="11" l="1"/>
  <c r="C1527" i="11" l="1"/>
  <c r="G1527" i="11"/>
  <c r="D1527" i="11"/>
  <c r="E1527" i="11" s="1"/>
  <c r="H1527" i="11" l="1"/>
  <c r="I1527" i="11" s="1"/>
  <c r="B1528" i="11" l="1"/>
  <c r="C1528" i="11" l="1"/>
  <c r="G1528" i="11"/>
  <c r="D1528" i="11"/>
  <c r="E1528" i="11" s="1"/>
  <c r="H1528" i="11" l="1"/>
  <c r="I1528" i="11" s="1"/>
  <c r="B1529" i="11" l="1"/>
  <c r="C1529" i="11" l="1"/>
  <c r="G1529" i="11"/>
  <c r="D1529" i="11"/>
  <c r="E1529" i="11" s="1"/>
  <c r="H1529" i="11" s="1"/>
  <c r="I1529" i="11" s="1"/>
  <c r="B1530" i="11" l="1"/>
  <c r="C1530" i="11" l="1"/>
  <c r="G1530" i="11"/>
  <c r="D1530" i="11"/>
  <c r="E1530" i="11" s="1"/>
  <c r="H1530" i="11" l="1"/>
  <c r="I1530" i="11" s="1"/>
  <c r="B1531" i="11" l="1"/>
  <c r="C1531" i="11" l="1"/>
  <c r="G1531" i="11"/>
  <c r="D1531" i="11"/>
  <c r="E1531" i="11" s="1"/>
  <c r="H1531" i="11" s="1"/>
  <c r="I1531" i="11" s="1"/>
  <c r="B1532" i="11" l="1"/>
  <c r="C1532" i="11" l="1"/>
  <c r="G1532" i="11"/>
  <c r="D1532" i="11"/>
  <c r="E1532" i="11" s="1"/>
  <c r="H1532" i="11" l="1"/>
  <c r="I1532" i="11" s="1"/>
  <c r="B1533" i="11" l="1"/>
  <c r="C1533" i="11" l="1"/>
  <c r="G1533" i="11"/>
  <c r="H1533" i="11" s="1"/>
  <c r="I1533" i="11" s="1"/>
  <c r="D1533" i="11"/>
  <c r="E1533" i="11" s="1"/>
  <c r="B1534" i="11" l="1"/>
  <c r="C1534" i="11" l="1"/>
  <c r="G1534" i="11"/>
  <c r="D1534" i="11"/>
  <c r="E1534" i="11" s="1"/>
  <c r="H1534" i="11" l="1"/>
  <c r="I1534" i="11" s="1"/>
  <c r="B1535" i="11" l="1"/>
  <c r="C1535" i="11" l="1"/>
  <c r="G1535" i="11"/>
  <c r="D1535" i="11"/>
  <c r="E1535" i="11" s="1"/>
  <c r="H1535" i="11" l="1"/>
  <c r="I1535" i="11" s="1"/>
  <c r="B1536" i="11" l="1"/>
  <c r="C1536" i="11" l="1"/>
  <c r="G1536" i="11"/>
  <c r="D1536" i="11"/>
  <c r="E1536" i="11" s="1"/>
  <c r="H1536" i="11" l="1"/>
  <c r="I1536" i="11" s="1"/>
  <c r="B1537" i="11" s="1"/>
  <c r="C1537" i="11" l="1"/>
  <c r="G1537" i="11"/>
  <c r="D1537" i="11"/>
  <c r="E1537" i="11" s="1"/>
  <c r="H1537" i="11" l="1"/>
  <c r="I1537" i="11" s="1"/>
  <c r="B1538" i="11" l="1"/>
  <c r="C1538" i="11" l="1"/>
  <c r="G1538" i="11"/>
  <c r="D1538" i="11"/>
  <c r="E1538" i="11" s="1"/>
  <c r="H1538" i="11" s="1"/>
  <c r="I1538" i="11" s="1"/>
  <c r="B1539" i="11" l="1"/>
  <c r="C1539" i="11" l="1"/>
  <c r="G1539" i="11"/>
  <c r="D1539" i="11"/>
  <c r="E1539" i="11" s="1"/>
  <c r="H1539" i="11" l="1"/>
  <c r="I1539" i="11" s="1"/>
  <c r="B1540" i="11" l="1"/>
  <c r="C1540" i="11" l="1"/>
  <c r="G1540" i="11"/>
  <c r="D1540" i="11"/>
  <c r="E1540" i="11" s="1"/>
  <c r="H1540" i="11" l="1"/>
  <c r="I1540" i="11" s="1"/>
  <c r="B1541" i="11" s="1"/>
  <c r="C1541" i="11" l="1"/>
  <c r="G1541" i="11"/>
  <c r="D1541" i="11"/>
  <c r="E1541" i="11" s="1"/>
  <c r="H1541" i="11" s="1"/>
  <c r="I1541" i="11" s="1"/>
  <c r="B1542" i="11" l="1"/>
  <c r="C1542" i="11" l="1"/>
  <c r="G1542" i="11"/>
  <c r="D1542" i="11"/>
  <c r="E1542" i="11" s="1"/>
  <c r="H1542" i="11" l="1"/>
  <c r="I1542" i="11" s="1"/>
  <c r="B1543" i="11" l="1"/>
  <c r="C1543" i="11" l="1"/>
  <c r="G1543" i="11"/>
  <c r="D1543" i="11"/>
  <c r="E1543" i="11" s="1"/>
  <c r="H1543" i="11" s="1"/>
  <c r="I1543" i="11" s="1"/>
  <c r="B1544" i="11" l="1"/>
  <c r="C1544" i="11" l="1"/>
  <c r="G1544" i="11"/>
  <c r="D1544" i="11"/>
  <c r="E1544" i="11" s="1"/>
  <c r="H1544" i="11" l="1"/>
  <c r="I1544" i="11" s="1"/>
  <c r="B1545" i="11" l="1"/>
  <c r="C1545" i="11" l="1"/>
  <c r="G1545" i="11"/>
  <c r="D1545" i="11"/>
  <c r="E1545" i="11" s="1"/>
  <c r="H1545" i="11" l="1"/>
  <c r="I1545" i="11" s="1"/>
  <c r="B1546" i="11" s="1"/>
  <c r="C1546" i="11" l="1"/>
  <c r="G1546" i="11"/>
  <c r="D1546" i="11"/>
  <c r="E1546" i="11" s="1"/>
  <c r="H1546" i="11" l="1"/>
  <c r="I1546" i="11" s="1"/>
  <c r="B1547" i="11" l="1"/>
  <c r="C1547" i="11" l="1"/>
  <c r="G1547" i="11"/>
  <c r="D1547" i="11"/>
  <c r="E1547" i="11" s="1"/>
  <c r="H1547" i="11" l="1"/>
  <c r="I1547" i="11" s="1"/>
  <c r="B1548" i="11" l="1"/>
  <c r="C1548" i="11" l="1"/>
  <c r="G1548" i="11"/>
  <c r="D1548" i="11"/>
  <c r="E1548" i="11" s="1"/>
  <c r="H1548" i="11" l="1"/>
  <c r="I1548" i="11" s="1"/>
  <c r="B1549" i="11" s="1"/>
  <c r="C1549" i="11" l="1"/>
  <c r="G1549" i="11"/>
  <c r="D1549" i="11"/>
  <c r="E1549" i="11" s="1"/>
  <c r="H1549" i="11" l="1"/>
  <c r="I1549" i="11" s="1"/>
  <c r="B1550" i="11" l="1"/>
  <c r="C1550" i="11" l="1"/>
  <c r="G1550" i="11"/>
  <c r="D1550" i="11"/>
  <c r="E1550" i="11" s="1"/>
  <c r="H1550" i="11" l="1"/>
  <c r="I1550" i="11" s="1"/>
  <c r="B1551" i="11" s="1"/>
  <c r="C1551" i="11" l="1"/>
  <c r="G1551" i="11"/>
  <c r="D1551" i="11"/>
  <c r="E1551" i="11" s="1"/>
  <c r="H1551" i="11" l="1"/>
  <c r="I1551" i="11" s="1"/>
  <c r="B1552" i="11" l="1"/>
  <c r="C1552" i="11" l="1"/>
  <c r="G1552" i="11"/>
  <c r="D1552" i="11"/>
  <c r="E1552" i="11" s="1"/>
  <c r="H1552" i="11" l="1"/>
  <c r="I1552" i="11" s="1"/>
  <c r="B1553" i="11" l="1"/>
  <c r="C1553" i="11" l="1"/>
  <c r="G1553" i="11"/>
  <c r="H1553" i="11" s="1"/>
  <c r="I1553" i="11" s="1"/>
  <c r="D1553" i="11"/>
  <c r="E1553" i="11" s="1"/>
  <c r="B1554" i="11" l="1"/>
  <c r="C1554" i="11" l="1"/>
  <c r="G1554" i="11"/>
  <c r="D1554" i="11"/>
  <c r="E1554" i="11" s="1"/>
  <c r="H1554" i="11" l="1"/>
  <c r="I1554" i="11" s="1"/>
  <c r="B1555" i="11" l="1"/>
  <c r="C1555" i="11" l="1"/>
  <c r="G1555" i="11"/>
  <c r="D1555" i="11"/>
  <c r="E1555" i="11" s="1"/>
  <c r="H1555" i="11" l="1"/>
  <c r="I1555" i="11" s="1"/>
  <c r="B1556" i="11" s="1"/>
  <c r="C1556" i="11" l="1"/>
  <c r="G1556" i="11"/>
  <c r="D1556" i="11"/>
  <c r="E1556" i="11" s="1"/>
  <c r="H1556" i="11" l="1"/>
  <c r="I1556" i="11" s="1"/>
  <c r="B1557" i="11" l="1"/>
  <c r="C1557" i="11" l="1"/>
  <c r="G1557" i="11"/>
  <c r="D1557" i="11"/>
  <c r="E1557" i="11" s="1"/>
  <c r="H1557" i="11"/>
  <c r="I1557" i="11" s="1"/>
  <c r="B1558" i="11" l="1"/>
  <c r="C1558" i="11" l="1"/>
  <c r="G1558" i="11"/>
  <c r="D1558" i="11"/>
  <c r="E1558" i="11" s="1"/>
  <c r="H1558" i="11" l="1"/>
  <c r="I1558" i="11" s="1"/>
  <c r="B1559" i="11" l="1"/>
  <c r="C1559" i="11" l="1"/>
  <c r="G1559" i="11"/>
  <c r="D1559" i="11"/>
  <c r="E1559" i="11" s="1"/>
  <c r="H1559" i="11" l="1"/>
  <c r="I1559" i="11" s="1"/>
  <c r="B1560" i="11" l="1"/>
  <c r="C1560" i="11" l="1"/>
  <c r="G1560" i="11"/>
  <c r="D1560" i="11"/>
  <c r="E1560" i="11" s="1"/>
  <c r="H1560" i="11" l="1"/>
  <c r="I1560" i="11" s="1"/>
  <c r="B1561" i="11" s="1"/>
  <c r="C1561" i="11" l="1"/>
  <c r="G1561" i="11"/>
  <c r="D1561" i="11"/>
  <c r="E1561" i="11" s="1"/>
  <c r="H1561" i="11" l="1"/>
  <c r="I1561" i="11" s="1"/>
  <c r="B1562" i="11" l="1"/>
  <c r="C1562" i="11" l="1"/>
  <c r="G1562" i="11"/>
  <c r="D1562" i="11"/>
  <c r="E1562" i="11" s="1"/>
  <c r="H1562" i="11" l="1"/>
  <c r="I1562" i="11" s="1"/>
  <c r="B1563" i="11" s="1"/>
  <c r="C1563" i="11" l="1"/>
  <c r="G1563" i="11"/>
  <c r="D1563" i="11"/>
  <c r="E1563" i="11" s="1"/>
  <c r="H1563" i="11" l="1"/>
  <c r="I1563" i="11" s="1"/>
  <c r="B1564" i="11" l="1"/>
  <c r="C1564" i="11" l="1"/>
  <c r="G1564" i="11"/>
  <c r="D1564" i="11"/>
  <c r="E1564" i="11" s="1"/>
  <c r="H1564" i="11" l="1"/>
  <c r="I1564" i="11" s="1"/>
  <c r="B1565" i="11" s="1"/>
  <c r="C1565" i="11" l="1"/>
  <c r="G1565" i="11"/>
  <c r="D1565" i="11"/>
  <c r="E1565" i="11" s="1"/>
  <c r="H1565" i="11" l="1"/>
  <c r="I1565" i="11" s="1"/>
  <c r="B1566" i="11" s="1"/>
  <c r="C1566" i="11" l="1"/>
  <c r="G1566" i="11"/>
  <c r="D1566" i="11"/>
  <c r="E1566" i="11" s="1"/>
  <c r="H1566" i="11" l="1"/>
  <c r="I1566" i="11" s="1"/>
  <c r="B1567" i="11" s="1"/>
  <c r="C1567" i="11" l="1"/>
  <c r="G1567" i="11"/>
  <c r="D1567" i="11"/>
  <c r="E1567" i="11" s="1"/>
  <c r="H1567" i="11" l="1"/>
  <c r="I1567" i="11" s="1"/>
  <c r="B1568" i="11" l="1"/>
  <c r="C1568" i="11" l="1"/>
  <c r="G1568" i="11"/>
  <c r="D1568" i="11"/>
  <c r="E1568" i="11" s="1"/>
  <c r="H1568" i="11" l="1"/>
  <c r="I1568" i="11" s="1"/>
  <c r="B1569" i="11" l="1"/>
  <c r="C1569" i="11" l="1"/>
  <c r="G1569" i="11"/>
  <c r="H1569" i="11" s="1"/>
  <c r="I1569" i="11" s="1"/>
  <c r="D1569" i="11"/>
  <c r="E1569" i="11" s="1"/>
  <c r="B1570" i="11" l="1"/>
  <c r="C1570" i="11" l="1"/>
  <c r="G1570" i="11"/>
  <c r="D1570" i="11"/>
  <c r="E1570" i="11" s="1"/>
  <c r="H1570" i="11" l="1"/>
  <c r="I1570" i="11" s="1"/>
  <c r="B1571" i="11" l="1"/>
  <c r="C1571" i="11" l="1"/>
  <c r="G1571" i="11"/>
  <c r="D1571" i="11"/>
  <c r="E1571" i="11" s="1"/>
  <c r="H1571" i="11" l="1"/>
  <c r="I1571" i="11" s="1"/>
  <c r="B1572" i="11" l="1"/>
  <c r="C1572" i="11" l="1"/>
  <c r="G1572" i="11"/>
  <c r="D1572" i="11"/>
  <c r="E1572" i="11" s="1"/>
  <c r="H1572" i="11" l="1"/>
  <c r="I1572" i="11" s="1"/>
  <c r="B1573" i="11" s="1"/>
  <c r="C1573" i="11" l="1"/>
  <c r="G1573" i="11"/>
  <c r="D1573" i="11"/>
  <c r="E1573" i="11" s="1"/>
  <c r="H1573" i="11" l="1"/>
  <c r="I1573" i="11" s="1"/>
  <c r="B1574" i="11" l="1"/>
  <c r="C1574" i="11" l="1"/>
  <c r="G1574" i="11"/>
  <c r="D1574" i="11"/>
  <c r="E1574" i="11" s="1"/>
  <c r="H1574" i="11" s="1"/>
  <c r="I1574" i="11" s="1"/>
  <c r="B1575" i="11" l="1"/>
  <c r="C1575" i="11" l="1"/>
  <c r="G1575" i="11"/>
  <c r="D1575" i="11"/>
  <c r="E1575" i="11" s="1"/>
  <c r="H1575" i="11" l="1"/>
  <c r="I1575" i="11" s="1"/>
  <c r="B1576" i="11" l="1"/>
  <c r="C1576" i="11" l="1"/>
  <c r="G1576" i="11"/>
  <c r="D1576" i="11"/>
  <c r="E1576" i="11" s="1"/>
  <c r="H1576" i="11" l="1"/>
  <c r="I1576" i="11" s="1"/>
  <c r="B1577" i="11" l="1"/>
  <c r="C1577" i="11" l="1"/>
  <c r="G1577" i="11"/>
  <c r="H1577" i="11" s="1"/>
  <c r="I1577" i="11" s="1"/>
  <c r="D1577" i="11"/>
  <c r="E1577" i="11" s="1"/>
  <c r="B1578" i="11" l="1"/>
  <c r="C1578" i="11" l="1"/>
  <c r="G1578" i="11"/>
  <c r="D1578" i="11"/>
  <c r="E1578" i="11" s="1"/>
  <c r="H1578" i="11" l="1"/>
  <c r="I1578" i="11" s="1"/>
  <c r="B1579" i="11" s="1"/>
  <c r="C1579" i="11" l="1"/>
  <c r="G1579" i="11"/>
  <c r="D1579" i="11"/>
  <c r="E1579" i="11" s="1"/>
  <c r="H1579" i="11" s="1"/>
  <c r="I1579" i="11" s="1"/>
  <c r="B1580" i="11" l="1"/>
  <c r="C1580" i="11" l="1"/>
  <c r="G1580" i="11"/>
  <c r="D1580" i="11"/>
  <c r="E1580" i="11" s="1"/>
  <c r="H1580" i="11" l="1"/>
  <c r="I1580" i="11" s="1"/>
  <c r="B1581" i="11" l="1"/>
  <c r="C1581" i="11" l="1"/>
  <c r="G1581" i="11"/>
  <c r="D1581" i="11"/>
  <c r="E1581" i="11" s="1"/>
  <c r="H1581" i="11" l="1"/>
  <c r="I1581" i="11" s="1"/>
  <c r="B1582" i="11" s="1"/>
  <c r="C1582" i="11" l="1"/>
  <c r="G1582" i="11"/>
  <c r="D1582" i="11"/>
  <c r="E1582" i="11" s="1"/>
  <c r="H1582" i="11" l="1"/>
  <c r="I1582" i="11" s="1"/>
  <c r="B1583" i="11" l="1"/>
  <c r="C1583" i="11" l="1"/>
  <c r="G1583" i="11"/>
  <c r="D1583" i="11"/>
  <c r="E1583" i="11" s="1"/>
  <c r="H1583" i="11" l="1"/>
  <c r="I1583" i="11" s="1"/>
  <c r="B1584" i="11" l="1"/>
  <c r="C1584" i="11" l="1"/>
  <c r="G1584" i="11"/>
  <c r="D1584" i="11"/>
  <c r="E1584" i="11" s="1"/>
  <c r="H1584" i="11" l="1"/>
  <c r="I1584" i="11" s="1"/>
  <c r="B1585" i="11" s="1"/>
  <c r="C1585" i="11" l="1"/>
  <c r="G1585" i="11"/>
  <c r="D1585" i="11"/>
  <c r="E1585" i="11" s="1"/>
  <c r="H1585" i="11" l="1"/>
  <c r="I1585" i="11" s="1"/>
  <c r="B1586" i="11" l="1"/>
  <c r="C1586" i="11" l="1"/>
  <c r="G1586" i="11"/>
  <c r="D1586" i="11"/>
  <c r="E1586" i="11" s="1"/>
  <c r="H1586" i="11" l="1"/>
  <c r="I1586" i="11" s="1"/>
  <c r="B1587" i="11" s="1"/>
  <c r="C1587" i="11" l="1"/>
  <c r="G1587" i="11"/>
  <c r="D1587" i="11"/>
  <c r="E1587" i="11" s="1"/>
  <c r="H1587" i="11" l="1"/>
  <c r="I1587" i="11" s="1"/>
  <c r="B1588" i="11" l="1"/>
  <c r="C1588" i="11" l="1"/>
  <c r="G1588" i="11"/>
  <c r="D1588" i="11"/>
  <c r="E1588" i="11" s="1"/>
  <c r="H1588" i="11" l="1"/>
  <c r="I1588" i="11" s="1"/>
  <c r="B1589" i="11" s="1"/>
  <c r="C1589" i="11" l="1"/>
  <c r="G1589" i="11"/>
  <c r="D1589" i="11"/>
  <c r="E1589" i="11" s="1"/>
  <c r="H1589" i="11" l="1"/>
  <c r="I1589" i="11" s="1"/>
  <c r="B1590" i="11" s="1"/>
  <c r="C1590" i="11" l="1"/>
  <c r="G1590" i="11"/>
  <c r="D1590" i="11"/>
  <c r="E1590" i="11" s="1"/>
  <c r="H1590" i="11" l="1"/>
  <c r="I1590" i="11" s="1"/>
  <c r="B1591" i="11" l="1"/>
  <c r="C1591" i="11" l="1"/>
  <c r="G1591" i="11"/>
  <c r="D1591" i="11"/>
  <c r="E1591" i="11" s="1"/>
  <c r="H1591" i="11" l="1"/>
  <c r="I1591" i="11" s="1"/>
  <c r="B1592" i="11" l="1"/>
  <c r="C1592" i="11" l="1"/>
  <c r="G1592" i="11"/>
  <c r="D1592" i="11"/>
  <c r="E1592" i="11" s="1"/>
  <c r="H1592" i="11" l="1"/>
  <c r="I1592" i="11" s="1"/>
  <c r="B1593" i="11" s="1"/>
  <c r="C1593" i="11" l="1"/>
  <c r="G1593" i="11"/>
  <c r="D1593" i="11"/>
  <c r="E1593" i="11" s="1"/>
  <c r="H1593" i="11" l="1"/>
  <c r="I1593" i="11" s="1"/>
  <c r="B1594" i="11" s="1"/>
  <c r="C1594" i="11" l="1"/>
  <c r="G1594" i="11"/>
  <c r="D1594" i="11"/>
  <c r="E1594" i="11" s="1"/>
  <c r="H1594" i="11" l="1"/>
  <c r="I1594" i="11" s="1"/>
  <c r="B1595" i="11" l="1"/>
  <c r="C1595" i="11" l="1"/>
  <c r="G1595" i="11"/>
  <c r="D1595" i="11"/>
  <c r="E1595" i="11" s="1"/>
  <c r="H1595" i="11" l="1"/>
  <c r="I1595" i="11" s="1"/>
  <c r="B1596" i="11" s="1"/>
  <c r="C1596" i="11" l="1"/>
  <c r="G1596" i="11"/>
  <c r="D1596" i="11"/>
  <c r="E1596" i="11" s="1"/>
  <c r="H1596" i="11" s="1"/>
  <c r="I1596" i="11" s="1"/>
  <c r="B1597" i="11" l="1"/>
  <c r="C1597" i="11" l="1"/>
  <c r="G1597" i="11"/>
  <c r="D1597" i="11"/>
  <c r="E1597" i="11" s="1"/>
  <c r="H1597" i="11" l="1"/>
  <c r="I1597" i="11" s="1"/>
  <c r="B1598" i="11" l="1"/>
  <c r="C1598" i="11" l="1"/>
  <c r="G1598" i="11"/>
  <c r="D1598" i="11"/>
  <c r="E1598" i="11" s="1"/>
  <c r="H1598" i="11" l="1"/>
  <c r="I1598" i="11" s="1"/>
  <c r="B1599" i="11" s="1"/>
  <c r="C1599" i="11" l="1"/>
  <c r="G1599" i="11"/>
  <c r="D1599" i="11"/>
  <c r="E1599" i="11" s="1"/>
  <c r="H1599" i="11" l="1"/>
  <c r="I1599" i="11" s="1"/>
  <c r="B1600" i="11" l="1"/>
  <c r="C1600" i="11" l="1"/>
  <c r="G1600" i="11"/>
  <c r="D1600" i="11"/>
  <c r="E1600" i="11" s="1"/>
  <c r="H1600" i="11" l="1"/>
  <c r="I1600" i="11" s="1"/>
  <c r="B1601" i="11" l="1"/>
  <c r="C1601" i="11" l="1"/>
  <c r="G1601" i="11"/>
  <c r="D1601" i="11"/>
  <c r="E1601" i="11" s="1"/>
  <c r="H1601" i="11" s="1"/>
  <c r="I1601" i="11" s="1"/>
  <c r="B1602" i="11" l="1"/>
  <c r="C1602" i="11" l="1"/>
  <c r="G1602" i="11"/>
  <c r="D1602" i="11"/>
  <c r="E1602" i="11" s="1"/>
  <c r="H1602" i="11" l="1"/>
  <c r="I1602" i="11" s="1"/>
  <c r="B1603" i="11" l="1"/>
  <c r="C1603" i="11" l="1"/>
  <c r="G1603" i="11"/>
  <c r="D1603" i="11"/>
  <c r="E1603" i="11" s="1"/>
  <c r="H1603" i="11" s="1"/>
  <c r="I1603" i="11" s="1"/>
  <c r="B1604" i="11" l="1"/>
  <c r="C1604" i="11" l="1"/>
  <c r="G1604" i="11"/>
  <c r="D1604" i="11"/>
  <c r="E1604" i="11" s="1"/>
  <c r="H1604" i="11" l="1"/>
  <c r="I1604" i="11" s="1"/>
  <c r="B1605" i="11" l="1"/>
  <c r="C1605" i="11" l="1"/>
  <c r="G1605" i="11"/>
  <c r="D1605" i="11"/>
  <c r="E1605" i="11" s="1"/>
  <c r="H1605" i="11" l="1"/>
  <c r="I1605" i="11" s="1"/>
  <c r="B1606" i="11" s="1"/>
  <c r="C1606" i="11" l="1"/>
  <c r="G1606" i="11"/>
  <c r="D1606" i="11"/>
  <c r="E1606" i="11" s="1"/>
  <c r="H1606" i="11" l="1"/>
  <c r="I1606" i="11" s="1"/>
  <c r="B1607" i="11" l="1"/>
  <c r="C1607" i="11" l="1"/>
  <c r="G1607" i="11"/>
  <c r="D1607" i="11"/>
  <c r="E1607" i="11" s="1"/>
  <c r="H1607" i="11" l="1"/>
  <c r="I1607" i="11" s="1"/>
  <c r="B1608" i="11" l="1"/>
  <c r="C1608" i="11" l="1"/>
  <c r="G1608" i="11"/>
  <c r="D1608" i="11"/>
  <c r="E1608" i="11" s="1"/>
  <c r="H1608" i="11" s="1"/>
  <c r="I1608" i="11" s="1"/>
  <c r="B1609" i="11" l="1"/>
  <c r="C1609" i="11" l="1"/>
  <c r="G1609" i="11"/>
  <c r="D1609" i="11"/>
  <c r="E1609" i="11" s="1"/>
  <c r="H1609" i="11" l="1"/>
  <c r="I1609" i="11" s="1"/>
  <c r="B1610" i="11" s="1"/>
  <c r="C1610" i="11" l="1"/>
  <c r="G1610" i="11"/>
  <c r="D1610" i="11"/>
  <c r="E1610" i="11" s="1"/>
  <c r="H1610" i="11" l="1"/>
  <c r="I1610" i="11" s="1"/>
  <c r="B1611" i="11" s="1"/>
  <c r="C1611" i="11" l="1"/>
  <c r="G1611" i="11"/>
  <c r="D1611" i="11"/>
  <c r="E1611" i="11" s="1"/>
  <c r="H1611" i="11" l="1"/>
  <c r="I1611" i="11" s="1"/>
  <c r="B1612" i="11" l="1"/>
  <c r="C1612" i="11" l="1"/>
  <c r="G1612" i="11"/>
  <c r="D1612" i="11"/>
  <c r="E1612" i="11" s="1"/>
  <c r="H1612" i="11" l="1"/>
  <c r="I1612" i="11" s="1"/>
  <c r="B1613" i="11" s="1"/>
  <c r="C1613" i="11" l="1"/>
  <c r="G1613" i="11"/>
  <c r="D1613" i="11"/>
  <c r="E1613" i="11" s="1"/>
  <c r="H1613" i="11" l="1"/>
  <c r="I1613" i="11" s="1"/>
  <c r="B1614" i="11" s="1"/>
  <c r="C1614" i="11" l="1"/>
  <c r="G1614" i="11"/>
  <c r="D1614" i="11"/>
  <c r="E1614" i="11" s="1"/>
  <c r="H1614" i="11" l="1"/>
  <c r="I1614" i="11" s="1"/>
  <c r="B1615" i="11" l="1"/>
  <c r="C1615" i="11" l="1"/>
  <c r="G1615" i="11"/>
  <c r="D1615" i="11"/>
  <c r="E1615" i="11" s="1"/>
  <c r="H1615" i="11" s="1"/>
  <c r="I1615" i="11" s="1"/>
  <c r="B1616" i="11" l="1"/>
  <c r="C1616" i="11" l="1"/>
  <c r="G1616" i="11"/>
  <c r="D1616" i="11"/>
  <c r="E1616" i="11" s="1"/>
  <c r="H1616" i="11" l="1"/>
  <c r="I1616" i="11" s="1"/>
  <c r="B1617" i="11" s="1"/>
  <c r="C1617" i="11" l="1"/>
  <c r="G1617" i="11"/>
  <c r="H1617" i="11" s="1"/>
  <c r="I1617" i="11" s="1"/>
  <c r="D1617" i="11"/>
  <c r="E1617" i="11" s="1"/>
  <c r="B1618" i="11" l="1"/>
  <c r="C1618" i="11" l="1"/>
  <c r="G1618" i="11"/>
  <c r="D1618" i="11"/>
  <c r="E1618" i="11" s="1"/>
  <c r="H1618" i="11" l="1"/>
  <c r="I1618" i="11" s="1"/>
  <c r="B1619" i="11" l="1"/>
  <c r="C1619" i="11" l="1"/>
  <c r="G1619" i="11"/>
  <c r="D1619" i="11"/>
  <c r="E1619" i="11" s="1"/>
  <c r="H1619" i="11" l="1"/>
  <c r="I1619" i="11" s="1"/>
  <c r="B1620" i="11" s="1"/>
  <c r="C1620" i="11" l="1"/>
  <c r="G1620" i="11"/>
  <c r="D1620" i="11"/>
  <c r="E1620" i="11" s="1"/>
  <c r="H1620" i="11" s="1"/>
  <c r="I1620" i="11" s="1"/>
  <c r="B1621" i="11" l="1"/>
  <c r="C1621" i="11" l="1"/>
  <c r="G1621" i="11"/>
  <c r="D1621" i="11"/>
  <c r="E1621" i="11" s="1"/>
  <c r="H1621" i="11" l="1"/>
  <c r="I1621" i="11" s="1"/>
  <c r="B1622" i="11" l="1"/>
  <c r="C1622" i="11" l="1"/>
  <c r="G1622" i="11"/>
  <c r="D1622" i="11"/>
  <c r="E1622" i="11" s="1"/>
  <c r="H1622" i="11" s="1"/>
  <c r="I1622" i="11" s="1"/>
  <c r="B1623" i="11" l="1"/>
  <c r="C1623" i="11" l="1"/>
  <c r="G1623" i="11"/>
  <c r="D1623" i="11"/>
  <c r="E1623" i="11" s="1"/>
  <c r="H1623" i="11" l="1"/>
  <c r="I1623" i="11" s="1"/>
  <c r="B1624" i="11" l="1"/>
  <c r="C1624" i="11" l="1"/>
  <c r="G1624" i="11"/>
  <c r="D1624" i="11"/>
  <c r="E1624" i="11" s="1"/>
  <c r="H1624" i="11" l="1"/>
  <c r="I1624" i="11" s="1"/>
  <c r="B1625" i="11" l="1"/>
  <c r="C1625" i="11" l="1"/>
  <c r="G1625" i="11"/>
  <c r="D1625" i="11"/>
  <c r="E1625" i="11" s="1"/>
  <c r="H1625" i="11" l="1"/>
  <c r="I1625" i="11" s="1"/>
  <c r="B1626" i="11" s="1"/>
  <c r="C1626" i="11" l="1"/>
  <c r="G1626" i="11"/>
  <c r="D1626" i="11"/>
  <c r="E1626" i="11" s="1"/>
  <c r="H1626" i="11" l="1"/>
  <c r="I1626" i="11" s="1"/>
  <c r="B1627" i="11" l="1"/>
  <c r="C1627" i="11" l="1"/>
  <c r="G1627" i="11"/>
  <c r="D1627" i="11"/>
  <c r="E1627" i="11" s="1"/>
  <c r="H1627" i="11" l="1"/>
  <c r="I1627" i="11" s="1"/>
  <c r="B1628" i="11" l="1"/>
  <c r="C1628" i="11" l="1"/>
  <c r="G1628" i="11"/>
  <c r="D1628" i="11"/>
  <c r="E1628" i="11" s="1"/>
  <c r="H1628" i="11" l="1"/>
  <c r="I1628" i="11" s="1"/>
  <c r="B1629" i="11" s="1"/>
  <c r="C1629" i="11" l="1"/>
  <c r="G1629" i="11"/>
  <c r="D1629" i="11"/>
  <c r="E1629" i="11" s="1"/>
  <c r="H1629" i="11" l="1"/>
  <c r="I1629" i="11" s="1"/>
  <c r="B1630" i="11" s="1"/>
  <c r="C1630" i="11" l="1"/>
  <c r="G1630" i="11"/>
  <c r="D1630" i="11"/>
  <c r="E1630" i="11" s="1"/>
  <c r="H1630" i="11" l="1"/>
  <c r="I1630" i="11" s="1"/>
  <c r="B1631" i="11" l="1"/>
  <c r="C1631" i="11" l="1"/>
  <c r="G1631" i="11"/>
  <c r="D1631" i="11"/>
  <c r="E1631" i="11" s="1"/>
  <c r="H1631" i="11" l="1"/>
  <c r="I1631" i="11" s="1"/>
  <c r="B1632" i="11" s="1"/>
  <c r="C1632" i="11" l="1"/>
  <c r="G1632" i="11"/>
  <c r="D1632" i="11"/>
  <c r="E1632" i="11" s="1"/>
  <c r="H1632" i="11" s="1"/>
  <c r="I1632" i="11" s="1"/>
  <c r="B1633" i="11" l="1"/>
  <c r="C1633" i="11" l="1"/>
  <c r="G1633" i="11"/>
  <c r="D1633" i="11"/>
  <c r="E1633" i="11" s="1"/>
  <c r="H1633" i="11" l="1"/>
  <c r="I1633" i="11" s="1"/>
  <c r="B1634" i="11" l="1"/>
  <c r="C1634" i="11" l="1"/>
  <c r="G1634" i="11"/>
  <c r="D1634" i="11"/>
  <c r="E1634" i="11" s="1"/>
  <c r="H1634" i="11" l="1"/>
  <c r="I1634" i="11" s="1"/>
  <c r="B1635" i="11" s="1"/>
  <c r="C1635" i="11" l="1"/>
  <c r="G1635" i="11"/>
  <c r="D1635" i="11"/>
  <c r="E1635" i="11" s="1"/>
  <c r="H1635" i="11" l="1"/>
  <c r="I1635" i="11" s="1"/>
  <c r="B1636" i="11" l="1"/>
  <c r="C1636" i="11" l="1"/>
  <c r="G1636" i="11"/>
  <c r="D1636" i="11"/>
  <c r="E1636" i="11" s="1"/>
  <c r="H1636" i="11" l="1"/>
  <c r="I1636" i="11" s="1"/>
  <c r="B1637" i="11" s="1"/>
  <c r="C1637" i="11" l="1"/>
  <c r="G1637" i="11"/>
  <c r="H1637" i="11" s="1"/>
  <c r="I1637" i="11" s="1"/>
  <c r="D1637" i="11"/>
  <c r="E1637" i="11" s="1"/>
  <c r="B1638" i="11" l="1"/>
  <c r="C1638" i="11" l="1"/>
  <c r="G1638" i="11"/>
  <c r="D1638" i="11"/>
  <c r="E1638" i="11" s="1"/>
  <c r="H1638" i="11" l="1"/>
  <c r="I1638" i="11" s="1"/>
  <c r="B1639" i="11" l="1"/>
  <c r="C1639" i="11" l="1"/>
  <c r="G1639" i="11"/>
  <c r="D1639" i="11"/>
  <c r="E1639" i="11" s="1"/>
  <c r="H1639" i="11" l="1"/>
  <c r="I1639" i="11" s="1"/>
  <c r="B1640" i="11" l="1"/>
  <c r="C1640" i="11" l="1"/>
  <c r="G1640" i="11"/>
  <c r="D1640" i="11"/>
  <c r="E1640" i="11" s="1"/>
  <c r="H1640" i="11" l="1"/>
  <c r="I1640" i="11" s="1"/>
  <c r="B1641" i="11" s="1"/>
  <c r="C1641" i="11" l="1"/>
  <c r="G1641" i="11"/>
  <c r="D1641" i="11"/>
  <c r="E1641" i="11" s="1"/>
  <c r="H1641" i="11" l="1"/>
  <c r="I1641" i="11" s="1"/>
  <c r="B1642" i="11" s="1"/>
  <c r="C1642" i="11" l="1"/>
  <c r="G1642" i="11"/>
  <c r="D1642" i="11"/>
  <c r="E1642" i="11" s="1"/>
  <c r="H1642" i="11" l="1"/>
  <c r="I1642" i="11" s="1"/>
  <c r="B1643" i="11" l="1"/>
  <c r="C1643" i="11" l="1"/>
  <c r="G1643" i="11"/>
  <c r="D1643" i="11"/>
  <c r="E1643" i="11" s="1"/>
  <c r="H1643" i="11" l="1"/>
  <c r="I1643" i="11" s="1"/>
  <c r="B1644" i="11" l="1"/>
  <c r="C1644" i="11" l="1"/>
  <c r="G1644" i="11"/>
  <c r="D1644" i="11"/>
  <c r="E1644" i="11" s="1"/>
  <c r="H1644" i="11" s="1"/>
  <c r="I1644" i="11" s="1"/>
  <c r="B1645" i="11" l="1"/>
  <c r="C1645" i="11" l="1"/>
  <c r="G1645" i="11"/>
  <c r="D1645" i="11"/>
  <c r="E1645" i="11" s="1"/>
  <c r="H1645" i="11" l="1"/>
  <c r="I1645" i="11" s="1"/>
  <c r="B1646" i="11" l="1"/>
  <c r="C1646" i="11" l="1"/>
  <c r="G1646" i="11"/>
  <c r="H1646" i="11" s="1"/>
  <c r="I1646" i="11" s="1"/>
  <c r="D1646" i="11"/>
  <c r="E1646" i="11" s="1"/>
  <c r="B1647" i="11" l="1"/>
  <c r="C1647" i="11" l="1"/>
  <c r="G1647" i="11"/>
  <c r="D1647" i="11"/>
  <c r="E1647" i="11" s="1"/>
  <c r="H1647" i="11" l="1"/>
  <c r="I1647" i="11" s="1"/>
  <c r="B1648" i="11" l="1"/>
  <c r="I10" i="11" l="1"/>
  <c r="I11" i="11" s="1"/>
  <c r="G1648" i="11"/>
  <c r="C1648" i="11"/>
  <c r="D1648" i="11"/>
  <c r="E1648" i="11" s="1"/>
  <c r="I12" i="11" l="1"/>
  <c r="I7" i="11"/>
  <c r="I8" i="11"/>
  <c r="I9" i="11" s="1"/>
  <c r="H1648" i="11"/>
  <c r="I1648" i="11" s="1"/>
</calcChain>
</file>

<file path=xl/sharedStrings.xml><?xml version="1.0" encoding="utf-8"?>
<sst xmlns="http://schemas.openxmlformats.org/spreadsheetml/2006/main" count="138" uniqueCount="80">
  <si>
    <t>Due Date</t>
  </si>
  <si>
    <t>Payment
No.</t>
  </si>
  <si>
    <t>Due Payment</t>
  </si>
  <si>
    <t>Balance</t>
  </si>
  <si>
    <t>Annual Percentage Rate (APR)</t>
  </si>
  <si>
    <t>Interest Compounded</t>
  </si>
  <si>
    <t>Weekly</t>
  </si>
  <si>
    <t>Bi-weekly</t>
  </si>
  <si>
    <t>Semi-monthly</t>
  </si>
  <si>
    <t>Monthly</t>
  </si>
  <si>
    <t>Bi-monthly</t>
  </si>
  <si>
    <t>Quarterly</t>
  </si>
  <si>
    <t>Semi-annually</t>
  </si>
  <si>
    <t>Yearly</t>
  </si>
  <si>
    <t>Original Loan Terms (Years)</t>
  </si>
  <si>
    <t>Original Loan Amount</t>
  </si>
  <si>
    <t>Extra Payment Starts from Payment No.</t>
  </si>
  <si>
    <t>Payment Type</t>
  </si>
  <si>
    <t>Loan Details</t>
  </si>
  <si>
    <t>Est. Interest Savings</t>
  </si>
  <si>
    <t>End of the Period</t>
  </si>
  <si>
    <t>Beginning of the Period</t>
  </si>
  <si>
    <t>Calculated After
(Days or Months)</t>
  </si>
  <si>
    <t>No. of Payments/Year</t>
  </si>
  <si>
    <t>Interest
Paid</t>
  </si>
  <si>
    <t>Principal
Paid</t>
  </si>
  <si>
    <t>nper</t>
  </si>
  <si>
    <t>Name</t>
  </si>
  <si>
    <t>Weeks</t>
  </si>
  <si>
    <t>Years</t>
  </si>
  <si>
    <t>Months</t>
  </si>
  <si>
    <t>Quarters</t>
  </si>
  <si>
    <t>Bi-Weekly</t>
  </si>
  <si>
    <t>Number</t>
  </si>
  <si>
    <t>Extra Payment
(Recurring)</t>
  </si>
  <si>
    <t>Extra Payment
(Irregular)</t>
  </si>
  <si>
    <t>By ExcelDemy.com</t>
  </si>
  <si>
    <t>© SOFTEKO (Parent Company of ExcelDemy.com)</t>
  </si>
  <si>
    <t>This spreadsheet, including all worksheets and associated content is a copyrighted work under the general copyright laws.</t>
  </si>
  <si>
    <t>Do not submit copies or modifications of this template to any website or online template gallery. But you can put a link of the page where the template is placed.</t>
  </si>
  <si>
    <t>Please review the following license agreement to learn how you may or may not use this template. Thank you.</t>
  </si>
  <si>
    <t>https://www.exceldemy.com/private-use-only-license/</t>
  </si>
  <si>
    <r>
      <rPr>
        <b/>
        <sz val="14"/>
        <color theme="1"/>
        <rFont val="Calibri"/>
        <family val="2"/>
        <scheme val="minor"/>
      </rPr>
      <t>Do not delete this worksheet.</t>
    </r>
    <r>
      <rPr>
        <sz val="14"/>
        <rFont val="Calibri"/>
        <family val="2"/>
        <scheme val="minor"/>
      </rPr>
      <t xml:space="preserve"> If necessary, you may hide it by right-clicking on the tab and selecting the </t>
    </r>
    <r>
      <rPr>
        <b/>
        <sz val="14"/>
        <rFont val="Calibri"/>
        <family val="2"/>
        <scheme val="minor"/>
      </rPr>
      <t>'Hide'</t>
    </r>
    <r>
      <rPr>
        <sz val="14"/>
        <rFont val="Calibri"/>
        <family val="2"/>
        <scheme val="minor"/>
      </rPr>
      <t xml:space="preserve"> command.</t>
    </r>
  </si>
  <si>
    <t>Extra Payment Frequency</t>
  </si>
  <si>
    <t>Interest Compounding Frequency</t>
  </si>
  <si>
    <t>Total No. of Payments</t>
  </si>
  <si>
    <t>Interest Rate (Per Period)</t>
  </si>
  <si>
    <t>Total Amount to be Paid</t>
  </si>
  <si>
    <t>Total Interest to be Paid</t>
  </si>
  <si>
    <t>Total Time</t>
  </si>
  <si>
    <t>Regular Payment Frequency</t>
  </si>
  <si>
    <t>Is there any prepayment penalities?</t>
  </si>
  <si>
    <t>Have you set aside a sufficient emergency fund?</t>
  </si>
  <si>
    <t>Factors to consider when paying off the mortgage early</t>
  </si>
  <si>
    <t>Do you have any high paying credit card or any other debts?
If any, pay off them at first.</t>
  </si>
  <si>
    <t>Are you feeling the mortgage loan is ruling your life?</t>
  </si>
  <si>
    <t>Yes</t>
  </si>
  <si>
    <t>No</t>
  </si>
  <si>
    <t>#</t>
  </si>
  <si>
    <t>Factor</t>
  </si>
  <si>
    <t>Yes / No</t>
  </si>
  <si>
    <r>
      <t xml:space="preserve">Note: If all the above factors show in </t>
    </r>
    <r>
      <rPr>
        <b/>
        <i/>
        <sz val="12"/>
        <color theme="9"/>
        <rFont val="Arial Narrow"/>
        <family val="2"/>
      </rPr>
      <t>green</t>
    </r>
    <r>
      <rPr>
        <b/>
        <i/>
        <sz val="12"/>
        <color rgb="FF7F7F7F"/>
        <rFont val="Arial Narrow"/>
        <family val="2"/>
      </rPr>
      <t xml:space="preserve"> color, then pay off your mortgage debt early</t>
    </r>
  </si>
  <si>
    <t>Loan Date (mm/dd/yy)</t>
  </si>
  <si>
    <t>Time Saved</t>
  </si>
  <si>
    <t>Remaining Years</t>
  </si>
  <si>
    <t>Summary (Equivalent Bi-weekly Payment)</t>
  </si>
  <si>
    <t>Accelerated Bi-weekly Payment:</t>
  </si>
  <si>
    <t>Summary (Accelerated Bi-weekly Payment)</t>
  </si>
  <si>
    <t>Extra (Recurring) Amount You Plan to Add</t>
  </si>
  <si>
    <t>&lt;&lt; This is a Bi-weekly Mortgage Calculator. So, this is fixed.</t>
  </si>
  <si>
    <t>&lt;&lt; This is also a fixed value.</t>
  </si>
  <si>
    <r>
      <t xml:space="preserve">Input Values (Blue Area)
</t>
    </r>
    <r>
      <rPr>
        <b/>
        <sz val="11"/>
        <color rgb="FF7F7F7F"/>
        <rFont val="Wingdings 3"/>
        <family val="1"/>
        <charset val="2"/>
      </rPr>
      <t>q</t>
    </r>
  </si>
  <si>
    <t>Biweekly Mortgage Calculator with Extra Payments</t>
  </si>
  <si>
    <t>Interest Rate (Per Month)</t>
  </si>
  <si>
    <t>&lt;&lt; Divided Monthly Payment by 2 to Get This Value</t>
  </si>
  <si>
    <t>.</t>
  </si>
  <si>
    <t>&lt;&lt; Drop-Down List</t>
  </si>
  <si>
    <t>&lt;&lt; Value &gt; 1</t>
  </si>
  <si>
    <t>https://www.exceldemy.com/biweekly-mortgage-calculator-with-extra-payments-excel/</t>
  </si>
  <si>
    <t>&lt;&lt; This is also a fixed value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</si>
</sst>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%"/>
    <numFmt numFmtId="165" formatCode="0.00;&quot;Negative&quot;;&quot;&quot;;&quot;Text&quot;"/>
    <numFmt numFmtId="166" formatCode="&quot;$&quot;#,##0.00"/>
    <numFmt numFmtId="167" formatCode="dd/mm/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A7D00"/>
      <name val="Calibri"/>
      <family val="2"/>
      <scheme val="minor"/>
    </font>
    <font>
      <b/>
      <i/>
      <sz val="12"/>
      <color rgb="FF7F7F7F"/>
      <name val="Arial Narrow"/>
      <family val="2"/>
    </font>
    <font>
      <b/>
      <i/>
      <sz val="12"/>
      <color theme="9"/>
      <name val="Arial Narrow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7F7F7F"/>
      <name val="Calibri"/>
      <family val="2"/>
      <scheme val="minor"/>
    </font>
    <font>
      <b/>
      <sz val="11"/>
      <color rgb="FF7F7F7F"/>
      <name val="Wingdings 3"/>
      <family val="1"/>
      <charset val="2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theme="0"/>
      </left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medium">
        <color theme="0"/>
      </bottom>
      <diagonal/>
    </border>
    <border>
      <left/>
      <right/>
      <top style="medium">
        <color rgb="FF00206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theme="1" tint="0.499984740745262"/>
      </left>
      <right style="thin">
        <color rgb="FF7F7F7F"/>
      </right>
      <top style="medium">
        <color rgb="FF002060"/>
      </top>
      <bottom style="thin">
        <color rgb="FF7F7F7F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4" borderId="5" applyNumberFormat="0" applyAlignment="0" applyProtection="0"/>
    <xf numFmtId="0" fontId="12" fillId="0" borderId="0" applyNumberFormat="0" applyFill="0" applyBorder="0" applyAlignment="0" applyProtection="0"/>
    <xf numFmtId="0" fontId="1" fillId="5" borderId="0" applyNumberFormat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7" fillId="0" borderId="0" xfId="0" applyFont="1"/>
    <xf numFmtId="0" fontId="2" fillId="0" borderId="0" xfId="0" applyFont="1"/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4" xfId="4" applyFont="1" applyBorder="1" applyAlignment="1" applyProtection="1">
      <alignment horizontal="left" vertical="center" wrapText="1"/>
    </xf>
    <xf numFmtId="0" fontId="8" fillId="0" borderId="4" xfId="0" applyFont="1" applyBorder="1" applyAlignment="1">
      <alignment horizontal="left"/>
    </xf>
    <xf numFmtId="0" fontId="2" fillId="0" borderId="0" xfId="0" applyFont="1" applyAlignment="1">
      <alignment vertical="center"/>
    </xf>
    <xf numFmtId="164" fontId="0" fillId="0" borderId="1" xfId="2" applyNumberFormat="1" applyFont="1" applyBorder="1" applyProtection="1"/>
    <xf numFmtId="164" fontId="0" fillId="0" borderId="1" xfId="2" applyNumberFormat="1" applyFont="1" applyBorder="1" applyAlignment="1" applyProtection="1">
      <alignment horizontal="right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6" fillId="0" borderId="0" xfId="3" applyFont="1"/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9" fillId="4" borderId="1" xfId="5" applyFont="1" applyBorder="1" applyProtection="1"/>
    <xf numFmtId="0" fontId="21" fillId="5" borderId="0" xfId="7" applyFont="1" applyBorder="1" applyAlignment="1" applyProtection="1"/>
    <xf numFmtId="0" fontId="3" fillId="0" borderId="0" xfId="3" applyFont="1" applyAlignment="1" applyProtection="1">
      <alignment horizontal="left" indent="1"/>
    </xf>
    <xf numFmtId="0" fontId="26" fillId="7" borderId="10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Protection="1">
      <protection locked="0"/>
    </xf>
    <xf numFmtId="0" fontId="14" fillId="2" borderId="12" xfId="0" applyFont="1" applyFill="1" applyBorder="1" applyProtection="1">
      <protection locked="0"/>
    </xf>
    <xf numFmtId="0" fontId="18" fillId="2" borderId="12" xfId="0" applyFont="1" applyFill="1" applyBorder="1" applyAlignment="1" applyProtection="1">
      <alignment horizontal="right"/>
      <protection locked="0"/>
    </xf>
    <xf numFmtId="0" fontId="14" fillId="2" borderId="6" xfId="0" applyFont="1" applyFill="1" applyBorder="1" applyProtection="1">
      <protection locked="0"/>
    </xf>
    <xf numFmtId="0" fontId="14" fillId="2" borderId="13" xfId="0" applyFont="1" applyFill="1" applyBorder="1" applyProtection="1">
      <protection locked="0"/>
    </xf>
    <xf numFmtId="0" fontId="18" fillId="2" borderId="0" xfId="0" applyFont="1" applyFill="1" applyAlignment="1" applyProtection="1">
      <alignment horizontal="right"/>
      <protection locked="0"/>
    </xf>
    <xf numFmtId="0" fontId="14" fillId="2" borderId="14" xfId="0" applyFont="1" applyFill="1" applyBorder="1" applyProtection="1">
      <protection locked="0"/>
    </xf>
    <xf numFmtId="0" fontId="18" fillId="2" borderId="13" xfId="0" applyFont="1" applyFill="1" applyBorder="1" applyAlignment="1" applyProtection="1">
      <alignment horizontal="right"/>
      <protection locked="0"/>
    </xf>
    <xf numFmtId="0" fontId="18" fillId="2" borderId="15" xfId="0" applyFont="1" applyFill="1" applyBorder="1" applyAlignment="1" applyProtection="1">
      <alignment horizontal="right"/>
      <protection locked="0"/>
    </xf>
    <xf numFmtId="0" fontId="18" fillId="2" borderId="16" xfId="0" applyFont="1" applyFill="1" applyBorder="1" applyAlignment="1" applyProtection="1">
      <alignment horizontal="right"/>
      <protection locked="0"/>
    </xf>
    <xf numFmtId="0" fontId="20" fillId="6" borderId="5" xfId="5" applyFont="1" applyFill="1" applyProtection="1">
      <protection locked="0"/>
    </xf>
    <xf numFmtId="44" fontId="20" fillId="6" borderId="5" xfId="1" applyFont="1" applyFill="1" applyBorder="1" applyProtection="1">
      <protection locked="0"/>
    </xf>
    <xf numFmtId="10" fontId="20" fillId="6" borderId="5" xfId="5" applyNumberFormat="1" applyFont="1" applyFill="1" applyProtection="1">
      <protection locked="0"/>
    </xf>
    <xf numFmtId="14" fontId="20" fillId="6" borderId="5" xfId="5" applyNumberFormat="1" applyFont="1" applyFill="1" applyProtection="1">
      <protection locked="0"/>
    </xf>
    <xf numFmtId="0" fontId="20" fillId="6" borderId="20" xfId="5" applyFont="1" applyFill="1" applyBorder="1" applyProtection="1">
      <protection locked="0"/>
    </xf>
    <xf numFmtId="0" fontId="20" fillId="6" borderId="21" xfId="5" applyFont="1" applyFill="1" applyBorder="1" applyProtection="1">
      <protection locked="0"/>
    </xf>
    <xf numFmtId="0" fontId="5" fillId="0" borderId="0" xfId="3" applyFont="1" applyAlignment="1" applyProtection="1"/>
    <xf numFmtId="0" fontId="26" fillId="7" borderId="26" xfId="0" applyFont="1" applyFill="1" applyBorder="1" applyAlignment="1" applyProtection="1">
      <alignment horizontal="center" vertical="center" wrapText="1"/>
      <protection locked="0"/>
    </xf>
    <xf numFmtId="0" fontId="26" fillId="7" borderId="27" xfId="0" applyFont="1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vertical="center"/>
    </xf>
    <xf numFmtId="167" fontId="0" fillId="2" borderId="28" xfId="0" applyNumberFormat="1" applyFill="1" applyBorder="1" applyAlignment="1">
      <alignment vertical="center"/>
    </xf>
    <xf numFmtId="2" fontId="0" fillId="2" borderId="28" xfId="0" applyNumberFormat="1" applyFill="1" applyBorder="1" applyAlignment="1">
      <alignment vertical="center"/>
    </xf>
    <xf numFmtId="4" fontId="0" fillId="2" borderId="28" xfId="0" applyNumberFormat="1" applyFill="1" applyBorder="1" applyAlignment="1">
      <alignment vertical="center"/>
    </xf>
    <xf numFmtId="165" fontId="0" fillId="2" borderId="28" xfId="0" applyNumberFormat="1" applyFill="1" applyBorder="1" applyAlignment="1">
      <alignment vertical="center"/>
    </xf>
    <xf numFmtId="164" fontId="0" fillId="0" borderId="1" xfId="2" applyNumberFormat="1" applyFont="1" applyBorder="1" applyAlignment="1" applyProtection="1"/>
    <xf numFmtId="166" fontId="0" fillId="0" borderId="1" xfId="1" applyNumberFormat="1" applyFont="1" applyBorder="1" applyAlignment="1" applyProtection="1"/>
    <xf numFmtId="166" fontId="25" fillId="0" borderId="1" xfId="1" applyNumberFormat="1" applyFont="1" applyBorder="1" applyAlignment="1" applyProtection="1"/>
    <xf numFmtId="166" fontId="21" fillId="5" borderId="0" xfId="7" applyNumberFormat="1" applyFont="1" applyBorder="1" applyAlignment="1" applyProtection="1"/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0" fillId="2" borderId="25" xfId="0" applyFill="1" applyBorder="1" applyAlignment="1" applyProtection="1">
      <alignment horizontal="right" indent="1"/>
      <protection locked="0"/>
    </xf>
    <xf numFmtId="0" fontId="0" fillId="2" borderId="24" xfId="0" applyFill="1" applyBorder="1" applyAlignment="1" applyProtection="1">
      <alignment horizontal="right" indent="1"/>
      <protection locked="0"/>
    </xf>
    <xf numFmtId="0" fontId="12" fillId="0" borderId="6" xfId="6" applyBorder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protection locked="0"/>
    </xf>
    <xf numFmtId="0" fontId="0" fillId="2" borderId="14" xfId="0" applyFill="1" applyBorder="1" applyAlignment="1" applyProtection="1">
      <alignment horizontal="right" indent="1"/>
      <protection locked="0"/>
    </xf>
    <xf numFmtId="0" fontId="0" fillId="2" borderId="17" xfId="0" applyFill="1" applyBorder="1" applyAlignment="1" applyProtection="1">
      <alignment horizontal="righ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25" fillId="2" borderId="14" xfId="0" applyFont="1" applyFill="1" applyBorder="1" applyAlignment="1" applyProtection="1">
      <alignment horizontal="right" indent="1"/>
      <protection locked="0"/>
    </xf>
    <xf numFmtId="0" fontId="25" fillId="2" borderId="17" xfId="0" applyFont="1" applyFill="1" applyBorder="1" applyAlignment="1" applyProtection="1">
      <alignment horizontal="right" indent="1"/>
      <protection locked="0"/>
    </xf>
    <xf numFmtId="0" fontId="0" fillId="2" borderId="18" xfId="0" applyFill="1" applyBorder="1" applyAlignment="1" applyProtection="1">
      <alignment horizontal="right" indent="1"/>
      <protection locked="0"/>
    </xf>
    <xf numFmtId="0" fontId="0" fillId="2" borderId="7" xfId="0" applyFill="1" applyBorder="1" applyAlignment="1" applyProtection="1">
      <alignment horizontal="right" indent="1"/>
      <protection locked="0"/>
    </xf>
    <xf numFmtId="0" fontId="0" fillId="2" borderId="3" xfId="0" applyFill="1" applyBorder="1" applyAlignment="1" applyProtection="1">
      <alignment horizontal="right" indent="1"/>
      <protection locked="0"/>
    </xf>
    <xf numFmtId="0" fontId="15" fillId="4" borderId="14" xfId="5" applyFont="1" applyBorder="1" applyProtection="1">
      <protection locked="0"/>
    </xf>
    <xf numFmtId="0" fontId="15" fillId="4" borderId="0" xfId="5" applyFont="1" applyBorder="1" applyAlignment="1" applyProtection="1">
      <protection locked="0"/>
    </xf>
    <xf numFmtId="0" fontId="19" fillId="4" borderId="18" xfId="5" applyFont="1" applyBorder="1" applyAlignment="1" applyProtection="1">
      <alignment horizontal="right" indent="1"/>
      <protection locked="0"/>
    </xf>
    <xf numFmtId="0" fontId="15" fillId="4" borderId="29" xfId="5" applyFont="1" applyBorder="1" applyProtection="1">
      <protection locked="0"/>
    </xf>
    <xf numFmtId="0" fontId="15" fillId="4" borderId="30" xfId="5" applyFont="1" applyBorder="1" applyAlignment="1" applyProtection="1">
      <protection locked="0"/>
    </xf>
    <xf numFmtId="0" fontId="19" fillId="4" borderId="19" xfId="5" applyFont="1" applyBorder="1" applyAlignment="1" applyProtection="1">
      <alignment horizontal="right" indent="1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right" indent="1"/>
      <protection locked="0"/>
    </xf>
    <xf numFmtId="0" fontId="0" fillId="2" borderId="28" xfId="0" applyFill="1" applyBorder="1" applyAlignment="1" applyProtection="1">
      <alignment vertical="center"/>
      <protection locked="0"/>
    </xf>
    <xf numFmtId="167" fontId="0" fillId="2" borderId="28" xfId="0" applyNumberFormat="1" applyFill="1" applyBorder="1" applyAlignment="1" applyProtection="1">
      <alignment vertical="center"/>
      <protection locked="0"/>
    </xf>
    <xf numFmtId="165" fontId="0" fillId="2" borderId="28" xfId="0" applyNumberFormat="1" applyFill="1" applyBorder="1" applyAlignment="1" applyProtection="1">
      <alignment vertical="center"/>
      <protection locked="0"/>
    </xf>
    <xf numFmtId="2" fontId="0" fillId="2" borderId="28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25" fillId="0" borderId="1" xfId="0" applyNumberFormat="1" applyFont="1" applyBorder="1"/>
    <xf numFmtId="0" fontId="22" fillId="0" borderId="0" xfId="3" applyFont="1" applyAlignment="1" applyProtection="1">
      <alignment horizontal="left" indent="1"/>
      <protection locked="0"/>
    </xf>
    <xf numFmtId="0" fontId="21" fillId="5" borderId="0" xfId="7" applyFont="1" applyBorder="1" applyAlignment="1" applyProtection="1">
      <protection locked="0"/>
    </xf>
    <xf numFmtId="0" fontId="5" fillId="0" borderId="0" xfId="3" applyFont="1" applyBorder="1" applyAlignment="1" applyProtection="1">
      <alignment horizontal="left" indent="1"/>
      <protection locked="0"/>
    </xf>
    <xf numFmtId="2" fontId="0" fillId="0" borderId="1" xfId="0" applyNumberFormat="1" applyBorder="1"/>
    <xf numFmtId="0" fontId="2" fillId="0" borderId="0" xfId="0" applyFont="1" applyAlignment="1">
      <alignment horizontal="left"/>
    </xf>
    <xf numFmtId="0" fontId="6" fillId="0" borderId="2" xfId="4" applyBorder="1" applyAlignment="1" applyProtection="1">
      <alignment horizontal="left"/>
    </xf>
    <xf numFmtId="0" fontId="26" fillId="7" borderId="8" xfId="0" applyFont="1" applyFill="1" applyBorder="1" applyAlignment="1" applyProtection="1">
      <alignment horizontal="center" vertical="center" wrapText="1"/>
      <protection locked="0"/>
    </xf>
    <xf numFmtId="0" fontId="26" fillId="7" borderId="9" xfId="0" applyFont="1" applyFill="1" applyBorder="1" applyAlignment="1" applyProtection="1">
      <alignment horizontal="center" vertical="center" wrapText="1"/>
      <protection locked="0"/>
    </xf>
    <xf numFmtId="0" fontId="26" fillId="7" borderId="22" xfId="0" applyFont="1" applyFill="1" applyBorder="1" applyAlignment="1" applyProtection="1">
      <alignment horizontal="center" vertical="center" wrapText="1"/>
      <protection locked="0"/>
    </xf>
    <xf numFmtId="0" fontId="26" fillId="7" borderId="23" xfId="0" applyFont="1" applyFill="1" applyBorder="1" applyAlignment="1" applyProtection="1">
      <alignment horizontal="center" vertical="center" wrapText="1"/>
      <protection locked="0"/>
    </xf>
  </cellXfs>
  <cellStyles count="8">
    <cellStyle name="60% - Accent4" xfId="7" builtinId="44"/>
    <cellStyle name="Calculation" xfId="5" builtinId="22"/>
    <cellStyle name="Currency" xfId="1" builtinId="4"/>
    <cellStyle name="Explanatory Text" xfId="3" builtinId="53"/>
    <cellStyle name="Hyperlink" xfId="4" builtinId="8"/>
    <cellStyle name="Normal" xfId="0" builtinId="0"/>
    <cellStyle name="Percent" xfId="2" builtinId="5"/>
    <cellStyle name="Warning Text" xfId="6" builtinId="11"/>
  </cellStyles>
  <dxfs count="28"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border>
        <bottom style="thin">
          <color auto="1"/>
        </bottom>
        <vertical/>
        <horizontal/>
      </border>
    </dxf>
    <dxf>
      <font>
        <color theme="9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/>
      </font>
    </dxf>
    <dxf>
      <border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Interest Paid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'Bi-weekly Mortgage Calculator'!$C$22:$C$1648</c:f>
              <c:strCache>
                <c:ptCount val="567"/>
                <c:pt idx="0">
                  <c:v>15/01/19</c:v>
                </c:pt>
                <c:pt idx="1">
                  <c:v>29/01/19</c:v>
                </c:pt>
                <c:pt idx="2">
                  <c:v>12/02/19</c:v>
                </c:pt>
                <c:pt idx="3">
                  <c:v>26/02/19</c:v>
                </c:pt>
                <c:pt idx="4">
                  <c:v>12/03/19</c:v>
                </c:pt>
                <c:pt idx="5">
                  <c:v>26/03/19</c:v>
                </c:pt>
                <c:pt idx="6">
                  <c:v>09/04/19</c:v>
                </c:pt>
                <c:pt idx="7">
                  <c:v>23/04/19</c:v>
                </c:pt>
                <c:pt idx="8">
                  <c:v>07/05/19</c:v>
                </c:pt>
                <c:pt idx="9">
                  <c:v>21/05/19</c:v>
                </c:pt>
                <c:pt idx="10">
                  <c:v>04/06/19</c:v>
                </c:pt>
                <c:pt idx="11">
                  <c:v>18/06/19</c:v>
                </c:pt>
                <c:pt idx="12">
                  <c:v>02/07/19</c:v>
                </c:pt>
                <c:pt idx="13">
                  <c:v>16/07/19</c:v>
                </c:pt>
                <c:pt idx="14">
                  <c:v>30/07/19</c:v>
                </c:pt>
                <c:pt idx="15">
                  <c:v>13/08/19</c:v>
                </c:pt>
                <c:pt idx="16">
                  <c:v>27/08/19</c:v>
                </c:pt>
                <c:pt idx="17">
                  <c:v>10/09/19</c:v>
                </c:pt>
                <c:pt idx="18">
                  <c:v>24/09/19</c:v>
                </c:pt>
                <c:pt idx="19">
                  <c:v>08/10/19</c:v>
                </c:pt>
                <c:pt idx="20">
                  <c:v>22/10/19</c:v>
                </c:pt>
                <c:pt idx="21">
                  <c:v>05/11/19</c:v>
                </c:pt>
                <c:pt idx="22">
                  <c:v>19/11/19</c:v>
                </c:pt>
                <c:pt idx="23">
                  <c:v>03/12/19</c:v>
                </c:pt>
                <c:pt idx="24">
                  <c:v>17/12/19</c:v>
                </c:pt>
                <c:pt idx="25">
                  <c:v>31/12/19</c:v>
                </c:pt>
                <c:pt idx="26">
                  <c:v>14/01/20</c:v>
                </c:pt>
                <c:pt idx="27">
                  <c:v>28/01/20</c:v>
                </c:pt>
                <c:pt idx="28">
                  <c:v>11/02/20</c:v>
                </c:pt>
                <c:pt idx="29">
                  <c:v>25/02/20</c:v>
                </c:pt>
                <c:pt idx="30">
                  <c:v>10/03/20</c:v>
                </c:pt>
                <c:pt idx="31">
                  <c:v>24/03/20</c:v>
                </c:pt>
                <c:pt idx="32">
                  <c:v>07/04/20</c:v>
                </c:pt>
                <c:pt idx="33">
                  <c:v>21/04/20</c:v>
                </c:pt>
                <c:pt idx="34">
                  <c:v>05/05/20</c:v>
                </c:pt>
                <c:pt idx="35">
                  <c:v>19/05/20</c:v>
                </c:pt>
                <c:pt idx="36">
                  <c:v>02/06/20</c:v>
                </c:pt>
                <c:pt idx="37">
                  <c:v>16/06/20</c:v>
                </c:pt>
                <c:pt idx="38">
                  <c:v>30/06/20</c:v>
                </c:pt>
                <c:pt idx="39">
                  <c:v>14/07/20</c:v>
                </c:pt>
                <c:pt idx="40">
                  <c:v>28/07/20</c:v>
                </c:pt>
                <c:pt idx="41">
                  <c:v>11/08/20</c:v>
                </c:pt>
                <c:pt idx="42">
                  <c:v>25/08/20</c:v>
                </c:pt>
                <c:pt idx="43">
                  <c:v>08/09/20</c:v>
                </c:pt>
                <c:pt idx="44">
                  <c:v>22/09/20</c:v>
                </c:pt>
                <c:pt idx="45">
                  <c:v>06/10/20</c:v>
                </c:pt>
                <c:pt idx="46">
                  <c:v>20/10/20</c:v>
                </c:pt>
                <c:pt idx="47">
                  <c:v>03/11/20</c:v>
                </c:pt>
                <c:pt idx="48">
                  <c:v>17/11/20</c:v>
                </c:pt>
                <c:pt idx="49">
                  <c:v>01/12/20</c:v>
                </c:pt>
                <c:pt idx="50">
                  <c:v>15/12/20</c:v>
                </c:pt>
                <c:pt idx="51">
                  <c:v>29/12/20</c:v>
                </c:pt>
                <c:pt idx="52">
                  <c:v>12/01/21</c:v>
                </c:pt>
                <c:pt idx="53">
                  <c:v>26/01/21</c:v>
                </c:pt>
                <c:pt idx="54">
                  <c:v>09/02/21</c:v>
                </c:pt>
                <c:pt idx="55">
                  <c:v>23/02/21</c:v>
                </c:pt>
                <c:pt idx="56">
                  <c:v>09/03/21</c:v>
                </c:pt>
                <c:pt idx="57">
                  <c:v>23/03/21</c:v>
                </c:pt>
                <c:pt idx="58">
                  <c:v>06/04/21</c:v>
                </c:pt>
                <c:pt idx="59">
                  <c:v>20/04/21</c:v>
                </c:pt>
                <c:pt idx="60">
                  <c:v>04/05/21</c:v>
                </c:pt>
                <c:pt idx="61">
                  <c:v>18/05/21</c:v>
                </c:pt>
                <c:pt idx="62">
                  <c:v>01/06/21</c:v>
                </c:pt>
                <c:pt idx="63">
                  <c:v>15/06/21</c:v>
                </c:pt>
                <c:pt idx="64">
                  <c:v>29/06/21</c:v>
                </c:pt>
                <c:pt idx="65">
                  <c:v>13/07/21</c:v>
                </c:pt>
                <c:pt idx="66">
                  <c:v>27/07/21</c:v>
                </c:pt>
                <c:pt idx="67">
                  <c:v>10/08/21</c:v>
                </c:pt>
                <c:pt idx="68">
                  <c:v>24/08/21</c:v>
                </c:pt>
                <c:pt idx="69">
                  <c:v>07/09/21</c:v>
                </c:pt>
                <c:pt idx="70">
                  <c:v>21/09/21</c:v>
                </c:pt>
                <c:pt idx="71">
                  <c:v>05/10/21</c:v>
                </c:pt>
                <c:pt idx="72">
                  <c:v>19/10/21</c:v>
                </c:pt>
                <c:pt idx="73">
                  <c:v>02/11/21</c:v>
                </c:pt>
                <c:pt idx="74">
                  <c:v>16/11/21</c:v>
                </c:pt>
                <c:pt idx="75">
                  <c:v>30/11/21</c:v>
                </c:pt>
                <c:pt idx="76">
                  <c:v>14/12/21</c:v>
                </c:pt>
                <c:pt idx="77">
                  <c:v>28/12/21</c:v>
                </c:pt>
                <c:pt idx="78">
                  <c:v>11/01/22</c:v>
                </c:pt>
                <c:pt idx="79">
                  <c:v>25/01/22</c:v>
                </c:pt>
                <c:pt idx="80">
                  <c:v>08/02/22</c:v>
                </c:pt>
                <c:pt idx="81">
                  <c:v>22/02/22</c:v>
                </c:pt>
                <c:pt idx="82">
                  <c:v>08/03/22</c:v>
                </c:pt>
                <c:pt idx="83">
                  <c:v>22/03/22</c:v>
                </c:pt>
                <c:pt idx="84">
                  <c:v>05/04/22</c:v>
                </c:pt>
                <c:pt idx="85">
                  <c:v>19/04/22</c:v>
                </c:pt>
                <c:pt idx="86">
                  <c:v>03/05/22</c:v>
                </c:pt>
                <c:pt idx="87">
                  <c:v>17/05/22</c:v>
                </c:pt>
                <c:pt idx="88">
                  <c:v>31/05/22</c:v>
                </c:pt>
                <c:pt idx="89">
                  <c:v>14/06/22</c:v>
                </c:pt>
                <c:pt idx="90">
                  <c:v>28/06/22</c:v>
                </c:pt>
                <c:pt idx="91">
                  <c:v>12/07/22</c:v>
                </c:pt>
                <c:pt idx="92">
                  <c:v>26/07/22</c:v>
                </c:pt>
                <c:pt idx="93">
                  <c:v>09/08/22</c:v>
                </c:pt>
                <c:pt idx="94">
                  <c:v>23/08/22</c:v>
                </c:pt>
                <c:pt idx="95">
                  <c:v>06/09/22</c:v>
                </c:pt>
                <c:pt idx="96">
                  <c:v>20/09/22</c:v>
                </c:pt>
                <c:pt idx="97">
                  <c:v>04/10/22</c:v>
                </c:pt>
                <c:pt idx="98">
                  <c:v>18/10/22</c:v>
                </c:pt>
                <c:pt idx="99">
                  <c:v>01/11/22</c:v>
                </c:pt>
                <c:pt idx="100">
                  <c:v>15/11/22</c:v>
                </c:pt>
                <c:pt idx="101">
                  <c:v>29/11/22</c:v>
                </c:pt>
                <c:pt idx="102">
                  <c:v>13/12/22</c:v>
                </c:pt>
                <c:pt idx="103">
                  <c:v>27/12/22</c:v>
                </c:pt>
                <c:pt idx="104">
                  <c:v>10/01/23</c:v>
                </c:pt>
                <c:pt idx="105">
                  <c:v>24/01/23</c:v>
                </c:pt>
                <c:pt idx="106">
                  <c:v>07/02/23</c:v>
                </c:pt>
                <c:pt idx="107">
                  <c:v>21/02/23</c:v>
                </c:pt>
                <c:pt idx="108">
                  <c:v>07/03/23</c:v>
                </c:pt>
                <c:pt idx="109">
                  <c:v>21/03/23</c:v>
                </c:pt>
                <c:pt idx="110">
                  <c:v>04/04/23</c:v>
                </c:pt>
                <c:pt idx="111">
                  <c:v>18/04/23</c:v>
                </c:pt>
                <c:pt idx="112">
                  <c:v>02/05/23</c:v>
                </c:pt>
                <c:pt idx="113">
                  <c:v>16/05/23</c:v>
                </c:pt>
                <c:pt idx="114">
                  <c:v>30/05/23</c:v>
                </c:pt>
                <c:pt idx="115">
                  <c:v>13/06/23</c:v>
                </c:pt>
                <c:pt idx="116">
                  <c:v>27/06/23</c:v>
                </c:pt>
                <c:pt idx="117">
                  <c:v>11/07/23</c:v>
                </c:pt>
                <c:pt idx="118">
                  <c:v>25/07/23</c:v>
                </c:pt>
                <c:pt idx="119">
                  <c:v>08/08/23</c:v>
                </c:pt>
                <c:pt idx="120">
                  <c:v>22/08/23</c:v>
                </c:pt>
                <c:pt idx="121">
                  <c:v>05/09/23</c:v>
                </c:pt>
                <c:pt idx="122">
                  <c:v>19/09/23</c:v>
                </c:pt>
                <c:pt idx="123">
                  <c:v>03/10/23</c:v>
                </c:pt>
                <c:pt idx="124">
                  <c:v>17/10/23</c:v>
                </c:pt>
                <c:pt idx="125">
                  <c:v>31/10/23</c:v>
                </c:pt>
                <c:pt idx="126">
                  <c:v>14/11/23</c:v>
                </c:pt>
                <c:pt idx="127">
                  <c:v>28/11/23</c:v>
                </c:pt>
                <c:pt idx="128">
                  <c:v>12/12/23</c:v>
                </c:pt>
                <c:pt idx="129">
                  <c:v>26/12/23</c:v>
                </c:pt>
                <c:pt idx="130">
                  <c:v>09/01/24</c:v>
                </c:pt>
                <c:pt idx="131">
                  <c:v>23/01/24</c:v>
                </c:pt>
                <c:pt idx="132">
                  <c:v>06/02/24</c:v>
                </c:pt>
                <c:pt idx="133">
                  <c:v>20/02/24</c:v>
                </c:pt>
                <c:pt idx="134">
                  <c:v>05/03/24</c:v>
                </c:pt>
                <c:pt idx="135">
                  <c:v>19/03/24</c:v>
                </c:pt>
                <c:pt idx="136">
                  <c:v>02/04/24</c:v>
                </c:pt>
                <c:pt idx="137">
                  <c:v>16/04/24</c:v>
                </c:pt>
                <c:pt idx="138">
                  <c:v>30/04/24</c:v>
                </c:pt>
                <c:pt idx="139">
                  <c:v>14/05/24</c:v>
                </c:pt>
                <c:pt idx="140">
                  <c:v>28/05/24</c:v>
                </c:pt>
                <c:pt idx="141">
                  <c:v>11/06/24</c:v>
                </c:pt>
                <c:pt idx="142">
                  <c:v>25/06/24</c:v>
                </c:pt>
                <c:pt idx="143">
                  <c:v>09/07/24</c:v>
                </c:pt>
                <c:pt idx="144">
                  <c:v>23/07/24</c:v>
                </c:pt>
                <c:pt idx="145">
                  <c:v>06/08/24</c:v>
                </c:pt>
                <c:pt idx="146">
                  <c:v>20/08/24</c:v>
                </c:pt>
                <c:pt idx="147">
                  <c:v>03/09/24</c:v>
                </c:pt>
                <c:pt idx="148">
                  <c:v>17/09/24</c:v>
                </c:pt>
                <c:pt idx="149">
                  <c:v>01/10/24</c:v>
                </c:pt>
                <c:pt idx="150">
                  <c:v>15/10/24</c:v>
                </c:pt>
                <c:pt idx="151">
                  <c:v>29/10/24</c:v>
                </c:pt>
                <c:pt idx="152">
                  <c:v>12/11/24</c:v>
                </c:pt>
                <c:pt idx="153">
                  <c:v>26/11/24</c:v>
                </c:pt>
                <c:pt idx="154">
                  <c:v>10/12/24</c:v>
                </c:pt>
                <c:pt idx="155">
                  <c:v>24/12/24</c:v>
                </c:pt>
                <c:pt idx="156">
                  <c:v>07/01/25</c:v>
                </c:pt>
                <c:pt idx="157">
                  <c:v>21/01/25</c:v>
                </c:pt>
                <c:pt idx="158">
                  <c:v>04/02/25</c:v>
                </c:pt>
                <c:pt idx="159">
                  <c:v>18/02/25</c:v>
                </c:pt>
                <c:pt idx="160">
                  <c:v>04/03/25</c:v>
                </c:pt>
                <c:pt idx="161">
                  <c:v>18/03/25</c:v>
                </c:pt>
                <c:pt idx="162">
                  <c:v>01/04/25</c:v>
                </c:pt>
                <c:pt idx="163">
                  <c:v>15/04/25</c:v>
                </c:pt>
                <c:pt idx="164">
                  <c:v>29/04/25</c:v>
                </c:pt>
                <c:pt idx="165">
                  <c:v>13/05/25</c:v>
                </c:pt>
                <c:pt idx="166">
                  <c:v>27/05/25</c:v>
                </c:pt>
                <c:pt idx="167">
                  <c:v>10/06/25</c:v>
                </c:pt>
                <c:pt idx="168">
                  <c:v>24/06/25</c:v>
                </c:pt>
                <c:pt idx="169">
                  <c:v>08/07/25</c:v>
                </c:pt>
                <c:pt idx="170">
                  <c:v>22/07/25</c:v>
                </c:pt>
                <c:pt idx="171">
                  <c:v>05/08/25</c:v>
                </c:pt>
                <c:pt idx="172">
                  <c:v>19/08/25</c:v>
                </c:pt>
                <c:pt idx="173">
                  <c:v>02/09/25</c:v>
                </c:pt>
                <c:pt idx="174">
                  <c:v>16/09/25</c:v>
                </c:pt>
                <c:pt idx="175">
                  <c:v>30/09/25</c:v>
                </c:pt>
                <c:pt idx="176">
                  <c:v>14/10/25</c:v>
                </c:pt>
                <c:pt idx="177">
                  <c:v>28/10/25</c:v>
                </c:pt>
                <c:pt idx="178">
                  <c:v>11/11/25</c:v>
                </c:pt>
                <c:pt idx="179">
                  <c:v>25/11/25</c:v>
                </c:pt>
                <c:pt idx="180">
                  <c:v>09/12/25</c:v>
                </c:pt>
                <c:pt idx="181">
                  <c:v>23/12/25</c:v>
                </c:pt>
                <c:pt idx="182">
                  <c:v>06/01/26</c:v>
                </c:pt>
                <c:pt idx="183">
                  <c:v>20/01/26</c:v>
                </c:pt>
                <c:pt idx="184">
                  <c:v>03/02/26</c:v>
                </c:pt>
                <c:pt idx="185">
                  <c:v>17/02/26</c:v>
                </c:pt>
                <c:pt idx="186">
                  <c:v>03/03/26</c:v>
                </c:pt>
                <c:pt idx="187">
                  <c:v>17/03/26</c:v>
                </c:pt>
                <c:pt idx="188">
                  <c:v>31/03/26</c:v>
                </c:pt>
                <c:pt idx="189">
                  <c:v>14/04/26</c:v>
                </c:pt>
                <c:pt idx="190">
                  <c:v>28/04/26</c:v>
                </c:pt>
                <c:pt idx="191">
                  <c:v>12/05/26</c:v>
                </c:pt>
                <c:pt idx="192">
                  <c:v>26/05/26</c:v>
                </c:pt>
                <c:pt idx="193">
                  <c:v>09/06/26</c:v>
                </c:pt>
                <c:pt idx="194">
                  <c:v>23/06/26</c:v>
                </c:pt>
                <c:pt idx="195">
                  <c:v>07/07/26</c:v>
                </c:pt>
                <c:pt idx="196">
                  <c:v>21/07/26</c:v>
                </c:pt>
                <c:pt idx="197">
                  <c:v>04/08/26</c:v>
                </c:pt>
                <c:pt idx="198">
                  <c:v>18/08/26</c:v>
                </c:pt>
                <c:pt idx="199">
                  <c:v>01/09/26</c:v>
                </c:pt>
                <c:pt idx="200">
                  <c:v>15/09/26</c:v>
                </c:pt>
                <c:pt idx="201">
                  <c:v>29/09/26</c:v>
                </c:pt>
                <c:pt idx="202">
                  <c:v>13/10/26</c:v>
                </c:pt>
                <c:pt idx="203">
                  <c:v>27/10/26</c:v>
                </c:pt>
                <c:pt idx="204">
                  <c:v>10/11/26</c:v>
                </c:pt>
                <c:pt idx="205">
                  <c:v>24/11/26</c:v>
                </c:pt>
                <c:pt idx="206">
                  <c:v>08/12/26</c:v>
                </c:pt>
                <c:pt idx="207">
                  <c:v>22/12/26</c:v>
                </c:pt>
                <c:pt idx="208">
                  <c:v>05/01/27</c:v>
                </c:pt>
                <c:pt idx="209">
                  <c:v>19/01/27</c:v>
                </c:pt>
                <c:pt idx="210">
                  <c:v>02/02/27</c:v>
                </c:pt>
                <c:pt idx="211">
                  <c:v>16/02/27</c:v>
                </c:pt>
                <c:pt idx="212">
                  <c:v>02/03/27</c:v>
                </c:pt>
                <c:pt idx="213">
                  <c:v>16/03/27</c:v>
                </c:pt>
                <c:pt idx="214">
                  <c:v>30/03/27</c:v>
                </c:pt>
                <c:pt idx="215">
                  <c:v>13/04/27</c:v>
                </c:pt>
                <c:pt idx="216">
                  <c:v>27/04/27</c:v>
                </c:pt>
                <c:pt idx="217">
                  <c:v>11/05/27</c:v>
                </c:pt>
                <c:pt idx="218">
                  <c:v>25/05/27</c:v>
                </c:pt>
                <c:pt idx="219">
                  <c:v>08/06/27</c:v>
                </c:pt>
                <c:pt idx="220">
                  <c:v>22/06/27</c:v>
                </c:pt>
                <c:pt idx="221">
                  <c:v>06/07/27</c:v>
                </c:pt>
                <c:pt idx="222">
                  <c:v>20/07/27</c:v>
                </c:pt>
                <c:pt idx="223">
                  <c:v>03/08/27</c:v>
                </c:pt>
                <c:pt idx="224">
                  <c:v>17/08/27</c:v>
                </c:pt>
                <c:pt idx="225">
                  <c:v>31/08/27</c:v>
                </c:pt>
                <c:pt idx="226">
                  <c:v>14/09/27</c:v>
                </c:pt>
                <c:pt idx="227">
                  <c:v>28/09/27</c:v>
                </c:pt>
                <c:pt idx="228">
                  <c:v>12/10/27</c:v>
                </c:pt>
                <c:pt idx="229">
                  <c:v>26/10/27</c:v>
                </c:pt>
                <c:pt idx="230">
                  <c:v>09/11/27</c:v>
                </c:pt>
                <c:pt idx="231">
                  <c:v>23/11/27</c:v>
                </c:pt>
                <c:pt idx="232">
                  <c:v>07/12/27</c:v>
                </c:pt>
                <c:pt idx="233">
                  <c:v>21/12/27</c:v>
                </c:pt>
                <c:pt idx="234">
                  <c:v>04/01/28</c:v>
                </c:pt>
                <c:pt idx="235">
                  <c:v>18/01/28</c:v>
                </c:pt>
                <c:pt idx="236">
                  <c:v>01/02/28</c:v>
                </c:pt>
                <c:pt idx="237">
                  <c:v>15/02/28</c:v>
                </c:pt>
                <c:pt idx="238">
                  <c:v>29/02/28</c:v>
                </c:pt>
                <c:pt idx="239">
                  <c:v>14/03/28</c:v>
                </c:pt>
                <c:pt idx="240">
                  <c:v>28/03/28</c:v>
                </c:pt>
                <c:pt idx="241">
                  <c:v>11/04/28</c:v>
                </c:pt>
                <c:pt idx="242">
                  <c:v>25/04/28</c:v>
                </c:pt>
                <c:pt idx="243">
                  <c:v>09/05/28</c:v>
                </c:pt>
                <c:pt idx="244">
                  <c:v>23/05/28</c:v>
                </c:pt>
                <c:pt idx="245">
                  <c:v>06/06/28</c:v>
                </c:pt>
                <c:pt idx="246">
                  <c:v>20/06/28</c:v>
                </c:pt>
                <c:pt idx="247">
                  <c:v>04/07/28</c:v>
                </c:pt>
                <c:pt idx="248">
                  <c:v>18/07/28</c:v>
                </c:pt>
                <c:pt idx="249">
                  <c:v>01/08/28</c:v>
                </c:pt>
                <c:pt idx="250">
                  <c:v>15/08/28</c:v>
                </c:pt>
                <c:pt idx="251">
                  <c:v>29/08/28</c:v>
                </c:pt>
                <c:pt idx="252">
                  <c:v>12/09/28</c:v>
                </c:pt>
                <c:pt idx="253">
                  <c:v>26/09/28</c:v>
                </c:pt>
                <c:pt idx="254">
                  <c:v>10/10/28</c:v>
                </c:pt>
                <c:pt idx="255">
                  <c:v>24/10/28</c:v>
                </c:pt>
                <c:pt idx="256">
                  <c:v>07/11/28</c:v>
                </c:pt>
                <c:pt idx="257">
                  <c:v>21/11/28</c:v>
                </c:pt>
                <c:pt idx="258">
                  <c:v>05/12/28</c:v>
                </c:pt>
                <c:pt idx="259">
                  <c:v>19/12/28</c:v>
                </c:pt>
                <c:pt idx="260">
                  <c:v>02/01/29</c:v>
                </c:pt>
                <c:pt idx="261">
                  <c:v>16/01/29</c:v>
                </c:pt>
                <c:pt idx="262">
                  <c:v>30/01/29</c:v>
                </c:pt>
                <c:pt idx="263">
                  <c:v>13/02/29</c:v>
                </c:pt>
                <c:pt idx="264">
                  <c:v>27/02/29</c:v>
                </c:pt>
                <c:pt idx="265">
                  <c:v>13/03/29</c:v>
                </c:pt>
                <c:pt idx="266">
                  <c:v>27/03/29</c:v>
                </c:pt>
                <c:pt idx="267">
                  <c:v>10/04/29</c:v>
                </c:pt>
                <c:pt idx="268">
                  <c:v>24/04/29</c:v>
                </c:pt>
                <c:pt idx="269">
                  <c:v>08/05/29</c:v>
                </c:pt>
                <c:pt idx="270">
                  <c:v>22/05/29</c:v>
                </c:pt>
                <c:pt idx="271">
                  <c:v>05/06/29</c:v>
                </c:pt>
                <c:pt idx="272">
                  <c:v>19/06/29</c:v>
                </c:pt>
                <c:pt idx="273">
                  <c:v>03/07/29</c:v>
                </c:pt>
                <c:pt idx="274">
                  <c:v>17/07/29</c:v>
                </c:pt>
                <c:pt idx="275">
                  <c:v>31/07/29</c:v>
                </c:pt>
                <c:pt idx="276">
                  <c:v>14/08/29</c:v>
                </c:pt>
                <c:pt idx="277">
                  <c:v>28/08/29</c:v>
                </c:pt>
                <c:pt idx="278">
                  <c:v>11/09/29</c:v>
                </c:pt>
                <c:pt idx="279">
                  <c:v>25/09/29</c:v>
                </c:pt>
                <c:pt idx="280">
                  <c:v>09/10/29</c:v>
                </c:pt>
                <c:pt idx="281">
                  <c:v>23/10/29</c:v>
                </c:pt>
                <c:pt idx="282">
                  <c:v>06/11/29</c:v>
                </c:pt>
                <c:pt idx="283">
                  <c:v>20/11/29</c:v>
                </c:pt>
                <c:pt idx="284">
                  <c:v>04/12/29</c:v>
                </c:pt>
                <c:pt idx="285">
                  <c:v>18/12/29</c:v>
                </c:pt>
                <c:pt idx="286">
                  <c:v>01/01/30</c:v>
                </c:pt>
                <c:pt idx="287">
                  <c:v>15/01/30</c:v>
                </c:pt>
                <c:pt idx="288">
                  <c:v>29/01/30</c:v>
                </c:pt>
                <c:pt idx="289">
                  <c:v>12/02/30</c:v>
                </c:pt>
                <c:pt idx="290">
                  <c:v>26/02/30</c:v>
                </c:pt>
                <c:pt idx="291">
                  <c:v>12/03/30</c:v>
                </c:pt>
                <c:pt idx="292">
                  <c:v>26/03/30</c:v>
                </c:pt>
                <c:pt idx="293">
                  <c:v>09/04/30</c:v>
                </c:pt>
                <c:pt idx="294">
                  <c:v>23/04/30</c:v>
                </c:pt>
                <c:pt idx="295">
                  <c:v>07/05/30</c:v>
                </c:pt>
                <c:pt idx="296">
                  <c:v>21/05/30</c:v>
                </c:pt>
                <c:pt idx="297">
                  <c:v>04/06/30</c:v>
                </c:pt>
                <c:pt idx="298">
                  <c:v>18/06/30</c:v>
                </c:pt>
                <c:pt idx="299">
                  <c:v>02/07/30</c:v>
                </c:pt>
                <c:pt idx="300">
                  <c:v>16/07/30</c:v>
                </c:pt>
                <c:pt idx="301">
                  <c:v>30/07/30</c:v>
                </c:pt>
                <c:pt idx="302">
                  <c:v>13/08/30</c:v>
                </c:pt>
                <c:pt idx="303">
                  <c:v>27/08/30</c:v>
                </c:pt>
                <c:pt idx="304">
                  <c:v>10/09/30</c:v>
                </c:pt>
                <c:pt idx="305">
                  <c:v>24/09/30</c:v>
                </c:pt>
                <c:pt idx="306">
                  <c:v>08/10/30</c:v>
                </c:pt>
                <c:pt idx="307">
                  <c:v>22/10/30</c:v>
                </c:pt>
                <c:pt idx="308">
                  <c:v>05/11/30</c:v>
                </c:pt>
                <c:pt idx="309">
                  <c:v>19/11/30</c:v>
                </c:pt>
                <c:pt idx="310">
                  <c:v>03/12/30</c:v>
                </c:pt>
                <c:pt idx="311">
                  <c:v>17/12/30</c:v>
                </c:pt>
                <c:pt idx="312">
                  <c:v>31/12/30</c:v>
                </c:pt>
                <c:pt idx="313">
                  <c:v>14/01/31</c:v>
                </c:pt>
                <c:pt idx="314">
                  <c:v>28/01/31</c:v>
                </c:pt>
                <c:pt idx="315">
                  <c:v>11/02/31</c:v>
                </c:pt>
                <c:pt idx="316">
                  <c:v>25/02/31</c:v>
                </c:pt>
                <c:pt idx="317">
                  <c:v>11/03/31</c:v>
                </c:pt>
                <c:pt idx="318">
                  <c:v>25/03/31</c:v>
                </c:pt>
                <c:pt idx="319">
                  <c:v>08/04/31</c:v>
                </c:pt>
                <c:pt idx="320">
                  <c:v>22/04/31</c:v>
                </c:pt>
                <c:pt idx="321">
                  <c:v>06/05/31</c:v>
                </c:pt>
                <c:pt idx="322">
                  <c:v>20/05/31</c:v>
                </c:pt>
                <c:pt idx="323">
                  <c:v>03/06/31</c:v>
                </c:pt>
                <c:pt idx="324">
                  <c:v>17/06/31</c:v>
                </c:pt>
                <c:pt idx="325">
                  <c:v>01/07/31</c:v>
                </c:pt>
                <c:pt idx="326">
                  <c:v>15/07/31</c:v>
                </c:pt>
                <c:pt idx="327">
                  <c:v>29/07/31</c:v>
                </c:pt>
                <c:pt idx="328">
                  <c:v>12/08/31</c:v>
                </c:pt>
                <c:pt idx="329">
                  <c:v>26/08/31</c:v>
                </c:pt>
                <c:pt idx="330">
                  <c:v>09/09/31</c:v>
                </c:pt>
                <c:pt idx="331">
                  <c:v>23/09/31</c:v>
                </c:pt>
                <c:pt idx="332">
                  <c:v>07/10/31</c:v>
                </c:pt>
                <c:pt idx="333">
                  <c:v>21/10/31</c:v>
                </c:pt>
                <c:pt idx="334">
                  <c:v>04/11/31</c:v>
                </c:pt>
                <c:pt idx="335">
                  <c:v>18/11/31</c:v>
                </c:pt>
                <c:pt idx="336">
                  <c:v>02/12/31</c:v>
                </c:pt>
                <c:pt idx="337">
                  <c:v>16/12/31</c:v>
                </c:pt>
                <c:pt idx="338">
                  <c:v>30/12/31</c:v>
                </c:pt>
                <c:pt idx="339">
                  <c:v>13/01/32</c:v>
                </c:pt>
                <c:pt idx="340">
                  <c:v>27/01/32</c:v>
                </c:pt>
                <c:pt idx="341">
                  <c:v>10/02/32</c:v>
                </c:pt>
                <c:pt idx="342">
                  <c:v>24/02/32</c:v>
                </c:pt>
                <c:pt idx="343">
                  <c:v>09/03/32</c:v>
                </c:pt>
                <c:pt idx="344">
                  <c:v>23/03/32</c:v>
                </c:pt>
                <c:pt idx="345">
                  <c:v>06/04/32</c:v>
                </c:pt>
                <c:pt idx="346">
                  <c:v>20/04/32</c:v>
                </c:pt>
                <c:pt idx="347">
                  <c:v>04/05/32</c:v>
                </c:pt>
                <c:pt idx="348">
                  <c:v>18/05/32</c:v>
                </c:pt>
                <c:pt idx="349">
                  <c:v>01/06/32</c:v>
                </c:pt>
                <c:pt idx="350">
                  <c:v>15/06/32</c:v>
                </c:pt>
                <c:pt idx="351">
                  <c:v>29/06/32</c:v>
                </c:pt>
                <c:pt idx="352">
                  <c:v>13/07/32</c:v>
                </c:pt>
                <c:pt idx="353">
                  <c:v>27/07/32</c:v>
                </c:pt>
                <c:pt idx="354">
                  <c:v>10/08/32</c:v>
                </c:pt>
                <c:pt idx="355">
                  <c:v>24/08/32</c:v>
                </c:pt>
                <c:pt idx="356">
                  <c:v>07/09/32</c:v>
                </c:pt>
                <c:pt idx="357">
                  <c:v>21/09/32</c:v>
                </c:pt>
                <c:pt idx="358">
                  <c:v>05/10/32</c:v>
                </c:pt>
                <c:pt idx="359">
                  <c:v>19/10/32</c:v>
                </c:pt>
                <c:pt idx="360">
                  <c:v>02/11/32</c:v>
                </c:pt>
                <c:pt idx="361">
                  <c:v>16/11/32</c:v>
                </c:pt>
                <c:pt idx="362">
                  <c:v>30/11/32</c:v>
                </c:pt>
                <c:pt idx="363">
                  <c:v>14/12/32</c:v>
                </c:pt>
                <c:pt idx="364">
                  <c:v>28/12/32</c:v>
                </c:pt>
                <c:pt idx="365">
                  <c:v>11/01/33</c:v>
                </c:pt>
                <c:pt idx="366">
                  <c:v>25/01/33</c:v>
                </c:pt>
                <c:pt idx="367">
                  <c:v>08/02/33</c:v>
                </c:pt>
                <c:pt idx="368">
                  <c:v>22/02/33</c:v>
                </c:pt>
                <c:pt idx="369">
                  <c:v>08/03/33</c:v>
                </c:pt>
                <c:pt idx="370">
                  <c:v>22/03/33</c:v>
                </c:pt>
                <c:pt idx="371">
                  <c:v>05/04/33</c:v>
                </c:pt>
                <c:pt idx="372">
                  <c:v>19/04/33</c:v>
                </c:pt>
                <c:pt idx="373">
                  <c:v>03/05/33</c:v>
                </c:pt>
                <c:pt idx="374">
                  <c:v>17/05/33</c:v>
                </c:pt>
                <c:pt idx="375">
                  <c:v>31/05/33</c:v>
                </c:pt>
                <c:pt idx="376">
                  <c:v>14/06/33</c:v>
                </c:pt>
                <c:pt idx="377">
                  <c:v>28/06/33</c:v>
                </c:pt>
                <c:pt idx="378">
                  <c:v>12/07/33</c:v>
                </c:pt>
                <c:pt idx="379">
                  <c:v>26/07/33</c:v>
                </c:pt>
                <c:pt idx="380">
                  <c:v>09/08/33</c:v>
                </c:pt>
                <c:pt idx="381">
                  <c:v>23/08/33</c:v>
                </c:pt>
                <c:pt idx="382">
                  <c:v>06/09/33</c:v>
                </c:pt>
                <c:pt idx="383">
                  <c:v>20/09/33</c:v>
                </c:pt>
                <c:pt idx="384">
                  <c:v>04/10/33</c:v>
                </c:pt>
                <c:pt idx="385">
                  <c:v>18/10/33</c:v>
                </c:pt>
                <c:pt idx="386">
                  <c:v>01/11/33</c:v>
                </c:pt>
                <c:pt idx="387">
                  <c:v>15/11/33</c:v>
                </c:pt>
                <c:pt idx="388">
                  <c:v>29/11/33</c:v>
                </c:pt>
                <c:pt idx="389">
                  <c:v>13/12/33</c:v>
                </c:pt>
                <c:pt idx="390">
                  <c:v>27/12/33</c:v>
                </c:pt>
                <c:pt idx="391">
                  <c:v>10/01/34</c:v>
                </c:pt>
                <c:pt idx="392">
                  <c:v>24/01/34</c:v>
                </c:pt>
                <c:pt idx="393">
                  <c:v>07/02/34</c:v>
                </c:pt>
                <c:pt idx="394">
                  <c:v>21/02/34</c:v>
                </c:pt>
                <c:pt idx="395">
                  <c:v>07/03/34</c:v>
                </c:pt>
                <c:pt idx="396">
                  <c:v>21/03/34</c:v>
                </c:pt>
                <c:pt idx="397">
                  <c:v>04/04/34</c:v>
                </c:pt>
                <c:pt idx="398">
                  <c:v>18/04/34</c:v>
                </c:pt>
                <c:pt idx="399">
                  <c:v>02/05/34</c:v>
                </c:pt>
                <c:pt idx="400">
                  <c:v>16/05/34</c:v>
                </c:pt>
                <c:pt idx="401">
                  <c:v>30/05/34</c:v>
                </c:pt>
                <c:pt idx="402">
                  <c:v>13/06/34</c:v>
                </c:pt>
                <c:pt idx="403">
                  <c:v>27/06/34</c:v>
                </c:pt>
                <c:pt idx="404">
                  <c:v>11/07/34</c:v>
                </c:pt>
                <c:pt idx="405">
                  <c:v>25/07/34</c:v>
                </c:pt>
                <c:pt idx="406">
                  <c:v>08/08/34</c:v>
                </c:pt>
                <c:pt idx="407">
                  <c:v>22/08/34</c:v>
                </c:pt>
                <c:pt idx="408">
                  <c:v>05/09/34</c:v>
                </c:pt>
                <c:pt idx="409">
                  <c:v>19/09/34</c:v>
                </c:pt>
                <c:pt idx="410">
                  <c:v>03/10/34</c:v>
                </c:pt>
                <c:pt idx="411">
                  <c:v>17/10/34</c:v>
                </c:pt>
                <c:pt idx="412">
                  <c:v>31/10/34</c:v>
                </c:pt>
                <c:pt idx="413">
                  <c:v>14/11/34</c:v>
                </c:pt>
                <c:pt idx="414">
                  <c:v>28/11/34</c:v>
                </c:pt>
                <c:pt idx="415">
                  <c:v>12/12/34</c:v>
                </c:pt>
                <c:pt idx="416">
                  <c:v>26/12/34</c:v>
                </c:pt>
                <c:pt idx="417">
                  <c:v>09/01/35</c:v>
                </c:pt>
                <c:pt idx="418">
                  <c:v>23/01/35</c:v>
                </c:pt>
                <c:pt idx="419">
                  <c:v>06/02/35</c:v>
                </c:pt>
                <c:pt idx="420">
                  <c:v>20/02/35</c:v>
                </c:pt>
                <c:pt idx="421">
                  <c:v>06/03/35</c:v>
                </c:pt>
                <c:pt idx="422">
                  <c:v>20/03/35</c:v>
                </c:pt>
                <c:pt idx="423">
                  <c:v>03/04/35</c:v>
                </c:pt>
                <c:pt idx="424">
                  <c:v>17/04/35</c:v>
                </c:pt>
                <c:pt idx="425">
                  <c:v>01/05/35</c:v>
                </c:pt>
                <c:pt idx="426">
                  <c:v>15/05/35</c:v>
                </c:pt>
                <c:pt idx="427">
                  <c:v>29/05/35</c:v>
                </c:pt>
                <c:pt idx="428">
                  <c:v>12/06/35</c:v>
                </c:pt>
                <c:pt idx="429">
                  <c:v>26/06/35</c:v>
                </c:pt>
                <c:pt idx="430">
                  <c:v>10/07/35</c:v>
                </c:pt>
                <c:pt idx="431">
                  <c:v>24/07/35</c:v>
                </c:pt>
                <c:pt idx="432">
                  <c:v>07/08/35</c:v>
                </c:pt>
                <c:pt idx="433">
                  <c:v>21/08/35</c:v>
                </c:pt>
                <c:pt idx="434">
                  <c:v>04/09/35</c:v>
                </c:pt>
                <c:pt idx="435">
                  <c:v>18/09/35</c:v>
                </c:pt>
                <c:pt idx="436">
                  <c:v>02/10/35</c:v>
                </c:pt>
                <c:pt idx="437">
                  <c:v>16/10/35</c:v>
                </c:pt>
                <c:pt idx="438">
                  <c:v>30/10/35</c:v>
                </c:pt>
                <c:pt idx="439">
                  <c:v>13/11/35</c:v>
                </c:pt>
                <c:pt idx="440">
                  <c:v>27/11/35</c:v>
                </c:pt>
                <c:pt idx="441">
                  <c:v>11/12/35</c:v>
                </c:pt>
                <c:pt idx="442">
                  <c:v>25/12/35</c:v>
                </c:pt>
                <c:pt idx="443">
                  <c:v>08/01/36</c:v>
                </c:pt>
                <c:pt idx="444">
                  <c:v>22/01/36</c:v>
                </c:pt>
                <c:pt idx="445">
                  <c:v>05/02/36</c:v>
                </c:pt>
                <c:pt idx="446">
                  <c:v>19/02/36</c:v>
                </c:pt>
                <c:pt idx="447">
                  <c:v>04/03/36</c:v>
                </c:pt>
                <c:pt idx="448">
                  <c:v>18/03/36</c:v>
                </c:pt>
                <c:pt idx="449">
                  <c:v>01/04/36</c:v>
                </c:pt>
                <c:pt idx="450">
                  <c:v>15/04/36</c:v>
                </c:pt>
                <c:pt idx="451">
                  <c:v>29/04/36</c:v>
                </c:pt>
                <c:pt idx="452">
                  <c:v>13/05/36</c:v>
                </c:pt>
                <c:pt idx="453">
                  <c:v>27/05/36</c:v>
                </c:pt>
                <c:pt idx="454">
                  <c:v>10/06/36</c:v>
                </c:pt>
                <c:pt idx="455">
                  <c:v>24/06/36</c:v>
                </c:pt>
                <c:pt idx="456">
                  <c:v>08/07/36</c:v>
                </c:pt>
                <c:pt idx="457">
                  <c:v>22/07/36</c:v>
                </c:pt>
                <c:pt idx="458">
                  <c:v>05/08/36</c:v>
                </c:pt>
                <c:pt idx="459">
                  <c:v>19/08/36</c:v>
                </c:pt>
                <c:pt idx="460">
                  <c:v>02/09/36</c:v>
                </c:pt>
                <c:pt idx="461">
                  <c:v>16/09/36</c:v>
                </c:pt>
                <c:pt idx="462">
                  <c:v>30/09/36</c:v>
                </c:pt>
                <c:pt idx="463">
                  <c:v>14/10/36</c:v>
                </c:pt>
                <c:pt idx="464">
                  <c:v>28/10/36</c:v>
                </c:pt>
                <c:pt idx="465">
                  <c:v>11/11/36</c:v>
                </c:pt>
                <c:pt idx="466">
                  <c:v>25/11/36</c:v>
                </c:pt>
                <c:pt idx="467">
                  <c:v>09/12/36</c:v>
                </c:pt>
                <c:pt idx="468">
                  <c:v>23/12/36</c:v>
                </c:pt>
                <c:pt idx="469">
                  <c:v>06/01/37</c:v>
                </c:pt>
                <c:pt idx="470">
                  <c:v>20/01/37</c:v>
                </c:pt>
                <c:pt idx="471">
                  <c:v>03/02/37</c:v>
                </c:pt>
                <c:pt idx="472">
                  <c:v>17/02/37</c:v>
                </c:pt>
                <c:pt idx="473">
                  <c:v>03/03/37</c:v>
                </c:pt>
                <c:pt idx="474">
                  <c:v>17/03/37</c:v>
                </c:pt>
                <c:pt idx="475">
                  <c:v>31/03/37</c:v>
                </c:pt>
                <c:pt idx="476">
                  <c:v>14/04/37</c:v>
                </c:pt>
                <c:pt idx="477">
                  <c:v>28/04/37</c:v>
                </c:pt>
                <c:pt idx="478">
                  <c:v>12/05/37</c:v>
                </c:pt>
                <c:pt idx="479">
                  <c:v>26/05/37</c:v>
                </c:pt>
                <c:pt idx="480">
                  <c:v>09/06/37</c:v>
                </c:pt>
                <c:pt idx="481">
                  <c:v>23/06/37</c:v>
                </c:pt>
                <c:pt idx="482">
                  <c:v>07/07/37</c:v>
                </c:pt>
                <c:pt idx="483">
                  <c:v>21/07/37</c:v>
                </c:pt>
                <c:pt idx="484">
                  <c:v>04/08/37</c:v>
                </c:pt>
                <c:pt idx="485">
                  <c:v>18/08/37</c:v>
                </c:pt>
                <c:pt idx="486">
                  <c:v>01/09/37</c:v>
                </c:pt>
                <c:pt idx="487">
                  <c:v>15/09/37</c:v>
                </c:pt>
                <c:pt idx="488">
                  <c:v>29/09/37</c:v>
                </c:pt>
                <c:pt idx="489">
                  <c:v>13/10/37</c:v>
                </c:pt>
                <c:pt idx="490">
                  <c:v>27/10/37</c:v>
                </c:pt>
                <c:pt idx="491">
                  <c:v>10/11/37</c:v>
                </c:pt>
                <c:pt idx="492">
                  <c:v>24/11/37</c:v>
                </c:pt>
                <c:pt idx="493">
                  <c:v>08/12/37</c:v>
                </c:pt>
                <c:pt idx="494">
                  <c:v>22/12/37</c:v>
                </c:pt>
                <c:pt idx="495">
                  <c:v>05/01/38</c:v>
                </c:pt>
                <c:pt idx="496">
                  <c:v>19/01/38</c:v>
                </c:pt>
                <c:pt idx="497">
                  <c:v>02/02/38</c:v>
                </c:pt>
                <c:pt idx="498">
                  <c:v>16/02/38</c:v>
                </c:pt>
                <c:pt idx="499">
                  <c:v>02/03/38</c:v>
                </c:pt>
                <c:pt idx="500">
                  <c:v>16/03/38</c:v>
                </c:pt>
                <c:pt idx="501">
                  <c:v>30/03/38</c:v>
                </c:pt>
                <c:pt idx="502">
                  <c:v>13/04/38</c:v>
                </c:pt>
                <c:pt idx="503">
                  <c:v>27/04/38</c:v>
                </c:pt>
                <c:pt idx="504">
                  <c:v>11/05/38</c:v>
                </c:pt>
                <c:pt idx="505">
                  <c:v>25/05/38</c:v>
                </c:pt>
                <c:pt idx="506">
                  <c:v>08/06/38</c:v>
                </c:pt>
                <c:pt idx="507">
                  <c:v>22/06/38</c:v>
                </c:pt>
                <c:pt idx="508">
                  <c:v>06/07/38</c:v>
                </c:pt>
                <c:pt idx="509">
                  <c:v>20/07/38</c:v>
                </c:pt>
                <c:pt idx="510">
                  <c:v>03/08/38</c:v>
                </c:pt>
                <c:pt idx="511">
                  <c:v>17/08/38</c:v>
                </c:pt>
                <c:pt idx="512">
                  <c:v>31/08/38</c:v>
                </c:pt>
                <c:pt idx="513">
                  <c:v>14/09/38</c:v>
                </c:pt>
                <c:pt idx="514">
                  <c:v>28/09/38</c:v>
                </c:pt>
                <c:pt idx="515">
                  <c:v>12/10/38</c:v>
                </c:pt>
                <c:pt idx="516">
                  <c:v>26/10/38</c:v>
                </c:pt>
                <c:pt idx="517">
                  <c:v>09/11/38</c:v>
                </c:pt>
                <c:pt idx="518">
                  <c:v>23/11/38</c:v>
                </c:pt>
                <c:pt idx="519">
                  <c:v>07/12/38</c:v>
                </c:pt>
                <c:pt idx="520">
                  <c:v>21/12/38</c:v>
                </c:pt>
                <c:pt idx="521">
                  <c:v>04/01/39</c:v>
                </c:pt>
                <c:pt idx="522">
                  <c:v>18/01/39</c:v>
                </c:pt>
                <c:pt idx="523">
                  <c:v>01/02/39</c:v>
                </c:pt>
                <c:pt idx="524">
                  <c:v>15/02/39</c:v>
                </c:pt>
                <c:pt idx="525">
                  <c:v>01/03/39</c:v>
                </c:pt>
                <c:pt idx="526">
                  <c:v>15/03/39</c:v>
                </c:pt>
                <c:pt idx="527">
                  <c:v>29/03/39</c:v>
                </c:pt>
                <c:pt idx="528">
                  <c:v>12/04/39</c:v>
                </c:pt>
                <c:pt idx="529">
                  <c:v>26/04/39</c:v>
                </c:pt>
                <c:pt idx="530">
                  <c:v>10/05/39</c:v>
                </c:pt>
                <c:pt idx="531">
                  <c:v>24/05/39</c:v>
                </c:pt>
                <c:pt idx="532">
                  <c:v>07/06/39</c:v>
                </c:pt>
                <c:pt idx="533">
                  <c:v>21/06/39</c:v>
                </c:pt>
                <c:pt idx="534">
                  <c:v>05/07/39</c:v>
                </c:pt>
                <c:pt idx="535">
                  <c:v>19/07/39</c:v>
                </c:pt>
                <c:pt idx="536">
                  <c:v>02/08/39</c:v>
                </c:pt>
                <c:pt idx="537">
                  <c:v>16/08/39</c:v>
                </c:pt>
                <c:pt idx="538">
                  <c:v>30/08/39</c:v>
                </c:pt>
                <c:pt idx="539">
                  <c:v>13/09/39</c:v>
                </c:pt>
                <c:pt idx="540">
                  <c:v>27/09/39</c:v>
                </c:pt>
                <c:pt idx="541">
                  <c:v>11/10/39</c:v>
                </c:pt>
                <c:pt idx="542">
                  <c:v>25/10/39</c:v>
                </c:pt>
                <c:pt idx="543">
                  <c:v>08/11/39</c:v>
                </c:pt>
                <c:pt idx="544">
                  <c:v>22/11/39</c:v>
                </c:pt>
                <c:pt idx="545">
                  <c:v>06/12/39</c:v>
                </c:pt>
                <c:pt idx="546">
                  <c:v>20/12/39</c:v>
                </c:pt>
                <c:pt idx="547">
                  <c:v>03/01/40</c:v>
                </c:pt>
                <c:pt idx="548">
                  <c:v>17/01/40</c:v>
                </c:pt>
                <c:pt idx="549">
                  <c:v>31/01/40</c:v>
                </c:pt>
                <c:pt idx="550">
                  <c:v>14/02/40</c:v>
                </c:pt>
                <c:pt idx="551">
                  <c:v>28/02/40</c:v>
                </c:pt>
                <c:pt idx="552">
                  <c:v>13/03/40</c:v>
                </c:pt>
                <c:pt idx="553">
                  <c:v>27/03/40</c:v>
                </c:pt>
                <c:pt idx="554">
                  <c:v>10/04/40</c:v>
                </c:pt>
                <c:pt idx="555">
                  <c:v>24/04/40</c:v>
                </c:pt>
                <c:pt idx="556">
                  <c:v>08/05/40</c:v>
                </c:pt>
                <c:pt idx="557">
                  <c:v>22/05/40</c:v>
                </c:pt>
                <c:pt idx="558">
                  <c:v>05/06/40</c:v>
                </c:pt>
                <c:pt idx="559">
                  <c:v>19/06/40</c:v>
                </c:pt>
                <c:pt idx="560">
                  <c:v>03/07/40</c:v>
                </c:pt>
                <c:pt idx="561">
                  <c:v>17/07/40</c:v>
                </c:pt>
                <c:pt idx="562">
                  <c:v>31/07/40</c:v>
                </c:pt>
                <c:pt idx="563">
                  <c:v>14/08/40</c:v>
                </c:pt>
                <c:pt idx="564">
                  <c:v>28/08/40</c:v>
                </c:pt>
                <c:pt idx="565">
                  <c:v>11/09/40</c:v>
                </c:pt>
                <c:pt idx="566">
                  <c:v>25/09/40</c:v>
                </c:pt>
              </c:strCache>
            </c:strRef>
          </c:cat>
          <c:val>
            <c:numRef>
              <c:f>'Bi-weekly Mortgage Calculator'!$G$22:$G$1648</c:f>
              <c:numCache>
                <c:formatCode>#,##0.00</c:formatCode>
                <c:ptCount val="1627"/>
                <c:pt idx="0">
                  <c:v>576.14843475956025</c:v>
                </c:pt>
                <c:pt idx="1">
                  <c:v>575.65361138524054</c:v>
                </c:pt>
                <c:pt idx="2">
                  <c:v>575.15764764407049</c:v>
                </c:pt>
                <c:pt idx="3">
                  <c:v>574.66054090796774</c:v>
                </c:pt>
                <c:pt idx="4">
                  <c:v>574.16228854279336</c:v>
                </c:pt>
                <c:pt idx="5">
                  <c:v>573.66288790833767</c:v>
                </c:pt>
                <c:pt idx="6">
                  <c:v>573.16233635830656</c:v>
                </c:pt>
                <c:pt idx="7">
                  <c:v>572.66063124030711</c:v>
                </c:pt>
                <c:pt idx="8">
                  <c:v>572.15776989583401</c:v>
                </c:pt>
                <c:pt idx="9">
                  <c:v>571.65374966025479</c:v>
                </c:pt>
                <c:pt idx="10">
                  <c:v>571.1485678627962</c:v>
                </c:pt>
                <c:pt idx="11">
                  <c:v>570.6422218265302</c:v>
                </c:pt>
                <c:pt idx="12">
                  <c:v>570.13470886835921</c:v>
                </c:pt>
                <c:pt idx="13">
                  <c:v>569.62602629900243</c:v>
                </c:pt>
                <c:pt idx="14">
                  <c:v>569.1161714229811</c:v>
                </c:pt>
                <c:pt idx="15">
                  <c:v>568.60514153860458</c:v>
                </c:pt>
                <c:pt idx="16">
                  <c:v>568.09293393795622</c:v>
                </c:pt>
                <c:pt idx="17">
                  <c:v>567.57954590687825</c:v>
                </c:pt>
                <c:pt idx="18">
                  <c:v>567.06497472495812</c:v>
                </c:pt>
                <c:pt idx="19">
                  <c:v>566.54921766551388</c:v>
                </c:pt>
                <c:pt idx="20">
                  <c:v>566.03227199557966</c:v>
                </c:pt>
                <c:pt idx="21">
                  <c:v>565.51413497589101</c:v>
                </c:pt>
                <c:pt idx="22">
                  <c:v>564.99480386087077</c:v>
                </c:pt>
                <c:pt idx="23">
                  <c:v>564.47427589861434</c:v>
                </c:pt>
                <c:pt idx="24">
                  <c:v>563.95254833087517</c:v>
                </c:pt>
                <c:pt idx="25">
                  <c:v>563.42961839304996</c:v>
                </c:pt>
                <c:pt idx="26">
                  <c:v>562.90548331416403</c:v>
                </c:pt>
                <c:pt idx="27">
                  <c:v>562.38014031685691</c:v>
                </c:pt>
                <c:pt idx="28">
                  <c:v>561.85358661736734</c:v>
                </c:pt>
                <c:pt idx="29">
                  <c:v>561.3258194255186</c:v>
                </c:pt>
                <c:pt idx="30">
                  <c:v>560.79683594470396</c:v>
                </c:pt>
                <c:pt idx="31">
                  <c:v>560.26663337187131</c:v>
                </c:pt>
                <c:pt idx="32">
                  <c:v>559.73520889750887</c:v>
                </c:pt>
                <c:pt idx="33">
                  <c:v>559.20255970563005</c:v>
                </c:pt>
                <c:pt idx="34">
                  <c:v>558.66868297375856</c:v>
                </c:pt>
                <c:pt idx="35">
                  <c:v>558.13357587291341</c:v>
                </c:pt>
                <c:pt idx="36">
                  <c:v>557.59723556759388</c:v>
                </c:pt>
                <c:pt idx="37">
                  <c:v>557.05965921576478</c:v>
                </c:pt>
                <c:pt idx="38">
                  <c:v>556.52084396884084</c:v>
                </c:pt>
                <c:pt idx="39">
                  <c:v>555.9807869716725</c:v>
                </c:pt>
                <c:pt idx="40">
                  <c:v>555.43948536252969</c:v>
                </c:pt>
                <c:pt idx="41">
                  <c:v>554.89693627308759</c:v>
                </c:pt>
                <c:pt idx="42">
                  <c:v>554.35313682841081</c:v>
                </c:pt>
                <c:pt idx="43">
                  <c:v>553.80808414693854</c:v>
                </c:pt>
                <c:pt idx="44">
                  <c:v>553.26177534046906</c:v>
                </c:pt>
                <c:pt idx="45">
                  <c:v>552.71420751414462</c:v>
                </c:pt>
                <c:pt idx="46">
                  <c:v>552.16537776643599</c:v>
                </c:pt>
                <c:pt idx="47">
                  <c:v>551.6152831891269</c:v>
                </c:pt>
                <c:pt idx="48">
                  <c:v>551.06392086729909</c:v>
                </c:pt>
                <c:pt idx="49">
                  <c:v>550.51128787931646</c:v>
                </c:pt>
                <c:pt idx="50">
                  <c:v>549.95738129680979</c:v>
                </c:pt>
                <c:pt idx="51">
                  <c:v>549.40219818466096</c:v>
                </c:pt>
                <c:pt idx="52">
                  <c:v>548.84573560098784</c:v>
                </c:pt>
                <c:pt idx="53">
                  <c:v>548.28799059712856</c:v>
                </c:pt>
                <c:pt idx="54">
                  <c:v>547.72896021762529</c:v>
                </c:pt>
                <c:pt idx="55">
                  <c:v>547.16864150020945</c:v>
                </c:pt>
                <c:pt idx="56">
                  <c:v>546.60703147578567</c:v>
                </c:pt>
                <c:pt idx="57">
                  <c:v>546.0441271684158</c:v>
                </c:pt>
                <c:pt idx="58">
                  <c:v>545.47992559530348</c:v>
                </c:pt>
                <c:pt idx="59">
                  <c:v>544.91442376677821</c:v>
                </c:pt>
                <c:pt idx="60">
                  <c:v>544.34761868627947</c:v>
                </c:pt>
                <c:pt idx="61">
                  <c:v>543.77950735034096</c:v>
                </c:pt>
                <c:pt idx="62">
                  <c:v>543.21008674857455</c:v>
                </c:pt>
                <c:pt idx="63">
                  <c:v>542.63935386365449</c:v>
                </c:pt>
                <c:pt idx="64">
                  <c:v>542.06730567130114</c:v>
                </c:pt>
                <c:pt idx="65">
                  <c:v>541.4939391402653</c:v>
                </c:pt>
                <c:pt idx="66">
                  <c:v>540.91925123231192</c:v>
                </c:pt>
                <c:pt idx="67">
                  <c:v>540.34323890220389</c:v>
                </c:pt>
                <c:pt idx="68">
                  <c:v>539.7658990976862</c:v>
                </c:pt>
                <c:pt idx="69">
                  <c:v>539.1872287594698</c:v>
                </c:pt>
                <c:pt idx="70">
                  <c:v>538.60722482121503</c:v>
                </c:pt>
                <c:pt idx="71">
                  <c:v>538.02588420951554</c:v>
                </c:pt>
                <c:pt idx="72">
                  <c:v>537.44320384388197</c:v>
                </c:pt>
                <c:pt idx="73">
                  <c:v>536.85918063672602</c:v>
                </c:pt>
                <c:pt idx="74">
                  <c:v>536.27381149334337</c:v>
                </c:pt>
                <c:pt idx="75">
                  <c:v>535.6870933118978</c:v>
                </c:pt>
                <c:pt idx="76">
                  <c:v>535.09902298340478</c:v>
                </c:pt>
                <c:pt idx="77">
                  <c:v>534.50959739171458</c:v>
                </c:pt>
                <c:pt idx="78">
                  <c:v>533.9188134134962</c:v>
                </c:pt>
                <c:pt idx="79">
                  <c:v>533.32666791822032</c:v>
                </c:pt>
                <c:pt idx="80">
                  <c:v>532.73315776814354</c:v>
                </c:pt>
                <c:pt idx="81">
                  <c:v>532.13827981829081</c:v>
                </c:pt>
                <c:pt idx="82">
                  <c:v>531.54203091643933</c:v>
                </c:pt>
                <c:pt idx="83">
                  <c:v>530.94440790310182</c:v>
                </c:pt>
                <c:pt idx="84">
                  <c:v>530.34540761150936</c:v>
                </c:pt>
                <c:pt idx="85">
                  <c:v>529.74502686759524</c:v>
                </c:pt>
                <c:pt idx="86">
                  <c:v>529.1432624899777</c:v>
                </c:pt>
                <c:pt idx="87">
                  <c:v>528.54011128994318</c:v>
                </c:pt>
                <c:pt idx="88">
                  <c:v>527.93557007142931</c:v>
                </c:pt>
                <c:pt idx="89">
                  <c:v>527.32963563100827</c:v>
                </c:pt>
                <c:pt idx="90">
                  <c:v>526.72230475786955</c:v>
                </c:pt>
                <c:pt idx="91">
                  <c:v>526.11357423380309</c:v>
                </c:pt>
                <c:pt idx="92">
                  <c:v>525.50344083318203</c:v>
                </c:pt>
                <c:pt idx="93">
                  <c:v>524.89190132294596</c:v>
                </c:pt>
                <c:pt idx="94">
                  <c:v>524.27895246258345</c:v>
                </c:pt>
                <c:pt idx="95">
                  <c:v>523.66459100411498</c:v>
                </c:pt>
                <c:pt idx="96">
                  <c:v>523.0488136920759</c:v>
                </c:pt>
                <c:pt idx="97">
                  <c:v>522.43161726349877</c:v>
                </c:pt>
                <c:pt idx="98">
                  <c:v>521.81299844789658</c:v>
                </c:pt>
                <c:pt idx="99">
                  <c:v>521.1929539672451</c:v>
                </c:pt>
                <c:pt idx="100">
                  <c:v>520.57148053596563</c:v>
                </c:pt>
                <c:pt idx="101">
                  <c:v>519.94857486090746</c:v>
                </c:pt>
                <c:pt idx="102">
                  <c:v>519.32423364133047</c:v>
                </c:pt>
                <c:pt idx="103">
                  <c:v>518.69845356888789</c:v>
                </c:pt>
                <c:pt idx="104">
                  <c:v>518.0712313276083</c:v>
                </c:pt>
                <c:pt idx="105">
                  <c:v>517.4425635938785</c:v>
                </c:pt>
                <c:pt idx="106">
                  <c:v>516.81244703642562</c:v>
                </c:pt>
                <c:pt idx="107">
                  <c:v>516.18087831629953</c:v>
                </c:pt>
                <c:pt idx="108">
                  <c:v>515.5478540868553</c:v>
                </c:pt>
                <c:pt idx="109">
                  <c:v>514.91337099373516</c:v>
                </c:pt>
                <c:pt idx="110">
                  <c:v>514.2774256748512</c:v>
                </c:pt>
                <c:pt idx="111">
                  <c:v>513.64001476036685</c:v>
                </c:pt>
                <c:pt idx="112">
                  <c:v>513.00113487267981</c:v>
                </c:pt>
                <c:pt idx="113">
                  <c:v>512.36078262640365</c:v>
                </c:pt>
                <c:pt idx="114">
                  <c:v>511.71895462834993</c:v>
                </c:pt>
                <c:pt idx="115">
                  <c:v>511.07564747751036</c:v>
                </c:pt>
                <c:pt idx="116">
                  <c:v>510.4308577650387</c:v>
                </c:pt>
                <c:pt idx="117">
                  <c:v>509.78458207423267</c:v>
                </c:pt>
                <c:pt idx="118">
                  <c:v>509.13681698051585</c:v>
                </c:pt>
                <c:pt idx="119">
                  <c:v>508.48755905141974</c:v>
                </c:pt>
                <c:pt idx="120">
                  <c:v>507.8368048465652</c:v>
                </c:pt>
                <c:pt idx="121">
                  <c:v>507.18455091764457</c:v>
                </c:pt>
                <c:pt idx="122">
                  <c:v>506.53079380840302</c:v>
                </c:pt>
                <c:pt idx="123">
                  <c:v>505.8755300546207</c:v>
                </c:pt>
                <c:pt idx="124">
                  <c:v>505.21875618409399</c:v>
                </c:pt>
                <c:pt idx="125">
                  <c:v>504.56046871661727</c:v>
                </c:pt>
                <c:pt idx="126">
                  <c:v>503.90066416396456</c:v>
                </c:pt>
                <c:pt idx="127">
                  <c:v>503.23933902987079</c:v>
                </c:pt>
                <c:pt idx="128">
                  <c:v>502.57648981001347</c:v>
                </c:pt>
                <c:pt idx="129">
                  <c:v>501.91211299199421</c:v>
                </c:pt>
                <c:pt idx="130">
                  <c:v>501.24620505531971</c:v>
                </c:pt>
                <c:pt idx="131">
                  <c:v>500.57876247138358</c:v>
                </c:pt>
                <c:pt idx="132">
                  <c:v>499.90978170344738</c:v>
                </c:pt>
                <c:pt idx="133">
                  <c:v>499.23925920662185</c:v>
                </c:pt>
                <c:pt idx="134">
                  <c:v>498.56719142784829</c:v>
                </c:pt>
                <c:pt idx="135">
                  <c:v>497.8935748058795</c:v>
                </c:pt>
                <c:pt idx="136">
                  <c:v>497.21840577126125</c:v>
                </c:pt>
                <c:pt idx="137">
                  <c:v>496.54168074631303</c:v>
                </c:pt>
                <c:pt idx="138">
                  <c:v>495.86339614510928</c:v>
                </c:pt>
                <c:pt idx="139">
                  <c:v>495.18354837346021</c:v>
                </c:pt>
                <c:pt idx="140">
                  <c:v>494.50213382889314</c:v>
                </c:pt>
                <c:pt idx="141">
                  <c:v>493.81914890063302</c:v>
                </c:pt>
                <c:pt idx="142">
                  <c:v>493.13458996958337</c:v>
                </c:pt>
                <c:pt idx="143">
                  <c:v>492.44845340830722</c:v>
                </c:pt>
                <c:pt idx="144">
                  <c:v>491.76073558100779</c:v>
                </c:pt>
                <c:pt idx="145">
                  <c:v>491.07143284350934</c:v>
                </c:pt>
                <c:pt idx="146">
                  <c:v>490.38054154323777</c:v>
                </c:pt>
                <c:pt idx="147">
                  <c:v>489.68805801920121</c:v>
                </c:pt>
                <c:pt idx="148">
                  <c:v>488.99397860197075</c:v>
                </c:pt>
                <c:pt idx="149">
                  <c:v>488.29829961366102</c:v>
                </c:pt>
                <c:pt idx="150">
                  <c:v>487.6010173679104</c:v>
                </c:pt>
                <c:pt idx="151">
                  <c:v>486.9021281698619</c:v>
                </c:pt>
                <c:pt idx="152">
                  <c:v>486.20162831614329</c:v>
                </c:pt>
                <c:pt idx="153">
                  <c:v>485.4995140948476</c:v>
                </c:pt>
                <c:pt idx="154">
                  <c:v>484.7957817855135</c:v>
                </c:pt>
                <c:pt idx="155">
                  <c:v>484.09042765910527</c:v>
                </c:pt>
                <c:pt idx="156">
                  <c:v>483.38344797799357</c:v>
                </c:pt>
                <c:pt idx="157">
                  <c:v>482.67483899593509</c:v>
                </c:pt>
                <c:pt idx="158">
                  <c:v>481.96459695805316</c:v>
                </c:pt>
                <c:pt idx="159">
                  <c:v>481.2527181008175</c:v>
                </c:pt>
                <c:pt idx="160">
                  <c:v>480.53919865202454</c:v>
                </c:pt>
                <c:pt idx="161">
                  <c:v>479.82403483077712</c:v>
                </c:pt>
                <c:pt idx="162">
                  <c:v>479.10722284746493</c:v>
                </c:pt>
                <c:pt idx="163">
                  <c:v>478.38875890374391</c:v>
                </c:pt>
                <c:pt idx="164">
                  <c:v>477.66863919251648</c:v>
                </c:pt>
                <c:pt idx="165">
                  <c:v>476.94685989791122</c:v>
                </c:pt>
                <c:pt idx="166">
                  <c:v>476.22341719526264</c:v>
                </c:pt>
                <c:pt idx="167">
                  <c:v>475.49830725109103</c:v>
                </c:pt>
                <c:pt idx="168">
                  <c:v>474.77152622308193</c:v>
                </c:pt>
                <c:pt idx="169">
                  <c:v>474.04307026006603</c:v>
                </c:pt>
                <c:pt idx="170">
                  <c:v>473.3129355019986</c:v>
                </c:pt>
                <c:pt idx="171">
                  <c:v>472.58111807993902</c:v>
                </c:pt>
                <c:pt idx="172">
                  <c:v>471.84761411603051</c:v>
                </c:pt>
                <c:pt idx="173">
                  <c:v>471.11241972347915</c:v>
                </c:pt>
                <c:pt idx="174">
                  <c:v>470.37553100653378</c:v>
                </c:pt>
                <c:pt idx="175">
                  <c:v>469.636944060465</c:v>
                </c:pt>
                <c:pt idx="176">
                  <c:v>468.89665497154454</c:v>
                </c:pt>
                <c:pt idx="177">
                  <c:v>468.15465981702465</c:v>
                </c:pt>
                <c:pt idx="178">
                  <c:v>467.41095466511723</c:v>
                </c:pt>
                <c:pt idx="179">
                  <c:v>466.66553557497309</c:v>
                </c:pt>
                <c:pt idx="180">
                  <c:v>465.91839859666084</c:v>
                </c:pt>
                <c:pt idx="181">
                  <c:v>465.16953977114616</c:v>
                </c:pt>
                <c:pt idx="182">
                  <c:v>464.41895513027077</c:v>
                </c:pt>
                <c:pt idx="183">
                  <c:v>463.66664069673141</c:v>
                </c:pt>
                <c:pt idx="184">
                  <c:v>462.91259248405873</c:v>
                </c:pt>
                <c:pt idx="185">
                  <c:v>462.15680649659618</c:v>
                </c:pt>
                <c:pt idx="186">
                  <c:v>461.39927872947891</c:v>
                </c:pt>
                <c:pt idx="187">
                  <c:v>460.64000516861233</c:v>
                </c:pt>
                <c:pt idx="188">
                  <c:v>459.87898179065121</c:v>
                </c:pt>
                <c:pt idx="189">
                  <c:v>459.11620456297788</c:v>
                </c:pt>
                <c:pt idx="190">
                  <c:v>458.35166944368154</c:v>
                </c:pt>
                <c:pt idx="191">
                  <c:v>457.58537238153588</c:v>
                </c:pt>
                <c:pt idx="192">
                  <c:v>456.8173093159786</c:v>
                </c:pt>
                <c:pt idx="193">
                  <c:v>456.04747617708921</c:v>
                </c:pt>
                <c:pt idx="194">
                  <c:v>455.27586888556789</c:v>
                </c:pt>
                <c:pt idx="195">
                  <c:v>454.50248335271345</c:v>
                </c:pt>
                <c:pt idx="196">
                  <c:v>453.72731548040218</c:v>
                </c:pt>
                <c:pt idx="197">
                  <c:v>452.9503611610657</c:v>
                </c:pt>
                <c:pt idx="198">
                  <c:v>452.17161627766933</c:v>
                </c:pt>
                <c:pt idx="199">
                  <c:v>451.39107670369043</c:v>
                </c:pt>
                <c:pt idx="200">
                  <c:v>450.60873830309617</c:v>
                </c:pt>
                <c:pt idx="201">
                  <c:v>449.82459693032217</c:v>
                </c:pt>
                <c:pt idx="202">
                  <c:v>449.03864843024991</c:v>
                </c:pt>
                <c:pt idx="203">
                  <c:v>448.25088863818513</c:v>
                </c:pt>
                <c:pt idx="204">
                  <c:v>447.46131337983581</c:v>
                </c:pt>
                <c:pt idx="205">
                  <c:v>446.66991847128952</c:v>
                </c:pt>
                <c:pt idx="206">
                  <c:v>445.87669971899192</c:v>
                </c:pt>
                <c:pt idx="207">
                  <c:v>445.08165291972404</c:v>
                </c:pt>
                <c:pt idx="208">
                  <c:v>444.28477386058034</c:v>
                </c:pt>
                <c:pt idx="209">
                  <c:v>443.48605831894622</c:v>
                </c:pt>
                <c:pt idx="210">
                  <c:v>442.68550206247556</c:v>
                </c:pt>
                <c:pt idx="211">
                  <c:v>441.88310084906846</c:v>
                </c:pt>
                <c:pt idx="212">
                  <c:v>441.07885042684876</c:v>
                </c:pt>
                <c:pt idx="213">
                  <c:v>440.27274653414139</c:v>
                </c:pt>
                <c:pt idx="214">
                  <c:v>439.46478489944991</c:v>
                </c:pt>
                <c:pt idx="215">
                  <c:v>438.65496124143368</c:v>
                </c:pt>
                <c:pt idx="216">
                  <c:v>437.84327126888547</c:v>
                </c:pt>
                <c:pt idx="217">
                  <c:v>437.02971068070855</c:v>
                </c:pt>
                <c:pt idx="218">
                  <c:v>436.2142751658937</c:v>
                </c:pt>
                <c:pt idx="219">
                  <c:v>435.39696040349685</c:v>
                </c:pt>
                <c:pt idx="220">
                  <c:v>434.57776206261576</c:v>
                </c:pt>
                <c:pt idx="221">
                  <c:v>433.75667580236728</c:v>
                </c:pt>
                <c:pt idx="222">
                  <c:v>432.93369727186416</c:v>
                </c:pt>
                <c:pt idx="223">
                  <c:v>432.10882211019236</c:v>
                </c:pt>
                <c:pt idx="224">
                  <c:v>431.28204594638743</c:v>
                </c:pt>
                <c:pt idx="225">
                  <c:v>430.45336439941178</c:v>
                </c:pt>
                <c:pt idx="226">
                  <c:v>429.62277307813139</c:v>
                </c:pt>
                <c:pt idx="227">
                  <c:v>428.79026758129226</c:v>
                </c:pt>
                <c:pt idx="228">
                  <c:v>427.95584349749737</c:v>
                </c:pt>
                <c:pt idx="229">
                  <c:v>427.11949640518321</c:v>
                </c:pt>
                <c:pt idx="230">
                  <c:v>426.28122187259652</c:v>
                </c:pt>
                <c:pt idx="231">
                  <c:v>425.44101545777039</c:v>
                </c:pt>
                <c:pt idx="232">
                  <c:v>424.59887270850118</c:v>
                </c:pt>
                <c:pt idx="233">
                  <c:v>423.75478916232464</c:v>
                </c:pt>
                <c:pt idx="234">
                  <c:v>422.90876034649233</c:v>
                </c:pt>
                <c:pt idx="235">
                  <c:v>422.06078177794802</c:v>
                </c:pt>
                <c:pt idx="236">
                  <c:v>421.21084896330376</c:v>
                </c:pt>
                <c:pt idx="237">
                  <c:v>420.35895739881636</c:v>
                </c:pt>
                <c:pt idx="238">
                  <c:v>419.50510257036302</c:v>
                </c:pt>
                <c:pt idx="239">
                  <c:v>418.64927995341799</c:v>
                </c:pt>
                <c:pt idx="240">
                  <c:v>417.79148501302825</c:v>
                </c:pt>
                <c:pt idx="241">
                  <c:v>416.93171320378946</c:v>
                </c:pt>
                <c:pt idx="242">
                  <c:v>416.06995996982215</c:v>
                </c:pt>
                <c:pt idx="243">
                  <c:v>415.20622074474727</c:v>
                </c:pt>
                <c:pt idx="244">
                  <c:v>414.3404909516621</c:v>
                </c:pt>
                <c:pt idx="245">
                  <c:v>413.47276600311602</c:v>
                </c:pt>
                <c:pt idx="246">
                  <c:v>412.60304130108642</c:v>
                </c:pt>
                <c:pt idx="247">
                  <c:v>411.73131223695378</c:v>
                </c:pt>
                <c:pt idx="248">
                  <c:v>410.85757419147774</c:v>
                </c:pt>
                <c:pt idx="249">
                  <c:v>409.98182253477262</c:v>
                </c:pt>
                <c:pt idx="250">
                  <c:v>409.10405262628251</c:v>
                </c:pt>
                <c:pt idx="251">
                  <c:v>408.22425981475692</c:v>
                </c:pt>
                <c:pt idx="252">
                  <c:v>407.34243943822628</c:v>
                </c:pt>
                <c:pt idx="253">
                  <c:v>406.45858682397693</c:v>
                </c:pt>
                <c:pt idx="254">
                  <c:v>405.57269728852651</c:v>
                </c:pt>
                <c:pt idx="255">
                  <c:v>404.68476613759924</c:v>
                </c:pt>
                <c:pt idx="256">
                  <c:v>403.79478866610083</c:v>
                </c:pt>
                <c:pt idx="257">
                  <c:v>402.90276015809377</c:v>
                </c:pt>
                <c:pt idx="258">
                  <c:v>402.00867588677215</c:v>
                </c:pt>
                <c:pt idx="259">
                  <c:v>401.11253111443659</c:v>
                </c:pt>
                <c:pt idx="260">
                  <c:v>400.21432109246945</c:v>
                </c:pt>
                <c:pt idx="261">
                  <c:v>399.3140410613093</c:v>
                </c:pt>
                <c:pt idx="262">
                  <c:v>398.41168625042599</c:v>
                </c:pt>
                <c:pt idx="263">
                  <c:v>397.50725187829516</c:v>
                </c:pt>
                <c:pt idx="264">
                  <c:v>396.60073315237287</c:v>
                </c:pt>
                <c:pt idx="265">
                  <c:v>395.69212526907057</c:v>
                </c:pt>
                <c:pt idx="266">
                  <c:v>394.78142341372916</c:v>
                </c:pt>
                <c:pt idx="267">
                  <c:v>393.86862276059378</c:v>
                </c:pt>
                <c:pt idx="268">
                  <c:v>392.95371847278824</c:v>
                </c:pt>
                <c:pt idx="269">
                  <c:v>392.03670570228911</c:v>
                </c:pt>
                <c:pt idx="270">
                  <c:v>391.11757958990057</c:v>
                </c:pt>
                <c:pt idx="271">
                  <c:v>390.19633526522802</c:v>
                </c:pt>
                <c:pt idx="272">
                  <c:v>389.27296784665265</c:v>
                </c:pt>
                <c:pt idx="273">
                  <c:v>388.34747244130557</c:v>
                </c:pt>
                <c:pt idx="274">
                  <c:v>387.41984414504191</c:v>
                </c:pt>
                <c:pt idx="275">
                  <c:v>386.49007804241444</c:v>
                </c:pt>
                <c:pt idx="276">
                  <c:v>385.55816920664813</c:v>
                </c:pt>
                <c:pt idx="277">
                  <c:v>384.62411269961359</c:v>
                </c:pt>
                <c:pt idx="278">
                  <c:v>383.68790357180097</c:v>
                </c:pt>
                <c:pt idx="279">
                  <c:v>382.74953686229401</c:v>
                </c:pt>
                <c:pt idx="280">
                  <c:v>381.80900759874334</c:v>
                </c:pt>
                <c:pt idx="281">
                  <c:v>380.86631079734053</c:v>
                </c:pt>
                <c:pt idx="282">
                  <c:v>379.92144146279139</c:v>
                </c:pt>
                <c:pt idx="283">
                  <c:v>378.97439458828967</c:v>
                </c:pt>
                <c:pt idx="284">
                  <c:v>378.02516515549036</c:v>
                </c:pt>
                <c:pt idx="285">
                  <c:v>377.07374813448331</c:v>
                </c:pt>
                <c:pt idx="286">
                  <c:v>376.12013848376648</c:v>
                </c:pt>
                <c:pt idx="287">
                  <c:v>375.16433115021908</c:v>
                </c:pt>
                <c:pt idx="288">
                  <c:v>374.20632106907516</c:v>
                </c:pt>
                <c:pt idx="289">
                  <c:v>373.24610316389624</c:v>
                </c:pt>
                <c:pt idx="290">
                  <c:v>372.28367234654485</c:v>
                </c:pt>
                <c:pt idx="291">
                  <c:v>371.31902351715763</c:v>
                </c:pt>
                <c:pt idx="292">
                  <c:v>370.35215156411778</c:v>
                </c:pt>
                <c:pt idx="293">
                  <c:v>369.38305136402852</c:v>
                </c:pt>
                <c:pt idx="294">
                  <c:v>368.41171778168564</c:v>
                </c:pt>
                <c:pt idx="295">
                  <c:v>367.43814567005035</c:v>
                </c:pt>
                <c:pt idx="296">
                  <c:v>366.46232987022211</c:v>
                </c:pt>
                <c:pt idx="297">
                  <c:v>365.48426521141113</c:v>
                </c:pt>
                <c:pt idx="298">
                  <c:v>364.50394651091108</c:v>
                </c:pt>
                <c:pt idx="299">
                  <c:v>363.52136857407157</c:v>
                </c:pt>
                <c:pt idx="300">
                  <c:v>362.53652619427078</c:v>
                </c:pt>
                <c:pt idx="301">
                  <c:v>361.54941415288749</c:v>
                </c:pt>
                <c:pt idx="302">
                  <c:v>360.56002721927388</c:v>
                </c:pt>
                <c:pt idx="303">
                  <c:v>359.56836015072764</c:v>
                </c:pt>
                <c:pt idx="304">
                  <c:v>358.57440769246398</c:v>
                </c:pt>
                <c:pt idx="305">
                  <c:v>357.5781645775881</c:v>
                </c:pt>
                <c:pt idx="306">
                  <c:v>356.57962552706715</c:v>
                </c:pt>
                <c:pt idx="307">
                  <c:v>355.57878524970215</c:v>
                </c:pt>
                <c:pt idx="308">
                  <c:v>354.57563844210017</c:v>
                </c:pt>
                <c:pt idx="309">
                  <c:v>353.57017978864604</c:v>
                </c:pt>
                <c:pt idx="310">
                  <c:v>352.56240396147433</c:v>
                </c:pt>
                <c:pt idx="311">
                  <c:v>351.55230562044096</c:v>
                </c:pt>
                <c:pt idx="312">
                  <c:v>350.53987941309504</c:v>
                </c:pt>
                <c:pt idx="313">
                  <c:v>349.52511997465047</c:v>
                </c:pt>
                <c:pt idx="314">
                  <c:v>348.50802192795732</c:v>
                </c:pt>
                <c:pt idx="315">
                  <c:v>347.48857988347385</c:v>
                </c:pt>
                <c:pt idx="316">
                  <c:v>346.46678843923729</c:v>
                </c:pt>
                <c:pt idx="317">
                  <c:v>345.44264218083578</c:v>
                </c:pt>
                <c:pt idx="318">
                  <c:v>344.41613568137933</c:v>
                </c:pt>
                <c:pt idx="319">
                  <c:v>343.38726350147112</c:v>
                </c:pt>
                <c:pt idx="320">
                  <c:v>342.35602018917876</c:v>
                </c:pt>
                <c:pt idx="321">
                  <c:v>341.32240028000552</c:v>
                </c:pt>
                <c:pt idx="322">
                  <c:v>340.28639829686108</c:v>
                </c:pt>
                <c:pt idx="323">
                  <c:v>339.24800875003262</c:v>
                </c:pt>
                <c:pt idx="324">
                  <c:v>338.20722613715594</c:v>
                </c:pt>
                <c:pt idx="325">
                  <c:v>337.16404494318584</c:v>
                </c:pt>
                <c:pt idx="326">
                  <c:v>336.11845964036746</c:v>
                </c:pt>
                <c:pt idx="327">
                  <c:v>335.07046468820658</c:v>
                </c:pt>
                <c:pt idx="328">
                  <c:v>334.02005453344037</c:v>
                </c:pt>
                <c:pt idx="329">
                  <c:v>332.96722361000815</c:v>
                </c:pt>
                <c:pt idx="330">
                  <c:v>331.91196633902143</c:v>
                </c:pt>
                <c:pt idx="331">
                  <c:v>330.85427712873502</c:v>
                </c:pt>
                <c:pt idx="332">
                  <c:v>329.79415037451668</c:v>
                </c:pt>
                <c:pt idx="333">
                  <c:v>328.73158045881797</c:v>
                </c:pt>
                <c:pt idx="334">
                  <c:v>327.66656175114429</c:v>
                </c:pt>
                <c:pt idx="335">
                  <c:v>326.59908860802489</c:v>
                </c:pt>
                <c:pt idx="336">
                  <c:v>325.52915537298327</c:v>
                </c:pt>
                <c:pt idx="337">
                  <c:v>324.45675637650697</c:v>
                </c:pt>
                <c:pt idx="338">
                  <c:v>323.38188593601768</c:v>
                </c:pt>
                <c:pt idx="339">
                  <c:v>322.30453835584092</c:v>
                </c:pt>
                <c:pt idx="340">
                  <c:v>321.2247079271761</c:v>
                </c:pt>
                <c:pt idx="341">
                  <c:v>320.14238892806617</c:v>
                </c:pt>
                <c:pt idx="342">
                  <c:v>319.05757562336726</c:v>
                </c:pt>
                <c:pt idx="343">
                  <c:v>317.97026226471837</c:v>
                </c:pt>
                <c:pt idx="344">
                  <c:v>316.88044309051077</c:v>
                </c:pt>
                <c:pt idx="345">
                  <c:v>315.78811232585753</c:v>
                </c:pt>
                <c:pt idx="346">
                  <c:v>314.69326418256315</c:v>
                </c:pt>
                <c:pt idx="347">
                  <c:v>313.59589285909254</c:v>
                </c:pt>
                <c:pt idx="348">
                  <c:v>312.49599254054044</c:v>
                </c:pt>
                <c:pt idx="349">
                  <c:v>311.39355739860065</c:v>
                </c:pt>
                <c:pt idx="350">
                  <c:v>310.28858159153503</c:v>
                </c:pt>
                <c:pt idx="351">
                  <c:v>309.18105926414268</c:v>
                </c:pt>
                <c:pt idx="352">
                  <c:v>308.0709845477287</c:v>
                </c:pt>
                <c:pt idx="353">
                  <c:v>306.95835156007354</c:v>
                </c:pt>
                <c:pt idx="354">
                  <c:v>305.84315440540109</c:v>
                </c:pt>
                <c:pt idx="355">
                  <c:v>304.72538717434821</c:v>
                </c:pt>
                <c:pt idx="356">
                  <c:v>303.60504394393303</c:v>
                </c:pt>
                <c:pt idx="357">
                  <c:v>302.48211877752334</c:v>
                </c:pt>
                <c:pt idx="358">
                  <c:v>301.35660572480583</c:v>
                </c:pt>
                <c:pt idx="359">
                  <c:v>300.22849882175376</c:v>
                </c:pt>
                <c:pt idx="360">
                  <c:v>299.09779209059599</c:v>
                </c:pt>
                <c:pt idx="361">
                  <c:v>297.96447953978486</c:v>
                </c:pt>
                <c:pt idx="362">
                  <c:v>296.82855516396478</c:v>
                </c:pt>
                <c:pt idx="363">
                  <c:v>295.69001294394013</c:v>
                </c:pt>
                <c:pt idx="364">
                  <c:v>294.54884684664364</c:v>
                </c:pt>
                <c:pt idx="365">
                  <c:v>293.40505082510407</c:v>
                </c:pt>
                <c:pt idx="366">
                  <c:v>292.25861881841456</c:v>
                </c:pt>
                <c:pt idx="367">
                  <c:v>291.10954475170018</c:v>
                </c:pt>
                <c:pt idx="368">
                  <c:v>289.95782253608593</c:v>
                </c:pt>
                <c:pt idx="369">
                  <c:v>288.80344606866453</c:v>
                </c:pt>
                <c:pt idx="370">
                  <c:v>287.64640923246378</c:v>
                </c:pt>
                <c:pt idx="371">
                  <c:v>286.48670589641449</c:v>
                </c:pt>
                <c:pt idx="372">
                  <c:v>285.32432991531778</c:v>
                </c:pt>
                <c:pt idx="373">
                  <c:v>284.15927512981261</c:v>
                </c:pt>
                <c:pt idx="374">
                  <c:v>282.99153536634321</c:v>
                </c:pt>
                <c:pt idx="375">
                  <c:v>281.821104437126</c:v>
                </c:pt>
                <c:pt idx="376">
                  <c:v>280.64797614011741</c:v>
                </c:pt>
                <c:pt idx="377">
                  <c:v>279.47214425898039</c:v>
                </c:pt>
                <c:pt idx="378">
                  <c:v>278.29360256305199</c:v>
                </c:pt>
                <c:pt idx="379">
                  <c:v>277.11234480730991</c:v>
                </c:pt>
                <c:pt idx="380">
                  <c:v>275.92836473233979</c:v>
                </c:pt>
                <c:pt idx="381">
                  <c:v>274.74165606430171</c:v>
                </c:pt>
                <c:pt idx="382">
                  <c:v>273.55221251489723</c:v>
                </c:pt>
                <c:pt idx="383">
                  <c:v>272.36002778133593</c:v>
                </c:pt>
                <c:pt idx="384">
                  <c:v>271.16509554630181</c:v>
                </c:pt>
                <c:pt idx="385">
                  <c:v>269.96740947792023</c:v>
                </c:pt>
                <c:pt idx="386">
                  <c:v>268.76696322972418</c:v>
                </c:pt>
                <c:pt idx="387">
                  <c:v>267.56375044062042</c:v>
                </c:pt>
                <c:pt idx="388">
                  <c:v>266.35776473485623</c:v>
                </c:pt>
                <c:pt idx="389">
                  <c:v>265.14899972198515</c:v>
                </c:pt>
                <c:pt idx="390">
                  <c:v>263.93744899683344</c:v>
                </c:pt>
                <c:pt idx="391">
                  <c:v>262.72310613946598</c:v>
                </c:pt>
                <c:pt idx="392">
                  <c:v>261.50596471515246</c:v>
                </c:pt>
                <c:pt idx="393">
                  <c:v>260.28601827433289</c:v>
                </c:pt>
                <c:pt idx="394">
                  <c:v>259.06326035258382</c:v>
                </c:pt>
                <c:pt idx="395">
                  <c:v>257.83768447058401</c:v>
                </c:pt>
                <c:pt idx="396">
                  <c:v>256.60928413407976</c:v>
                </c:pt>
                <c:pt idx="397">
                  <c:v>255.37805283385097</c:v>
                </c:pt>
                <c:pt idx="398">
                  <c:v>254.14398404567638</c:v>
                </c:pt>
                <c:pt idx="399">
                  <c:v>252.90707123029901</c:v>
                </c:pt>
                <c:pt idx="400">
                  <c:v>251.66730783339159</c:v>
                </c:pt>
                <c:pt idx="401">
                  <c:v>250.42468728552177</c:v>
                </c:pt>
                <c:pt idx="402">
                  <c:v>249.1792030021173</c:v>
                </c:pt>
                <c:pt idx="403">
                  <c:v>247.93084838343128</c:v>
                </c:pt>
                <c:pt idx="404">
                  <c:v>246.67961681450691</c:v>
                </c:pt>
                <c:pt idx="405">
                  <c:v>245.42550166514272</c:v>
                </c:pt>
                <c:pt idx="406">
                  <c:v>244.16849628985727</c:v>
                </c:pt>
                <c:pt idx="407">
                  <c:v>242.90859402785401</c:v>
                </c:pt>
                <c:pt idx="408">
                  <c:v>241.6457882029859</c:v>
                </c:pt>
                <c:pt idx="409">
                  <c:v>240.3800721237202</c:v>
                </c:pt>
                <c:pt idx="410">
                  <c:v>239.11143908310282</c:v>
                </c:pt>
                <c:pt idx="411">
                  <c:v>237.83988235872292</c:v>
                </c:pt>
                <c:pt idx="412">
                  <c:v>236.56539521267715</c:v>
                </c:pt>
                <c:pt idx="413">
                  <c:v>235.28797089153414</c:v>
                </c:pt>
                <c:pt idx="414">
                  <c:v>234.00760262629851</c:v>
                </c:pt>
                <c:pt idx="415">
                  <c:v>232.72428363237515</c:v>
                </c:pt>
                <c:pt idx="416">
                  <c:v>231.43800710953323</c:v>
                </c:pt>
                <c:pt idx="417">
                  <c:v>230.14876624187008</c:v>
                </c:pt>
                <c:pt idx="418">
                  <c:v>228.85655419777521</c:v>
                </c:pt>
                <c:pt idx="419">
                  <c:v>227.561364129894</c:v>
                </c:pt>
                <c:pt idx="420">
                  <c:v>226.26318917509153</c:v>
                </c:pt>
                <c:pt idx="421">
                  <c:v>224.962022454416</c:v>
                </c:pt>
                <c:pt idx="422">
                  <c:v>223.65785707306259</c:v>
                </c:pt>
                <c:pt idx="423">
                  <c:v>222.35068612033663</c:v>
                </c:pt>
                <c:pt idx="424">
                  <c:v>221.04050266961715</c:v>
                </c:pt>
                <c:pt idx="425">
                  <c:v>219.72729977832014</c:v>
                </c:pt>
                <c:pt idx="426">
                  <c:v>218.41107048786176</c:v>
                </c:pt>
                <c:pt idx="427">
                  <c:v>217.09180782362145</c:v>
                </c:pt>
                <c:pt idx="428">
                  <c:v>215.76950479490498</c:v>
                </c:pt>
                <c:pt idx="429">
                  <c:v>214.44415439490746</c:v>
                </c:pt>
                <c:pt idx="430">
                  <c:v>213.11574960067605</c:v>
                </c:pt>
                <c:pt idx="431">
                  <c:v>211.78428337307295</c:v>
                </c:pt>
                <c:pt idx="432">
                  <c:v>210.44974865673797</c:v>
                </c:pt>
                <c:pt idx="433">
                  <c:v>209.11213838005122</c:v>
                </c:pt>
                <c:pt idx="434">
                  <c:v>207.77144545509552</c:v>
                </c:pt>
                <c:pt idx="435">
                  <c:v>206.42766277761899</c:v>
                </c:pt>
                <c:pt idx="436">
                  <c:v>205.08078322699731</c:v>
                </c:pt>
                <c:pt idx="437">
                  <c:v>203.73079966619605</c:v>
                </c:pt>
                <c:pt idx="438">
                  <c:v>202.37770494173276</c:v>
                </c:pt>
                <c:pt idx="439">
                  <c:v>201.02149188363913</c:v>
                </c:pt>
                <c:pt idx="440">
                  <c:v>199.66215330542303</c:v>
                </c:pt>
                <c:pt idx="441">
                  <c:v>198.29968200403036</c:v>
                </c:pt>
                <c:pt idx="442">
                  <c:v>196.93407075980687</c:v>
                </c:pt>
                <c:pt idx="443">
                  <c:v>195.56531233645995</c:v>
                </c:pt>
                <c:pt idx="444">
                  <c:v>194.19339948102038</c:v>
                </c:pt>
                <c:pt idx="445">
                  <c:v>192.81832492380363</c:v>
                </c:pt>
                <c:pt idx="446">
                  <c:v>191.44008137837162</c:v>
                </c:pt>
                <c:pt idx="447">
                  <c:v>190.05866154149393</c:v>
                </c:pt>
                <c:pt idx="448">
                  <c:v>188.67405809310918</c:v>
                </c:pt>
                <c:pt idx="449">
                  <c:v>187.28626369628626</c:v>
                </c:pt>
                <c:pt idx="450">
                  <c:v>185.89527099718532</c:v>
                </c:pt>
                <c:pt idx="451">
                  <c:v>184.50107262501896</c:v>
                </c:pt>
                <c:pt idx="452">
                  <c:v>183.10366119201316</c:v>
                </c:pt>
                <c:pt idx="453">
                  <c:v>181.70302929336799</c:v>
                </c:pt>
                <c:pt idx="454">
                  <c:v>180.29916950721852</c:v>
                </c:pt>
                <c:pt idx="455">
                  <c:v>178.89207439459537</c:v>
                </c:pt>
                <c:pt idx="456">
                  <c:v>177.48173649938545</c:v>
                </c:pt>
                <c:pt idx="457">
                  <c:v>176.06814834829231</c:v>
                </c:pt>
                <c:pt idx="458">
                  <c:v>174.65130245079658</c:v>
                </c:pt>
                <c:pt idx="459">
                  <c:v>173.23119129911632</c:v>
                </c:pt>
                <c:pt idx="460">
                  <c:v>171.80780736816712</c:v>
                </c:pt>
                <c:pt idx="461">
                  <c:v>170.38114311552243</c:v>
                </c:pt>
                <c:pt idx="462">
                  <c:v>168.95119098137337</c:v>
                </c:pt>
                <c:pt idx="463">
                  <c:v>167.51794338848885</c:v>
                </c:pt>
                <c:pt idx="464">
                  <c:v>166.08139274217527</c:v>
                </c:pt>
                <c:pt idx="465">
                  <c:v>164.64153143023637</c:v>
                </c:pt>
                <c:pt idx="466">
                  <c:v>163.19835182293289</c:v>
                </c:pt>
                <c:pt idx="467">
                  <c:v>161.75184627294209</c:v>
                </c:pt>
                <c:pt idx="468">
                  <c:v>160.30200711531734</c:v>
                </c:pt>
                <c:pt idx="469">
                  <c:v>158.8488266674473</c:v>
                </c:pt>
                <c:pt idx="470">
                  <c:v>157.39229722901538</c:v>
                </c:pt>
                <c:pt idx="471">
                  <c:v>155.93241108195897</c:v>
                </c:pt>
                <c:pt idx="472">
                  <c:v>154.46916049042832</c:v>
                </c:pt>
                <c:pt idx="473">
                  <c:v>153.00253770074579</c:v>
                </c:pt>
                <c:pt idx="474">
                  <c:v>151.53253494136462</c:v>
                </c:pt>
                <c:pt idx="475">
                  <c:v>150.05914442282781</c:v>
                </c:pt>
                <c:pt idx="476">
                  <c:v>148.58235833772684</c:v>
                </c:pt>
                <c:pt idx="477">
                  <c:v>147.10216886066024</c:v>
                </c:pt>
                <c:pt idx="478">
                  <c:v>145.6185681481922</c:v>
                </c:pt>
                <c:pt idx="479">
                  <c:v>144.13154833881097</c:v>
                </c:pt>
                <c:pt idx="480">
                  <c:v>142.64110155288722</c:v>
                </c:pt>
                <c:pt idx="481">
                  <c:v>141.14721989263225</c:v>
                </c:pt>
                <c:pt idx="482">
                  <c:v>139.64989544205622</c:v>
                </c:pt>
                <c:pt idx="483">
                  <c:v>138.14912026692605</c:v>
                </c:pt>
                <c:pt idx="484">
                  <c:v>136.6448864147236</c:v>
                </c:pt>
                <c:pt idx="485">
                  <c:v>135.13718591460329</c:v>
                </c:pt>
                <c:pt idx="486">
                  <c:v>133.62601077735007</c:v>
                </c:pt>
                <c:pt idx="487">
                  <c:v>132.11135299533697</c:v>
                </c:pt>
                <c:pt idx="488">
                  <c:v>130.59320454248262</c:v>
                </c:pt>
                <c:pt idx="489">
                  <c:v>129.07155737420891</c:v>
                </c:pt>
                <c:pt idx="490">
                  <c:v>127.54640342739816</c:v>
                </c:pt>
                <c:pt idx="491">
                  <c:v>126.01773462035052</c:v>
                </c:pt>
                <c:pt idx="492">
                  <c:v>124.4855428527411</c:v>
                </c:pt>
                <c:pt idx="493">
                  <c:v>122.94982000557705</c:v>
                </c:pt>
                <c:pt idx="494">
                  <c:v>121.41055794115452</c:v>
                </c:pt>
                <c:pt idx="495">
                  <c:v>119.86774850301559</c:v>
                </c:pt>
                <c:pt idx="496">
                  <c:v>118.32138351590498</c:v>
                </c:pt>
                <c:pt idx="497">
                  <c:v>116.77145478572682</c:v>
                </c:pt>
                <c:pt idx="498">
                  <c:v>115.21795409950113</c:v>
                </c:pt>
                <c:pt idx="499">
                  <c:v>113.66087322532037</c:v>
                </c:pt>
                <c:pt idx="500">
                  <c:v>112.1002039123058</c:v>
                </c:pt>
                <c:pt idx="501">
                  <c:v>110.53593789056374</c:v>
                </c:pt>
                <c:pt idx="502">
                  <c:v>108.9680668711418</c:v>
                </c:pt>
                <c:pt idx="503">
                  <c:v>107.39658254598487</c:v>
                </c:pt>
                <c:pt idx="504">
                  <c:v>105.82147658789118</c:v>
                </c:pt>
                <c:pt idx="505">
                  <c:v>104.24274065046815</c:v>
                </c:pt>
                <c:pt idx="506">
                  <c:v>102.66036636808815</c:v>
                </c:pt>
                <c:pt idx="507">
                  <c:v>101.07434535584416</c:v>
                </c:pt>
                <c:pt idx="508">
                  <c:v>99.48466920950537</c:v>
                </c:pt>
                <c:pt idx="509">
                  <c:v>97.891329505472612</c:v>
                </c:pt>
                <c:pt idx="510">
                  <c:v>96.294317800733808</c:v>
                </c:pt>
                <c:pt idx="511">
                  <c:v>94.693625632819078</c:v>
                </c:pt>
                <c:pt idx="512">
                  <c:v>93.089244519756051</c:v>
                </c:pt>
                <c:pt idx="513">
                  <c:v>91.481165960024811</c:v>
                </c:pt>
                <c:pt idx="514">
                  <c:v>89.869381432512938</c:v>
                </c:pt>
                <c:pt idx="515">
                  <c:v>88.253882396470289</c:v>
                </c:pt>
                <c:pt idx="516">
                  <c:v>86.63466029146376</c:v>
                </c:pt>
                <c:pt idx="517">
                  <c:v>85.011706537331904</c:v>
                </c:pt>
                <c:pt idx="518">
                  <c:v>83.385012534139534</c:v>
                </c:pt>
                <c:pt idx="519">
                  <c:v>81.754569662132084</c:v>
                </c:pt>
                <c:pt idx="520">
                  <c:v>80.120369281689932</c:v>
                </c:pt>
                <c:pt idx="521">
                  <c:v>78.482402733282683</c:v>
                </c:pt>
                <c:pt idx="522">
                  <c:v>76.840661337423214</c:v>
                </c:pt>
                <c:pt idx="523">
                  <c:v>75.195136394621741</c:v>
                </c:pt>
                <c:pt idx="524">
                  <c:v>73.545819185339653</c:v>
                </c:pt>
                <c:pt idx="525">
                  <c:v>71.892700969943363</c:v>
                </c:pt>
                <c:pt idx="526">
                  <c:v>70.235772988657985</c:v>
                </c:pt>
                <c:pt idx="527">
                  <c:v>68.575026461520906</c:v>
                </c:pt>
                <c:pt idx="528">
                  <c:v>66.910452588335247</c:v>
                </c:pt>
                <c:pt idx="529">
                  <c:v>65.242042548623274</c:v>
                </c:pt>
                <c:pt idx="530">
                  <c:v>63.569787501579647</c:v>
                </c:pt>
                <c:pt idx="531">
                  <c:v>61.893678586024521</c:v>
                </c:pt>
                <c:pt idx="532">
                  <c:v>60.213706920356657</c:v>
                </c:pt>
                <c:pt idx="533">
                  <c:v>58.529863602506339</c:v>
                </c:pt>
                <c:pt idx="534">
                  <c:v>56.842139709888173</c:v>
                </c:pt>
                <c:pt idx="535">
                  <c:v>55.150526299353857</c:v>
                </c:pt>
                <c:pt idx="536">
                  <c:v>53.455014407144752</c:v>
                </c:pt>
                <c:pt idx="537">
                  <c:v>51.755595048844398</c:v>
                </c:pt>
                <c:pt idx="538">
                  <c:v>50.052259219330899</c:v>
                </c:pt>
                <c:pt idx="539">
                  <c:v>48.344997892729232</c:v>
                </c:pt>
                <c:pt idx="540">
                  <c:v>46.633802022363369</c:v>
                </c:pt>
                <c:pt idx="541">
                  <c:v>44.918662540708397</c:v>
                </c:pt>
                <c:pt idx="542">
                  <c:v>43.199570359342424</c:v>
                </c:pt>
                <c:pt idx="543">
                  <c:v>41.476516368898444</c:v>
                </c:pt>
                <c:pt idx="544">
                  <c:v>39.749491439016069</c:v>
                </c:pt>
                <c:pt idx="545">
                  <c:v>38.018486418293122</c:v>
                </c:pt>
                <c:pt idx="546">
                  <c:v>36.283492134237164</c:v>
                </c:pt>
                <c:pt idx="547">
                  <c:v>34.544499393216917</c:v>
                </c:pt>
                <c:pt idx="548">
                  <c:v>32.801498980413477</c:v>
                </c:pt>
                <c:pt idx="549">
                  <c:v>31.054481659771543</c:v>
                </c:pt>
                <c:pt idx="550">
                  <c:v>29.303438173950472</c:v>
                </c:pt>
                <c:pt idx="551">
                  <c:v>27.54835924427519</c:v>
                </c:pt>
                <c:pt idx="552">
                  <c:v>25.789235570687065</c:v>
                </c:pt>
                <c:pt idx="553">
                  <c:v>24.026057831694594</c:v>
                </c:pt>
                <c:pt idx="554">
                  <c:v>22.258816684324028</c:v>
                </c:pt>
                <c:pt idx="555">
                  <c:v>20.487502764069863</c:v>
                </c:pt>
                <c:pt idx="556">
                  <c:v>18.712106684845207</c:v>
                </c:pt>
                <c:pt idx="557">
                  <c:v>16.932619038932057</c:v>
                </c:pt>
                <c:pt idx="558">
                  <c:v>15.149030396931437</c:v>
                </c:pt>
                <c:pt idx="559">
                  <c:v>13.361331307713442</c:v>
                </c:pt>
                <c:pt idx="560">
                  <c:v>11.569512298367155</c:v>
                </c:pt>
                <c:pt idx="561">
                  <c:v>9.7735638741504367</c:v>
                </c:pt>
                <c:pt idx="562">
                  <c:v>7.9734765184396332</c:v>
                </c:pt>
                <c:pt idx="563">
                  <c:v>6.1692406926791366</c:v>
                </c:pt>
                <c:pt idx="564">
                  <c:v>4.3608468363308441</c:v>
                </c:pt>
                <c:pt idx="565">
                  <c:v>2.5482853668234968</c:v>
                </c:pt>
                <c:pt idx="566">
                  <c:v>0.73154667950190044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8-4089-983D-AF4EC3BAC1AA}"/>
            </c:ext>
          </c:extLst>
        </c:ser>
        <c:ser>
          <c:idx val="1"/>
          <c:order val="1"/>
          <c:tx>
            <c:v>Principal Paid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'Bi-weekly Mortgage Calculator'!$C$22:$C$1648</c:f>
              <c:strCache>
                <c:ptCount val="567"/>
                <c:pt idx="0">
                  <c:v>15/01/19</c:v>
                </c:pt>
                <c:pt idx="1">
                  <c:v>29/01/19</c:v>
                </c:pt>
                <c:pt idx="2">
                  <c:v>12/02/19</c:v>
                </c:pt>
                <c:pt idx="3">
                  <c:v>26/02/19</c:v>
                </c:pt>
                <c:pt idx="4">
                  <c:v>12/03/19</c:v>
                </c:pt>
                <c:pt idx="5">
                  <c:v>26/03/19</c:v>
                </c:pt>
                <c:pt idx="6">
                  <c:v>09/04/19</c:v>
                </c:pt>
                <c:pt idx="7">
                  <c:v>23/04/19</c:v>
                </c:pt>
                <c:pt idx="8">
                  <c:v>07/05/19</c:v>
                </c:pt>
                <c:pt idx="9">
                  <c:v>21/05/19</c:v>
                </c:pt>
                <c:pt idx="10">
                  <c:v>04/06/19</c:v>
                </c:pt>
                <c:pt idx="11">
                  <c:v>18/06/19</c:v>
                </c:pt>
                <c:pt idx="12">
                  <c:v>02/07/19</c:v>
                </c:pt>
                <c:pt idx="13">
                  <c:v>16/07/19</c:v>
                </c:pt>
                <c:pt idx="14">
                  <c:v>30/07/19</c:v>
                </c:pt>
                <c:pt idx="15">
                  <c:v>13/08/19</c:v>
                </c:pt>
                <c:pt idx="16">
                  <c:v>27/08/19</c:v>
                </c:pt>
                <c:pt idx="17">
                  <c:v>10/09/19</c:v>
                </c:pt>
                <c:pt idx="18">
                  <c:v>24/09/19</c:v>
                </c:pt>
                <c:pt idx="19">
                  <c:v>08/10/19</c:v>
                </c:pt>
                <c:pt idx="20">
                  <c:v>22/10/19</c:v>
                </c:pt>
                <c:pt idx="21">
                  <c:v>05/11/19</c:v>
                </c:pt>
                <c:pt idx="22">
                  <c:v>19/11/19</c:v>
                </c:pt>
                <c:pt idx="23">
                  <c:v>03/12/19</c:v>
                </c:pt>
                <c:pt idx="24">
                  <c:v>17/12/19</c:v>
                </c:pt>
                <c:pt idx="25">
                  <c:v>31/12/19</c:v>
                </c:pt>
                <c:pt idx="26">
                  <c:v>14/01/20</c:v>
                </c:pt>
                <c:pt idx="27">
                  <c:v>28/01/20</c:v>
                </c:pt>
                <c:pt idx="28">
                  <c:v>11/02/20</c:v>
                </c:pt>
                <c:pt idx="29">
                  <c:v>25/02/20</c:v>
                </c:pt>
                <c:pt idx="30">
                  <c:v>10/03/20</c:v>
                </c:pt>
                <c:pt idx="31">
                  <c:v>24/03/20</c:v>
                </c:pt>
                <c:pt idx="32">
                  <c:v>07/04/20</c:v>
                </c:pt>
                <c:pt idx="33">
                  <c:v>21/04/20</c:v>
                </c:pt>
                <c:pt idx="34">
                  <c:v>05/05/20</c:v>
                </c:pt>
                <c:pt idx="35">
                  <c:v>19/05/20</c:v>
                </c:pt>
                <c:pt idx="36">
                  <c:v>02/06/20</c:v>
                </c:pt>
                <c:pt idx="37">
                  <c:v>16/06/20</c:v>
                </c:pt>
                <c:pt idx="38">
                  <c:v>30/06/20</c:v>
                </c:pt>
                <c:pt idx="39">
                  <c:v>14/07/20</c:v>
                </c:pt>
                <c:pt idx="40">
                  <c:v>28/07/20</c:v>
                </c:pt>
                <c:pt idx="41">
                  <c:v>11/08/20</c:v>
                </c:pt>
                <c:pt idx="42">
                  <c:v>25/08/20</c:v>
                </c:pt>
                <c:pt idx="43">
                  <c:v>08/09/20</c:v>
                </c:pt>
                <c:pt idx="44">
                  <c:v>22/09/20</c:v>
                </c:pt>
                <c:pt idx="45">
                  <c:v>06/10/20</c:v>
                </c:pt>
                <c:pt idx="46">
                  <c:v>20/10/20</c:v>
                </c:pt>
                <c:pt idx="47">
                  <c:v>03/11/20</c:v>
                </c:pt>
                <c:pt idx="48">
                  <c:v>17/11/20</c:v>
                </c:pt>
                <c:pt idx="49">
                  <c:v>01/12/20</c:v>
                </c:pt>
                <c:pt idx="50">
                  <c:v>15/12/20</c:v>
                </c:pt>
                <c:pt idx="51">
                  <c:v>29/12/20</c:v>
                </c:pt>
                <c:pt idx="52">
                  <c:v>12/01/21</c:v>
                </c:pt>
                <c:pt idx="53">
                  <c:v>26/01/21</c:v>
                </c:pt>
                <c:pt idx="54">
                  <c:v>09/02/21</c:v>
                </c:pt>
                <c:pt idx="55">
                  <c:v>23/02/21</c:v>
                </c:pt>
                <c:pt idx="56">
                  <c:v>09/03/21</c:v>
                </c:pt>
                <c:pt idx="57">
                  <c:v>23/03/21</c:v>
                </c:pt>
                <c:pt idx="58">
                  <c:v>06/04/21</c:v>
                </c:pt>
                <c:pt idx="59">
                  <c:v>20/04/21</c:v>
                </c:pt>
                <c:pt idx="60">
                  <c:v>04/05/21</c:v>
                </c:pt>
                <c:pt idx="61">
                  <c:v>18/05/21</c:v>
                </c:pt>
                <c:pt idx="62">
                  <c:v>01/06/21</c:v>
                </c:pt>
                <c:pt idx="63">
                  <c:v>15/06/21</c:v>
                </c:pt>
                <c:pt idx="64">
                  <c:v>29/06/21</c:v>
                </c:pt>
                <c:pt idx="65">
                  <c:v>13/07/21</c:v>
                </c:pt>
                <c:pt idx="66">
                  <c:v>27/07/21</c:v>
                </c:pt>
                <c:pt idx="67">
                  <c:v>10/08/21</c:v>
                </c:pt>
                <c:pt idx="68">
                  <c:v>24/08/21</c:v>
                </c:pt>
                <c:pt idx="69">
                  <c:v>07/09/21</c:v>
                </c:pt>
                <c:pt idx="70">
                  <c:v>21/09/21</c:v>
                </c:pt>
                <c:pt idx="71">
                  <c:v>05/10/21</c:v>
                </c:pt>
                <c:pt idx="72">
                  <c:v>19/10/21</c:v>
                </c:pt>
                <c:pt idx="73">
                  <c:v>02/11/21</c:v>
                </c:pt>
                <c:pt idx="74">
                  <c:v>16/11/21</c:v>
                </c:pt>
                <c:pt idx="75">
                  <c:v>30/11/21</c:v>
                </c:pt>
                <c:pt idx="76">
                  <c:v>14/12/21</c:v>
                </c:pt>
                <c:pt idx="77">
                  <c:v>28/12/21</c:v>
                </c:pt>
                <c:pt idx="78">
                  <c:v>11/01/22</c:v>
                </c:pt>
                <c:pt idx="79">
                  <c:v>25/01/22</c:v>
                </c:pt>
                <c:pt idx="80">
                  <c:v>08/02/22</c:v>
                </c:pt>
                <c:pt idx="81">
                  <c:v>22/02/22</c:v>
                </c:pt>
                <c:pt idx="82">
                  <c:v>08/03/22</c:v>
                </c:pt>
                <c:pt idx="83">
                  <c:v>22/03/22</c:v>
                </c:pt>
                <c:pt idx="84">
                  <c:v>05/04/22</c:v>
                </c:pt>
                <c:pt idx="85">
                  <c:v>19/04/22</c:v>
                </c:pt>
                <c:pt idx="86">
                  <c:v>03/05/22</c:v>
                </c:pt>
                <c:pt idx="87">
                  <c:v>17/05/22</c:v>
                </c:pt>
                <c:pt idx="88">
                  <c:v>31/05/22</c:v>
                </c:pt>
                <c:pt idx="89">
                  <c:v>14/06/22</c:v>
                </c:pt>
                <c:pt idx="90">
                  <c:v>28/06/22</c:v>
                </c:pt>
                <c:pt idx="91">
                  <c:v>12/07/22</c:v>
                </c:pt>
                <c:pt idx="92">
                  <c:v>26/07/22</c:v>
                </c:pt>
                <c:pt idx="93">
                  <c:v>09/08/22</c:v>
                </c:pt>
                <c:pt idx="94">
                  <c:v>23/08/22</c:v>
                </c:pt>
                <c:pt idx="95">
                  <c:v>06/09/22</c:v>
                </c:pt>
                <c:pt idx="96">
                  <c:v>20/09/22</c:v>
                </c:pt>
                <c:pt idx="97">
                  <c:v>04/10/22</c:v>
                </c:pt>
                <c:pt idx="98">
                  <c:v>18/10/22</c:v>
                </c:pt>
                <c:pt idx="99">
                  <c:v>01/11/22</c:v>
                </c:pt>
                <c:pt idx="100">
                  <c:v>15/11/22</c:v>
                </c:pt>
                <c:pt idx="101">
                  <c:v>29/11/22</c:v>
                </c:pt>
                <c:pt idx="102">
                  <c:v>13/12/22</c:v>
                </c:pt>
                <c:pt idx="103">
                  <c:v>27/12/22</c:v>
                </c:pt>
                <c:pt idx="104">
                  <c:v>10/01/23</c:v>
                </c:pt>
                <c:pt idx="105">
                  <c:v>24/01/23</c:v>
                </c:pt>
                <c:pt idx="106">
                  <c:v>07/02/23</c:v>
                </c:pt>
                <c:pt idx="107">
                  <c:v>21/02/23</c:v>
                </c:pt>
                <c:pt idx="108">
                  <c:v>07/03/23</c:v>
                </c:pt>
                <c:pt idx="109">
                  <c:v>21/03/23</c:v>
                </c:pt>
                <c:pt idx="110">
                  <c:v>04/04/23</c:v>
                </c:pt>
                <c:pt idx="111">
                  <c:v>18/04/23</c:v>
                </c:pt>
                <c:pt idx="112">
                  <c:v>02/05/23</c:v>
                </c:pt>
                <c:pt idx="113">
                  <c:v>16/05/23</c:v>
                </c:pt>
                <c:pt idx="114">
                  <c:v>30/05/23</c:v>
                </c:pt>
                <c:pt idx="115">
                  <c:v>13/06/23</c:v>
                </c:pt>
                <c:pt idx="116">
                  <c:v>27/06/23</c:v>
                </c:pt>
                <c:pt idx="117">
                  <c:v>11/07/23</c:v>
                </c:pt>
                <c:pt idx="118">
                  <c:v>25/07/23</c:v>
                </c:pt>
                <c:pt idx="119">
                  <c:v>08/08/23</c:v>
                </c:pt>
                <c:pt idx="120">
                  <c:v>22/08/23</c:v>
                </c:pt>
                <c:pt idx="121">
                  <c:v>05/09/23</c:v>
                </c:pt>
                <c:pt idx="122">
                  <c:v>19/09/23</c:v>
                </c:pt>
                <c:pt idx="123">
                  <c:v>03/10/23</c:v>
                </c:pt>
                <c:pt idx="124">
                  <c:v>17/10/23</c:v>
                </c:pt>
                <c:pt idx="125">
                  <c:v>31/10/23</c:v>
                </c:pt>
                <c:pt idx="126">
                  <c:v>14/11/23</c:v>
                </c:pt>
                <c:pt idx="127">
                  <c:v>28/11/23</c:v>
                </c:pt>
                <c:pt idx="128">
                  <c:v>12/12/23</c:v>
                </c:pt>
                <c:pt idx="129">
                  <c:v>26/12/23</c:v>
                </c:pt>
                <c:pt idx="130">
                  <c:v>09/01/24</c:v>
                </c:pt>
                <c:pt idx="131">
                  <c:v>23/01/24</c:v>
                </c:pt>
                <c:pt idx="132">
                  <c:v>06/02/24</c:v>
                </c:pt>
                <c:pt idx="133">
                  <c:v>20/02/24</c:v>
                </c:pt>
                <c:pt idx="134">
                  <c:v>05/03/24</c:v>
                </c:pt>
                <c:pt idx="135">
                  <c:v>19/03/24</c:v>
                </c:pt>
                <c:pt idx="136">
                  <c:v>02/04/24</c:v>
                </c:pt>
                <c:pt idx="137">
                  <c:v>16/04/24</c:v>
                </c:pt>
                <c:pt idx="138">
                  <c:v>30/04/24</c:v>
                </c:pt>
                <c:pt idx="139">
                  <c:v>14/05/24</c:v>
                </c:pt>
                <c:pt idx="140">
                  <c:v>28/05/24</c:v>
                </c:pt>
                <c:pt idx="141">
                  <c:v>11/06/24</c:v>
                </c:pt>
                <c:pt idx="142">
                  <c:v>25/06/24</c:v>
                </c:pt>
                <c:pt idx="143">
                  <c:v>09/07/24</c:v>
                </c:pt>
                <c:pt idx="144">
                  <c:v>23/07/24</c:v>
                </c:pt>
                <c:pt idx="145">
                  <c:v>06/08/24</c:v>
                </c:pt>
                <c:pt idx="146">
                  <c:v>20/08/24</c:v>
                </c:pt>
                <c:pt idx="147">
                  <c:v>03/09/24</c:v>
                </c:pt>
                <c:pt idx="148">
                  <c:v>17/09/24</c:v>
                </c:pt>
                <c:pt idx="149">
                  <c:v>01/10/24</c:v>
                </c:pt>
                <c:pt idx="150">
                  <c:v>15/10/24</c:v>
                </c:pt>
                <c:pt idx="151">
                  <c:v>29/10/24</c:v>
                </c:pt>
                <c:pt idx="152">
                  <c:v>12/11/24</c:v>
                </c:pt>
                <c:pt idx="153">
                  <c:v>26/11/24</c:v>
                </c:pt>
                <c:pt idx="154">
                  <c:v>10/12/24</c:v>
                </c:pt>
                <c:pt idx="155">
                  <c:v>24/12/24</c:v>
                </c:pt>
                <c:pt idx="156">
                  <c:v>07/01/25</c:v>
                </c:pt>
                <c:pt idx="157">
                  <c:v>21/01/25</c:v>
                </c:pt>
                <c:pt idx="158">
                  <c:v>04/02/25</c:v>
                </c:pt>
                <c:pt idx="159">
                  <c:v>18/02/25</c:v>
                </c:pt>
                <c:pt idx="160">
                  <c:v>04/03/25</c:v>
                </c:pt>
                <c:pt idx="161">
                  <c:v>18/03/25</c:v>
                </c:pt>
                <c:pt idx="162">
                  <c:v>01/04/25</c:v>
                </c:pt>
                <c:pt idx="163">
                  <c:v>15/04/25</c:v>
                </c:pt>
                <c:pt idx="164">
                  <c:v>29/04/25</c:v>
                </c:pt>
                <c:pt idx="165">
                  <c:v>13/05/25</c:v>
                </c:pt>
                <c:pt idx="166">
                  <c:v>27/05/25</c:v>
                </c:pt>
                <c:pt idx="167">
                  <c:v>10/06/25</c:v>
                </c:pt>
                <c:pt idx="168">
                  <c:v>24/06/25</c:v>
                </c:pt>
                <c:pt idx="169">
                  <c:v>08/07/25</c:v>
                </c:pt>
                <c:pt idx="170">
                  <c:v>22/07/25</c:v>
                </c:pt>
                <c:pt idx="171">
                  <c:v>05/08/25</c:v>
                </c:pt>
                <c:pt idx="172">
                  <c:v>19/08/25</c:v>
                </c:pt>
                <c:pt idx="173">
                  <c:v>02/09/25</c:v>
                </c:pt>
                <c:pt idx="174">
                  <c:v>16/09/25</c:v>
                </c:pt>
                <c:pt idx="175">
                  <c:v>30/09/25</c:v>
                </c:pt>
                <c:pt idx="176">
                  <c:v>14/10/25</c:v>
                </c:pt>
                <c:pt idx="177">
                  <c:v>28/10/25</c:v>
                </c:pt>
                <c:pt idx="178">
                  <c:v>11/11/25</c:v>
                </c:pt>
                <c:pt idx="179">
                  <c:v>25/11/25</c:v>
                </c:pt>
                <c:pt idx="180">
                  <c:v>09/12/25</c:v>
                </c:pt>
                <c:pt idx="181">
                  <c:v>23/12/25</c:v>
                </c:pt>
                <c:pt idx="182">
                  <c:v>06/01/26</c:v>
                </c:pt>
                <c:pt idx="183">
                  <c:v>20/01/26</c:v>
                </c:pt>
                <c:pt idx="184">
                  <c:v>03/02/26</c:v>
                </c:pt>
                <c:pt idx="185">
                  <c:v>17/02/26</c:v>
                </c:pt>
                <c:pt idx="186">
                  <c:v>03/03/26</c:v>
                </c:pt>
                <c:pt idx="187">
                  <c:v>17/03/26</c:v>
                </c:pt>
                <c:pt idx="188">
                  <c:v>31/03/26</c:v>
                </c:pt>
                <c:pt idx="189">
                  <c:v>14/04/26</c:v>
                </c:pt>
                <c:pt idx="190">
                  <c:v>28/04/26</c:v>
                </c:pt>
                <c:pt idx="191">
                  <c:v>12/05/26</c:v>
                </c:pt>
                <c:pt idx="192">
                  <c:v>26/05/26</c:v>
                </c:pt>
                <c:pt idx="193">
                  <c:v>09/06/26</c:v>
                </c:pt>
                <c:pt idx="194">
                  <c:v>23/06/26</c:v>
                </c:pt>
                <c:pt idx="195">
                  <c:v>07/07/26</c:v>
                </c:pt>
                <c:pt idx="196">
                  <c:v>21/07/26</c:v>
                </c:pt>
                <c:pt idx="197">
                  <c:v>04/08/26</c:v>
                </c:pt>
                <c:pt idx="198">
                  <c:v>18/08/26</c:v>
                </c:pt>
                <c:pt idx="199">
                  <c:v>01/09/26</c:v>
                </c:pt>
                <c:pt idx="200">
                  <c:v>15/09/26</c:v>
                </c:pt>
                <c:pt idx="201">
                  <c:v>29/09/26</c:v>
                </c:pt>
                <c:pt idx="202">
                  <c:v>13/10/26</c:v>
                </c:pt>
                <c:pt idx="203">
                  <c:v>27/10/26</c:v>
                </c:pt>
                <c:pt idx="204">
                  <c:v>10/11/26</c:v>
                </c:pt>
                <c:pt idx="205">
                  <c:v>24/11/26</c:v>
                </c:pt>
                <c:pt idx="206">
                  <c:v>08/12/26</c:v>
                </c:pt>
                <c:pt idx="207">
                  <c:v>22/12/26</c:v>
                </c:pt>
                <c:pt idx="208">
                  <c:v>05/01/27</c:v>
                </c:pt>
                <c:pt idx="209">
                  <c:v>19/01/27</c:v>
                </c:pt>
                <c:pt idx="210">
                  <c:v>02/02/27</c:v>
                </c:pt>
                <c:pt idx="211">
                  <c:v>16/02/27</c:v>
                </c:pt>
                <c:pt idx="212">
                  <c:v>02/03/27</c:v>
                </c:pt>
                <c:pt idx="213">
                  <c:v>16/03/27</c:v>
                </c:pt>
                <c:pt idx="214">
                  <c:v>30/03/27</c:v>
                </c:pt>
                <c:pt idx="215">
                  <c:v>13/04/27</c:v>
                </c:pt>
                <c:pt idx="216">
                  <c:v>27/04/27</c:v>
                </c:pt>
                <c:pt idx="217">
                  <c:v>11/05/27</c:v>
                </c:pt>
                <c:pt idx="218">
                  <c:v>25/05/27</c:v>
                </c:pt>
                <c:pt idx="219">
                  <c:v>08/06/27</c:v>
                </c:pt>
                <c:pt idx="220">
                  <c:v>22/06/27</c:v>
                </c:pt>
                <c:pt idx="221">
                  <c:v>06/07/27</c:v>
                </c:pt>
                <c:pt idx="222">
                  <c:v>20/07/27</c:v>
                </c:pt>
                <c:pt idx="223">
                  <c:v>03/08/27</c:v>
                </c:pt>
                <c:pt idx="224">
                  <c:v>17/08/27</c:v>
                </c:pt>
                <c:pt idx="225">
                  <c:v>31/08/27</c:v>
                </c:pt>
                <c:pt idx="226">
                  <c:v>14/09/27</c:v>
                </c:pt>
                <c:pt idx="227">
                  <c:v>28/09/27</c:v>
                </c:pt>
                <c:pt idx="228">
                  <c:v>12/10/27</c:v>
                </c:pt>
                <c:pt idx="229">
                  <c:v>26/10/27</c:v>
                </c:pt>
                <c:pt idx="230">
                  <c:v>09/11/27</c:v>
                </c:pt>
                <c:pt idx="231">
                  <c:v>23/11/27</c:v>
                </c:pt>
                <c:pt idx="232">
                  <c:v>07/12/27</c:v>
                </c:pt>
                <c:pt idx="233">
                  <c:v>21/12/27</c:v>
                </c:pt>
                <c:pt idx="234">
                  <c:v>04/01/28</c:v>
                </c:pt>
                <c:pt idx="235">
                  <c:v>18/01/28</c:v>
                </c:pt>
                <c:pt idx="236">
                  <c:v>01/02/28</c:v>
                </c:pt>
                <c:pt idx="237">
                  <c:v>15/02/28</c:v>
                </c:pt>
                <c:pt idx="238">
                  <c:v>29/02/28</c:v>
                </c:pt>
                <c:pt idx="239">
                  <c:v>14/03/28</c:v>
                </c:pt>
                <c:pt idx="240">
                  <c:v>28/03/28</c:v>
                </c:pt>
                <c:pt idx="241">
                  <c:v>11/04/28</c:v>
                </c:pt>
                <c:pt idx="242">
                  <c:v>25/04/28</c:v>
                </c:pt>
                <c:pt idx="243">
                  <c:v>09/05/28</c:v>
                </c:pt>
                <c:pt idx="244">
                  <c:v>23/05/28</c:v>
                </c:pt>
                <c:pt idx="245">
                  <c:v>06/06/28</c:v>
                </c:pt>
                <c:pt idx="246">
                  <c:v>20/06/28</c:v>
                </c:pt>
                <c:pt idx="247">
                  <c:v>04/07/28</c:v>
                </c:pt>
                <c:pt idx="248">
                  <c:v>18/07/28</c:v>
                </c:pt>
                <c:pt idx="249">
                  <c:v>01/08/28</c:v>
                </c:pt>
                <c:pt idx="250">
                  <c:v>15/08/28</c:v>
                </c:pt>
                <c:pt idx="251">
                  <c:v>29/08/28</c:v>
                </c:pt>
                <c:pt idx="252">
                  <c:v>12/09/28</c:v>
                </c:pt>
                <c:pt idx="253">
                  <c:v>26/09/28</c:v>
                </c:pt>
                <c:pt idx="254">
                  <c:v>10/10/28</c:v>
                </c:pt>
                <c:pt idx="255">
                  <c:v>24/10/28</c:v>
                </c:pt>
                <c:pt idx="256">
                  <c:v>07/11/28</c:v>
                </c:pt>
                <c:pt idx="257">
                  <c:v>21/11/28</c:v>
                </c:pt>
                <c:pt idx="258">
                  <c:v>05/12/28</c:v>
                </c:pt>
                <c:pt idx="259">
                  <c:v>19/12/28</c:v>
                </c:pt>
                <c:pt idx="260">
                  <c:v>02/01/29</c:v>
                </c:pt>
                <c:pt idx="261">
                  <c:v>16/01/29</c:v>
                </c:pt>
                <c:pt idx="262">
                  <c:v>30/01/29</c:v>
                </c:pt>
                <c:pt idx="263">
                  <c:v>13/02/29</c:v>
                </c:pt>
                <c:pt idx="264">
                  <c:v>27/02/29</c:v>
                </c:pt>
                <c:pt idx="265">
                  <c:v>13/03/29</c:v>
                </c:pt>
                <c:pt idx="266">
                  <c:v>27/03/29</c:v>
                </c:pt>
                <c:pt idx="267">
                  <c:v>10/04/29</c:v>
                </c:pt>
                <c:pt idx="268">
                  <c:v>24/04/29</c:v>
                </c:pt>
                <c:pt idx="269">
                  <c:v>08/05/29</c:v>
                </c:pt>
                <c:pt idx="270">
                  <c:v>22/05/29</c:v>
                </c:pt>
                <c:pt idx="271">
                  <c:v>05/06/29</c:v>
                </c:pt>
                <c:pt idx="272">
                  <c:v>19/06/29</c:v>
                </c:pt>
                <c:pt idx="273">
                  <c:v>03/07/29</c:v>
                </c:pt>
                <c:pt idx="274">
                  <c:v>17/07/29</c:v>
                </c:pt>
                <c:pt idx="275">
                  <c:v>31/07/29</c:v>
                </c:pt>
                <c:pt idx="276">
                  <c:v>14/08/29</c:v>
                </c:pt>
                <c:pt idx="277">
                  <c:v>28/08/29</c:v>
                </c:pt>
                <c:pt idx="278">
                  <c:v>11/09/29</c:v>
                </c:pt>
                <c:pt idx="279">
                  <c:v>25/09/29</c:v>
                </c:pt>
                <c:pt idx="280">
                  <c:v>09/10/29</c:v>
                </c:pt>
                <c:pt idx="281">
                  <c:v>23/10/29</c:v>
                </c:pt>
                <c:pt idx="282">
                  <c:v>06/11/29</c:v>
                </c:pt>
                <c:pt idx="283">
                  <c:v>20/11/29</c:v>
                </c:pt>
                <c:pt idx="284">
                  <c:v>04/12/29</c:v>
                </c:pt>
                <c:pt idx="285">
                  <c:v>18/12/29</c:v>
                </c:pt>
                <c:pt idx="286">
                  <c:v>01/01/30</c:v>
                </c:pt>
                <c:pt idx="287">
                  <c:v>15/01/30</c:v>
                </c:pt>
                <c:pt idx="288">
                  <c:v>29/01/30</c:v>
                </c:pt>
                <c:pt idx="289">
                  <c:v>12/02/30</c:v>
                </c:pt>
                <c:pt idx="290">
                  <c:v>26/02/30</c:v>
                </c:pt>
                <c:pt idx="291">
                  <c:v>12/03/30</c:v>
                </c:pt>
                <c:pt idx="292">
                  <c:v>26/03/30</c:v>
                </c:pt>
                <c:pt idx="293">
                  <c:v>09/04/30</c:v>
                </c:pt>
                <c:pt idx="294">
                  <c:v>23/04/30</c:v>
                </c:pt>
                <c:pt idx="295">
                  <c:v>07/05/30</c:v>
                </c:pt>
                <c:pt idx="296">
                  <c:v>21/05/30</c:v>
                </c:pt>
                <c:pt idx="297">
                  <c:v>04/06/30</c:v>
                </c:pt>
                <c:pt idx="298">
                  <c:v>18/06/30</c:v>
                </c:pt>
                <c:pt idx="299">
                  <c:v>02/07/30</c:v>
                </c:pt>
                <c:pt idx="300">
                  <c:v>16/07/30</c:v>
                </c:pt>
                <c:pt idx="301">
                  <c:v>30/07/30</c:v>
                </c:pt>
                <c:pt idx="302">
                  <c:v>13/08/30</c:v>
                </c:pt>
                <c:pt idx="303">
                  <c:v>27/08/30</c:v>
                </c:pt>
                <c:pt idx="304">
                  <c:v>10/09/30</c:v>
                </c:pt>
                <c:pt idx="305">
                  <c:v>24/09/30</c:v>
                </c:pt>
                <c:pt idx="306">
                  <c:v>08/10/30</c:v>
                </c:pt>
                <c:pt idx="307">
                  <c:v>22/10/30</c:v>
                </c:pt>
                <c:pt idx="308">
                  <c:v>05/11/30</c:v>
                </c:pt>
                <c:pt idx="309">
                  <c:v>19/11/30</c:v>
                </c:pt>
                <c:pt idx="310">
                  <c:v>03/12/30</c:v>
                </c:pt>
                <c:pt idx="311">
                  <c:v>17/12/30</c:v>
                </c:pt>
                <c:pt idx="312">
                  <c:v>31/12/30</c:v>
                </c:pt>
                <c:pt idx="313">
                  <c:v>14/01/31</c:v>
                </c:pt>
                <c:pt idx="314">
                  <c:v>28/01/31</c:v>
                </c:pt>
                <c:pt idx="315">
                  <c:v>11/02/31</c:v>
                </c:pt>
                <c:pt idx="316">
                  <c:v>25/02/31</c:v>
                </c:pt>
                <c:pt idx="317">
                  <c:v>11/03/31</c:v>
                </c:pt>
                <c:pt idx="318">
                  <c:v>25/03/31</c:v>
                </c:pt>
                <c:pt idx="319">
                  <c:v>08/04/31</c:v>
                </c:pt>
                <c:pt idx="320">
                  <c:v>22/04/31</c:v>
                </c:pt>
                <c:pt idx="321">
                  <c:v>06/05/31</c:v>
                </c:pt>
                <c:pt idx="322">
                  <c:v>20/05/31</c:v>
                </c:pt>
                <c:pt idx="323">
                  <c:v>03/06/31</c:v>
                </c:pt>
                <c:pt idx="324">
                  <c:v>17/06/31</c:v>
                </c:pt>
                <c:pt idx="325">
                  <c:v>01/07/31</c:v>
                </c:pt>
                <c:pt idx="326">
                  <c:v>15/07/31</c:v>
                </c:pt>
                <c:pt idx="327">
                  <c:v>29/07/31</c:v>
                </c:pt>
                <c:pt idx="328">
                  <c:v>12/08/31</c:v>
                </c:pt>
                <c:pt idx="329">
                  <c:v>26/08/31</c:v>
                </c:pt>
                <c:pt idx="330">
                  <c:v>09/09/31</c:v>
                </c:pt>
                <c:pt idx="331">
                  <c:v>23/09/31</c:v>
                </c:pt>
                <c:pt idx="332">
                  <c:v>07/10/31</c:v>
                </c:pt>
                <c:pt idx="333">
                  <c:v>21/10/31</c:v>
                </c:pt>
                <c:pt idx="334">
                  <c:v>04/11/31</c:v>
                </c:pt>
                <c:pt idx="335">
                  <c:v>18/11/31</c:v>
                </c:pt>
                <c:pt idx="336">
                  <c:v>02/12/31</c:v>
                </c:pt>
                <c:pt idx="337">
                  <c:v>16/12/31</c:v>
                </c:pt>
                <c:pt idx="338">
                  <c:v>30/12/31</c:v>
                </c:pt>
                <c:pt idx="339">
                  <c:v>13/01/32</c:v>
                </c:pt>
                <c:pt idx="340">
                  <c:v>27/01/32</c:v>
                </c:pt>
                <c:pt idx="341">
                  <c:v>10/02/32</c:v>
                </c:pt>
                <c:pt idx="342">
                  <c:v>24/02/32</c:v>
                </c:pt>
                <c:pt idx="343">
                  <c:v>09/03/32</c:v>
                </c:pt>
                <c:pt idx="344">
                  <c:v>23/03/32</c:v>
                </c:pt>
                <c:pt idx="345">
                  <c:v>06/04/32</c:v>
                </c:pt>
                <c:pt idx="346">
                  <c:v>20/04/32</c:v>
                </c:pt>
                <c:pt idx="347">
                  <c:v>04/05/32</c:v>
                </c:pt>
                <c:pt idx="348">
                  <c:v>18/05/32</c:v>
                </c:pt>
                <c:pt idx="349">
                  <c:v>01/06/32</c:v>
                </c:pt>
                <c:pt idx="350">
                  <c:v>15/06/32</c:v>
                </c:pt>
                <c:pt idx="351">
                  <c:v>29/06/32</c:v>
                </c:pt>
                <c:pt idx="352">
                  <c:v>13/07/32</c:v>
                </c:pt>
                <c:pt idx="353">
                  <c:v>27/07/32</c:v>
                </c:pt>
                <c:pt idx="354">
                  <c:v>10/08/32</c:v>
                </c:pt>
                <c:pt idx="355">
                  <c:v>24/08/32</c:v>
                </c:pt>
                <c:pt idx="356">
                  <c:v>07/09/32</c:v>
                </c:pt>
                <c:pt idx="357">
                  <c:v>21/09/32</c:v>
                </c:pt>
                <c:pt idx="358">
                  <c:v>05/10/32</c:v>
                </c:pt>
                <c:pt idx="359">
                  <c:v>19/10/32</c:v>
                </c:pt>
                <c:pt idx="360">
                  <c:v>02/11/32</c:v>
                </c:pt>
                <c:pt idx="361">
                  <c:v>16/11/32</c:v>
                </c:pt>
                <c:pt idx="362">
                  <c:v>30/11/32</c:v>
                </c:pt>
                <c:pt idx="363">
                  <c:v>14/12/32</c:v>
                </c:pt>
                <c:pt idx="364">
                  <c:v>28/12/32</c:v>
                </c:pt>
                <c:pt idx="365">
                  <c:v>11/01/33</c:v>
                </c:pt>
                <c:pt idx="366">
                  <c:v>25/01/33</c:v>
                </c:pt>
                <c:pt idx="367">
                  <c:v>08/02/33</c:v>
                </c:pt>
                <c:pt idx="368">
                  <c:v>22/02/33</c:v>
                </c:pt>
                <c:pt idx="369">
                  <c:v>08/03/33</c:v>
                </c:pt>
                <c:pt idx="370">
                  <c:v>22/03/33</c:v>
                </c:pt>
                <c:pt idx="371">
                  <c:v>05/04/33</c:v>
                </c:pt>
                <c:pt idx="372">
                  <c:v>19/04/33</c:v>
                </c:pt>
                <c:pt idx="373">
                  <c:v>03/05/33</c:v>
                </c:pt>
                <c:pt idx="374">
                  <c:v>17/05/33</c:v>
                </c:pt>
                <c:pt idx="375">
                  <c:v>31/05/33</c:v>
                </c:pt>
                <c:pt idx="376">
                  <c:v>14/06/33</c:v>
                </c:pt>
                <c:pt idx="377">
                  <c:v>28/06/33</c:v>
                </c:pt>
                <c:pt idx="378">
                  <c:v>12/07/33</c:v>
                </c:pt>
                <c:pt idx="379">
                  <c:v>26/07/33</c:v>
                </c:pt>
                <c:pt idx="380">
                  <c:v>09/08/33</c:v>
                </c:pt>
                <c:pt idx="381">
                  <c:v>23/08/33</c:v>
                </c:pt>
                <c:pt idx="382">
                  <c:v>06/09/33</c:v>
                </c:pt>
                <c:pt idx="383">
                  <c:v>20/09/33</c:v>
                </c:pt>
                <c:pt idx="384">
                  <c:v>04/10/33</c:v>
                </c:pt>
                <c:pt idx="385">
                  <c:v>18/10/33</c:v>
                </c:pt>
                <c:pt idx="386">
                  <c:v>01/11/33</c:v>
                </c:pt>
                <c:pt idx="387">
                  <c:v>15/11/33</c:v>
                </c:pt>
                <c:pt idx="388">
                  <c:v>29/11/33</c:v>
                </c:pt>
                <c:pt idx="389">
                  <c:v>13/12/33</c:v>
                </c:pt>
                <c:pt idx="390">
                  <c:v>27/12/33</c:v>
                </c:pt>
                <c:pt idx="391">
                  <c:v>10/01/34</c:v>
                </c:pt>
                <c:pt idx="392">
                  <c:v>24/01/34</c:v>
                </c:pt>
                <c:pt idx="393">
                  <c:v>07/02/34</c:v>
                </c:pt>
                <c:pt idx="394">
                  <c:v>21/02/34</c:v>
                </c:pt>
                <c:pt idx="395">
                  <c:v>07/03/34</c:v>
                </c:pt>
                <c:pt idx="396">
                  <c:v>21/03/34</c:v>
                </c:pt>
                <c:pt idx="397">
                  <c:v>04/04/34</c:v>
                </c:pt>
                <c:pt idx="398">
                  <c:v>18/04/34</c:v>
                </c:pt>
                <c:pt idx="399">
                  <c:v>02/05/34</c:v>
                </c:pt>
                <c:pt idx="400">
                  <c:v>16/05/34</c:v>
                </c:pt>
                <c:pt idx="401">
                  <c:v>30/05/34</c:v>
                </c:pt>
                <c:pt idx="402">
                  <c:v>13/06/34</c:v>
                </c:pt>
                <c:pt idx="403">
                  <c:v>27/06/34</c:v>
                </c:pt>
                <c:pt idx="404">
                  <c:v>11/07/34</c:v>
                </c:pt>
                <c:pt idx="405">
                  <c:v>25/07/34</c:v>
                </c:pt>
                <c:pt idx="406">
                  <c:v>08/08/34</c:v>
                </c:pt>
                <c:pt idx="407">
                  <c:v>22/08/34</c:v>
                </c:pt>
                <c:pt idx="408">
                  <c:v>05/09/34</c:v>
                </c:pt>
                <c:pt idx="409">
                  <c:v>19/09/34</c:v>
                </c:pt>
                <c:pt idx="410">
                  <c:v>03/10/34</c:v>
                </c:pt>
                <c:pt idx="411">
                  <c:v>17/10/34</c:v>
                </c:pt>
                <c:pt idx="412">
                  <c:v>31/10/34</c:v>
                </c:pt>
                <c:pt idx="413">
                  <c:v>14/11/34</c:v>
                </c:pt>
                <c:pt idx="414">
                  <c:v>28/11/34</c:v>
                </c:pt>
                <c:pt idx="415">
                  <c:v>12/12/34</c:v>
                </c:pt>
                <c:pt idx="416">
                  <c:v>26/12/34</c:v>
                </c:pt>
                <c:pt idx="417">
                  <c:v>09/01/35</c:v>
                </c:pt>
                <c:pt idx="418">
                  <c:v>23/01/35</c:v>
                </c:pt>
                <c:pt idx="419">
                  <c:v>06/02/35</c:v>
                </c:pt>
                <c:pt idx="420">
                  <c:v>20/02/35</c:v>
                </c:pt>
                <c:pt idx="421">
                  <c:v>06/03/35</c:v>
                </c:pt>
                <c:pt idx="422">
                  <c:v>20/03/35</c:v>
                </c:pt>
                <c:pt idx="423">
                  <c:v>03/04/35</c:v>
                </c:pt>
                <c:pt idx="424">
                  <c:v>17/04/35</c:v>
                </c:pt>
                <c:pt idx="425">
                  <c:v>01/05/35</c:v>
                </c:pt>
                <c:pt idx="426">
                  <c:v>15/05/35</c:v>
                </c:pt>
                <c:pt idx="427">
                  <c:v>29/05/35</c:v>
                </c:pt>
                <c:pt idx="428">
                  <c:v>12/06/35</c:v>
                </c:pt>
                <c:pt idx="429">
                  <c:v>26/06/35</c:v>
                </c:pt>
                <c:pt idx="430">
                  <c:v>10/07/35</c:v>
                </c:pt>
                <c:pt idx="431">
                  <c:v>24/07/35</c:v>
                </c:pt>
                <c:pt idx="432">
                  <c:v>07/08/35</c:v>
                </c:pt>
                <c:pt idx="433">
                  <c:v>21/08/35</c:v>
                </c:pt>
                <c:pt idx="434">
                  <c:v>04/09/35</c:v>
                </c:pt>
                <c:pt idx="435">
                  <c:v>18/09/35</c:v>
                </c:pt>
                <c:pt idx="436">
                  <c:v>02/10/35</c:v>
                </c:pt>
                <c:pt idx="437">
                  <c:v>16/10/35</c:v>
                </c:pt>
                <c:pt idx="438">
                  <c:v>30/10/35</c:v>
                </c:pt>
                <c:pt idx="439">
                  <c:v>13/11/35</c:v>
                </c:pt>
                <c:pt idx="440">
                  <c:v>27/11/35</c:v>
                </c:pt>
                <c:pt idx="441">
                  <c:v>11/12/35</c:v>
                </c:pt>
                <c:pt idx="442">
                  <c:v>25/12/35</c:v>
                </c:pt>
                <c:pt idx="443">
                  <c:v>08/01/36</c:v>
                </c:pt>
                <c:pt idx="444">
                  <c:v>22/01/36</c:v>
                </c:pt>
                <c:pt idx="445">
                  <c:v>05/02/36</c:v>
                </c:pt>
                <c:pt idx="446">
                  <c:v>19/02/36</c:v>
                </c:pt>
                <c:pt idx="447">
                  <c:v>04/03/36</c:v>
                </c:pt>
                <c:pt idx="448">
                  <c:v>18/03/36</c:v>
                </c:pt>
                <c:pt idx="449">
                  <c:v>01/04/36</c:v>
                </c:pt>
                <c:pt idx="450">
                  <c:v>15/04/36</c:v>
                </c:pt>
                <c:pt idx="451">
                  <c:v>29/04/36</c:v>
                </c:pt>
                <c:pt idx="452">
                  <c:v>13/05/36</c:v>
                </c:pt>
                <c:pt idx="453">
                  <c:v>27/05/36</c:v>
                </c:pt>
                <c:pt idx="454">
                  <c:v>10/06/36</c:v>
                </c:pt>
                <c:pt idx="455">
                  <c:v>24/06/36</c:v>
                </c:pt>
                <c:pt idx="456">
                  <c:v>08/07/36</c:v>
                </c:pt>
                <c:pt idx="457">
                  <c:v>22/07/36</c:v>
                </c:pt>
                <c:pt idx="458">
                  <c:v>05/08/36</c:v>
                </c:pt>
                <c:pt idx="459">
                  <c:v>19/08/36</c:v>
                </c:pt>
                <c:pt idx="460">
                  <c:v>02/09/36</c:v>
                </c:pt>
                <c:pt idx="461">
                  <c:v>16/09/36</c:v>
                </c:pt>
                <c:pt idx="462">
                  <c:v>30/09/36</c:v>
                </c:pt>
                <c:pt idx="463">
                  <c:v>14/10/36</c:v>
                </c:pt>
                <c:pt idx="464">
                  <c:v>28/10/36</c:v>
                </c:pt>
                <c:pt idx="465">
                  <c:v>11/11/36</c:v>
                </c:pt>
                <c:pt idx="466">
                  <c:v>25/11/36</c:v>
                </c:pt>
                <c:pt idx="467">
                  <c:v>09/12/36</c:v>
                </c:pt>
                <c:pt idx="468">
                  <c:v>23/12/36</c:v>
                </c:pt>
                <c:pt idx="469">
                  <c:v>06/01/37</c:v>
                </c:pt>
                <c:pt idx="470">
                  <c:v>20/01/37</c:v>
                </c:pt>
                <c:pt idx="471">
                  <c:v>03/02/37</c:v>
                </c:pt>
                <c:pt idx="472">
                  <c:v>17/02/37</c:v>
                </c:pt>
                <c:pt idx="473">
                  <c:v>03/03/37</c:v>
                </c:pt>
                <c:pt idx="474">
                  <c:v>17/03/37</c:v>
                </c:pt>
                <c:pt idx="475">
                  <c:v>31/03/37</c:v>
                </c:pt>
                <c:pt idx="476">
                  <c:v>14/04/37</c:v>
                </c:pt>
                <c:pt idx="477">
                  <c:v>28/04/37</c:v>
                </c:pt>
                <c:pt idx="478">
                  <c:v>12/05/37</c:v>
                </c:pt>
                <c:pt idx="479">
                  <c:v>26/05/37</c:v>
                </c:pt>
                <c:pt idx="480">
                  <c:v>09/06/37</c:v>
                </c:pt>
                <c:pt idx="481">
                  <c:v>23/06/37</c:v>
                </c:pt>
                <c:pt idx="482">
                  <c:v>07/07/37</c:v>
                </c:pt>
                <c:pt idx="483">
                  <c:v>21/07/37</c:v>
                </c:pt>
                <c:pt idx="484">
                  <c:v>04/08/37</c:v>
                </c:pt>
                <c:pt idx="485">
                  <c:v>18/08/37</c:v>
                </c:pt>
                <c:pt idx="486">
                  <c:v>01/09/37</c:v>
                </c:pt>
                <c:pt idx="487">
                  <c:v>15/09/37</c:v>
                </c:pt>
                <c:pt idx="488">
                  <c:v>29/09/37</c:v>
                </c:pt>
                <c:pt idx="489">
                  <c:v>13/10/37</c:v>
                </c:pt>
                <c:pt idx="490">
                  <c:v>27/10/37</c:v>
                </c:pt>
                <c:pt idx="491">
                  <c:v>10/11/37</c:v>
                </c:pt>
                <c:pt idx="492">
                  <c:v>24/11/37</c:v>
                </c:pt>
                <c:pt idx="493">
                  <c:v>08/12/37</c:v>
                </c:pt>
                <c:pt idx="494">
                  <c:v>22/12/37</c:v>
                </c:pt>
                <c:pt idx="495">
                  <c:v>05/01/38</c:v>
                </c:pt>
                <c:pt idx="496">
                  <c:v>19/01/38</c:v>
                </c:pt>
                <c:pt idx="497">
                  <c:v>02/02/38</c:v>
                </c:pt>
                <c:pt idx="498">
                  <c:v>16/02/38</c:v>
                </c:pt>
                <c:pt idx="499">
                  <c:v>02/03/38</c:v>
                </c:pt>
                <c:pt idx="500">
                  <c:v>16/03/38</c:v>
                </c:pt>
                <c:pt idx="501">
                  <c:v>30/03/38</c:v>
                </c:pt>
                <c:pt idx="502">
                  <c:v>13/04/38</c:v>
                </c:pt>
                <c:pt idx="503">
                  <c:v>27/04/38</c:v>
                </c:pt>
                <c:pt idx="504">
                  <c:v>11/05/38</c:v>
                </c:pt>
                <c:pt idx="505">
                  <c:v>25/05/38</c:v>
                </c:pt>
                <c:pt idx="506">
                  <c:v>08/06/38</c:v>
                </c:pt>
                <c:pt idx="507">
                  <c:v>22/06/38</c:v>
                </c:pt>
                <c:pt idx="508">
                  <c:v>06/07/38</c:v>
                </c:pt>
                <c:pt idx="509">
                  <c:v>20/07/38</c:v>
                </c:pt>
                <c:pt idx="510">
                  <c:v>03/08/38</c:v>
                </c:pt>
                <c:pt idx="511">
                  <c:v>17/08/38</c:v>
                </c:pt>
                <c:pt idx="512">
                  <c:v>31/08/38</c:v>
                </c:pt>
                <c:pt idx="513">
                  <c:v>14/09/38</c:v>
                </c:pt>
                <c:pt idx="514">
                  <c:v>28/09/38</c:v>
                </c:pt>
                <c:pt idx="515">
                  <c:v>12/10/38</c:v>
                </c:pt>
                <c:pt idx="516">
                  <c:v>26/10/38</c:v>
                </c:pt>
                <c:pt idx="517">
                  <c:v>09/11/38</c:v>
                </c:pt>
                <c:pt idx="518">
                  <c:v>23/11/38</c:v>
                </c:pt>
                <c:pt idx="519">
                  <c:v>07/12/38</c:v>
                </c:pt>
                <c:pt idx="520">
                  <c:v>21/12/38</c:v>
                </c:pt>
                <c:pt idx="521">
                  <c:v>04/01/39</c:v>
                </c:pt>
                <c:pt idx="522">
                  <c:v>18/01/39</c:v>
                </c:pt>
                <c:pt idx="523">
                  <c:v>01/02/39</c:v>
                </c:pt>
                <c:pt idx="524">
                  <c:v>15/02/39</c:v>
                </c:pt>
                <c:pt idx="525">
                  <c:v>01/03/39</c:v>
                </c:pt>
                <c:pt idx="526">
                  <c:v>15/03/39</c:v>
                </c:pt>
                <c:pt idx="527">
                  <c:v>29/03/39</c:v>
                </c:pt>
                <c:pt idx="528">
                  <c:v>12/04/39</c:v>
                </c:pt>
                <c:pt idx="529">
                  <c:v>26/04/39</c:v>
                </c:pt>
                <c:pt idx="530">
                  <c:v>10/05/39</c:v>
                </c:pt>
                <c:pt idx="531">
                  <c:v>24/05/39</c:v>
                </c:pt>
                <c:pt idx="532">
                  <c:v>07/06/39</c:v>
                </c:pt>
                <c:pt idx="533">
                  <c:v>21/06/39</c:v>
                </c:pt>
                <c:pt idx="534">
                  <c:v>05/07/39</c:v>
                </c:pt>
                <c:pt idx="535">
                  <c:v>19/07/39</c:v>
                </c:pt>
                <c:pt idx="536">
                  <c:v>02/08/39</c:v>
                </c:pt>
                <c:pt idx="537">
                  <c:v>16/08/39</c:v>
                </c:pt>
                <c:pt idx="538">
                  <c:v>30/08/39</c:v>
                </c:pt>
                <c:pt idx="539">
                  <c:v>13/09/39</c:v>
                </c:pt>
                <c:pt idx="540">
                  <c:v>27/09/39</c:v>
                </c:pt>
                <c:pt idx="541">
                  <c:v>11/10/39</c:v>
                </c:pt>
                <c:pt idx="542">
                  <c:v>25/10/39</c:v>
                </c:pt>
                <c:pt idx="543">
                  <c:v>08/11/39</c:v>
                </c:pt>
                <c:pt idx="544">
                  <c:v>22/11/39</c:v>
                </c:pt>
                <c:pt idx="545">
                  <c:v>06/12/39</c:v>
                </c:pt>
                <c:pt idx="546">
                  <c:v>20/12/39</c:v>
                </c:pt>
                <c:pt idx="547">
                  <c:v>03/01/40</c:v>
                </c:pt>
                <c:pt idx="548">
                  <c:v>17/01/40</c:v>
                </c:pt>
                <c:pt idx="549">
                  <c:v>31/01/40</c:v>
                </c:pt>
                <c:pt idx="550">
                  <c:v>14/02/40</c:v>
                </c:pt>
                <c:pt idx="551">
                  <c:v>28/02/40</c:v>
                </c:pt>
                <c:pt idx="552">
                  <c:v>13/03/40</c:v>
                </c:pt>
                <c:pt idx="553">
                  <c:v>27/03/40</c:v>
                </c:pt>
                <c:pt idx="554">
                  <c:v>10/04/40</c:v>
                </c:pt>
                <c:pt idx="555">
                  <c:v>24/04/40</c:v>
                </c:pt>
                <c:pt idx="556">
                  <c:v>08/05/40</c:v>
                </c:pt>
                <c:pt idx="557">
                  <c:v>22/05/40</c:v>
                </c:pt>
                <c:pt idx="558">
                  <c:v>05/06/40</c:v>
                </c:pt>
                <c:pt idx="559">
                  <c:v>19/06/40</c:v>
                </c:pt>
                <c:pt idx="560">
                  <c:v>03/07/40</c:v>
                </c:pt>
                <c:pt idx="561">
                  <c:v>17/07/40</c:v>
                </c:pt>
                <c:pt idx="562">
                  <c:v>31/07/40</c:v>
                </c:pt>
                <c:pt idx="563">
                  <c:v>14/08/40</c:v>
                </c:pt>
                <c:pt idx="564">
                  <c:v>28/08/40</c:v>
                </c:pt>
                <c:pt idx="565">
                  <c:v>11/09/40</c:v>
                </c:pt>
                <c:pt idx="566">
                  <c:v>25/09/40</c:v>
                </c:pt>
              </c:strCache>
            </c:strRef>
          </c:cat>
          <c:val>
            <c:numRef>
              <c:f>'Bi-weekly Mortgage Calculator'!$H$22:$H$1648</c:f>
              <c:numCache>
                <c:formatCode>#,##0.00</c:formatCode>
                <c:ptCount val="1627"/>
                <c:pt idx="0">
                  <c:v>214.71175849249539</c:v>
                </c:pt>
                <c:pt idx="1">
                  <c:v>215.2065818668151</c:v>
                </c:pt>
                <c:pt idx="2">
                  <c:v>215.70254560798514</c:v>
                </c:pt>
                <c:pt idx="3">
                  <c:v>216.19965234408789</c:v>
                </c:pt>
                <c:pt idx="4">
                  <c:v>216.69790470926227</c:v>
                </c:pt>
                <c:pt idx="5">
                  <c:v>217.19730534371797</c:v>
                </c:pt>
                <c:pt idx="6">
                  <c:v>217.69785689374908</c:v>
                </c:pt>
                <c:pt idx="7">
                  <c:v>218.19956201174853</c:v>
                </c:pt>
                <c:pt idx="8">
                  <c:v>218.70242335622163</c:v>
                </c:pt>
                <c:pt idx="9">
                  <c:v>219.20644359180085</c:v>
                </c:pt>
                <c:pt idx="10">
                  <c:v>219.71162538925944</c:v>
                </c:pt>
                <c:pt idx="11">
                  <c:v>220.21797142552543</c:v>
                </c:pt>
                <c:pt idx="12">
                  <c:v>220.72548438369643</c:v>
                </c:pt>
                <c:pt idx="13">
                  <c:v>221.2341669530532</c:v>
                </c:pt>
                <c:pt idx="14">
                  <c:v>221.74402182907454</c:v>
                </c:pt>
                <c:pt idx="15">
                  <c:v>222.25505171345105</c:v>
                </c:pt>
                <c:pt idx="16">
                  <c:v>222.76725931409942</c:v>
                </c:pt>
                <c:pt idx="17">
                  <c:v>223.28064734517739</c:v>
                </c:pt>
                <c:pt idx="18">
                  <c:v>223.79521852709752</c:v>
                </c:pt>
                <c:pt idx="19">
                  <c:v>224.31097558654176</c:v>
                </c:pt>
                <c:pt idx="20">
                  <c:v>224.82792125647597</c:v>
                </c:pt>
                <c:pt idx="21">
                  <c:v>225.34605827616463</c:v>
                </c:pt>
                <c:pt idx="22">
                  <c:v>225.86538939118486</c:v>
                </c:pt>
                <c:pt idx="23">
                  <c:v>226.3859173534413</c:v>
                </c:pt>
                <c:pt idx="24">
                  <c:v>226.90764492118046</c:v>
                </c:pt>
                <c:pt idx="25">
                  <c:v>227.43057485900567</c:v>
                </c:pt>
                <c:pt idx="26">
                  <c:v>227.95470993789161</c:v>
                </c:pt>
                <c:pt idx="27">
                  <c:v>228.48005293519873</c:v>
                </c:pt>
                <c:pt idx="28">
                  <c:v>229.0066066346883</c:v>
                </c:pt>
                <c:pt idx="29">
                  <c:v>229.53437382653703</c:v>
                </c:pt>
                <c:pt idx="30">
                  <c:v>230.06335730735168</c:v>
                </c:pt>
                <c:pt idx="31">
                  <c:v>230.59355988018433</c:v>
                </c:pt>
                <c:pt idx="32">
                  <c:v>231.12498435454677</c:v>
                </c:pt>
                <c:pt idx="33">
                  <c:v>231.65763354642559</c:v>
                </c:pt>
                <c:pt idx="34">
                  <c:v>232.19151027829707</c:v>
                </c:pt>
                <c:pt idx="35">
                  <c:v>232.72661737914223</c:v>
                </c:pt>
                <c:pt idx="36">
                  <c:v>233.26295768446175</c:v>
                </c:pt>
                <c:pt idx="37">
                  <c:v>233.80053403629086</c:v>
                </c:pt>
                <c:pt idx="38">
                  <c:v>234.3393492832148</c:v>
                </c:pt>
                <c:pt idx="39">
                  <c:v>234.87940628038314</c:v>
                </c:pt>
                <c:pt idx="40">
                  <c:v>235.42070788952594</c:v>
                </c:pt>
                <c:pt idx="41">
                  <c:v>235.96325697896805</c:v>
                </c:pt>
                <c:pt idx="42">
                  <c:v>236.50705642364483</c:v>
                </c:pt>
                <c:pt idx="43">
                  <c:v>237.0521091051171</c:v>
                </c:pt>
                <c:pt idx="44">
                  <c:v>237.59841791158658</c:v>
                </c:pt>
                <c:pt idx="45">
                  <c:v>238.14598573791102</c:v>
                </c:pt>
                <c:pt idx="46">
                  <c:v>238.69481548561964</c:v>
                </c:pt>
                <c:pt idx="47">
                  <c:v>239.24491006292874</c:v>
                </c:pt>
                <c:pt idx="48">
                  <c:v>239.79627238475655</c:v>
                </c:pt>
                <c:pt idx="49">
                  <c:v>240.34890537273918</c:v>
                </c:pt>
                <c:pt idx="50">
                  <c:v>240.90281195524585</c:v>
                </c:pt>
                <c:pt idx="51">
                  <c:v>241.45799506739468</c:v>
                </c:pt>
                <c:pt idx="52">
                  <c:v>242.0144576510678</c:v>
                </c:pt>
                <c:pt idx="53">
                  <c:v>242.57220265492708</c:v>
                </c:pt>
                <c:pt idx="54">
                  <c:v>243.13123303443035</c:v>
                </c:pt>
                <c:pt idx="55">
                  <c:v>243.69155175184619</c:v>
                </c:pt>
                <c:pt idx="56">
                  <c:v>244.25316177626996</c:v>
                </c:pt>
                <c:pt idx="57">
                  <c:v>244.81606608363984</c:v>
                </c:pt>
                <c:pt idx="58">
                  <c:v>245.38026765675215</c:v>
                </c:pt>
                <c:pt idx="59">
                  <c:v>245.94576948527742</c:v>
                </c:pt>
                <c:pt idx="60">
                  <c:v>246.51257456577616</c:v>
                </c:pt>
                <c:pt idx="61">
                  <c:v>247.08068590171467</c:v>
                </c:pt>
                <c:pt idx="62">
                  <c:v>247.65010650348108</c:v>
                </c:pt>
                <c:pt idx="63">
                  <c:v>248.22083938840115</c:v>
                </c:pt>
                <c:pt idx="64">
                  <c:v>248.7928875807545</c:v>
                </c:pt>
                <c:pt idx="65">
                  <c:v>249.36625411179034</c:v>
                </c:pt>
                <c:pt idx="66">
                  <c:v>249.94094201974372</c:v>
                </c:pt>
                <c:pt idx="67">
                  <c:v>250.51695434985174</c:v>
                </c:pt>
                <c:pt idx="68">
                  <c:v>251.09429415436944</c:v>
                </c:pt>
                <c:pt idx="69">
                  <c:v>251.67296449258583</c:v>
                </c:pt>
                <c:pt idx="70">
                  <c:v>252.25296843084061</c:v>
                </c:pt>
                <c:pt idx="71">
                  <c:v>252.8343090425401</c:v>
                </c:pt>
                <c:pt idx="72">
                  <c:v>253.41698940817366</c:v>
                </c:pt>
                <c:pt idx="73">
                  <c:v>254.00101261532961</c:v>
                </c:pt>
                <c:pt idx="74">
                  <c:v>254.58638175871226</c:v>
                </c:pt>
                <c:pt idx="75">
                  <c:v>255.17309994015784</c:v>
                </c:pt>
                <c:pt idx="76">
                  <c:v>255.76117026865086</c:v>
                </c:pt>
                <c:pt idx="77">
                  <c:v>256.35059586034106</c:v>
                </c:pt>
                <c:pt idx="78">
                  <c:v>256.94137983855944</c:v>
                </c:pt>
                <c:pt idx="79">
                  <c:v>257.53352533383531</c:v>
                </c:pt>
                <c:pt idx="80">
                  <c:v>258.1270354839121</c:v>
                </c:pt>
                <c:pt idx="81">
                  <c:v>258.72191343376483</c:v>
                </c:pt>
                <c:pt idx="82">
                  <c:v>259.31816233561631</c:v>
                </c:pt>
                <c:pt idx="83">
                  <c:v>259.91578534895382</c:v>
                </c:pt>
                <c:pt idx="84">
                  <c:v>260.51478564054628</c:v>
                </c:pt>
                <c:pt idx="85">
                  <c:v>261.11516638446039</c:v>
                </c:pt>
                <c:pt idx="86">
                  <c:v>261.71693076207794</c:v>
                </c:pt>
                <c:pt idx="87">
                  <c:v>262.32008196211245</c:v>
                </c:pt>
                <c:pt idx="88">
                  <c:v>262.92462318062633</c:v>
                </c:pt>
                <c:pt idx="89">
                  <c:v>263.53055762104736</c:v>
                </c:pt>
                <c:pt idx="90">
                  <c:v>264.13788849418609</c:v>
                </c:pt>
                <c:pt idx="91">
                  <c:v>264.74661901825255</c:v>
                </c:pt>
                <c:pt idx="92">
                  <c:v>265.35675241887361</c:v>
                </c:pt>
                <c:pt idx="93">
                  <c:v>265.96829192910968</c:v>
                </c:pt>
                <c:pt idx="94">
                  <c:v>266.58124078947219</c:v>
                </c:pt>
                <c:pt idx="95">
                  <c:v>267.19560224794066</c:v>
                </c:pt>
                <c:pt idx="96">
                  <c:v>267.81137955997974</c:v>
                </c:pt>
                <c:pt idx="97">
                  <c:v>268.42857598855687</c:v>
                </c:pt>
                <c:pt idx="98">
                  <c:v>269.04719480415906</c:v>
                </c:pt>
                <c:pt idx="99">
                  <c:v>269.66723928481053</c:v>
                </c:pt>
                <c:pt idx="100">
                  <c:v>270.28871271609</c:v>
                </c:pt>
                <c:pt idx="101">
                  <c:v>270.91161839114818</c:v>
                </c:pt>
                <c:pt idx="102">
                  <c:v>271.53595961072517</c:v>
                </c:pt>
                <c:pt idx="103">
                  <c:v>272.16173968316775</c:v>
                </c:pt>
                <c:pt idx="104">
                  <c:v>272.78896192444734</c:v>
                </c:pt>
                <c:pt idx="105">
                  <c:v>273.41762965817713</c:v>
                </c:pt>
                <c:pt idx="106">
                  <c:v>274.04774621563001</c:v>
                </c:pt>
                <c:pt idx="107">
                  <c:v>274.67931493575611</c:v>
                </c:pt>
                <c:pt idx="108">
                  <c:v>275.31233916520034</c:v>
                </c:pt>
                <c:pt idx="109">
                  <c:v>275.94682225832048</c:v>
                </c:pt>
                <c:pt idx="110">
                  <c:v>276.58276757720444</c:v>
                </c:pt>
                <c:pt idx="111">
                  <c:v>277.22017849168878</c:v>
                </c:pt>
                <c:pt idx="112">
                  <c:v>277.85905837937582</c:v>
                </c:pt>
                <c:pt idx="113">
                  <c:v>278.49941062565199</c:v>
                </c:pt>
                <c:pt idx="114">
                  <c:v>279.1412386237057</c:v>
                </c:pt>
                <c:pt idx="115">
                  <c:v>279.78454577454528</c:v>
                </c:pt>
                <c:pt idx="116">
                  <c:v>280.42933548701694</c:v>
                </c:pt>
                <c:pt idx="117">
                  <c:v>281.07561117782296</c:v>
                </c:pt>
                <c:pt idx="118">
                  <c:v>281.72337627153979</c:v>
                </c:pt>
                <c:pt idx="119">
                  <c:v>282.3726342006359</c:v>
                </c:pt>
                <c:pt idx="120">
                  <c:v>283.02338840549044</c:v>
                </c:pt>
                <c:pt idx="121">
                  <c:v>283.67564233441107</c:v>
                </c:pt>
                <c:pt idx="122">
                  <c:v>284.32939944365262</c:v>
                </c:pt>
                <c:pt idx="123">
                  <c:v>284.98466319743494</c:v>
                </c:pt>
                <c:pt idx="124">
                  <c:v>285.64143706796165</c:v>
                </c:pt>
                <c:pt idx="125">
                  <c:v>286.29972453543837</c:v>
                </c:pt>
                <c:pt idx="126">
                  <c:v>286.95952908809107</c:v>
                </c:pt>
                <c:pt idx="127">
                  <c:v>287.62085422218485</c:v>
                </c:pt>
                <c:pt idx="128">
                  <c:v>288.28370344204217</c:v>
                </c:pt>
                <c:pt idx="129">
                  <c:v>288.94808026006143</c:v>
                </c:pt>
                <c:pt idx="130">
                  <c:v>289.61398819673593</c:v>
                </c:pt>
                <c:pt idx="131">
                  <c:v>290.28143078067205</c:v>
                </c:pt>
                <c:pt idx="132">
                  <c:v>290.95041154860826</c:v>
                </c:pt>
                <c:pt idx="133">
                  <c:v>291.62093404543378</c:v>
                </c:pt>
                <c:pt idx="134">
                  <c:v>292.29300182420735</c:v>
                </c:pt>
                <c:pt idx="135">
                  <c:v>292.96661844617614</c:v>
                </c:pt>
                <c:pt idx="136">
                  <c:v>293.64178748079439</c:v>
                </c:pt>
                <c:pt idx="137">
                  <c:v>294.3185125057426</c:v>
                </c:pt>
                <c:pt idx="138">
                  <c:v>294.99679710694636</c:v>
                </c:pt>
                <c:pt idx="139">
                  <c:v>295.67664487859543</c:v>
                </c:pt>
                <c:pt idx="140">
                  <c:v>296.3580594231625</c:v>
                </c:pt>
                <c:pt idx="141">
                  <c:v>297.04104435142261</c:v>
                </c:pt>
                <c:pt idx="142">
                  <c:v>297.72560328247226</c:v>
                </c:pt>
                <c:pt idx="143">
                  <c:v>298.41173984374842</c:v>
                </c:pt>
                <c:pt idx="144">
                  <c:v>299.09945767104784</c:v>
                </c:pt>
                <c:pt idx="145">
                  <c:v>299.7887604085463</c:v>
                </c:pt>
                <c:pt idx="146">
                  <c:v>300.47965170881787</c:v>
                </c:pt>
                <c:pt idx="147">
                  <c:v>301.17213523285443</c:v>
                </c:pt>
                <c:pt idx="148">
                  <c:v>301.86621465008488</c:v>
                </c:pt>
                <c:pt idx="149">
                  <c:v>302.56189363839462</c:v>
                </c:pt>
                <c:pt idx="150">
                  <c:v>303.25917588414524</c:v>
                </c:pt>
                <c:pt idx="151">
                  <c:v>303.95806508219374</c:v>
                </c:pt>
                <c:pt idx="152">
                  <c:v>304.65856493591235</c:v>
                </c:pt>
                <c:pt idx="153">
                  <c:v>305.36067915720804</c:v>
                </c:pt>
                <c:pt idx="154">
                  <c:v>306.06441146654214</c:v>
                </c:pt>
                <c:pt idx="155">
                  <c:v>306.76976559295036</c:v>
                </c:pt>
                <c:pt idx="156">
                  <c:v>307.47674527406207</c:v>
                </c:pt>
                <c:pt idx="157">
                  <c:v>308.18535425612055</c:v>
                </c:pt>
                <c:pt idx="158">
                  <c:v>308.89559629400247</c:v>
                </c:pt>
                <c:pt idx="159">
                  <c:v>309.60747515123813</c:v>
                </c:pt>
                <c:pt idx="160">
                  <c:v>310.3209946000311</c:v>
                </c:pt>
                <c:pt idx="161">
                  <c:v>311.03615842127851</c:v>
                </c:pt>
                <c:pt idx="162">
                  <c:v>311.75297040459071</c:v>
                </c:pt>
                <c:pt idx="163">
                  <c:v>312.47143434831173</c:v>
                </c:pt>
                <c:pt idx="164">
                  <c:v>313.19155405953916</c:v>
                </c:pt>
                <c:pt idx="165">
                  <c:v>313.91333335414441</c:v>
                </c:pt>
                <c:pt idx="166">
                  <c:v>314.636776056793</c:v>
                </c:pt>
                <c:pt idx="167">
                  <c:v>315.3618860009646</c:v>
                </c:pt>
                <c:pt idx="168">
                  <c:v>316.0886670289737</c:v>
                </c:pt>
                <c:pt idx="169">
                  <c:v>316.81712299198961</c:v>
                </c:pt>
                <c:pt idx="170">
                  <c:v>317.54725775005704</c:v>
                </c:pt>
                <c:pt idx="171">
                  <c:v>318.27907517211662</c:v>
                </c:pt>
                <c:pt idx="172">
                  <c:v>319.01257913602512</c:v>
                </c:pt>
                <c:pt idx="173">
                  <c:v>319.74777352857649</c:v>
                </c:pt>
                <c:pt idx="174">
                  <c:v>320.48466224552186</c:v>
                </c:pt>
                <c:pt idx="175">
                  <c:v>321.22324919159064</c:v>
                </c:pt>
                <c:pt idx="176">
                  <c:v>321.9635382805111</c:v>
                </c:pt>
                <c:pt idx="177">
                  <c:v>322.70553343503099</c:v>
                </c:pt>
                <c:pt idx="178">
                  <c:v>323.44923858693841</c:v>
                </c:pt>
                <c:pt idx="179">
                  <c:v>324.19465767708255</c:v>
                </c:pt>
                <c:pt idx="180">
                  <c:v>324.9417946553948</c:v>
                </c:pt>
                <c:pt idx="181">
                  <c:v>325.69065348090948</c:v>
                </c:pt>
                <c:pt idx="182">
                  <c:v>326.44123812178486</c:v>
                </c:pt>
                <c:pt idx="183">
                  <c:v>327.19355255532423</c:v>
                </c:pt>
                <c:pt idx="184">
                  <c:v>327.9476007679969</c:v>
                </c:pt>
                <c:pt idx="185">
                  <c:v>328.70338675545946</c:v>
                </c:pt>
                <c:pt idx="186">
                  <c:v>329.46091452257673</c:v>
                </c:pt>
                <c:pt idx="187">
                  <c:v>330.2201880834433</c:v>
                </c:pt>
                <c:pt idx="188">
                  <c:v>330.98121146140443</c:v>
                </c:pt>
                <c:pt idx="189">
                  <c:v>331.74398868907775</c:v>
                </c:pt>
                <c:pt idx="190">
                  <c:v>332.50852380837409</c:v>
                </c:pt>
                <c:pt idx="191">
                  <c:v>333.27482087051976</c:v>
                </c:pt>
                <c:pt idx="192">
                  <c:v>334.04288393607703</c:v>
                </c:pt>
                <c:pt idx="193">
                  <c:v>334.81271707496643</c:v>
                </c:pt>
                <c:pt idx="194">
                  <c:v>335.58432436648775</c:v>
                </c:pt>
                <c:pt idx="195">
                  <c:v>336.35770989934218</c:v>
                </c:pt>
                <c:pt idx="196">
                  <c:v>337.13287777165345</c:v>
                </c:pt>
                <c:pt idx="197">
                  <c:v>337.90983209098994</c:v>
                </c:pt>
                <c:pt idx="198">
                  <c:v>338.68857697438631</c:v>
                </c:pt>
                <c:pt idx="199">
                  <c:v>339.46911654836521</c:v>
                </c:pt>
                <c:pt idx="200">
                  <c:v>340.25145494895946</c:v>
                </c:pt>
                <c:pt idx="201">
                  <c:v>341.03559632173346</c:v>
                </c:pt>
                <c:pt idx="202">
                  <c:v>341.82154482180573</c:v>
                </c:pt>
                <c:pt idx="203">
                  <c:v>342.60930461387051</c:v>
                </c:pt>
                <c:pt idx="204">
                  <c:v>343.39887987221982</c:v>
                </c:pt>
                <c:pt idx="205">
                  <c:v>344.19027478076612</c:v>
                </c:pt>
                <c:pt idx="206">
                  <c:v>344.98349353306372</c:v>
                </c:pt>
                <c:pt idx="207">
                  <c:v>345.7785403323316</c:v>
                </c:pt>
                <c:pt idx="208">
                  <c:v>346.57541939147529</c:v>
                </c:pt>
                <c:pt idx="209">
                  <c:v>347.37413493310942</c:v>
                </c:pt>
                <c:pt idx="210">
                  <c:v>348.17469118958007</c:v>
                </c:pt>
                <c:pt idx="211">
                  <c:v>348.97709240298718</c:v>
                </c:pt>
                <c:pt idx="212">
                  <c:v>349.78134282520688</c:v>
                </c:pt>
                <c:pt idx="213">
                  <c:v>350.58744671791425</c:v>
                </c:pt>
                <c:pt idx="214">
                  <c:v>351.39540835260573</c:v>
                </c:pt>
                <c:pt idx="215">
                  <c:v>352.20523201062196</c:v>
                </c:pt>
                <c:pt idx="216">
                  <c:v>353.01692198317016</c:v>
                </c:pt>
                <c:pt idx="217">
                  <c:v>353.83048257134709</c:v>
                </c:pt>
                <c:pt idx="218">
                  <c:v>354.64591808616194</c:v>
                </c:pt>
                <c:pt idx="219">
                  <c:v>355.46323284855879</c:v>
                </c:pt>
                <c:pt idx="220">
                  <c:v>356.28243118943988</c:v>
                </c:pt>
                <c:pt idx="221">
                  <c:v>357.10351744968835</c:v>
                </c:pt>
                <c:pt idx="222">
                  <c:v>357.92649598019148</c:v>
                </c:pt>
                <c:pt idx="223">
                  <c:v>358.75137114186327</c:v>
                </c:pt>
                <c:pt idx="224">
                  <c:v>359.57814730566821</c:v>
                </c:pt>
                <c:pt idx="225">
                  <c:v>360.40682885264386</c:v>
                </c:pt>
                <c:pt idx="226">
                  <c:v>361.23742017392425</c:v>
                </c:pt>
                <c:pt idx="227">
                  <c:v>362.06992567076338</c:v>
                </c:pt>
                <c:pt idx="228">
                  <c:v>362.90434975455827</c:v>
                </c:pt>
                <c:pt idx="229">
                  <c:v>363.74069684687242</c:v>
                </c:pt>
                <c:pt idx="230">
                  <c:v>364.57897137945912</c:v>
                </c:pt>
                <c:pt idx="231">
                  <c:v>365.41917779428525</c:v>
                </c:pt>
                <c:pt idx="232">
                  <c:v>366.26132054355446</c:v>
                </c:pt>
                <c:pt idx="233">
                  <c:v>367.105404089731</c:v>
                </c:pt>
                <c:pt idx="234">
                  <c:v>367.95143290556331</c:v>
                </c:pt>
                <c:pt idx="235">
                  <c:v>368.79941147410761</c:v>
                </c:pt>
                <c:pt idx="236">
                  <c:v>369.64934428875188</c:v>
                </c:pt>
                <c:pt idx="237">
                  <c:v>370.50123585323928</c:v>
                </c:pt>
                <c:pt idx="238">
                  <c:v>371.35509068169262</c:v>
                </c:pt>
                <c:pt idx="239">
                  <c:v>372.21091329863765</c:v>
                </c:pt>
                <c:pt idx="240">
                  <c:v>373.06870823902739</c:v>
                </c:pt>
                <c:pt idx="241">
                  <c:v>373.92848004826618</c:v>
                </c:pt>
                <c:pt idx="242">
                  <c:v>374.79023328223349</c:v>
                </c:pt>
                <c:pt idx="243">
                  <c:v>375.65397250730837</c:v>
                </c:pt>
                <c:pt idx="244">
                  <c:v>376.51970230039353</c:v>
                </c:pt>
                <c:pt idx="245">
                  <c:v>377.38742724893962</c:v>
                </c:pt>
                <c:pt idx="246">
                  <c:v>378.25715195096922</c:v>
                </c:pt>
                <c:pt idx="247">
                  <c:v>379.12888101510185</c:v>
                </c:pt>
                <c:pt idx="248">
                  <c:v>380.0026190605779</c:v>
                </c:pt>
                <c:pt idx="249">
                  <c:v>380.87837071728302</c:v>
                </c:pt>
                <c:pt idx="250">
                  <c:v>381.75614062577313</c:v>
                </c:pt>
                <c:pt idx="251">
                  <c:v>382.63593343729872</c:v>
                </c:pt>
                <c:pt idx="252">
                  <c:v>383.51775381382936</c:v>
                </c:pt>
                <c:pt idx="253">
                  <c:v>384.40160642807871</c:v>
                </c:pt>
                <c:pt idx="254">
                  <c:v>385.28749596352912</c:v>
                </c:pt>
                <c:pt idx="255">
                  <c:v>386.1754271144564</c:v>
                </c:pt>
                <c:pt idx="256">
                  <c:v>387.06540458595481</c:v>
                </c:pt>
                <c:pt idx="257">
                  <c:v>387.95743309396187</c:v>
                </c:pt>
                <c:pt idx="258">
                  <c:v>388.85151736528348</c:v>
                </c:pt>
                <c:pt idx="259">
                  <c:v>389.74766213761905</c:v>
                </c:pt>
                <c:pt idx="260">
                  <c:v>390.64587215958619</c:v>
                </c:pt>
                <c:pt idx="261">
                  <c:v>391.54615219074634</c:v>
                </c:pt>
                <c:pt idx="262">
                  <c:v>392.44850700162965</c:v>
                </c:pt>
                <c:pt idx="263">
                  <c:v>393.35294137376047</c:v>
                </c:pt>
                <c:pt idx="264">
                  <c:v>394.25946009968277</c:v>
                </c:pt>
                <c:pt idx="265">
                  <c:v>395.16806798298506</c:v>
                </c:pt>
                <c:pt idx="266">
                  <c:v>396.07876983832648</c:v>
                </c:pt>
                <c:pt idx="267">
                  <c:v>396.99157049146186</c:v>
                </c:pt>
                <c:pt idx="268">
                  <c:v>397.9064747792674</c:v>
                </c:pt>
                <c:pt idx="269">
                  <c:v>398.82348754976653</c:v>
                </c:pt>
                <c:pt idx="270">
                  <c:v>399.74261366215507</c:v>
                </c:pt>
                <c:pt idx="271">
                  <c:v>400.66385798682762</c:v>
                </c:pt>
                <c:pt idx="272">
                  <c:v>401.58722540540299</c:v>
                </c:pt>
                <c:pt idx="273">
                  <c:v>402.51272081075007</c:v>
                </c:pt>
                <c:pt idx="274">
                  <c:v>403.44034910701373</c:v>
                </c:pt>
                <c:pt idx="275">
                  <c:v>404.3701152096412</c:v>
                </c:pt>
                <c:pt idx="276">
                  <c:v>405.30202404540751</c:v>
                </c:pt>
                <c:pt idx="277">
                  <c:v>406.23608055244205</c:v>
                </c:pt>
                <c:pt idx="278">
                  <c:v>407.17228968025466</c:v>
                </c:pt>
                <c:pt idx="279">
                  <c:v>408.11065638976163</c:v>
                </c:pt>
                <c:pt idx="280">
                  <c:v>409.0511856533123</c:v>
                </c:pt>
                <c:pt idx="281">
                  <c:v>409.99388245471511</c:v>
                </c:pt>
                <c:pt idx="282">
                  <c:v>410.93875178926424</c:v>
                </c:pt>
                <c:pt idx="283">
                  <c:v>411.88579866376597</c:v>
                </c:pt>
                <c:pt idx="284">
                  <c:v>412.83502809656528</c:v>
                </c:pt>
                <c:pt idx="285">
                  <c:v>413.78644511757233</c:v>
                </c:pt>
                <c:pt idx="286">
                  <c:v>414.74005476828916</c:v>
                </c:pt>
                <c:pt idx="287">
                  <c:v>415.69586210183655</c:v>
                </c:pt>
                <c:pt idx="288">
                  <c:v>416.65387218298048</c:v>
                </c:pt>
                <c:pt idx="289">
                  <c:v>417.6140900881594</c:v>
                </c:pt>
                <c:pt idx="290">
                  <c:v>418.57652090551079</c:v>
                </c:pt>
                <c:pt idx="291">
                  <c:v>419.54116973489801</c:v>
                </c:pt>
                <c:pt idx="292">
                  <c:v>420.50804168793786</c:v>
                </c:pt>
                <c:pt idx="293">
                  <c:v>421.47714188802712</c:v>
                </c:pt>
                <c:pt idx="294">
                  <c:v>422.44847547037</c:v>
                </c:pt>
                <c:pt idx="295">
                  <c:v>423.42204758200529</c:v>
                </c:pt>
                <c:pt idx="296">
                  <c:v>424.39786338183353</c:v>
                </c:pt>
                <c:pt idx="297">
                  <c:v>425.37592804064451</c:v>
                </c:pt>
                <c:pt idx="298">
                  <c:v>426.35624674114456</c:v>
                </c:pt>
                <c:pt idx="299">
                  <c:v>427.33882467798406</c:v>
                </c:pt>
                <c:pt idx="300">
                  <c:v>428.32366705778486</c:v>
                </c:pt>
                <c:pt idx="301">
                  <c:v>429.31077909916814</c:v>
                </c:pt>
                <c:pt idx="302">
                  <c:v>430.30016603278176</c:v>
                </c:pt>
                <c:pt idx="303">
                  <c:v>431.291833101328</c:v>
                </c:pt>
                <c:pt idx="304">
                  <c:v>432.28578555959166</c:v>
                </c:pt>
                <c:pt idx="305">
                  <c:v>433.28202867446754</c:v>
                </c:pt>
                <c:pt idx="306">
                  <c:v>434.28056772498849</c:v>
                </c:pt>
                <c:pt idx="307">
                  <c:v>435.28140800235349</c:v>
                </c:pt>
                <c:pt idx="308">
                  <c:v>436.28455480995547</c:v>
                </c:pt>
                <c:pt idx="309">
                  <c:v>437.29001346340959</c:v>
                </c:pt>
                <c:pt idx="310">
                  <c:v>438.29778929058131</c:v>
                </c:pt>
                <c:pt idx="311">
                  <c:v>439.30788763161468</c:v>
                </c:pt>
                <c:pt idx="312">
                  <c:v>440.3203138389606</c:v>
                </c:pt>
                <c:pt idx="313">
                  <c:v>441.33507327740517</c:v>
                </c:pt>
                <c:pt idx="314">
                  <c:v>442.35217132409832</c:v>
                </c:pt>
                <c:pt idx="315">
                  <c:v>443.37161336858179</c:v>
                </c:pt>
                <c:pt idx="316">
                  <c:v>444.39340481281835</c:v>
                </c:pt>
                <c:pt idx="317">
                  <c:v>445.41755107121986</c:v>
                </c:pt>
                <c:pt idx="318">
                  <c:v>446.44405757067631</c:v>
                </c:pt>
                <c:pt idx="319">
                  <c:v>447.47292975058451</c:v>
                </c:pt>
                <c:pt idx="320">
                  <c:v>448.50417306287687</c:v>
                </c:pt>
                <c:pt idx="321">
                  <c:v>449.53779297205011</c:v>
                </c:pt>
                <c:pt idx="322">
                  <c:v>450.57379495519456</c:v>
                </c:pt>
                <c:pt idx="323">
                  <c:v>451.61218450202301</c:v>
                </c:pt>
                <c:pt idx="324">
                  <c:v>452.6529671148997</c:v>
                </c:pt>
                <c:pt idx="325">
                  <c:v>453.69614830886979</c:v>
                </c:pt>
                <c:pt idx="326">
                  <c:v>454.74173361168818</c:v>
                </c:pt>
                <c:pt idx="327">
                  <c:v>455.78972856384905</c:v>
                </c:pt>
                <c:pt idx="328">
                  <c:v>456.84013871861526</c:v>
                </c:pt>
                <c:pt idx="329">
                  <c:v>457.89296964204749</c:v>
                </c:pt>
                <c:pt idx="330">
                  <c:v>458.9482269130342</c:v>
                </c:pt>
                <c:pt idx="331">
                  <c:v>460.00591612332062</c:v>
                </c:pt>
                <c:pt idx="332">
                  <c:v>461.06604287753896</c:v>
                </c:pt>
                <c:pt idx="333">
                  <c:v>462.12861279323766</c:v>
                </c:pt>
                <c:pt idx="334">
                  <c:v>463.19363150091135</c:v>
                </c:pt>
                <c:pt idx="335">
                  <c:v>464.26110464403075</c:v>
                </c:pt>
                <c:pt idx="336">
                  <c:v>465.33103787907237</c:v>
                </c:pt>
                <c:pt idx="337">
                  <c:v>466.40343687554866</c:v>
                </c:pt>
                <c:pt idx="338">
                  <c:v>467.47830731603796</c:v>
                </c:pt>
                <c:pt idx="339">
                  <c:v>468.55565489621472</c:v>
                </c:pt>
                <c:pt idx="340">
                  <c:v>469.63548532487954</c:v>
                </c:pt>
                <c:pt idx="341">
                  <c:v>470.71780432398947</c:v>
                </c:pt>
                <c:pt idx="342">
                  <c:v>471.80261762868838</c:v>
                </c:pt>
                <c:pt idx="343">
                  <c:v>472.88993098733727</c:v>
                </c:pt>
                <c:pt idx="344">
                  <c:v>473.97975016154487</c:v>
                </c:pt>
                <c:pt idx="345">
                  <c:v>475.07208092619811</c:v>
                </c:pt>
                <c:pt idx="346">
                  <c:v>476.16692906949248</c:v>
                </c:pt>
                <c:pt idx="347">
                  <c:v>477.26430039296309</c:v>
                </c:pt>
                <c:pt idx="348">
                  <c:v>478.3642007115152</c:v>
                </c:pt>
                <c:pt idx="349">
                  <c:v>479.46663585345499</c:v>
                </c:pt>
                <c:pt idx="350">
                  <c:v>480.5716116605206</c:v>
                </c:pt>
                <c:pt idx="351">
                  <c:v>481.67913398791296</c:v>
                </c:pt>
                <c:pt idx="352">
                  <c:v>482.78920870432694</c:v>
                </c:pt>
                <c:pt idx="353">
                  <c:v>483.9018416919821</c:v>
                </c:pt>
                <c:pt idx="354">
                  <c:v>485.01703884665454</c:v>
                </c:pt>
                <c:pt idx="355">
                  <c:v>486.13480607770742</c:v>
                </c:pt>
                <c:pt idx="356">
                  <c:v>487.25514930812261</c:v>
                </c:pt>
                <c:pt idx="357">
                  <c:v>488.3780744745323</c:v>
                </c:pt>
                <c:pt idx="358">
                  <c:v>489.50358752724981</c:v>
                </c:pt>
                <c:pt idx="359">
                  <c:v>490.63169443030188</c:v>
                </c:pt>
                <c:pt idx="360">
                  <c:v>491.76240116145965</c:v>
                </c:pt>
                <c:pt idx="361">
                  <c:v>492.89571371227078</c:v>
                </c:pt>
                <c:pt idx="362">
                  <c:v>494.03163808809086</c:v>
                </c:pt>
                <c:pt idx="363">
                  <c:v>495.1701803081155</c:v>
                </c:pt>
                <c:pt idx="364">
                  <c:v>496.311346405412</c:v>
                </c:pt>
                <c:pt idx="365">
                  <c:v>497.45514242695157</c:v>
                </c:pt>
                <c:pt idx="366">
                  <c:v>498.60157443364108</c:v>
                </c:pt>
                <c:pt idx="367">
                  <c:v>499.75064850035545</c:v>
                </c:pt>
                <c:pt idx="368">
                  <c:v>500.90237071596971</c:v>
                </c:pt>
                <c:pt idx="369">
                  <c:v>502.05674718339111</c:v>
                </c:pt>
                <c:pt idx="370">
                  <c:v>503.21378401959186</c:v>
                </c:pt>
                <c:pt idx="371">
                  <c:v>504.37348735564115</c:v>
                </c:pt>
                <c:pt idx="372">
                  <c:v>505.53586333673786</c:v>
                </c:pt>
                <c:pt idx="373">
                  <c:v>506.70091812224302</c:v>
                </c:pt>
                <c:pt idx="374">
                  <c:v>507.86865788571242</c:v>
                </c:pt>
                <c:pt idx="375">
                  <c:v>509.03908881492964</c:v>
                </c:pt>
                <c:pt idx="376">
                  <c:v>510.21221711193823</c:v>
                </c:pt>
                <c:pt idx="377">
                  <c:v>511.38804899307524</c:v>
                </c:pt>
                <c:pt idx="378">
                  <c:v>512.56659068900365</c:v>
                </c:pt>
                <c:pt idx="379">
                  <c:v>513.74784844474573</c:v>
                </c:pt>
                <c:pt idx="380">
                  <c:v>514.93182851971585</c:v>
                </c:pt>
                <c:pt idx="381">
                  <c:v>516.11853718775387</c:v>
                </c:pt>
                <c:pt idx="382">
                  <c:v>517.30798073715846</c:v>
                </c:pt>
                <c:pt idx="383">
                  <c:v>518.50016547071971</c:v>
                </c:pt>
                <c:pt idx="384">
                  <c:v>519.69509770575382</c:v>
                </c:pt>
                <c:pt idx="385">
                  <c:v>520.89278377413541</c:v>
                </c:pt>
                <c:pt idx="386">
                  <c:v>522.09323002233145</c:v>
                </c:pt>
                <c:pt idx="387">
                  <c:v>523.29644281143521</c:v>
                </c:pt>
                <c:pt idx="388">
                  <c:v>524.50242851719941</c:v>
                </c:pt>
                <c:pt idx="389">
                  <c:v>525.71119353007043</c:v>
                </c:pt>
                <c:pt idx="390">
                  <c:v>526.92274425522214</c:v>
                </c:pt>
                <c:pt idx="391">
                  <c:v>528.1370871125896</c:v>
                </c:pt>
                <c:pt idx="392">
                  <c:v>529.35422853690318</c:v>
                </c:pt>
                <c:pt idx="393">
                  <c:v>530.57417497772281</c:v>
                </c:pt>
                <c:pt idx="394">
                  <c:v>531.79693289947181</c:v>
                </c:pt>
                <c:pt idx="395">
                  <c:v>533.02250878147163</c:v>
                </c:pt>
                <c:pt idx="396">
                  <c:v>534.25090911797588</c:v>
                </c:pt>
                <c:pt idx="397">
                  <c:v>535.48214041820461</c:v>
                </c:pt>
                <c:pt idx="398">
                  <c:v>536.71620920637929</c:v>
                </c:pt>
                <c:pt idx="399">
                  <c:v>537.9531220217566</c:v>
                </c:pt>
                <c:pt idx="400">
                  <c:v>539.19288541866399</c:v>
                </c:pt>
                <c:pt idx="401">
                  <c:v>540.43550596653381</c:v>
                </c:pt>
                <c:pt idx="402">
                  <c:v>541.6809902499383</c:v>
                </c:pt>
                <c:pt idx="403">
                  <c:v>542.92934486862441</c:v>
                </c:pt>
                <c:pt idx="404">
                  <c:v>544.18057643754878</c:v>
                </c:pt>
                <c:pt idx="405">
                  <c:v>545.43469158691289</c:v>
                </c:pt>
                <c:pt idx="406">
                  <c:v>546.69169696219842</c:v>
                </c:pt>
                <c:pt idx="407">
                  <c:v>547.95159922420157</c:v>
                </c:pt>
                <c:pt idx="408">
                  <c:v>549.21440504906968</c:v>
                </c:pt>
                <c:pt idx="409">
                  <c:v>550.48012112833544</c:v>
                </c:pt>
                <c:pt idx="410">
                  <c:v>551.74875416895281</c:v>
                </c:pt>
                <c:pt idx="411">
                  <c:v>553.02031089333275</c:v>
                </c:pt>
                <c:pt idx="412">
                  <c:v>554.29479803937852</c:v>
                </c:pt>
                <c:pt idx="413">
                  <c:v>555.57222236052144</c:v>
                </c:pt>
                <c:pt idx="414">
                  <c:v>556.8525906257571</c:v>
                </c:pt>
                <c:pt idx="415">
                  <c:v>558.13590961968043</c:v>
                </c:pt>
                <c:pt idx="416">
                  <c:v>559.42218614252238</c:v>
                </c:pt>
                <c:pt idx="417">
                  <c:v>560.71142701018562</c:v>
                </c:pt>
                <c:pt idx="418">
                  <c:v>562.00363905428048</c:v>
                </c:pt>
                <c:pt idx="419">
                  <c:v>563.29882912216158</c:v>
                </c:pt>
                <c:pt idx="420">
                  <c:v>564.59700407696414</c:v>
                </c:pt>
                <c:pt idx="421">
                  <c:v>565.89817079763964</c:v>
                </c:pt>
                <c:pt idx="422">
                  <c:v>567.20233617899305</c:v>
                </c:pt>
                <c:pt idx="423">
                  <c:v>568.50950713171903</c:v>
                </c:pt>
                <c:pt idx="424">
                  <c:v>569.81969058243851</c:v>
                </c:pt>
                <c:pt idx="425">
                  <c:v>571.13289347373552</c:v>
                </c:pt>
                <c:pt idx="426">
                  <c:v>572.44912276419382</c:v>
                </c:pt>
                <c:pt idx="427">
                  <c:v>573.76838542843416</c:v>
                </c:pt>
                <c:pt idx="428">
                  <c:v>575.09068845715069</c:v>
                </c:pt>
                <c:pt idx="429">
                  <c:v>576.41603885714812</c:v>
                </c:pt>
                <c:pt idx="430">
                  <c:v>577.74444365137958</c:v>
                </c:pt>
                <c:pt idx="431">
                  <c:v>579.07590987898266</c:v>
                </c:pt>
                <c:pt idx="432">
                  <c:v>580.4104445953177</c:v>
                </c:pt>
                <c:pt idx="433">
                  <c:v>581.74805487200445</c:v>
                </c:pt>
                <c:pt idx="434">
                  <c:v>583.08874779696009</c:v>
                </c:pt>
                <c:pt idx="435">
                  <c:v>584.43253047443659</c:v>
                </c:pt>
                <c:pt idx="436">
                  <c:v>585.77941002505827</c:v>
                </c:pt>
                <c:pt idx="437">
                  <c:v>587.12939358585959</c:v>
                </c:pt>
                <c:pt idx="438">
                  <c:v>588.48248831032288</c:v>
                </c:pt>
                <c:pt idx="439">
                  <c:v>589.83870136841654</c:v>
                </c:pt>
                <c:pt idx="440">
                  <c:v>591.19803994663266</c:v>
                </c:pt>
                <c:pt idx="441">
                  <c:v>592.56051124802525</c:v>
                </c:pt>
                <c:pt idx="442">
                  <c:v>593.92612249224874</c:v>
                </c:pt>
                <c:pt idx="443">
                  <c:v>595.29488091559574</c:v>
                </c:pt>
                <c:pt idx="444">
                  <c:v>596.66679377103526</c:v>
                </c:pt>
                <c:pt idx="445">
                  <c:v>598.04186832825201</c:v>
                </c:pt>
                <c:pt idx="446">
                  <c:v>599.42011187368405</c:v>
                </c:pt>
                <c:pt idx="447">
                  <c:v>600.80153171056168</c:v>
                </c:pt>
                <c:pt idx="448">
                  <c:v>602.1861351589464</c:v>
                </c:pt>
                <c:pt idx="449">
                  <c:v>603.57392955576938</c:v>
                </c:pt>
                <c:pt idx="450">
                  <c:v>604.96492225487032</c:v>
                </c:pt>
                <c:pt idx="451">
                  <c:v>606.35912062703665</c:v>
                </c:pt>
                <c:pt idx="452">
                  <c:v>607.75653206004245</c:v>
                </c:pt>
                <c:pt idx="453">
                  <c:v>609.15716395868765</c:v>
                </c:pt>
                <c:pt idx="454">
                  <c:v>610.56102374483714</c:v>
                </c:pt>
                <c:pt idx="455">
                  <c:v>611.96811885746024</c:v>
                </c:pt>
                <c:pt idx="456">
                  <c:v>613.37845675267022</c:v>
                </c:pt>
                <c:pt idx="457">
                  <c:v>614.79204490376333</c:v>
                </c:pt>
                <c:pt idx="458">
                  <c:v>616.20889080125903</c:v>
                </c:pt>
                <c:pt idx="459">
                  <c:v>617.62900195293935</c:v>
                </c:pt>
                <c:pt idx="460">
                  <c:v>619.05238588388852</c:v>
                </c:pt>
                <c:pt idx="461">
                  <c:v>620.47905013653326</c:v>
                </c:pt>
                <c:pt idx="462">
                  <c:v>621.90900227068232</c:v>
                </c:pt>
                <c:pt idx="463">
                  <c:v>623.34224986356685</c:v>
                </c:pt>
                <c:pt idx="464">
                  <c:v>624.7788005098804</c:v>
                </c:pt>
                <c:pt idx="465">
                  <c:v>626.2186618218193</c:v>
                </c:pt>
                <c:pt idx="466">
                  <c:v>627.66184142912277</c:v>
                </c:pt>
                <c:pt idx="467">
                  <c:v>629.10834697911355</c:v>
                </c:pt>
                <c:pt idx="468">
                  <c:v>630.5581861367383</c:v>
                </c:pt>
                <c:pt idx="469">
                  <c:v>632.01136658460837</c:v>
                </c:pt>
                <c:pt idx="470">
                  <c:v>633.46789602304023</c:v>
                </c:pt>
                <c:pt idx="471">
                  <c:v>634.92778217009663</c:v>
                </c:pt>
                <c:pt idx="472">
                  <c:v>636.39103276162734</c:v>
                </c:pt>
                <c:pt idx="473">
                  <c:v>637.85765555130979</c:v>
                </c:pt>
                <c:pt idx="474">
                  <c:v>639.32765831069105</c:v>
                </c:pt>
                <c:pt idx="475">
                  <c:v>640.80104882922785</c:v>
                </c:pt>
                <c:pt idx="476">
                  <c:v>642.27783491432876</c:v>
                </c:pt>
                <c:pt idx="477">
                  <c:v>643.75802439139534</c:v>
                </c:pt>
                <c:pt idx="478">
                  <c:v>645.2416251038635</c:v>
                </c:pt>
                <c:pt idx="479">
                  <c:v>646.72864491324469</c:v>
                </c:pt>
                <c:pt idx="480">
                  <c:v>648.21909169916842</c:v>
                </c:pt>
                <c:pt idx="481">
                  <c:v>649.71297335942336</c:v>
                </c:pt>
                <c:pt idx="482">
                  <c:v>651.21029780999947</c:v>
                </c:pt>
                <c:pt idx="483">
                  <c:v>652.71107298512959</c:v>
                </c:pt>
                <c:pt idx="484">
                  <c:v>654.21530683733204</c:v>
                </c:pt>
                <c:pt idx="485">
                  <c:v>655.72300733745237</c:v>
                </c:pt>
                <c:pt idx="486">
                  <c:v>657.23418247470556</c:v>
                </c:pt>
                <c:pt idx="487">
                  <c:v>658.74884025671872</c:v>
                </c:pt>
                <c:pt idx="488">
                  <c:v>660.26698870957307</c:v>
                </c:pt>
                <c:pt idx="489">
                  <c:v>661.78863587784667</c:v>
                </c:pt>
                <c:pt idx="490">
                  <c:v>663.31378982465753</c:v>
                </c:pt>
                <c:pt idx="491">
                  <c:v>664.84245863170509</c:v>
                </c:pt>
                <c:pt idx="492">
                  <c:v>666.37465039931453</c:v>
                </c:pt>
                <c:pt idx="493">
                  <c:v>667.91037324647857</c:v>
                </c:pt>
                <c:pt idx="494">
                  <c:v>669.44963531090116</c:v>
                </c:pt>
                <c:pt idx="495">
                  <c:v>670.99244474904003</c:v>
                </c:pt>
                <c:pt idx="496">
                  <c:v>672.5388097361506</c:v>
                </c:pt>
                <c:pt idx="497">
                  <c:v>674.08873846632878</c:v>
                </c:pt>
                <c:pt idx="498">
                  <c:v>675.64223915255457</c:v>
                </c:pt>
                <c:pt idx="499">
                  <c:v>677.19932002673522</c:v>
                </c:pt>
                <c:pt idx="500">
                  <c:v>678.75998933974984</c:v>
                </c:pt>
                <c:pt idx="501">
                  <c:v>680.32425536149185</c:v>
                </c:pt>
                <c:pt idx="502">
                  <c:v>681.89212638091385</c:v>
                </c:pt>
                <c:pt idx="503">
                  <c:v>683.46361070607077</c:v>
                </c:pt>
                <c:pt idx="504">
                  <c:v>685.03871666416444</c:v>
                </c:pt>
                <c:pt idx="505">
                  <c:v>686.6174526015875</c:v>
                </c:pt>
                <c:pt idx="506">
                  <c:v>688.19982688396749</c:v>
                </c:pt>
                <c:pt idx="507">
                  <c:v>689.78584789621152</c:v>
                </c:pt>
                <c:pt idx="508">
                  <c:v>691.3755240425503</c:v>
                </c:pt>
                <c:pt idx="509">
                  <c:v>692.968863746583</c:v>
                </c:pt>
                <c:pt idx="510">
                  <c:v>694.56587545132186</c:v>
                </c:pt>
                <c:pt idx="511">
                  <c:v>696.1665676192365</c:v>
                </c:pt>
                <c:pt idx="512">
                  <c:v>697.77094873229953</c:v>
                </c:pt>
                <c:pt idx="513">
                  <c:v>699.37902729203086</c:v>
                </c:pt>
                <c:pt idx="514">
                  <c:v>700.99081181954273</c:v>
                </c:pt>
                <c:pt idx="515">
                  <c:v>702.60631085558532</c:v>
                </c:pt>
                <c:pt idx="516">
                  <c:v>704.22553296059186</c:v>
                </c:pt>
                <c:pt idx="517">
                  <c:v>705.84848671472378</c:v>
                </c:pt>
                <c:pt idx="518">
                  <c:v>707.47518071791615</c:v>
                </c:pt>
                <c:pt idx="519">
                  <c:v>709.10562358992354</c:v>
                </c:pt>
                <c:pt idx="520">
                  <c:v>710.73982397036571</c:v>
                </c:pt>
                <c:pt idx="521">
                  <c:v>712.37779051877294</c:v>
                </c:pt>
                <c:pt idx="522">
                  <c:v>714.01953191463247</c:v>
                </c:pt>
                <c:pt idx="523">
                  <c:v>715.66505685743391</c:v>
                </c:pt>
                <c:pt idx="524">
                  <c:v>717.31437406671603</c:v>
                </c:pt>
                <c:pt idx="525">
                  <c:v>718.96749228211229</c:v>
                </c:pt>
                <c:pt idx="526">
                  <c:v>720.62442026339761</c:v>
                </c:pt>
                <c:pt idx="527">
                  <c:v>722.28516679053473</c:v>
                </c:pt>
                <c:pt idx="528">
                  <c:v>723.94974066372038</c:v>
                </c:pt>
                <c:pt idx="529">
                  <c:v>725.61815070343232</c:v>
                </c:pt>
                <c:pt idx="530">
                  <c:v>727.290405750476</c:v>
                </c:pt>
                <c:pt idx="531">
                  <c:v>728.96651466603112</c:v>
                </c:pt>
                <c:pt idx="532">
                  <c:v>730.64648633169895</c:v>
                </c:pt>
                <c:pt idx="533">
                  <c:v>732.3303296495493</c:v>
                </c:pt>
                <c:pt idx="534">
                  <c:v>734.01805354216742</c:v>
                </c:pt>
                <c:pt idx="535">
                  <c:v>735.70966695270181</c:v>
                </c:pt>
                <c:pt idx="536">
                  <c:v>737.40517884491089</c:v>
                </c:pt>
                <c:pt idx="537">
                  <c:v>739.10459820321125</c:v>
                </c:pt>
                <c:pt idx="538">
                  <c:v>740.80793403272469</c:v>
                </c:pt>
                <c:pt idx="539">
                  <c:v>742.51519535932641</c:v>
                </c:pt>
                <c:pt idx="540">
                  <c:v>744.22639122969224</c:v>
                </c:pt>
                <c:pt idx="541">
                  <c:v>745.94153071134724</c:v>
                </c:pt>
                <c:pt idx="542">
                  <c:v>747.66062289271326</c:v>
                </c:pt>
                <c:pt idx="543">
                  <c:v>749.38367688315725</c:v>
                </c:pt>
                <c:pt idx="544">
                  <c:v>751.11070181303955</c:v>
                </c:pt>
                <c:pt idx="545">
                  <c:v>752.84170683376249</c:v>
                </c:pt>
                <c:pt idx="546">
                  <c:v>754.57670111781852</c:v>
                </c:pt>
                <c:pt idx="547">
                  <c:v>756.3156938588387</c:v>
                </c:pt>
                <c:pt idx="548">
                  <c:v>758.05869427164214</c:v>
                </c:pt>
                <c:pt idx="549">
                  <c:v>759.80571159228407</c:v>
                </c:pt>
                <c:pt idx="550">
                  <c:v>761.5567550781052</c:v>
                </c:pt>
                <c:pt idx="551">
                  <c:v>763.31183400778048</c:v>
                </c:pt>
                <c:pt idx="552">
                  <c:v>765.07095768136855</c:v>
                </c:pt>
                <c:pt idx="553">
                  <c:v>766.83413542036101</c:v>
                </c:pt>
                <c:pt idx="554">
                  <c:v>768.60137656773156</c:v>
                </c:pt>
                <c:pt idx="555">
                  <c:v>770.37269048798578</c:v>
                </c:pt>
                <c:pt idx="556">
                  <c:v>772.14808656721038</c:v>
                </c:pt>
                <c:pt idx="557">
                  <c:v>773.92757421312353</c:v>
                </c:pt>
                <c:pt idx="558">
                  <c:v>775.71116285512426</c:v>
                </c:pt>
                <c:pt idx="559">
                  <c:v>777.49886194434225</c:v>
                </c:pt>
                <c:pt idx="560">
                  <c:v>779.29068095368848</c:v>
                </c:pt>
                <c:pt idx="561">
                  <c:v>781.08662937790518</c:v>
                </c:pt>
                <c:pt idx="562">
                  <c:v>782.88671673361603</c:v>
                </c:pt>
                <c:pt idx="563">
                  <c:v>784.69095255937646</c:v>
                </c:pt>
                <c:pt idx="564">
                  <c:v>786.49934641572474</c:v>
                </c:pt>
                <c:pt idx="565">
                  <c:v>788.31190788523213</c:v>
                </c:pt>
                <c:pt idx="566">
                  <c:v>317.42977823379465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8-4089-983D-AF4EC3BAC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388623"/>
        <c:axId val="2113030815"/>
      </c:barChart>
      <c:lineChart>
        <c:grouping val="standard"/>
        <c:varyColors val="0"/>
        <c:ser>
          <c:idx val="2"/>
          <c:order val="2"/>
          <c:tx>
            <c:v>Balance</c:v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'Bi-weekly Mortgage Calculator'!$C$21</c:f>
              <c:numCache>
                <c:formatCode>dd/mm/yy</c:formatCode>
                <c:ptCount val="1"/>
              </c:numCache>
            </c:numRef>
          </c:cat>
          <c:val>
            <c:numRef>
              <c:f>'Bi-weekly Mortgage Calculator'!$I$21:$I$1648</c:f>
              <c:numCache>
                <c:formatCode>#,##0.00</c:formatCode>
                <c:ptCount val="1628"/>
                <c:pt idx="0">
                  <c:v>250000</c:v>
                </c:pt>
                <c:pt idx="1">
                  <c:v>249785.28824150751</c:v>
                </c:pt>
                <c:pt idx="2">
                  <c:v>249570.08165964071</c:v>
                </c:pt>
                <c:pt idx="3">
                  <c:v>249354.37911403272</c:v>
                </c:pt>
                <c:pt idx="4">
                  <c:v>249138.17946168865</c:v>
                </c:pt>
                <c:pt idx="5">
                  <c:v>248921.48155697939</c:v>
                </c:pt>
                <c:pt idx="6">
                  <c:v>248704.28425163566</c:v>
                </c:pt>
                <c:pt idx="7">
                  <c:v>248486.5863947419</c:v>
                </c:pt>
                <c:pt idx="8">
                  <c:v>248268.38683273015</c:v>
                </c:pt>
                <c:pt idx="9">
                  <c:v>248049.68440937393</c:v>
                </c:pt>
                <c:pt idx="10">
                  <c:v>247830.47796578213</c:v>
                </c:pt>
                <c:pt idx="11">
                  <c:v>247610.76634039287</c:v>
                </c:pt>
                <c:pt idx="12">
                  <c:v>247390.54836896734</c:v>
                </c:pt>
                <c:pt idx="13">
                  <c:v>247169.82288458364</c:v>
                </c:pt>
                <c:pt idx="14">
                  <c:v>246948.5887176306</c:v>
                </c:pt>
                <c:pt idx="15">
                  <c:v>246726.84469580153</c:v>
                </c:pt>
                <c:pt idx="16">
                  <c:v>246504.58964408809</c:v>
                </c:pt>
                <c:pt idx="17">
                  <c:v>246281.82238477399</c:v>
                </c:pt>
                <c:pt idx="18">
                  <c:v>246058.54173742881</c:v>
                </c:pt>
                <c:pt idx="19">
                  <c:v>245834.74651890172</c:v>
                </c:pt>
                <c:pt idx="20">
                  <c:v>245610.43554331519</c:v>
                </c:pt>
                <c:pt idx="21">
                  <c:v>245385.60762205871</c:v>
                </c:pt>
                <c:pt idx="22">
                  <c:v>245160.26156378255</c:v>
                </c:pt>
                <c:pt idx="23">
                  <c:v>244934.39617439135</c:v>
                </c:pt>
                <c:pt idx="24">
                  <c:v>244708.01025703791</c:v>
                </c:pt>
                <c:pt idx="25">
                  <c:v>244481.10261211672</c:v>
                </c:pt>
                <c:pt idx="26">
                  <c:v>244253.67203725773</c:v>
                </c:pt>
                <c:pt idx="27">
                  <c:v>244025.71732731984</c:v>
                </c:pt>
                <c:pt idx="28">
                  <c:v>243797.23727438465</c:v>
                </c:pt>
                <c:pt idx="29">
                  <c:v>243568.23066774997</c:v>
                </c:pt>
                <c:pt idx="30">
                  <c:v>243338.69629392342</c:v>
                </c:pt>
                <c:pt idx="31">
                  <c:v>243108.63293661608</c:v>
                </c:pt>
                <c:pt idx="32">
                  <c:v>242878.03937673589</c:v>
                </c:pt>
                <c:pt idx="33">
                  <c:v>242646.91439238135</c:v>
                </c:pt>
                <c:pt idx="34">
                  <c:v>242415.25675883493</c:v>
                </c:pt>
                <c:pt idx="35">
                  <c:v>242183.06524855664</c:v>
                </c:pt>
                <c:pt idx="36">
                  <c:v>241950.3386311775</c:v>
                </c:pt>
                <c:pt idx="37">
                  <c:v>241717.07567349303</c:v>
                </c:pt>
                <c:pt idx="38">
                  <c:v>241483.27513945673</c:v>
                </c:pt>
                <c:pt idx="39">
                  <c:v>241248.93579017351</c:v>
                </c:pt>
                <c:pt idx="40">
                  <c:v>241014.05638389313</c:v>
                </c:pt>
                <c:pt idx="41">
                  <c:v>240778.63567600361</c:v>
                </c:pt>
                <c:pt idx="42">
                  <c:v>240542.67241902466</c:v>
                </c:pt>
                <c:pt idx="43">
                  <c:v>240306.16536260102</c:v>
                </c:pt>
                <c:pt idx="44">
                  <c:v>240069.11325349592</c:v>
                </c:pt>
                <c:pt idx="45">
                  <c:v>239831.51483558433</c:v>
                </c:pt>
                <c:pt idx="46">
                  <c:v>239593.36884984642</c:v>
                </c:pt>
                <c:pt idx="47">
                  <c:v>239354.6740343608</c:v>
                </c:pt>
                <c:pt idx="48">
                  <c:v>239115.42912429787</c:v>
                </c:pt>
                <c:pt idx="49">
                  <c:v>238875.63285191311</c:v>
                </c:pt>
                <c:pt idx="50">
                  <c:v>238635.28394654035</c:v>
                </c:pt>
                <c:pt idx="51">
                  <c:v>238394.3811345851</c:v>
                </c:pt>
                <c:pt idx="52">
                  <c:v>238152.92313951769</c:v>
                </c:pt>
                <c:pt idx="53">
                  <c:v>237910.90868186663</c:v>
                </c:pt>
                <c:pt idx="54">
                  <c:v>237668.33647921169</c:v>
                </c:pt>
                <c:pt idx="55">
                  <c:v>237425.20524617727</c:v>
                </c:pt>
                <c:pt idx="56">
                  <c:v>237181.51369442543</c:v>
                </c:pt>
                <c:pt idx="57">
                  <c:v>236937.26053264918</c:v>
                </c:pt>
                <c:pt idx="58">
                  <c:v>236692.44446656553</c:v>
                </c:pt>
                <c:pt idx="59">
                  <c:v>236447.06419890877</c:v>
                </c:pt>
                <c:pt idx="60">
                  <c:v>236201.11842942348</c:v>
                </c:pt>
                <c:pt idx="61">
                  <c:v>235954.60585485771</c:v>
                </c:pt>
                <c:pt idx="62">
                  <c:v>235707.525168956</c:v>
                </c:pt>
                <c:pt idx="63">
                  <c:v>235459.87506245251</c:v>
                </c:pt>
                <c:pt idx="64">
                  <c:v>235211.65422306411</c:v>
                </c:pt>
                <c:pt idx="65">
                  <c:v>234962.86133548335</c:v>
                </c:pt>
                <c:pt idx="66">
                  <c:v>234713.49508137157</c:v>
                </c:pt>
                <c:pt idx="67">
                  <c:v>234463.55413935182</c:v>
                </c:pt>
                <c:pt idx="68">
                  <c:v>234213.03718500197</c:v>
                </c:pt>
                <c:pt idx="69">
                  <c:v>233961.9428908476</c:v>
                </c:pt>
                <c:pt idx="70">
                  <c:v>233710.26992635502</c:v>
                </c:pt>
                <c:pt idx="71">
                  <c:v>233458.01695792418</c:v>
                </c:pt>
                <c:pt idx="72">
                  <c:v>233205.18264888163</c:v>
                </c:pt>
                <c:pt idx="73">
                  <c:v>232951.76565947346</c:v>
                </c:pt>
                <c:pt idx="74">
                  <c:v>232697.76464685812</c:v>
                </c:pt>
                <c:pt idx="75">
                  <c:v>232443.17826509941</c:v>
                </c:pt>
                <c:pt idx="76">
                  <c:v>232188.00516515927</c:v>
                </c:pt>
                <c:pt idx="77">
                  <c:v>231932.24399489062</c:v>
                </c:pt>
                <c:pt idx="78">
                  <c:v>231675.89339903029</c:v>
                </c:pt>
                <c:pt idx="79">
                  <c:v>231418.95201919173</c:v>
                </c:pt>
                <c:pt idx="80">
                  <c:v>231161.4184938579</c:v>
                </c:pt>
                <c:pt idx="81">
                  <c:v>230903.29145837398</c:v>
                </c:pt>
                <c:pt idx="82">
                  <c:v>230644.5695449402</c:v>
                </c:pt>
                <c:pt idx="83">
                  <c:v>230385.25138260459</c:v>
                </c:pt>
                <c:pt idx="84">
                  <c:v>230125.33559725565</c:v>
                </c:pt>
                <c:pt idx="85">
                  <c:v>229864.82081161509</c:v>
                </c:pt>
                <c:pt idx="86">
                  <c:v>229603.70564523063</c:v>
                </c:pt>
                <c:pt idx="87">
                  <c:v>229341.98871446855</c:v>
                </c:pt>
                <c:pt idx="88">
                  <c:v>229079.66863250645</c:v>
                </c:pt>
                <c:pt idx="89">
                  <c:v>228816.74400932583</c:v>
                </c:pt>
                <c:pt idx="90">
                  <c:v>228553.2134517048</c:v>
                </c:pt>
                <c:pt idx="91">
                  <c:v>228289.07556321062</c:v>
                </c:pt>
                <c:pt idx="92">
                  <c:v>228024.32894419236</c:v>
                </c:pt>
                <c:pt idx="93">
                  <c:v>227758.97219177347</c:v>
                </c:pt>
                <c:pt idx="94">
                  <c:v>227493.00389984436</c:v>
                </c:pt>
                <c:pt idx="95">
                  <c:v>227226.42265905489</c:v>
                </c:pt>
                <c:pt idx="96">
                  <c:v>226959.22705680697</c:v>
                </c:pt>
                <c:pt idx="97">
                  <c:v>226691.41567724699</c:v>
                </c:pt>
                <c:pt idx="98">
                  <c:v>226422.98710125842</c:v>
                </c:pt>
                <c:pt idx="99">
                  <c:v>226153.93990645427</c:v>
                </c:pt>
                <c:pt idx="100">
                  <c:v>225884.27266716945</c:v>
                </c:pt>
                <c:pt idx="101">
                  <c:v>225613.98395445338</c:v>
                </c:pt>
                <c:pt idx="102">
                  <c:v>225343.07233606224</c:v>
                </c:pt>
                <c:pt idx="103">
                  <c:v>225071.53637645152</c:v>
                </c:pt>
                <c:pt idx="104">
                  <c:v>224799.37463676836</c:v>
                </c:pt>
                <c:pt idx="105">
                  <c:v>224526.58567484393</c:v>
                </c:pt>
                <c:pt idx="106">
                  <c:v>224253.16804518574</c:v>
                </c:pt>
                <c:pt idx="107">
                  <c:v>223979.12029897011</c:v>
                </c:pt>
                <c:pt idx="108">
                  <c:v>223704.44098403436</c:v>
                </c:pt>
                <c:pt idx="109">
                  <c:v>223429.12864486917</c:v>
                </c:pt>
                <c:pt idx="110">
                  <c:v>223153.18182261084</c:v>
                </c:pt>
                <c:pt idx="111">
                  <c:v>222876.59905503364</c:v>
                </c:pt>
                <c:pt idx="112">
                  <c:v>222599.37887654194</c:v>
                </c:pt>
                <c:pt idx="113">
                  <c:v>222321.51981816257</c:v>
                </c:pt>
                <c:pt idx="114">
                  <c:v>222043.02040753691</c:v>
                </c:pt>
                <c:pt idx="115">
                  <c:v>221763.8791689132</c:v>
                </c:pt>
                <c:pt idx="116">
                  <c:v>221484.09462313866</c:v>
                </c:pt>
                <c:pt idx="117">
                  <c:v>221203.66528765165</c:v>
                </c:pt>
                <c:pt idx="118">
                  <c:v>220922.58967647381</c:v>
                </c:pt>
                <c:pt idx="119">
                  <c:v>220640.86630020227</c:v>
                </c:pt>
                <c:pt idx="120">
                  <c:v>220358.49366600162</c:v>
                </c:pt>
                <c:pt idx="121">
                  <c:v>220075.47027759615</c:v>
                </c:pt>
                <c:pt idx="122">
                  <c:v>219791.79463526173</c:v>
                </c:pt>
                <c:pt idx="123">
                  <c:v>219507.46523581809</c:v>
                </c:pt>
                <c:pt idx="124">
                  <c:v>219222.48057262067</c:v>
                </c:pt>
                <c:pt idx="125">
                  <c:v>218936.8391355527</c:v>
                </c:pt>
                <c:pt idx="126">
                  <c:v>218650.53941101726</c:v>
                </c:pt>
                <c:pt idx="127">
                  <c:v>218363.57988192918</c:v>
                </c:pt>
                <c:pt idx="128">
                  <c:v>218075.95902770699</c:v>
                </c:pt>
                <c:pt idx="129">
                  <c:v>217787.67532426494</c:v>
                </c:pt>
                <c:pt idx="130">
                  <c:v>217498.72724400487</c:v>
                </c:pt>
                <c:pt idx="131">
                  <c:v>217209.11325580813</c:v>
                </c:pt>
                <c:pt idx="132">
                  <c:v>216918.83182502745</c:v>
                </c:pt>
                <c:pt idx="133">
                  <c:v>216627.88141347884</c:v>
                </c:pt>
                <c:pt idx="134">
                  <c:v>216336.2604794334</c:v>
                </c:pt>
                <c:pt idx="135">
                  <c:v>216043.9674776092</c:v>
                </c:pt>
                <c:pt idx="136">
                  <c:v>215751.00085916303</c:v>
                </c:pt>
                <c:pt idx="137">
                  <c:v>215457.35907168224</c:v>
                </c:pt>
                <c:pt idx="138">
                  <c:v>215163.0405591765</c:v>
                </c:pt>
                <c:pt idx="139">
                  <c:v>214868.04376206954</c:v>
                </c:pt>
                <c:pt idx="140">
                  <c:v>214572.36711719094</c:v>
                </c:pt>
                <c:pt idx="141">
                  <c:v>214276.00905776778</c:v>
                </c:pt>
                <c:pt idx="142">
                  <c:v>213978.96801341636</c:v>
                </c:pt>
                <c:pt idx="143">
                  <c:v>213681.24241013388</c:v>
                </c:pt>
                <c:pt idx="144">
                  <c:v>213382.83067029013</c:v>
                </c:pt>
                <c:pt idx="145">
                  <c:v>213083.73121261908</c:v>
                </c:pt>
                <c:pt idx="146">
                  <c:v>212783.94245221053</c:v>
                </c:pt>
                <c:pt idx="147">
                  <c:v>212483.4628005017</c:v>
                </c:pt>
                <c:pt idx="148">
                  <c:v>212182.29066526884</c:v>
                </c:pt>
                <c:pt idx="149">
                  <c:v>211880.42445061877</c:v>
                </c:pt>
                <c:pt idx="150">
                  <c:v>211577.86255698037</c:v>
                </c:pt>
                <c:pt idx="151">
                  <c:v>211274.60338109621</c:v>
                </c:pt>
                <c:pt idx="152">
                  <c:v>210970.64531601401</c:v>
                </c:pt>
                <c:pt idx="153">
                  <c:v>210665.9867510781</c:v>
                </c:pt>
                <c:pt idx="154">
                  <c:v>210360.62607192091</c:v>
                </c:pt>
                <c:pt idx="155">
                  <c:v>210054.56166045438</c:v>
                </c:pt>
                <c:pt idx="156">
                  <c:v>209747.79189486144</c:v>
                </c:pt>
                <c:pt idx="157">
                  <c:v>209440.31514958738</c:v>
                </c:pt>
                <c:pt idx="158">
                  <c:v>209132.12979533125</c:v>
                </c:pt>
                <c:pt idx="159">
                  <c:v>208823.23419903725</c:v>
                </c:pt>
                <c:pt idx="160">
                  <c:v>208513.626723886</c:v>
                </c:pt>
                <c:pt idx="161">
                  <c:v>208203.30572928596</c:v>
                </c:pt>
                <c:pt idx="162">
                  <c:v>207892.26957086468</c:v>
                </c:pt>
                <c:pt idx="163">
                  <c:v>207580.51660046008</c:v>
                </c:pt>
                <c:pt idx="164">
                  <c:v>207268.04516611175</c:v>
                </c:pt>
                <c:pt idx="165">
                  <c:v>206954.85361205222</c:v>
                </c:pt>
                <c:pt idx="166">
                  <c:v>206640.94027869808</c:v>
                </c:pt>
                <c:pt idx="167">
                  <c:v>206326.3035026413</c:v>
                </c:pt>
                <c:pt idx="168">
                  <c:v>206010.94161664034</c:v>
                </c:pt>
                <c:pt idx="169">
                  <c:v>205694.85294961138</c:v>
                </c:pt>
                <c:pt idx="170">
                  <c:v>205378.03582661939</c:v>
                </c:pt>
                <c:pt idx="171">
                  <c:v>205060.48856886933</c:v>
                </c:pt>
                <c:pt idx="172">
                  <c:v>204742.20949369721</c:v>
                </c:pt>
                <c:pt idx="173">
                  <c:v>204423.19691456118</c:v>
                </c:pt>
                <c:pt idx="174">
                  <c:v>204103.44914103262</c:v>
                </c:pt>
                <c:pt idx="175">
                  <c:v>203782.96447878709</c:v>
                </c:pt>
                <c:pt idx="176">
                  <c:v>203461.7412295955</c:v>
                </c:pt>
                <c:pt idx="177">
                  <c:v>203139.77769131499</c:v>
                </c:pt>
                <c:pt idx="178">
                  <c:v>202817.07215787994</c:v>
                </c:pt>
                <c:pt idx="179">
                  <c:v>202493.622919293</c:v>
                </c:pt>
                <c:pt idx="180">
                  <c:v>202169.42826161592</c:v>
                </c:pt>
                <c:pt idx="181">
                  <c:v>201844.48646696052</c:v>
                </c:pt>
                <c:pt idx="182">
                  <c:v>201518.79581347961</c:v>
                </c:pt>
                <c:pt idx="183">
                  <c:v>201192.35457535781</c:v>
                </c:pt>
                <c:pt idx="184">
                  <c:v>200865.16102280249</c:v>
                </c:pt>
                <c:pt idx="185">
                  <c:v>200537.21342203449</c:v>
                </c:pt>
                <c:pt idx="186">
                  <c:v>200208.51003527903</c:v>
                </c:pt>
                <c:pt idx="187">
                  <c:v>199879.04912075645</c:v>
                </c:pt>
                <c:pt idx="188">
                  <c:v>199548.828932673</c:v>
                </c:pt>
                <c:pt idx="189">
                  <c:v>199217.84772121158</c:v>
                </c:pt>
                <c:pt idx="190">
                  <c:v>198886.10373252252</c:v>
                </c:pt>
                <c:pt idx="191">
                  <c:v>198553.59520871413</c:v>
                </c:pt>
                <c:pt idx="192">
                  <c:v>198220.32038784362</c:v>
                </c:pt>
                <c:pt idx="193">
                  <c:v>197886.27750390753</c:v>
                </c:pt>
                <c:pt idx="194">
                  <c:v>197551.46478683257</c:v>
                </c:pt>
                <c:pt idx="195">
                  <c:v>197215.88046246607</c:v>
                </c:pt>
                <c:pt idx="196">
                  <c:v>196879.52275256673</c:v>
                </c:pt>
                <c:pt idx="197">
                  <c:v>196542.38987479507</c:v>
                </c:pt>
                <c:pt idx="198">
                  <c:v>196204.48004270409</c:v>
                </c:pt>
                <c:pt idx="199">
                  <c:v>195865.79146572971</c:v>
                </c:pt>
                <c:pt idx="200">
                  <c:v>195526.32234918134</c:v>
                </c:pt>
                <c:pt idx="201">
                  <c:v>195186.07089423237</c:v>
                </c:pt>
                <c:pt idx="202">
                  <c:v>194845.03529791062</c:v>
                </c:pt>
                <c:pt idx="203">
                  <c:v>194503.21375308881</c:v>
                </c:pt>
                <c:pt idx="204">
                  <c:v>194160.60444847494</c:v>
                </c:pt>
                <c:pt idx="205">
                  <c:v>193817.20556860272</c:v>
                </c:pt>
                <c:pt idx="206">
                  <c:v>193473.01529382195</c:v>
                </c:pt>
                <c:pt idx="207">
                  <c:v>193128.03180028888</c:v>
                </c:pt>
                <c:pt idx="208">
                  <c:v>192782.25325995655</c:v>
                </c:pt>
                <c:pt idx="209">
                  <c:v>192435.67784056507</c:v>
                </c:pt>
                <c:pt idx="210">
                  <c:v>192088.30370563196</c:v>
                </c:pt>
                <c:pt idx="211">
                  <c:v>191740.12901444238</c:v>
                </c:pt>
                <c:pt idx="212">
                  <c:v>191391.1519220394</c:v>
                </c:pt>
                <c:pt idx="213">
                  <c:v>191041.37057921418</c:v>
                </c:pt>
                <c:pt idx="214">
                  <c:v>190690.78313249626</c:v>
                </c:pt>
                <c:pt idx="215">
                  <c:v>190339.38772414366</c:v>
                </c:pt>
                <c:pt idx="216">
                  <c:v>189987.18249213303</c:v>
                </c:pt>
                <c:pt idx="217">
                  <c:v>189634.16557014987</c:v>
                </c:pt>
                <c:pt idx="218">
                  <c:v>189280.33508757851</c:v>
                </c:pt>
                <c:pt idx="219">
                  <c:v>188925.68916949234</c:v>
                </c:pt>
                <c:pt idx="220">
                  <c:v>188570.22593664378</c:v>
                </c:pt>
                <c:pt idx="221">
                  <c:v>188213.94350545434</c:v>
                </c:pt>
                <c:pt idx="222">
                  <c:v>187856.83998800465</c:v>
                </c:pt>
                <c:pt idx="223">
                  <c:v>187498.91349202447</c:v>
                </c:pt>
                <c:pt idx="224">
                  <c:v>187140.1621208826</c:v>
                </c:pt>
                <c:pt idx="225">
                  <c:v>186780.58397357693</c:v>
                </c:pt>
                <c:pt idx="226">
                  <c:v>186420.17714472429</c:v>
                </c:pt>
                <c:pt idx="227">
                  <c:v>186058.93972455038</c:v>
                </c:pt>
                <c:pt idx="228">
                  <c:v>185696.8697988796</c:v>
                </c:pt>
                <c:pt idx="229">
                  <c:v>185333.96544912504</c:v>
                </c:pt>
                <c:pt idx="230">
                  <c:v>184970.22475227815</c:v>
                </c:pt>
                <c:pt idx="231">
                  <c:v>184605.64578089869</c:v>
                </c:pt>
                <c:pt idx="232">
                  <c:v>184240.22660310441</c:v>
                </c:pt>
                <c:pt idx="233">
                  <c:v>183873.96528256085</c:v>
                </c:pt>
                <c:pt idx="234">
                  <c:v>183506.85987847112</c:v>
                </c:pt>
                <c:pt idx="235">
                  <c:v>183138.90844556555</c:v>
                </c:pt>
                <c:pt idx="236">
                  <c:v>182770.10903409144</c:v>
                </c:pt>
                <c:pt idx="237">
                  <c:v>182400.45968980269</c:v>
                </c:pt>
                <c:pt idx="238">
                  <c:v>182029.95845394945</c:v>
                </c:pt>
                <c:pt idx="239">
                  <c:v>181658.60336326776</c:v>
                </c:pt>
                <c:pt idx="240">
                  <c:v>181286.39244996911</c:v>
                </c:pt>
                <c:pt idx="241">
                  <c:v>180913.32374173007</c:v>
                </c:pt>
                <c:pt idx="242">
                  <c:v>180539.39526168181</c:v>
                </c:pt>
                <c:pt idx="243">
                  <c:v>180164.60502839959</c:v>
                </c:pt>
                <c:pt idx="244">
                  <c:v>179788.95105589228</c:v>
                </c:pt>
                <c:pt idx="245">
                  <c:v>179412.43135359188</c:v>
                </c:pt>
                <c:pt idx="246">
                  <c:v>179035.04392634294</c:v>
                </c:pt>
                <c:pt idx="247">
                  <c:v>178656.78677439198</c:v>
                </c:pt>
                <c:pt idx="248">
                  <c:v>178277.65789337686</c:v>
                </c:pt>
                <c:pt idx="249">
                  <c:v>177897.65527431629</c:v>
                </c:pt>
                <c:pt idx="250">
                  <c:v>177516.77690359901</c:v>
                </c:pt>
                <c:pt idx="251">
                  <c:v>177135.02076297323</c:v>
                </c:pt>
                <c:pt idx="252">
                  <c:v>176752.38482953593</c:v>
                </c:pt>
                <c:pt idx="253">
                  <c:v>176368.86707572211</c:v>
                </c:pt>
                <c:pt idx="254">
                  <c:v>175984.46546929402</c:v>
                </c:pt>
                <c:pt idx="255">
                  <c:v>175599.17797333049</c:v>
                </c:pt>
                <c:pt idx="256">
                  <c:v>175213.00254621604</c:v>
                </c:pt>
                <c:pt idx="257">
                  <c:v>174825.9371416301</c:v>
                </c:pt>
                <c:pt idx="258">
                  <c:v>174437.97970853615</c:v>
                </c:pt>
                <c:pt idx="259">
                  <c:v>174049.12819117086</c:v>
                </c:pt>
                <c:pt idx="260">
                  <c:v>173659.38052903325</c:v>
                </c:pt>
                <c:pt idx="261">
                  <c:v>173268.73465687365</c:v>
                </c:pt>
                <c:pt idx="262">
                  <c:v>172877.18850468291</c:v>
                </c:pt>
                <c:pt idx="263">
                  <c:v>172484.73999768129</c:v>
                </c:pt>
                <c:pt idx="264">
                  <c:v>172091.38705630752</c:v>
                </c:pt>
                <c:pt idx="265">
                  <c:v>171697.12759620784</c:v>
                </c:pt>
                <c:pt idx="266">
                  <c:v>171301.95952822486</c:v>
                </c:pt>
                <c:pt idx="267">
                  <c:v>170905.88075838654</c:v>
                </c:pt>
                <c:pt idx="268">
                  <c:v>170508.88918789508</c:v>
                </c:pt>
                <c:pt idx="269">
                  <c:v>170110.98271311581</c:v>
                </c:pt>
                <c:pt idx="270">
                  <c:v>169712.15922556605</c:v>
                </c:pt>
                <c:pt idx="271">
                  <c:v>169312.4166119039</c:v>
                </c:pt>
                <c:pt idx="272">
                  <c:v>168911.75275391707</c:v>
                </c:pt>
                <c:pt idx="273">
                  <c:v>168510.16552851166</c:v>
                </c:pt>
                <c:pt idx="274">
                  <c:v>168107.65280770091</c:v>
                </c:pt>
                <c:pt idx="275">
                  <c:v>167704.21245859389</c:v>
                </c:pt>
                <c:pt idx="276">
                  <c:v>167299.84234338425</c:v>
                </c:pt>
                <c:pt idx="277">
                  <c:v>166894.54031933885</c:v>
                </c:pt>
                <c:pt idx="278">
                  <c:v>166488.3042387864</c:v>
                </c:pt>
                <c:pt idx="279">
                  <c:v>166081.13194910614</c:v>
                </c:pt>
                <c:pt idx="280">
                  <c:v>165673.02129271638</c:v>
                </c:pt>
                <c:pt idx="281">
                  <c:v>165263.97010706307</c:v>
                </c:pt>
                <c:pt idx="282">
                  <c:v>164853.97622460834</c:v>
                </c:pt>
                <c:pt idx="283">
                  <c:v>164443.03747281907</c:v>
                </c:pt>
                <c:pt idx="284">
                  <c:v>164031.15167415529</c:v>
                </c:pt>
                <c:pt idx="285">
                  <c:v>163618.31664605872</c:v>
                </c:pt>
                <c:pt idx="286">
                  <c:v>163204.53020094114</c:v>
                </c:pt>
                <c:pt idx="287">
                  <c:v>162789.79014617286</c:v>
                </c:pt>
                <c:pt idx="288">
                  <c:v>162374.09428407103</c:v>
                </c:pt>
                <c:pt idx="289">
                  <c:v>161957.44041188806</c:v>
                </c:pt>
                <c:pt idx="290">
                  <c:v>161539.82632179989</c:v>
                </c:pt>
                <c:pt idx="291">
                  <c:v>161121.24980089438</c:v>
                </c:pt>
                <c:pt idx="292">
                  <c:v>160701.70863115948</c:v>
                </c:pt>
                <c:pt idx="293">
                  <c:v>160281.20058947153</c:v>
                </c:pt>
                <c:pt idx="294">
                  <c:v>159859.7234475835</c:v>
                </c:pt>
                <c:pt idx="295">
                  <c:v>159437.27497211314</c:v>
                </c:pt>
                <c:pt idx="296">
                  <c:v>159013.85292453112</c:v>
                </c:pt>
                <c:pt idx="297">
                  <c:v>158589.45506114929</c:v>
                </c:pt>
                <c:pt idx="298">
                  <c:v>158164.07913310864</c:v>
                </c:pt>
                <c:pt idx="299">
                  <c:v>157737.7228863675</c:v>
                </c:pt>
                <c:pt idx="300">
                  <c:v>157310.38406168952</c:v>
                </c:pt>
                <c:pt idx="301">
                  <c:v>156882.06039463173</c:v>
                </c:pt>
                <c:pt idx="302">
                  <c:v>156452.74961553255</c:v>
                </c:pt>
                <c:pt idx="303">
                  <c:v>156022.44944949978</c:v>
                </c:pt>
                <c:pt idx="304">
                  <c:v>155591.15761639844</c:v>
                </c:pt>
                <c:pt idx="305">
                  <c:v>155158.87183083885</c:v>
                </c:pt>
                <c:pt idx="306">
                  <c:v>154725.58980216438</c:v>
                </c:pt>
                <c:pt idx="307">
                  <c:v>154291.3092344394</c:v>
                </c:pt>
                <c:pt idx="308">
                  <c:v>153856.02782643703</c:v>
                </c:pt>
                <c:pt idx="309">
                  <c:v>153419.74327162709</c:v>
                </c:pt>
                <c:pt idx="310">
                  <c:v>152982.45325816367</c:v>
                </c:pt>
                <c:pt idx="311">
                  <c:v>152544.1554688731</c:v>
                </c:pt>
                <c:pt idx="312">
                  <c:v>152104.84758124148</c:v>
                </c:pt>
                <c:pt idx="313">
                  <c:v>151664.52726740253</c:v>
                </c:pt>
                <c:pt idx="314">
                  <c:v>151223.19219412512</c:v>
                </c:pt>
                <c:pt idx="315">
                  <c:v>150780.84002280101</c:v>
                </c:pt>
                <c:pt idx="316">
                  <c:v>150337.46840943242</c:v>
                </c:pt>
                <c:pt idx="317">
                  <c:v>149893.0750046196</c:v>
                </c:pt>
                <c:pt idx="318">
                  <c:v>149447.6574535484</c:v>
                </c:pt>
                <c:pt idx="319">
                  <c:v>149001.21339597771</c:v>
                </c:pt>
                <c:pt idx="320">
                  <c:v>148553.74046622711</c:v>
                </c:pt>
                <c:pt idx="321">
                  <c:v>148105.23629316423</c:v>
                </c:pt>
                <c:pt idx="322">
                  <c:v>147655.69850019217</c:v>
                </c:pt>
                <c:pt idx="323">
                  <c:v>147205.12470523699</c:v>
                </c:pt>
                <c:pt idx="324">
                  <c:v>146753.51252073498</c:v>
                </c:pt>
                <c:pt idx="325">
                  <c:v>146300.85955362007</c:v>
                </c:pt>
                <c:pt idx="326">
                  <c:v>145847.16340531121</c:v>
                </c:pt>
                <c:pt idx="327">
                  <c:v>145392.42167169953</c:v>
                </c:pt>
                <c:pt idx="328">
                  <c:v>144936.63194313567</c:v>
                </c:pt>
                <c:pt idx="329">
                  <c:v>144479.79180441707</c:v>
                </c:pt>
                <c:pt idx="330">
                  <c:v>144021.89883477503</c:v>
                </c:pt>
                <c:pt idx="331">
                  <c:v>143562.950607862</c:v>
                </c:pt>
                <c:pt idx="332">
                  <c:v>143102.9446917387</c:v>
                </c:pt>
                <c:pt idx="333">
                  <c:v>142641.87864886117</c:v>
                </c:pt>
                <c:pt idx="334">
                  <c:v>142179.75003606794</c:v>
                </c:pt>
                <c:pt idx="335">
                  <c:v>141716.55640456703</c:v>
                </c:pt>
                <c:pt idx="336">
                  <c:v>141252.29529992299</c:v>
                </c:pt>
                <c:pt idx="337">
                  <c:v>140786.96426204391</c:v>
                </c:pt>
                <c:pt idx="338">
                  <c:v>140320.56082516836</c:v>
                </c:pt>
                <c:pt idx="339">
                  <c:v>139853.08251785231</c:v>
                </c:pt>
                <c:pt idx="340">
                  <c:v>139384.52686295609</c:v>
                </c:pt>
                <c:pt idx="341">
                  <c:v>138914.8913776312</c:v>
                </c:pt>
                <c:pt idx="342">
                  <c:v>138444.1735733072</c:v>
                </c:pt>
                <c:pt idx="343">
                  <c:v>137972.37095567852</c:v>
                </c:pt>
                <c:pt idx="344">
                  <c:v>137499.48102469119</c:v>
                </c:pt>
                <c:pt idx="345">
                  <c:v>137025.50127452964</c:v>
                </c:pt>
                <c:pt idx="346">
                  <c:v>136550.42919360346</c:v>
                </c:pt>
                <c:pt idx="347">
                  <c:v>136074.26226453396</c:v>
                </c:pt>
                <c:pt idx="348">
                  <c:v>135596.99796414099</c:v>
                </c:pt>
                <c:pt idx="349">
                  <c:v>135118.63376342948</c:v>
                </c:pt>
                <c:pt idx="350">
                  <c:v>134639.16712757602</c:v>
                </c:pt>
                <c:pt idx="351">
                  <c:v>134158.59551591548</c:v>
                </c:pt>
                <c:pt idx="352">
                  <c:v>133676.91638192756</c:v>
                </c:pt>
                <c:pt idx="353">
                  <c:v>133194.12717322324</c:v>
                </c:pt>
                <c:pt idx="354">
                  <c:v>132710.22533153126</c:v>
                </c:pt>
                <c:pt idx="355">
                  <c:v>132225.20829268461</c:v>
                </c:pt>
                <c:pt idx="356">
                  <c:v>131739.07348660691</c:v>
                </c:pt>
                <c:pt idx="357">
                  <c:v>131251.81833729878</c:v>
                </c:pt>
                <c:pt idx="358">
                  <c:v>130763.44026282425</c:v>
                </c:pt>
                <c:pt idx="359">
                  <c:v>130273.93667529701</c:v>
                </c:pt>
                <c:pt idx="360">
                  <c:v>129783.30498086671</c:v>
                </c:pt>
                <c:pt idx="361">
                  <c:v>129291.54257970526</c:v>
                </c:pt>
                <c:pt idx="362">
                  <c:v>128798.64686599298</c:v>
                </c:pt>
                <c:pt idx="363">
                  <c:v>128304.61522790488</c:v>
                </c:pt>
                <c:pt idx="364">
                  <c:v>127809.44504759678</c:v>
                </c:pt>
                <c:pt idx="365">
                  <c:v>127313.13370119136</c:v>
                </c:pt>
                <c:pt idx="366">
                  <c:v>126815.67855876441</c:v>
                </c:pt>
                <c:pt idx="367">
                  <c:v>126317.07698433076</c:v>
                </c:pt>
                <c:pt idx="368">
                  <c:v>125817.32633583041</c:v>
                </c:pt>
                <c:pt idx="369">
                  <c:v>125316.42396511445</c:v>
                </c:pt>
                <c:pt idx="370">
                  <c:v>124814.36721793105</c:v>
                </c:pt>
                <c:pt idx="371">
                  <c:v>124311.15343391146</c:v>
                </c:pt>
                <c:pt idx="372">
                  <c:v>123806.77994655582</c:v>
                </c:pt>
                <c:pt idx="373">
                  <c:v>123301.24408321908</c:v>
                </c:pt>
                <c:pt idx="374">
                  <c:v>122794.54316509684</c:v>
                </c:pt>
                <c:pt idx="375">
                  <c:v>122286.67450721112</c:v>
                </c:pt>
                <c:pt idx="376">
                  <c:v>121777.6354183962</c:v>
                </c:pt>
                <c:pt idx="377">
                  <c:v>121267.42320128425</c:v>
                </c:pt>
                <c:pt idx="378">
                  <c:v>120756.03515229118</c:v>
                </c:pt>
                <c:pt idx="379">
                  <c:v>120243.46856160217</c:v>
                </c:pt>
                <c:pt idx="380">
                  <c:v>119729.72071315743</c:v>
                </c:pt>
                <c:pt idx="381">
                  <c:v>119214.7888846377</c:v>
                </c:pt>
                <c:pt idx="382">
                  <c:v>118698.67034744995</c:v>
                </c:pt>
                <c:pt idx="383">
                  <c:v>118181.3623667128</c:v>
                </c:pt>
                <c:pt idx="384">
                  <c:v>117662.86220124208</c:v>
                </c:pt>
                <c:pt idx="385">
                  <c:v>117143.16710353633</c:v>
                </c:pt>
                <c:pt idx="386">
                  <c:v>116622.27431976219</c:v>
                </c:pt>
                <c:pt idx="387">
                  <c:v>116100.18108973985</c:v>
                </c:pt>
                <c:pt idx="388">
                  <c:v>115576.88464692842</c:v>
                </c:pt>
                <c:pt idx="389">
                  <c:v>115052.38221841122</c:v>
                </c:pt>
                <c:pt idx="390">
                  <c:v>114526.67102488116</c:v>
                </c:pt>
                <c:pt idx="391">
                  <c:v>113999.74828062594</c:v>
                </c:pt>
                <c:pt idx="392">
                  <c:v>113471.61119351335</c:v>
                </c:pt>
                <c:pt idx="393">
                  <c:v>112942.25696497645</c:v>
                </c:pt>
                <c:pt idx="394">
                  <c:v>112411.68278999873</c:v>
                </c:pt>
                <c:pt idx="395">
                  <c:v>111879.88585709926</c:v>
                </c:pt>
                <c:pt idx="396">
                  <c:v>111346.86334831778</c:v>
                </c:pt>
                <c:pt idx="397">
                  <c:v>110812.6124391998</c:v>
                </c:pt>
                <c:pt idx="398">
                  <c:v>110277.1302987816</c:v>
                </c:pt>
                <c:pt idx="399">
                  <c:v>109740.41408957522</c:v>
                </c:pt>
                <c:pt idx="400">
                  <c:v>109202.46096755346</c:v>
                </c:pt>
                <c:pt idx="401">
                  <c:v>108663.26808213479</c:v>
                </c:pt>
                <c:pt idx="402">
                  <c:v>108122.83257616825</c:v>
                </c:pt>
                <c:pt idx="403">
                  <c:v>107581.15158591831</c:v>
                </c:pt>
                <c:pt idx="404">
                  <c:v>107038.22224104969</c:v>
                </c:pt>
                <c:pt idx="405">
                  <c:v>106494.04166461214</c:v>
                </c:pt>
                <c:pt idx="406">
                  <c:v>105948.60697302523</c:v>
                </c:pt>
                <c:pt idx="407">
                  <c:v>105401.91527606304</c:v>
                </c:pt>
                <c:pt idx="408">
                  <c:v>104853.96367683883</c:v>
                </c:pt>
                <c:pt idx="409">
                  <c:v>104304.74927178975</c:v>
                </c:pt>
                <c:pt idx="410">
                  <c:v>103754.26915066142</c:v>
                </c:pt>
                <c:pt idx="411">
                  <c:v>103202.52039649247</c:v>
                </c:pt>
                <c:pt idx="412">
                  <c:v>102649.50008559914</c:v>
                </c:pt>
                <c:pt idx="413">
                  <c:v>102095.20528755976</c:v>
                </c:pt>
                <c:pt idx="414">
                  <c:v>101539.63306519923</c:v>
                </c:pt>
                <c:pt idx="415">
                  <c:v>100982.78047457348</c:v>
                </c:pt>
                <c:pt idx="416">
                  <c:v>100424.64456495379</c:v>
                </c:pt>
                <c:pt idx="417">
                  <c:v>99865.222378811275</c:v>
                </c:pt>
                <c:pt idx="418">
                  <c:v>99304.510951801087</c:v>
                </c:pt>
                <c:pt idx="419">
                  <c:v>98742.507312746806</c:v>
                </c:pt>
                <c:pt idx="420">
                  <c:v>98179.20848362465</c:v>
                </c:pt>
                <c:pt idx="421">
                  <c:v>97614.61147954769</c:v>
                </c:pt>
                <c:pt idx="422">
                  <c:v>97048.713308750055</c:v>
                </c:pt>
                <c:pt idx="423">
                  <c:v>96481.510972571064</c:v>
                </c:pt>
                <c:pt idx="424">
                  <c:v>95913.001465439345</c:v>
                </c:pt>
                <c:pt idx="425">
                  <c:v>95343.181774856901</c:v>
                </c:pt>
                <c:pt idx="426">
                  <c:v>94772.048881383162</c:v>
                </c:pt>
                <c:pt idx="427">
                  <c:v>94199.599758618962</c:v>
                </c:pt>
                <c:pt idx="428">
                  <c:v>93625.831373190522</c:v>
                </c:pt>
                <c:pt idx="429">
                  <c:v>93050.740684733377</c:v>
                </c:pt>
                <c:pt idx="430">
                  <c:v>92474.32464587623</c:v>
                </c:pt>
                <c:pt idx="431">
                  <c:v>91896.580202224854</c:v>
                </c:pt>
                <c:pt idx="432">
                  <c:v>91317.504292345868</c:v>
                </c:pt>
                <c:pt idx="433">
                  <c:v>90737.093847750555</c:v>
                </c:pt>
                <c:pt idx="434">
                  <c:v>90155.34579287855</c:v>
                </c:pt>
                <c:pt idx="435">
                  <c:v>89572.257045081584</c:v>
                </c:pt>
                <c:pt idx="436">
                  <c:v>88987.824514607142</c:v>
                </c:pt>
                <c:pt idx="437">
                  <c:v>88402.045104582081</c:v>
                </c:pt>
                <c:pt idx="438">
                  <c:v>87814.915710996225</c:v>
                </c:pt>
                <c:pt idx="439">
                  <c:v>87226.433222685897</c:v>
                </c:pt>
                <c:pt idx="440">
                  <c:v>86636.594521317485</c:v>
                </c:pt>
                <c:pt idx="441">
                  <c:v>86045.396481370859</c:v>
                </c:pt>
                <c:pt idx="442">
                  <c:v>85452.835970122833</c:v>
                </c:pt>
                <c:pt idx="443">
                  <c:v>84858.909847630581</c:v>
                </c:pt>
                <c:pt idx="444">
                  <c:v>84263.614966714988</c:v>
                </c:pt>
                <c:pt idx="445">
                  <c:v>83666.948172943958</c:v>
                </c:pt>
                <c:pt idx="446">
                  <c:v>83068.90630461571</c:v>
                </c:pt>
                <c:pt idx="447">
                  <c:v>82469.486192742028</c:v>
                </c:pt>
                <c:pt idx="448">
                  <c:v>81868.684661031468</c:v>
                </c:pt>
                <c:pt idx="449">
                  <c:v>81266.498525872521</c:v>
                </c:pt>
                <c:pt idx="450">
                  <c:v>80662.924596316749</c:v>
                </c:pt>
                <c:pt idx="451">
                  <c:v>80057.959674061873</c:v>
                </c:pt>
                <c:pt idx="452">
                  <c:v>79451.600553434837</c:v>
                </c:pt>
                <c:pt idx="453">
                  <c:v>78843.844021374796</c:v>
                </c:pt>
                <c:pt idx="454">
                  <c:v>78234.686857416105</c:v>
                </c:pt>
                <c:pt idx="455">
                  <c:v>77624.125833671264</c:v>
                </c:pt>
                <c:pt idx="456">
                  <c:v>77012.157714813802</c:v>
                </c:pt>
                <c:pt idx="457">
                  <c:v>76398.779258061128</c:v>
                </c:pt>
                <c:pt idx="458">
                  <c:v>75783.987213157365</c:v>
                </c:pt>
                <c:pt idx="459">
                  <c:v>75167.778322356113</c:v>
                </c:pt>
                <c:pt idx="460">
                  <c:v>74550.149320403172</c:v>
                </c:pt>
                <c:pt idx="461">
                  <c:v>73931.096934519286</c:v>
                </c:pt>
                <c:pt idx="462">
                  <c:v>73310.617884382751</c:v>
                </c:pt>
                <c:pt idx="463">
                  <c:v>72688.708882112071</c:v>
                </c:pt>
                <c:pt idx="464">
                  <c:v>72065.366632248508</c:v>
                </c:pt>
                <c:pt idx="465">
                  <c:v>71440.587831738623</c:v>
                </c:pt>
                <c:pt idx="466">
                  <c:v>70814.369169916798</c:v>
                </c:pt>
                <c:pt idx="467">
                  <c:v>70186.707328487668</c:v>
                </c:pt>
                <c:pt idx="468">
                  <c:v>69557.598981508549</c:v>
                </c:pt>
                <c:pt idx="469">
                  <c:v>68927.04079537181</c:v>
                </c:pt>
                <c:pt idx="470">
                  <c:v>68295.029428787195</c:v>
                </c:pt>
                <c:pt idx="471">
                  <c:v>67661.561532764157</c:v>
                </c:pt>
                <c:pt idx="472">
                  <c:v>67026.633750594061</c:v>
                </c:pt>
                <c:pt idx="473">
                  <c:v>66390.242717832429</c:v>
                </c:pt>
                <c:pt idx="474">
                  <c:v>65752.385062281115</c:v>
                </c:pt>
                <c:pt idx="475">
                  <c:v>65113.057403970422</c:v>
                </c:pt>
                <c:pt idx="476">
                  <c:v>64472.256355141195</c:v>
                </c:pt>
                <c:pt idx="477">
                  <c:v>63829.978520226869</c:v>
                </c:pt>
                <c:pt idx="478">
                  <c:v>63186.220495835471</c:v>
                </c:pt>
                <c:pt idx="479">
                  <c:v>62540.978870731604</c:v>
                </c:pt>
                <c:pt idx="480">
                  <c:v>61894.250225818359</c:v>
                </c:pt>
                <c:pt idx="481">
                  <c:v>61246.031134119192</c:v>
                </c:pt>
                <c:pt idx="482">
                  <c:v>60596.318160759765</c:v>
                </c:pt>
                <c:pt idx="483">
                  <c:v>59945.107862949764</c:v>
                </c:pt>
                <c:pt idx="484">
                  <c:v>59292.396789964638</c:v>
                </c:pt>
                <c:pt idx="485">
                  <c:v>58638.181483127308</c:v>
                </c:pt>
                <c:pt idx="486">
                  <c:v>57982.458475789856</c:v>
                </c:pt>
                <c:pt idx="487">
                  <c:v>57325.22429331515</c:v>
                </c:pt>
                <c:pt idx="488">
                  <c:v>56666.475453058432</c:v>
                </c:pt>
                <c:pt idx="489">
                  <c:v>56006.208464348856</c:v>
                </c:pt>
                <c:pt idx="490">
                  <c:v>55344.419828471007</c:v>
                </c:pt>
                <c:pt idx="491">
                  <c:v>54681.10603864635</c:v>
                </c:pt>
                <c:pt idx="492">
                  <c:v>54016.263580014645</c:v>
                </c:pt>
                <c:pt idx="493">
                  <c:v>53349.888929615328</c:v>
                </c:pt>
                <c:pt idx="494">
                  <c:v>52681.978556368849</c:v>
                </c:pt>
                <c:pt idx="495">
                  <c:v>52012.52892105795</c:v>
                </c:pt>
                <c:pt idx="496">
                  <c:v>51341.536476308909</c:v>
                </c:pt>
                <c:pt idx="497">
                  <c:v>50668.997666572759</c:v>
                </c:pt>
                <c:pt idx="498">
                  <c:v>49994.90892810643</c:v>
                </c:pt>
                <c:pt idx="499">
                  <c:v>49319.266688953874</c:v>
                </c:pt>
                <c:pt idx="500">
                  <c:v>48642.067368927135</c:v>
                </c:pt>
                <c:pt idx="501">
                  <c:v>47963.307379587386</c:v>
                </c:pt>
                <c:pt idx="502">
                  <c:v>47282.983124225895</c:v>
                </c:pt>
                <c:pt idx="503">
                  <c:v>46601.090997844978</c:v>
                </c:pt>
                <c:pt idx="504">
                  <c:v>45917.627387138906</c:v>
                </c:pt>
                <c:pt idx="505">
                  <c:v>45232.588670474739</c:v>
                </c:pt>
                <c:pt idx="506">
                  <c:v>44545.97121787315</c:v>
                </c:pt>
                <c:pt idx="507">
                  <c:v>43857.771390989183</c:v>
                </c:pt>
                <c:pt idx="508">
                  <c:v>43167.985543092975</c:v>
                </c:pt>
                <c:pt idx="509">
                  <c:v>42476.610019050422</c:v>
                </c:pt>
                <c:pt idx="510">
                  <c:v>41783.641155303842</c:v>
                </c:pt>
                <c:pt idx="511">
                  <c:v>41089.075279852521</c:v>
                </c:pt>
                <c:pt idx="512">
                  <c:v>40392.908712233286</c:v>
                </c:pt>
                <c:pt idx="513">
                  <c:v>39695.137763500985</c:v>
                </c:pt>
                <c:pt idx="514">
                  <c:v>38995.758736208954</c:v>
                </c:pt>
                <c:pt idx="515">
                  <c:v>38294.767924389409</c:v>
                </c:pt>
                <c:pt idx="516">
                  <c:v>37592.161613533826</c:v>
                </c:pt>
                <c:pt idx="517">
                  <c:v>36887.936080573236</c:v>
                </c:pt>
                <c:pt idx="518">
                  <c:v>36182.087593858509</c:v>
                </c:pt>
                <c:pt idx="519">
                  <c:v>35474.612413140596</c:v>
                </c:pt>
                <c:pt idx="520">
                  <c:v>34765.506789550673</c:v>
                </c:pt>
                <c:pt idx="521">
                  <c:v>34054.766965580304</c:v>
                </c:pt>
                <c:pt idx="522">
                  <c:v>33342.389175061529</c:v>
                </c:pt>
                <c:pt idx="523">
                  <c:v>32628.369643146896</c:v>
                </c:pt>
                <c:pt idx="524">
                  <c:v>31912.704586289463</c:v>
                </c:pt>
                <c:pt idx="525">
                  <c:v>31195.390212222748</c:v>
                </c:pt>
                <c:pt idx="526">
                  <c:v>30476.422719940638</c:v>
                </c:pt>
                <c:pt idx="527">
                  <c:v>29755.798299677241</c:v>
                </c:pt>
                <c:pt idx="528">
                  <c:v>29033.513132886706</c:v>
                </c:pt>
                <c:pt idx="529">
                  <c:v>28309.563392222986</c:v>
                </c:pt>
                <c:pt idx="530">
                  <c:v>27583.945241519556</c:v>
                </c:pt>
                <c:pt idx="531">
                  <c:v>26856.654835769081</c:v>
                </c:pt>
                <c:pt idx="532">
                  <c:v>26127.688321103051</c:v>
                </c:pt>
                <c:pt idx="533">
                  <c:v>25397.041834771353</c:v>
                </c:pt>
                <c:pt idx="534">
                  <c:v>24664.711505121802</c:v>
                </c:pt>
                <c:pt idx="535">
                  <c:v>23930.693451579635</c:v>
                </c:pt>
                <c:pt idx="536">
                  <c:v>23194.983784626933</c:v>
                </c:pt>
                <c:pt idx="537">
                  <c:v>22457.578605782022</c:v>
                </c:pt>
                <c:pt idx="538">
                  <c:v>21718.47400757881</c:v>
                </c:pt>
                <c:pt idx="539">
                  <c:v>20977.666073546086</c:v>
                </c:pt>
                <c:pt idx="540">
                  <c:v>20235.15087818676</c:v>
                </c:pt>
                <c:pt idx="541">
                  <c:v>19490.924486957068</c:v>
                </c:pt>
                <c:pt idx="542">
                  <c:v>18744.98295624572</c:v>
                </c:pt>
                <c:pt idx="543">
                  <c:v>17997.322333353008</c:v>
                </c:pt>
                <c:pt idx="544">
                  <c:v>17247.938656469851</c:v>
                </c:pt>
                <c:pt idx="545">
                  <c:v>16496.827954656812</c:v>
                </c:pt>
                <c:pt idx="546">
                  <c:v>15743.98624782305</c:v>
                </c:pt>
                <c:pt idx="547">
                  <c:v>14989.409546705232</c:v>
                </c:pt>
                <c:pt idx="548">
                  <c:v>14233.093852846394</c:v>
                </c:pt>
                <c:pt idx="549">
                  <c:v>13475.035158574752</c:v>
                </c:pt>
                <c:pt idx="550">
                  <c:v>12715.229446982468</c:v>
                </c:pt>
                <c:pt idx="551">
                  <c:v>11953.672691904363</c:v>
                </c:pt>
                <c:pt idx="552">
                  <c:v>11190.360857896583</c:v>
                </c:pt>
                <c:pt idx="553">
                  <c:v>10425.289900215215</c:v>
                </c:pt>
                <c:pt idx="554">
                  <c:v>9658.455764794855</c:v>
                </c:pt>
                <c:pt idx="555">
                  <c:v>8889.8543882271242</c:v>
                </c:pt>
                <c:pt idx="556">
                  <c:v>8119.4816977391383</c:v>
                </c:pt>
                <c:pt idx="557">
                  <c:v>7347.3336111719282</c:v>
                </c:pt>
                <c:pt idx="558">
                  <c:v>6573.4060369588042</c:v>
                </c:pt>
                <c:pt idx="559">
                  <c:v>5797.6948741036795</c:v>
                </c:pt>
                <c:pt idx="560">
                  <c:v>5020.1960121593374</c:v>
                </c:pt>
                <c:pt idx="561">
                  <c:v>4240.9053312056494</c:v>
                </c:pt>
                <c:pt idx="562">
                  <c:v>3459.818701827744</c:v>
                </c:pt>
                <c:pt idx="563">
                  <c:v>2676.9319850941279</c:v>
                </c:pt>
                <c:pt idx="564">
                  <c:v>1892.2410325347514</c:v>
                </c:pt>
                <c:pt idx="565">
                  <c:v>1105.7416861190268</c:v>
                </c:pt>
                <c:pt idx="566">
                  <c:v>317.42977823379465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18-4089-983D-AF4EC3BAC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447103"/>
        <c:axId val="2113020399"/>
      </c:lineChart>
      <c:dateAx>
        <c:axId val="2113388623"/>
        <c:scaling>
          <c:orientation val="minMax"/>
        </c:scaling>
        <c:delete val="0"/>
        <c:axPos val="b"/>
        <c:numFmt formatCode="dd/m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030815"/>
        <c:crosses val="autoZero"/>
        <c:auto val="1"/>
        <c:lblOffset val="100"/>
        <c:baseTimeUnit val="days"/>
      </c:dateAx>
      <c:valAx>
        <c:axId val="2113030815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88623"/>
        <c:crosses val="autoZero"/>
        <c:crossBetween val="between"/>
      </c:valAx>
      <c:valAx>
        <c:axId val="2113020399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447103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1835447103"/>
        <c:scaling>
          <c:orientation val="minMax"/>
        </c:scaling>
        <c:delete val="1"/>
        <c:axPos val="b"/>
        <c:numFmt formatCode="dd/mm/yy" sourceLinked="1"/>
        <c:majorTickMark val="out"/>
        <c:minorTickMark val="none"/>
        <c:tickLblPos val="nextTo"/>
        <c:crossAx val="2113020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Interest Paid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 Bi-weekly Mortgage Calc'!$C$22:$C$1648</c:f>
              <c:strCache>
                <c:ptCount val="493"/>
                <c:pt idx="0">
                  <c:v>15/01/19</c:v>
                </c:pt>
                <c:pt idx="1">
                  <c:v>29/01/19</c:v>
                </c:pt>
                <c:pt idx="2">
                  <c:v>12/02/19</c:v>
                </c:pt>
                <c:pt idx="3">
                  <c:v>26/02/19</c:v>
                </c:pt>
                <c:pt idx="4">
                  <c:v>12/03/19</c:v>
                </c:pt>
                <c:pt idx="5">
                  <c:v>26/03/19</c:v>
                </c:pt>
                <c:pt idx="6">
                  <c:v>09/04/19</c:v>
                </c:pt>
                <c:pt idx="7">
                  <c:v>23/04/19</c:v>
                </c:pt>
                <c:pt idx="8">
                  <c:v>07/05/19</c:v>
                </c:pt>
                <c:pt idx="9">
                  <c:v>21/05/19</c:v>
                </c:pt>
                <c:pt idx="10">
                  <c:v>04/06/19</c:v>
                </c:pt>
                <c:pt idx="11">
                  <c:v>18/06/19</c:v>
                </c:pt>
                <c:pt idx="12">
                  <c:v>02/07/19</c:v>
                </c:pt>
                <c:pt idx="13">
                  <c:v>16/07/19</c:v>
                </c:pt>
                <c:pt idx="14">
                  <c:v>30/07/19</c:v>
                </c:pt>
                <c:pt idx="15">
                  <c:v>13/08/19</c:v>
                </c:pt>
                <c:pt idx="16">
                  <c:v>27/08/19</c:v>
                </c:pt>
                <c:pt idx="17">
                  <c:v>10/09/19</c:v>
                </c:pt>
                <c:pt idx="18">
                  <c:v>24/09/19</c:v>
                </c:pt>
                <c:pt idx="19">
                  <c:v>08/10/19</c:v>
                </c:pt>
                <c:pt idx="20">
                  <c:v>22/10/19</c:v>
                </c:pt>
                <c:pt idx="21">
                  <c:v>05/11/19</c:v>
                </c:pt>
                <c:pt idx="22">
                  <c:v>19/11/19</c:v>
                </c:pt>
                <c:pt idx="23">
                  <c:v>03/12/19</c:v>
                </c:pt>
                <c:pt idx="24">
                  <c:v>17/12/19</c:v>
                </c:pt>
                <c:pt idx="25">
                  <c:v>31/12/19</c:v>
                </c:pt>
                <c:pt idx="26">
                  <c:v>14/01/20</c:v>
                </c:pt>
                <c:pt idx="27">
                  <c:v>28/01/20</c:v>
                </c:pt>
                <c:pt idx="28">
                  <c:v>11/02/20</c:v>
                </c:pt>
                <c:pt idx="29">
                  <c:v>25/02/20</c:v>
                </c:pt>
                <c:pt idx="30">
                  <c:v>10/03/20</c:v>
                </c:pt>
                <c:pt idx="31">
                  <c:v>24/03/20</c:v>
                </c:pt>
                <c:pt idx="32">
                  <c:v>07/04/20</c:v>
                </c:pt>
                <c:pt idx="33">
                  <c:v>21/04/20</c:v>
                </c:pt>
                <c:pt idx="34">
                  <c:v>05/05/20</c:v>
                </c:pt>
                <c:pt idx="35">
                  <c:v>19/05/20</c:v>
                </c:pt>
                <c:pt idx="36">
                  <c:v>02/06/20</c:v>
                </c:pt>
                <c:pt idx="37">
                  <c:v>16/06/20</c:v>
                </c:pt>
                <c:pt idx="38">
                  <c:v>30/06/20</c:v>
                </c:pt>
                <c:pt idx="39">
                  <c:v>14/07/20</c:v>
                </c:pt>
                <c:pt idx="40">
                  <c:v>28/07/20</c:v>
                </c:pt>
                <c:pt idx="41">
                  <c:v>11/08/20</c:v>
                </c:pt>
                <c:pt idx="42">
                  <c:v>25/08/20</c:v>
                </c:pt>
                <c:pt idx="43">
                  <c:v>08/09/20</c:v>
                </c:pt>
                <c:pt idx="44">
                  <c:v>22/09/20</c:v>
                </c:pt>
                <c:pt idx="45">
                  <c:v>06/10/20</c:v>
                </c:pt>
                <c:pt idx="46">
                  <c:v>20/10/20</c:v>
                </c:pt>
                <c:pt idx="47">
                  <c:v>03/11/20</c:v>
                </c:pt>
                <c:pt idx="48">
                  <c:v>17/11/20</c:v>
                </c:pt>
                <c:pt idx="49">
                  <c:v>01/12/20</c:v>
                </c:pt>
                <c:pt idx="50">
                  <c:v>15/12/20</c:v>
                </c:pt>
                <c:pt idx="51">
                  <c:v>29/12/20</c:v>
                </c:pt>
                <c:pt idx="52">
                  <c:v>12/01/21</c:v>
                </c:pt>
                <c:pt idx="53">
                  <c:v>26/01/21</c:v>
                </c:pt>
                <c:pt idx="54">
                  <c:v>09/02/21</c:v>
                </c:pt>
                <c:pt idx="55">
                  <c:v>23/02/21</c:v>
                </c:pt>
                <c:pt idx="56">
                  <c:v>09/03/21</c:v>
                </c:pt>
                <c:pt idx="57">
                  <c:v>23/03/21</c:v>
                </c:pt>
                <c:pt idx="58">
                  <c:v>06/04/21</c:v>
                </c:pt>
                <c:pt idx="59">
                  <c:v>20/04/21</c:v>
                </c:pt>
                <c:pt idx="60">
                  <c:v>04/05/21</c:v>
                </c:pt>
                <c:pt idx="61">
                  <c:v>18/05/21</c:v>
                </c:pt>
                <c:pt idx="62">
                  <c:v>01/06/21</c:v>
                </c:pt>
                <c:pt idx="63">
                  <c:v>15/06/21</c:v>
                </c:pt>
                <c:pt idx="64">
                  <c:v>29/06/21</c:v>
                </c:pt>
                <c:pt idx="65">
                  <c:v>13/07/21</c:v>
                </c:pt>
                <c:pt idx="66">
                  <c:v>27/07/21</c:v>
                </c:pt>
                <c:pt idx="67">
                  <c:v>10/08/21</c:v>
                </c:pt>
                <c:pt idx="68">
                  <c:v>24/08/21</c:v>
                </c:pt>
                <c:pt idx="69">
                  <c:v>07/09/21</c:v>
                </c:pt>
                <c:pt idx="70">
                  <c:v>21/09/21</c:v>
                </c:pt>
                <c:pt idx="71">
                  <c:v>05/10/21</c:v>
                </c:pt>
                <c:pt idx="72">
                  <c:v>19/10/21</c:v>
                </c:pt>
                <c:pt idx="73">
                  <c:v>02/11/21</c:v>
                </c:pt>
                <c:pt idx="74">
                  <c:v>16/11/21</c:v>
                </c:pt>
                <c:pt idx="75">
                  <c:v>30/11/21</c:v>
                </c:pt>
                <c:pt idx="76">
                  <c:v>14/12/21</c:v>
                </c:pt>
                <c:pt idx="77">
                  <c:v>28/12/21</c:v>
                </c:pt>
                <c:pt idx="78">
                  <c:v>11/01/22</c:v>
                </c:pt>
                <c:pt idx="79">
                  <c:v>25/01/22</c:v>
                </c:pt>
                <c:pt idx="80">
                  <c:v>08/02/22</c:v>
                </c:pt>
                <c:pt idx="81">
                  <c:v>22/02/22</c:v>
                </c:pt>
                <c:pt idx="82">
                  <c:v>08/03/22</c:v>
                </c:pt>
                <c:pt idx="83">
                  <c:v>22/03/22</c:v>
                </c:pt>
                <c:pt idx="84">
                  <c:v>05/04/22</c:v>
                </c:pt>
                <c:pt idx="85">
                  <c:v>19/04/22</c:v>
                </c:pt>
                <c:pt idx="86">
                  <c:v>03/05/22</c:v>
                </c:pt>
                <c:pt idx="87">
                  <c:v>17/05/22</c:v>
                </c:pt>
                <c:pt idx="88">
                  <c:v>31/05/22</c:v>
                </c:pt>
                <c:pt idx="89">
                  <c:v>14/06/22</c:v>
                </c:pt>
                <c:pt idx="90">
                  <c:v>28/06/22</c:v>
                </c:pt>
                <c:pt idx="91">
                  <c:v>12/07/22</c:v>
                </c:pt>
                <c:pt idx="92">
                  <c:v>26/07/22</c:v>
                </c:pt>
                <c:pt idx="93">
                  <c:v>09/08/22</c:v>
                </c:pt>
                <c:pt idx="94">
                  <c:v>23/08/22</c:v>
                </c:pt>
                <c:pt idx="95">
                  <c:v>06/09/22</c:v>
                </c:pt>
                <c:pt idx="96">
                  <c:v>20/09/22</c:v>
                </c:pt>
                <c:pt idx="97">
                  <c:v>04/10/22</c:v>
                </c:pt>
                <c:pt idx="98">
                  <c:v>18/10/22</c:v>
                </c:pt>
                <c:pt idx="99">
                  <c:v>01/11/22</c:v>
                </c:pt>
                <c:pt idx="100">
                  <c:v>15/11/22</c:v>
                </c:pt>
                <c:pt idx="101">
                  <c:v>29/11/22</c:v>
                </c:pt>
                <c:pt idx="102">
                  <c:v>13/12/22</c:v>
                </c:pt>
                <c:pt idx="103">
                  <c:v>27/12/22</c:v>
                </c:pt>
                <c:pt idx="104">
                  <c:v>10/01/23</c:v>
                </c:pt>
                <c:pt idx="105">
                  <c:v>24/01/23</c:v>
                </c:pt>
                <c:pt idx="106">
                  <c:v>07/02/23</c:v>
                </c:pt>
                <c:pt idx="107">
                  <c:v>21/02/23</c:v>
                </c:pt>
                <c:pt idx="108">
                  <c:v>07/03/23</c:v>
                </c:pt>
                <c:pt idx="109">
                  <c:v>21/03/23</c:v>
                </c:pt>
                <c:pt idx="110">
                  <c:v>04/04/23</c:v>
                </c:pt>
                <c:pt idx="111">
                  <c:v>18/04/23</c:v>
                </c:pt>
                <c:pt idx="112">
                  <c:v>02/05/23</c:v>
                </c:pt>
                <c:pt idx="113">
                  <c:v>16/05/23</c:v>
                </c:pt>
                <c:pt idx="114">
                  <c:v>30/05/23</c:v>
                </c:pt>
                <c:pt idx="115">
                  <c:v>13/06/23</c:v>
                </c:pt>
                <c:pt idx="116">
                  <c:v>27/06/23</c:v>
                </c:pt>
                <c:pt idx="117">
                  <c:v>11/07/23</c:v>
                </c:pt>
                <c:pt idx="118">
                  <c:v>25/07/23</c:v>
                </c:pt>
                <c:pt idx="119">
                  <c:v>08/08/23</c:v>
                </c:pt>
                <c:pt idx="120">
                  <c:v>22/08/23</c:v>
                </c:pt>
                <c:pt idx="121">
                  <c:v>05/09/23</c:v>
                </c:pt>
                <c:pt idx="122">
                  <c:v>19/09/23</c:v>
                </c:pt>
                <c:pt idx="123">
                  <c:v>03/10/23</c:v>
                </c:pt>
                <c:pt idx="124">
                  <c:v>17/10/23</c:v>
                </c:pt>
                <c:pt idx="125">
                  <c:v>31/10/23</c:v>
                </c:pt>
                <c:pt idx="126">
                  <c:v>14/11/23</c:v>
                </c:pt>
                <c:pt idx="127">
                  <c:v>28/11/23</c:v>
                </c:pt>
                <c:pt idx="128">
                  <c:v>12/12/23</c:v>
                </c:pt>
                <c:pt idx="129">
                  <c:v>26/12/23</c:v>
                </c:pt>
                <c:pt idx="130">
                  <c:v>09/01/24</c:v>
                </c:pt>
                <c:pt idx="131">
                  <c:v>23/01/24</c:v>
                </c:pt>
                <c:pt idx="132">
                  <c:v>06/02/24</c:v>
                </c:pt>
                <c:pt idx="133">
                  <c:v>20/02/24</c:v>
                </c:pt>
                <c:pt idx="134">
                  <c:v>05/03/24</c:v>
                </c:pt>
                <c:pt idx="135">
                  <c:v>19/03/24</c:v>
                </c:pt>
                <c:pt idx="136">
                  <c:v>02/04/24</c:v>
                </c:pt>
                <c:pt idx="137">
                  <c:v>16/04/24</c:v>
                </c:pt>
                <c:pt idx="138">
                  <c:v>30/04/24</c:v>
                </c:pt>
                <c:pt idx="139">
                  <c:v>14/05/24</c:v>
                </c:pt>
                <c:pt idx="140">
                  <c:v>28/05/24</c:v>
                </c:pt>
                <c:pt idx="141">
                  <c:v>11/06/24</c:v>
                </c:pt>
                <c:pt idx="142">
                  <c:v>25/06/24</c:v>
                </c:pt>
                <c:pt idx="143">
                  <c:v>09/07/24</c:v>
                </c:pt>
                <c:pt idx="144">
                  <c:v>23/07/24</c:v>
                </c:pt>
                <c:pt idx="145">
                  <c:v>06/08/24</c:v>
                </c:pt>
                <c:pt idx="146">
                  <c:v>20/08/24</c:v>
                </c:pt>
                <c:pt idx="147">
                  <c:v>03/09/24</c:v>
                </c:pt>
                <c:pt idx="148">
                  <c:v>17/09/24</c:v>
                </c:pt>
                <c:pt idx="149">
                  <c:v>01/10/24</c:v>
                </c:pt>
                <c:pt idx="150">
                  <c:v>15/10/24</c:v>
                </c:pt>
                <c:pt idx="151">
                  <c:v>29/10/24</c:v>
                </c:pt>
                <c:pt idx="152">
                  <c:v>12/11/24</c:v>
                </c:pt>
                <c:pt idx="153">
                  <c:v>26/11/24</c:v>
                </c:pt>
                <c:pt idx="154">
                  <c:v>10/12/24</c:v>
                </c:pt>
                <c:pt idx="155">
                  <c:v>24/12/24</c:v>
                </c:pt>
                <c:pt idx="156">
                  <c:v>07/01/25</c:v>
                </c:pt>
                <c:pt idx="157">
                  <c:v>21/01/25</c:v>
                </c:pt>
                <c:pt idx="158">
                  <c:v>04/02/25</c:v>
                </c:pt>
                <c:pt idx="159">
                  <c:v>18/02/25</c:v>
                </c:pt>
                <c:pt idx="160">
                  <c:v>04/03/25</c:v>
                </c:pt>
                <c:pt idx="161">
                  <c:v>18/03/25</c:v>
                </c:pt>
                <c:pt idx="162">
                  <c:v>01/04/25</c:v>
                </c:pt>
                <c:pt idx="163">
                  <c:v>15/04/25</c:v>
                </c:pt>
                <c:pt idx="164">
                  <c:v>29/04/25</c:v>
                </c:pt>
                <c:pt idx="165">
                  <c:v>13/05/25</c:v>
                </c:pt>
                <c:pt idx="166">
                  <c:v>27/05/25</c:v>
                </c:pt>
                <c:pt idx="167">
                  <c:v>10/06/25</c:v>
                </c:pt>
                <c:pt idx="168">
                  <c:v>24/06/25</c:v>
                </c:pt>
                <c:pt idx="169">
                  <c:v>08/07/25</c:v>
                </c:pt>
                <c:pt idx="170">
                  <c:v>22/07/25</c:v>
                </c:pt>
                <c:pt idx="171">
                  <c:v>05/08/25</c:v>
                </c:pt>
                <c:pt idx="172">
                  <c:v>19/08/25</c:v>
                </c:pt>
                <c:pt idx="173">
                  <c:v>02/09/25</c:v>
                </c:pt>
                <c:pt idx="174">
                  <c:v>16/09/25</c:v>
                </c:pt>
                <c:pt idx="175">
                  <c:v>30/09/25</c:v>
                </c:pt>
                <c:pt idx="176">
                  <c:v>14/10/25</c:v>
                </c:pt>
                <c:pt idx="177">
                  <c:v>28/10/25</c:v>
                </c:pt>
                <c:pt idx="178">
                  <c:v>11/11/25</c:v>
                </c:pt>
                <c:pt idx="179">
                  <c:v>25/11/25</c:v>
                </c:pt>
                <c:pt idx="180">
                  <c:v>09/12/25</c:v>
                </c:pt>
                <c:pt idx="181">
                  <c:v>23/12/25</c:v>
                </c:pt>
                <c:pt idx="182">
                  <c:v>06/01/26</c:v>
                </c:pt>
                <c:pt idx="183">
                  <c:v>20/01/26</c:v>
                </c:pt>
                <c:pt idx="184">
                  <c:v>03/02/26</c:v>
                </c:pt>
                <c:pt idx="185">
                  <c:v>17/02/26</c:v>
                </c:pt>
                <c:pt idx="186">
                  <c:v>03/03/26</c:v>
                </c:pt>
                <c:pt idx="187">
                  <c:v>17/03/26</c:v>
                </c:pt>
                <c:pt idx="188">
                  <c:v>31/03/26</c:v>
                </c:pt>
                <c:pt idx="189">
                  <c:v>14/04/26</c:v>
                </c:pt>
                <c:pt idx="190">
                  <c:v>28/04/26</c:v>
                </c:pt>
                <c:pt idx="191">
                  <c:v>12/05/26</c:v>
                </c:pt>
                <c:pt idx="192">
                  <c:v>26/05/26</c:v>
                </c:pt>
                <c:pt idx="193">
                  <c:v>09/06/26</c:v>
                </c:pt>
                <c:pt idx="194">
                  <c:v>23/06/26</c:v>
                </c:pt>
                <c:pt idx="195">
                  <c:v>07/07/26</c:v>
                </c:pt>
                <c:pt idx="196">
                  <c:v>21/07/26</c:v>
                </c:pt>
                <c:pt idx="197">
                  <c:v>04/08/26</c:v>
                </c:pt>
                <c:pt idx="198">
                  <c:v>18/08/26</c:v>
                </c:pt>
                <c:pt idx="199">
                  <c:v>01/09/26</c:v>
                </c:pt>
                <c:pt idx="200">
                  <c:v>15/09/26</c:v>
                </c:pt>
                <c:pt idx="201">
                  <c:v>29/09/26</c:v>
                </c:pt>
                <c:pt idx="202">
                  <c:v>13/10/26</c:v>
                </c:pt>
                <c:pt idx="203">
                  <c:v>27/10/26</c:v>
                </c:pt>
                <c:pt idx="204">
                  <c:v>10/11/26</c:v>
                </c:pt>
                <c:pt idx="205">
                  <c:v>24/11/26</c:v>
                </c:pt>
                <c:pt idx="206">
                  <c:v>08/12/26</c:v>
                </c:pt>
                <c:pt idx="207">
                  <c:v>22/12/26</c:v>
                </c:pt>
                <c:pt idx="208">
                  <c:v>05/01/27</c:v>
                </c:pt>
                <c:pt idx="209">
                  <c:v>19/01/27</c:v>
                </c:pt>
                <c:pt idx="210">
                  <c:v>02/02/27</c:v>
                </c:pt>
                <c:pt idx="211">
                  <c:v>16/02/27</c:v>
                </c:pt>
                <c:pt idx="212">
                  <c:v>02/03/27</c:v>
                </c:pt>
                <c:pt idx="213">
                  <c:v>16/03/27</c:v>
                </c:pt>
                <c:pt idx="214">
                  <c:v>30/03/27</c:v>
                </c:pt>
                <c:pt idx="215">
                  <c:v>13/04/27</c:v>
                </c:pt>
                <c:pt idx="216">
                  <c:v>27/04/27</c:v>
                </c:pt>
                <c:pt idx="217">
                  <c:v>11/05/27</c:v>
                </c:pt>
                <c:pt idx="218">
                  <c:v>25/05/27</c:v>
                </c:pt>
                <c:pt idx="219">
                  <c:v>08/06/27</c:v>
                </c:pt>
                <c:pt idx="220">
                  <c:v>22/06/27</c:v>
                </c:pt>
                <c:pt idx="221">
                  <c:v>06/07/27</c:v>
                </c:pt>
                <c:pt idx="222">
                  <c:v>20/07/27</c:v>
                </c:pt>
                <c:pt idx="223">
                  <c:v>03/08/27</c:v>
                </c:pt>
                <c:pt idx="224">
                  <c:v>17/08/27</c:v>
                </c:pt>
                <c:pt idx="225">
                  <c:v>31/08/27</c:v>
                </c:pt>
                <c:pt idx="226">
                  <c:v>14/09/27</c:v>
                </c:pt>
                <c:pt idx="227">
                  <c:v>28/09/27</c:v>
                </c:pt>
                <c:pt idx="228">
                  <c:v>12/10/27</c:v>
                </c:pt>
                <c:pt idx="229">
                  <c:v>26/10/27</c:v>
                </c:pt>
                <c:pt idx="230">
                  <c:v>09/11/27</c:v>
                </c:pt>
                <c:pt idx="231">
                  <c:v>23/11/27</c:v>
                </c:pt>
                <c:pt idx="232">
                  <c:v>07/12/27</c:v>
                </c:pt>
                <c:pt idx="233">
                  <c:v>21/12/27</c:v>
                </c:pt>
                <c:pt idx="234">
                  <c:v>04/01/28</c:v>
                </c:pt>
                <c:pt idx="235">
                  <c:v>18/01/28</c:v>
                </c:pt>
                <c:pt idx="236">
                  <c:v>01/02/28</c:v>
                </c:pt>
                <c:pt idx="237">
                  <c:v>15/02/28</c:v>
                </c:pt>
                <c:pt idx="238">
                  <c:v>29/02/28</c:v>
                </c:pt>
                <c:pt idx="239">
                  <c:v>14/03/28</c:v>
                </c:pt>
                <c:pt idx="240">
                  <c:v>28/03/28</c:v>
                </c:pt>
                <c:pt idx="241">
                  <c:v>11/04/28</c:v>
                </c:pt>
                <c:pt idx="242">
                  <c:v>25/04/28</c:v>
                </c:pt>
                <c:pt idx="243">
                  <c:v>09/05/28</c:v>
                </c:pt>
                <c:pt idx="244">
                  <c:v>23/05/28</c:v>
                </c:pt>
                <c:pt idx="245">
                  <c:v>06/06/28</c:v>
                </c:pt>
                <c:pt idx="246">
                  <c:v>20/06/28</c:v>
                </c:pt>
                <c:pt idx="247">
                  <c:v>04/07/28</c:v>
                </c:pt>
                <c:pt idx="248">
                  <c:v>18/07/28</c:v>
                </c:pt>
                <c:pt idx="249">
                  <c:v>01/08/28</c:v>
                </c:pt>
                <c:pt idx="250">
                  <c:v>15/08/28</c:v>
                </c:pt>
                <c:pt idx="251">
                  <c:v>29/08/28</c:v>
                </c:pt>
                <c:pt idx="252">
                  <c:v>12/09/28</c:v>
                </c:pt>
                <c:pt idx="253">
                  <c:v>26/09/28</c:v>
                </c:pt>
                <c:pt idx="254">
                  <c:v>10/10/28</c:v>
                </c:pt>
                <c:pt idx="255">
                  <c:v>24/10/28</c:v>
                </c:pt>
                <c:pt idx="256">
                  <c:v>07/11/28</c:v>
                </c:pt>
                <c:pt idx="257">
                  <c:v>21/11/28</c:v>
                </c:pt>
                <c:pt idx="258">
                  <c:v>05/12/28</c:v>
                </c:pt>
                <c:pt idx="259">
                  <c:v>19/12/28</c:v>
                </c:pt>
                <c:pt idx="260">
                  <c:v>02/01/29</c:v>
                </c:pt>
                <c:pt idx="261">
                  <c:v>16/01/29</c:v>
                </c:pt>
                <c:pt idx="262">
                  <c:v>30/01/29</c:v>
                </c:pt>
                <c:pt idx="263">
                  <c:v>13/02/29</c:v>
                </c:pt>
                <c:pt idx="264">
                  <c:v>27/02/29</c:v>
                </c:pt>
                <c:pt idx="265">
                  <c:v>13/03/29</c:v>
                </c:pt>
                <c:pt idx="266">
                  <c:v>27/03/29</c:v>
                </c:pt>
                <c:pt idx="267">
                  <c:v>10/04/29</c:v>
                </c:pt>
                <c:pt idx="268">
                  <c:v>24/04/29</c:v>
                </c:pt>
                <c:pt idx="269">
                  <c:v>08/05/29</c:v>
                </c:pt>
                <c:pt idx="270">
                  <c:v>22/05/29</c:v>
                </c:pt>
                <c:pt idx="271">
                  <c:v>05/06/29</c:v>
                </c:pt>
                <c:pt idx="272">
                  <c:v>19/06/29</c:v>
                </c:pt>
                <c:pt idx="273">
                  <c:v>03/07/29</c:v>
                </c:pt>
                <c:pt idx="274">
                  <c:v>17/07/29</c:v>
                </c:pt>
                <c:pt idx="275">
                  <c:v>31/07/29</c:v>
                </c:pt>
                <c:pt idx="276">
                  <c:v>14/08/29</c:v>
                </c:pt>
                <c:pt idx="277">
                  <c:v>28/08/29</c:v>
                </c:pt>
                <c:pt idx="278">
                  <c:v>11/09/29</c:v>
                </c:pt>
                <c:pt idx="279">
                  <c:v>25/09/29</c:v>
                </c:pt>
                <c:pt idx="280">
                  <c:v>09/10/29</c:v>
                </c:pt>
                <c:pt idx="281">
                  <c:v>23/10/29</c:v>
                </c:pt>
                <c:pt idx="282">
                  <c:v>06/11/29</c:v>
                </c:pt>
                <c:pt idx="283">
                  <c:v>20/11/29</c:v>
                </c:pt>
                <c:pt idx="284">
                  <c:v>04/12/29</c:v>
                </c:pt>
                <c:pt idx="285">
                  <c:v>18/12/29</c:v>
                </c:pt>
                <c:pt idx="286">
                  <c:v>01/01/30</c:v>
                </c:pt>
                <c:pt idx="287">
                  <c:v>15/01/30</c:v>
                </c:pt>
                <c:pt idx="288">
                  <c:v>29/01/30</c:v>
                </c:pt>
                <c:pt idx="289">
                  <c:v>12/02/30</c:v>
                </c:pt>
                <c:pt idx="290">
                  <c:v>26/02/30</c:v>
                </c:pt>
                <c:pt idx="291">
                  <c:v>12/03/30</c:v>
                </c:pt>
                <c:pt idx="292">
                  <c:v>26/03/30</c:v>
                </c:pt>
                <c:pt idx="293">
                  <c:v>09/04/30</c:v>
                </c:pt>
                <c:pt idx="294">
                  <c:v>23/04/30</c:v>
                </c:pt>
                <c:pt idx="295">
                  <c:v>07/05/30</c:v>
                </c:pt>
                <c:pt idx="296">
                  <c:v>21/05/30</c:v>
                </c:pt>
                <c:pt idx="297">
                  <c:v>04/06/30</c:v>
                </c:pt>
                <c:pt idx="298">
                  <c:v>18/06/30</c:v>
                </c:pt>
                <c:pt idx="299">
                  <c:v>02/07/30</c:v>
                </c:pt>
                <c:pt idx="300">
                  <c:v>16/07/30</c:v>
                </c:pt>
                <c:pt idx="301">
                  <c:v>30/07/30</c:v>
                </c:pt>
                <c:pt idx="302">
                  <c:v>13/08/30</c:v>
                </c:pt>
                <c:pt idx="303">
                  <c:v>27/08/30</c:v>
                </c:pt>
                <c:pt idx="304">
                  <c:v>10/09/30</c:v>
                </c:pt>
                <c:pt idx="305">
                  <c:v>24/09/30</c:v>
                </c:pt>
                <c:pt idx="306">
                  <c:v>08/10/30</c:v>
                </c:pt>
                <c:pt idx="307">
                  <c:v>22/10/30</c:v>
                </c:pt>
                <c:pt idx="308">
                  <c:v>05/11/30</c:v>
                </c:pt>
                <c:pt idx="309">
                  <c:v>19/11/30</c:v>
                </c:pt>
                <c:pt idx="310">
                  <c:v>03/12/30</c:v>
                </c:pt>
                <c:pt idx="311">
                  <c:v>17/12/30</c:v>
                </c:pt>
                <c:pt idx="312">
                  <c:v>31/12/30</c:v>
                </c:pt>
                <c:pt idx="313">
                  <c:v>14/01/31</c:v>
                </c:pt>
                <c:pt idx="314">
                  <c:v>28/01/31</c:v>
                </c:pt>
                <c:pt idx="315">
                  <c:v>11/02/31</c:v>
                </c:pt>
                <c:pt idx="316">
                  <c:v>25/02/31</c:v>
                </c:pt>
                <c:pt idx="317">
                  <c:v>11/03/31</c:v>
                </c:pt>
                <c:pt idx="318">
                  <c:v>25/03/31</c:v>
                </c:pt>
                <c:pt idx="319">
                  <c:v>08/04/31</c:v>
                </c:pt>
                <c:pt idx="320">
                  <c:v>22/04/31</c:v>
                </c:pt>
                <c:pt idx="321">
                  <c:v>06/05/31</c:v>
                </c:pt>
                <c:pt idx="322">
                  <c:v>20/05/31</c:v>
                </c:pt>
                <c:pt idx="323">
                  <c:v>03/06/31</c:v>
                </c:pt>
                <c:pt idx="324">
                  <c:v>17/06/31</c:v>
                </c:pt>
                <c:pt idx="325">
                  <c:v>01/07/31</c:v>
                </c:pt>
                <c:pt idx="326">
                  <c:v>15/07/31</c:v>
                </c:pt>
                <c:pt idx="327">
                  <c:v>29/07/31</c:v>
                </c:pt>
                <c:pt idx="328">
                  <c:v>12/08/31</c:v>
                </c:pt>
                <c:pt idx="329">
                  <c:v>26/08/31</c:v>
                </c:pt>
                <c:pt idx="330">
                  <c:v>09/09/31</c:v>
                </c:pt>
                <c:pt idx="331">
                  <c:v>23/09/31</c:v>
                </c:pt>
                <c:pt idx="332">
                  <c:v>07/10/31</c:v>
                </c:pt>
                <c:pt idx="333">
                  <c:v>21/10/31</c:v>
                </c:pt>
                <c:pt idx="334">
                  <c:v>04/11/31</c:v>
                </c:pt>
                <c:pt idx="335">
                  <c:v>18/11/31</c:v>
                </c:pt>
                <c:pt idx="336">
                  <c:v>02/12/31</c:v>
                </c:pt>
                <c:pt idx="337">
                  <c:v>16/12/31</c:v>
                </c:pt>
                <c:pt idx="338">
                  <c:v>30/12/31</c:v>
                </c:pt>
                <c:pt idx="339">
                  <c:v>13/01/32</c:v>
                </c:pt>
                <c:pt idx="340">
                  <c:v>27/01/32</c:v>
                </c:pt>
                <c:pt idx="341">
                  <c:v>10/02/32</c:v>
                </c:pt>
                <c:pt idx="342">
                  <c:v>24/02/32</c:v>
                </c:pt>
                <c:pt idx="343">
                  <c:v>09/03/32</c:v>
                </c:pt>
                <c:pt idx="344">
                  <c:v>23/03/32</c:v>
                </c:pt>
                <c:pt idx="345">
                  <c:v>06/04/32</c:v>
                </c:pt>
                <c:pt idx="346">
                  <c:v>20/04/32</c:v>
                </c:pt>
                <c:pt idx="347">
                  <c:v>04/05/32</c:v>
                </c:pt>
                <c:pt idx="348">
                  <c:v>18/05/32</c:v>
                </c:pt>
                <c:pt idx="349">
                  <c:v>01/06/32</c:v>
                </c:pt>
                <c:pt idx="350">
                  <c:v>15/06/32</c:v>
                </c:pt>
                <c:pt idx="351">
                  <c:v>29/06/32</c:v>
                </c:pt>
                <c:pt idx="352">
                  <c:v>13/07/32</c:v>
                </c:pt>
                <c:pt idx="353">
                  <c:v>27/07/32</c:v>
                </c:pt>
                <c:pt idx="354">
                  <c:v>10/08/32</c:v>
                </c:pt>
                <c:pt idx="355">
                  <c:v>24/08/32</c:v>
                </c:pt>
                <c:pt idx="356">
                  <c:v>07/09/32</c:v>
                </c:pt>
                <c:pt idx="357">
                  <c:v>21/09/32</c:v>
                </c:pt>
                <c:pt idx="358">
                  <c:v>05/10/32</c:v>
                </c:pt>
                <c:pt idx="359">
                  <c:v>19/10/32</c:v>
                </c:pt>
                <c:pt idx="360">
                  <c:v>02/11/32</c:v>
                </c:pt>
                <c:pt idx="361">
                  <c:v>16/11/32</c:v>
                </c:pt>
                <c:pt idx="362">
                  <c:v>30/11/32</c:v>
                </c:pt>
                <c:pt idx="363">
                  <c:v>14/12/32</c:v>
                </c:pt>
                <c:pt idx="364">
                  <c:v>28/12/32</c:v>
                </c:pt>
                <c:pt idx="365">
                  <c:v>11/01/33</c:v>
                </c:pt>
                <c:pt idx="366">
                  <c:v>25/01/33</c:v>
                </c:pt>
                <c:pt idx="367">
                  <c:v>08/02/33</c:v>
                </c:pt>
                <c:pt idx="368">
                  <c:v>22/02/33</c:v>
                </c:pt>
                <c:pt idx="369">
                  <c:v>08/03/33</c:v>
                </c:pt>
                <c:pt idx="370">
                  <c:v>22/03/33</c:v>
                </c:pt>
                <c:pt idx="371">
                  <c:v>05/04/33</c:v>
                </c:pt>
                <c:pt idx="372">
                  <c:v>19/04/33</c:v>
                </c:pt>
                <c:pt idx="373">
                  <c:v>03/05/33</c:v>
                </c:pt>
                <c:pt idx="374">
                  <c:v>17/05/33</c:v>
                </c:pt>
                <c:pt idx="375">
                  <c:v>31/05/33</c:v>
                </c:pt>
                <c:pt idx="376">
                  <c:v>14/06/33</c:v>
                </c:pt>
                <c:pt idx="377">
                  <c:v>28/06/33</c:v>
                </c:pt>
                <c:pt idx="378">
                  <c:v>12/07/33</c:v>
                </c:pt>
                <c:pt idx="379">
                  <c:v>26/07/33</c:v>
                </c:pt>
                <c:pt idx="380">
                  <c:v>09/08/33</c:v>
                </c:pt>
                <c:pt idx="381">
                  <c:v>23/08/33</c:v>
                </c:pt>
                <c:pt idx="382">
                  <c:v>06/09/33</c:v>
                </c:pt>
                <c:pt idx="383">
                  <c:v>20/09/33</c:v>
                </c:pt>
                <c:pt idx="384">
                  <c:v>04/10/33</c:v>
                </c:pt>
                <c:pt idx="385">
                  <c:v>18/10/33</c:v>
                </c:pt>
                <c:pt idx="386">
                  <c:v>01/11/33</c:v>
                </c:pt>
                <c:pt idx="387">
                  <c:v>15/11/33</c:v>
                </c:pt>
                <c:pt idx="388">
                  <c:v>29/11/33</c:v>
                </c:pt>
                <c:pt idx="389">
                  <c:v>13/12/33</c:v>
                </c:pt>
                <c:pt idx="390">
                  <c:v>27/12/33</c:v>
                </c:pt>
                <c:pt idx="391">
                  <c:v>10/01/34</c:v>
                </c:pt>
                <c:pt idx="392">
                  <c:v>24/01/34</c:v>
                </c:pt>
                <c:pt idx="393">
                  <c:v>07/02/34</c:v>
                </c:pt>
                <c:pt idx="394">
                  <c:v>21/02/34</c:v>
                </c:pt>
                <c:pt idx="395">
                  <c:v>07/03/34</c:v>
                </c:pt>
                <c:pt idx="396">
                  <c:v>21/03/34</c:v>
                </c:pt>
                <c:pt idx="397">
                  <c:v>04/04/34</c:v>
                </c:pt>
                <c:pt idx="398">
                  <c:v>18/04/34</c:v>
                </c:pt>
                <c:pt idx="399">
                  <c:v>02/05/34</c:v>
                </c:pt>
                <c:pt idx="400">
                  <c:v>16/05/34</c:v>
                </c:pt>
                <c:pt idx="401">
                  <c:v>30/05/34</c:v>
                </c:pt>
                <c:pt idx="402">
                  <c:v>13/06/34</c:v>
                </c:pt>
                <c:pt idx="403">
                  <c:v>27/06/34</c:v>
                </c:pt>
                <c:pt idx="404">
                  <c:v>11/07/34</c:v>
                </c:pt>
                <c:pt idx="405">
                  <c:v>25/07/34</c:v>
                </c:pt>
                <c:pt idx="406">
                  <c:v>08/08/34</c:v>
                </c:pt>
                <c:pt idx="407">
                  <c:v>22/08/34</c:v>
                </c:pt>
                <c:pt idx="408">
                  <c:v>05/09/34</c:v>
                </c:pt>
                <c:pt idx="409">
                  <c:v>19/09/34</c:v>
                </c:pt>
                <c:pt idx="410">
                  <c:v>03/10/34</c:v>
                </c:pt>
                <c:pt idx="411">
                  <c:v>17/10/34</c:v>
                </c:pt>
                <c:pt idx="412">
                  <c:v>31/10/34</c:v>
                </c:pt>
                <c:pt idx="413">
                  <c:v>14/11/34</c:v>
                </c:pt>
                <c:pt idx="414">
                  <c:v>28/11/34</c:v>
                </c:pt>
                <c:pt idx="415">
                  <c:v>12/12/34</c:v>
                </c:pt>
                <c:pt idx="416">
                  <c:v>26/12/34</c:v>
                </c:pt>
                <c:pt idx="417">
                  <c:v>09/01/35</c:v>
                </c:pt>
                <c:pt idx="418">
                  <c:v>23/01/35</c:v>
                </c:pt>
                <c:pt idx="419">
                  <c:v>06/02/35</c:v>
                </c:pt>
                <c:pt idx="420">
                  <c:v>20/02/35</c:v>
                </c:pt>
                <c:pt idx="421">
                  <c:v>06/03/35</c:v>
                </c:pt>
                <c:pt idx="422">
                  <c:v>20/03/35</c:v>
                </c:pt>
                <c:pt idx="423">
                  <c:v>03/04/35</c:v>
                </c:pt>
                <c:pt idx="424">
                  <c:v>17/04/35</c:v>
                </c:pt>
                <c:pt idx="425">
                  <c:v>01/05/35</c:v>
                </c:pt>
                <c:pt idx="426">
                  <c:v>15/05/35</c:v>
                </c:pt>
                <c:pt idx="427">
                  <c:v>29/05/35</c:v>
                </c:pt>
                <c:pt idx="428">
                  <c:v>12/06/35</c:v>
                </c:pt>
                <c:pt idx="429">
                  <c:v>26/06/35</c:v>
                </c:pt>
                <c:pt idx="430">
                  <c:v>10/07/35</c:v>
                </c:pt>
                <c:pt idx="431">
                  <c:v>24/07/35</c:v>
                </c:pt>
                <c:pt idx="432">
                  <c:v>07/08/35</c:v>
                </c:pt>
                <c:pt idx="433">
                  <c:v>21/08/35</c:v>
                </c:pt>
                <c:pt idx="434">
                  <c:v>04/09/35</c:v>
                </c:pt>
                <c:pt idx="435">
                  <c:v>18/09/35</c:v>
                </c:pt>
                <c:pt idx="436">
                  <c:v>02/10/35</c:v>
                </c:pt>
                <c:pt idx="437">
                  <c:v>16/10/35</c:v>
                </c:pt>
                <c:pt idx="438">
                  <c:v>30/10/35</c:v>
                </c:pt>
                <c:pt idx="439">
                  <c:v>13/11/35</c:v>
                </c:pt>
                <c:pt idx="440">
                  <c:v>27/11/35</c:v>
                </c:pt>
                <c:pt idx="441">
                  <c:v>11/12/35</c:v>
                </c:pt>
                <c:pt idx="442">
                  <c:v>25/12/35</c:v>
                </c:pt>
                <c:pt idx="443">
                  <c:v>08/01/36</c:v>
                </c:pt>
                <c:pt idx="444">
                  <c:v>22/01/36</c:v>
                </c:pt>
                <c:pt idx="445">
                  <c:v>05/02/36</c:v>
                </c:pt>
                <c:pt idx="446">
                  <c:v>19/02/36</c:v>
                </c:pt>
                <c:pt idx="447">
                  <c:v>04/03/36</c:v>
                </c:pt>
                <c:pt idx="448">
                  <c:v>18/03/36</c:v>
                </c:pt>
                <c:pt idx="449">
                  <c:v>01/04/36</c:v>
                </c:pt>
                <c:pt idx="450">
                  <c:v>15/04/36</c:v>
                </c:pt>
                <c:pt idx="451">
                  <c:v>29/04/36</c:v>
                </c:pt>
                <c:pt idx="452">
                  <c:v>13/05/36</c:v>
                </c:pt>
                <c:pt idx="453">
                  <c:v>27/05/36</c:v>
                </c:pt>
                <c:pt idx="454">
                  <c:v>10/06/36</c:v>
                </c:pt>
                <c:pt idx="455">
                  <c:v>24/06/36</c:v>
                </c:pt>
                <c:pt idx="456">
                  <c:v>08/07/36</c:v>
                </c:pt>
                <c:pt idx="457">
                  <c:v>22/07/36</c:v>
                </c:pt>
                <c:pt idx="458">
                  <c:v>05/08/36</c:v>
                </c:pt>
                <c:pt idx="459">
                  <c:v>19/08/36</c:v>
                </c:pt>
                <c:pt idx="460">
                  <c:v>02/09/36</c:v>
                </c:pt>
                <c:pt idx="461">
                  <c:v>16/09/36</c:v>
                </c:pt>
                <c:pt idx="462">
                  <c:v>30/09/36</c:v>
                </c:pt>
                <c:pt idx="463">
                  <c:v>14/10/36</c:v>
                </c:pt>
                <c:pt idx="464">
                  <c:v>28/10/36</c:v>
                </c:pt>
                <c:pt idx="465">
                  <c:v>11/11/36</c:v>
                </c:pt>
                <c:pt idx="466">
                  <c:v>25/11/36</c:v>
                </c:pt>
                <c:pt idx="467">
                  <c:v>09/12/36</c:v>
                </c:pt>
                <c:pt idx="468">
                  <c:v>23/12/36</c:v>
                </c:pt>
                <c:pt idx="469">
                  <c:v>06/01/37</c:v>
                </c:pt>
                <c:pt idx="470">
                  <c:v>20/01/37</c:v>
                </c:pt>
                <c:pt idx="471">
                  <c:v>03/02/37</c:v>
                </c:pt>
                <c:pt idx="472">
                  <c:v>17/02/37</c:v>
                </c:pt>
                <c:pt idx="473">
                  <c:v>03/03/37</c:v>
                </c:pt>
                <c:pt idx="474">
                  <c:v>17/03/37</c:v>
                </c:pt>
                <c:pt idx="475">
                  <c:v>31/03/37</c:v>
                </c:pt>
                <c:pt idx="476">
                  <c:v>14/04/37</c:v>
                </c:pt>
                <c:pt idx="477">
                  <c:v>28/04/37</c:v>
                </c:pt>
                <c:pt idx="478">
                  <c:v>12/05/37</c:v>
                </c:pt>
                <c:pt idx="479">
                  <c:v>26/05/37</c:v>
                </c:pt>
                <c:pt idx="480">
                  <c:v>09/06/37</c:v>
                </c:pt>
                <c:pt idx="481">
                  <c:v>23/06/37</c:v>
                </c:pt>
                <c:pt idx="482">
                  <c:v>07/07/37</c:v>
                </c:pt>
                <c:pt idx="483">
                  <c:v>21/07/37</c:v>
                </c:pt>
                <c:pt idx="484">
                  <c:v>04/08/37</c:v>
                </c:pt>
                <c:pt idx="485">
                  <c:v>18/08/37</c:v>
                </c:pt>
                <c:pt idx="486">
                  <c:v>01/09/37</c:v>
                </c:pt>
                <c:pt idx="487">
                  <c:v>15/09/37</c:v>
                </c:pt>
                <c:pt idx="488">
                  <c:v>29/09/37</c:v>
                </c:pt>
                <c:pt idx="489">
                  <c:v>13/10/37</c:v>
                </c:pt>
                <c:pt idx="490">
                  <c:v>27/10/37</c:v>
                </c:pt>
                <c:pt idx="491">
                  <c:v>10/11/37</c:v>
                </c:pt>
                <c:pt idx="492">
                  <c:v>24/11/37</c:v>
                </c:pt>
              </c:strCache>
            </c:strRef>
          </c:cat>
          <c:val>
            <c:numRef>
              <c:f>'Acc Bi-weekly Mortgage Calc'!$G$22:$G$1648</c:f>
              <c:numCache>
                <c:formatCode>0.00</c:formatCode>
                <c:ptCount val="1627"/>
                <c:pt idx="0">
                  <c:v>576.14843475956025</c:v>
                </c:pt>
                <c:pt idx="1">
                  <c:v>575.51861297802986</c:v>
                </c:pt>
                <c:pt idx="2">
                  <c:v>574.88733971316503</c:v>
                </c:pt>
                <c:pt idx="3">
                  <c:v>574.25461161988642</c:v>
                </c:pt>
                <c:pt idx="4">
                  <c:v>573.62042534540547</c:v>
                </c:pt>
                <c:pt idx="5">
                  <c:v>572.98477752920701</c:v>
                </c:pt>
                <c:pt idx="6">
                  <c:v>572.34766480303108</c:v>
                </c:pt>
                <c:pt idx="7">
                  <c:v>571.70908379085529</c:v>
                </c:pt>
                <c:pt idx="8">
                  <c:v>571.06903110887708</c:v>
                </c:pt>
                <c:pt idx="9">
                  <c:v>570.42750336549523</c:v>
                </c:pt>
                <c:pt idx="10">
                  <c:v>569.78449716129262</c:v>
                </c:pt>
                <c:pt idx="11">
                  <c:v>569.14000908901767</c:v>
                </c:pt>
                <c:pt idx="12">
                  <c:v>568.49403573356642</c:v>
                </c:pt>
                <c:pt idx="13">
                  <c:v>567.84657367196462</c:v>
                </c:pt>
                <c:pt idx="14">
                  <c:v>567.19761947334939</c:v>
                </c:pt>
                <c:pt idx="15">
                  <c:v>566.54716969895105</c:v>
                </c:pt>
                <c:pt idx="16">
                  <c:v>565.89522090207515</c:v>
                </c:pt>
                <c:pt idx="17">
                  <c:v>565.24176962808372</c:v>
                </c:pt>
                <c:pt idx="18">
                  <c:v>564.58681241437762</c:v>
                </c:pt>
                <c:pt idx="19">
                  <c:v>563.93034579037737</c:v>
                </c:pt>
                <c:pt idx="20">
                  <c:v>563.27236627750563</c:v>
                </c:pt>
                <c:pt idx="21">
                  <c:v>562.61287038916805</c:v>
                </c:pt>
                <c:pt idx="22">
                  <c:v>561.9518546307354</c:v>
                </c:pt>
                <c:pt idx="23">
                  <c:v>561.28931549952438</c:v>
                </c:pt>
                <c:pt idx="24">
                  <c:v>560.6252494847796</c:v>
                </c:pt>
                <c:pt idx="25">
                  <c:v>559.95965306765504</c:v>
                </c:pt>
                <c:pt idx="26">
                  <c:v>559.29252272119481</c:v>
                </c:pt>
                <c:pt idx="27">
                  <c:v>558.623854910315</c:v>
                </c:pt>
                <c:pt idx="28">
                  <c:v>557.95364609178478</c:v>
                </c:pt>
                <c:pt idx="29">
                  <c:v>557.28189271420752</c:v>
                </c:pt>
                <c:pt idx="30">
                  <c:v>556.60859121800206</c:v>
                </c:pt>
                <c:pt idx="31">
                  <c:v>555.93373803538407</c:v>
                </c:pt>
                <c:pt idx="32">
                  <c:v>555.25732959034656</c:v>
                </c:pt>
                <c:pt idx="33">
                  <c:v>554.57936229864163</c:v>
                </c:pt>
                <c:pt idx="34">
                  <c:v>553.89983256776088</c:v>
                </c:pt>
                <c:pt idx="35">
                  <c:v>553.21873679691691</c:v>
                </c:pt>
                <c:pt idx="36">
                  <c:v>552.53607137702386</c:v>
                </c:pt>
                <c:pt idx="37">
                  <c:v>551.85183269067807</c:v>
                </c:pt>
                <c:pt idx="38">
                  <c:v>551.1660171121398</c:v>
                </c:pt>
                <c:pt idx="39">
                  <c:v>550.47862100731322</c:v>
                </c:pt>
                <c:pt idx="40">
                  <c:v>549.78964073372708</c:v>
                </c:pt>
                <c:pt idx="41">
                  <c:v>549.09907264051617</c:v>
                </c:pt>
                <c:pt idx="42">
                  <c:v>548.4069130684012</c:v>
                </c:pt>
                <c:pt idx="43">
                  <c:v>547.71315834967004</c:v>
                </c:pt>
                <c:pt idx="44">
                  <c:v>547.01780480815751</c:v>
                </c:pt>
                <c:pt idx="45">
                  <c:v>546.32084875922692</c:v>
                </c:pt>
                <c:pt idx="46">
                  <c:v>545.62228650974953</c:v>
                </c:pt>
                <c:pt idx="47">
                  <c:v>544.92211435808565</c:v>
                </c:pt>
                <c:pt idx="48">
                  <c:v>544.22032859406488</c:v>
                </c:pt>
                <c:pt idx="49">
                  <c:v>543.51692549896609</c:v>
                </c:pt>
                <c:pt idx="50">
                  <c:v>542.81190134549831</c:v>
                </c:pt>
                <c:pt idx="51">
                  <c:v>542.10525239778065</c:v>
                </c:pt>
                <c:pt idx="52">
                  <c:v>541.39697491132245</c:v>
                </c:pt>
                <c:pt idx="53">
                  <c:v>540.68706513300333</c:v>
                </c:pt>
                <c:pt idx="54">
                  <c:v>539.97551930105385</c:v>
                </c:pt>
                <c:pt idx="55">
                  <c:v>539.26233364503503</c:v>
                </c:pt>
                <c:pt idx="56">
                  <c:v>538.54750438581857</c:v>
                </c:pt>
                <c:pt idx="57">
                  <c:v>537.83102773556686</c:v>
                </c:pt>
                <c:pt idx="58">
                  <c:v>537.11289989771274</c:v>
                </c:pt>
                <c:pt idx="59">
                  <c:v>536.39311706693979</c:v>
                </c:pt>
                <c:pt idx="60">
                  <c:v>535.6716754291615</c:v>
                </c:pt>
                <c:pt idx="61">
                  <c:v>534.94857116150172</c:v>
                </c:pt>
                <c:pt idx="62">
                  <c:v>534.22380043227406</c:v>
                </c:pt>
                <c:pt idx="63">
                  <c:v>533.4973594009615</c:v>
                </c:pt>
                <c:pt idx="64">
                  <c:v>532.76924421819638</c:v>
                </c:pt>
                <c:pt idx="65">
                  <c:v>532.03945102573994</c:v>
                </c:pt>
                <c:pt idx="66">
                  <c:v>531.30797595646118</c:v>
                </c:pt>
                <c:pt idx="67">
                  <c:v>530.57481513431753</c:v>
                </c:pt>
                <c:pt idx="68">
                  <c:v>529.8399646743336</c:v>
                </c:pt>
                <c:pt idx="69">
                  <c:v>529.10342068258035</c:v>
                </c:pt>
                <c:pt idx="70">
                  <c:v>528.36517925615522</c:v>
                </c:pt>
                <c:pt idx="71">
                  <c:v>527.62523648316073</c:v>
                </c:pt>
                <c:pt idx="72">
                  <c:v>526.88358844268453</c:v>
                </c:pt>
                <c:pt idx="73">
                  <c:v>526.14023120477759</c:v>
                </c:pt>
                <c:pt idx="74">
                  <c:v>525.39516083043429</c:v>
                </c:pt>
                <c:pt idx="75">
                  <c:v>524.6483733715711</c:v>
                </c:pt>
                <c:pt idx="76">
                  <c:v>523.89986487100589</c:v>
                </c:pt>
                <c:pt idx="77">
                  <c:v>523.14963136243659</c:v>
                </c:pt>
                <c:pt idx="78">
                  <c:v>522.39766887042072</c:v>
                </c:pt>
                <c:pt idx="79">
                  <c:v>521.64397341035362</c:v>
                </c:pt>
                <c:pt idx="80">
                  <c:v>520.8885409884482</c:v>
                </c:pt>
                <c:pt idx="81">
                  <c:v>520.13136760171301</c:v>
                </c:pt>
                <c:pt idx="82">
                  <c:v>519.37244923793139</c:v>
                </c:pt>
                <c:pt idx="83">
                  <c:v>518.61178187564008</c:v>
                </c:pt>
                <c:pt idx="84">
                  <c:v>517.84936148410827</c:v>
                </c:pt>
                <c:pt idx="85">
                  <c:v>517.08518402331549</c:v>
                </c:pt>
                <c:pt idx="86">
                  <c:v>516.31924544393109</c:v>
                </c:pt>
                <c:pt idx="87">
                  <c:v>515.55154168729223</c:v>
                </c:pt>
                <c:pt idx="88">
                  <c:v>514.78206868538234</c:v>
                </c:pt>
                <c:pt idx="89">
                  <c:v>514.01082236080993</c:v>
                </c:pt>
                <c:pt idx="90">
                  <c:v>513.23779862678657</c:v>
                </c:pt>
                <c:pt idx="91">
                  <c:v>512.4629933871056</c:v>
                </c:pt>
                <c:pt idx="92">
                  <c:v>511.68640253612034</c:v>
                </c:pt>
                <c:pt idx="93">
                  <c:v>510.90802195872214</c:v>
                </c:pt>
                <c:pt idx="94">
                  <c:v>510.12784753031866</c:v>
                </c:pt>
                <c:pt idx="95">
                  <c:v>509.34587511681212</c:v>
                </c:pt>
                <c:pt idx="96">
                  <c:v>508.56210057457736</c:v>
                </c:pt>
                <c:pt idx="97">
                  <c:v>507.77651975043966</c:v>
                </c:pt>
                <c:pt idx="98">
                  <c:v>506.98912848165321</c:v>
                </c:pt>
                <c:pt idx="99">
                  <c:v>506.19992259587849</c:v>
                </c:pt>
                <c:pt idx="100">
                  <c:v>505.40889791116069</c:v>
                </c:pt>
                <c:pt idx="101">
                  <c:v>504.61605023590698</c:v>
                </c:pt>
                <c:pt idx="102">
                  <c:v>503.82137536886495</c:v>
                </c:pt>
                <c:pt idx="103">
                  <c:v>503.02486909909976</c:v>
                </c:pt>
                <c:pt idx="104">
                  <c:v>502.2265272059721</c:v>
                </c:pt>
                <c:pt idx="105">
                  <c:v>501.42634545911596</c:v>
                </c:pt>
                <c:pt idx="106">
                  <c:v>500.62431961841594</c:v>
                </c:pt>
                <c:pt idx="107">
                  <c:v>499.82044543398484</c:v>
                </c:pt>
                <c:pt idx="108">
                  <c:v>499.01471864614132</c:v>
                </c:pt>
                <c:pt idx="109">
                  <c:v>498.2071349853872</c:v>
                </c:pt>
                <c:pt idx="110">
                  <c:v>497.39769017238473</c:v>
                </c:pt>
                <c:pt idx="111">
                  <c:v>496.58637991793415</c:v>
                </c:pt>
                <c:pt idx="112">
                  <c:v>495.77319992295071</c:v>
                </c:pt>
                <c:pt idx="113">
                  <c:v>494.95814587844217</c:v>
                </c:pt>
                <c:pt idx="114">
                  <c:v>494.14121346548563</c:v>
                </c:pt>
                <c:pt idx="115">
                  <c:v>493.32239835520505</c:v>
                </c:pt>
                <c:pt idx="116">
                  <c:v>492.50169620874783</c:v>
                </c:pt>
                <c:pt idx="117">
                  <c:v>491.67910267726228</c:v>
                </c:pt>
                <c:pt idx="118">
                  <c:v>490.8546134018743</c:v>
                </c:pt>
                <c:pt idx="119">
                  <c:v>490.02822401366433</c:v>
                </c:pt>
                <c:pt idx="120">
                  <c:v>489.19993013364433</c:v>
                </c:pt>
                <c:pt idx="121">
                  <c:v>488.3697273727343</c:v>
                </c:pt>
                <c:pt idx="122">
                  <c:v>487.53761133173936</c:v>
                </c:pt>
                <c:pt idx="123">
                  <c:v>486.70357760132623</c:v>
                </c:pt>
                <c:pt idx="124">
                  <c:v>485.86762176199983</c:v>
                </c:pt>
                <c:pt idx="125">
                  <c:v>485.02973938407996</c:v>
                </c:pt>
                <c:pt idx="126">
                  <c:v>484.18992602767793</c:v>
                </c:pt>
                <c:pt idx="127">
                  <c:v>483.34817724267282</c:v>
                </c:pt>
                <c:pt idx="128">
                  <c:v>482.50448856868786</c:v>
                </c:pt>
                <c:pt idx="129">
                  <c:v>481.65885553506712</c:v>
                </c:pt>
                <c:pt idx="130">
                  <c:v>480.81127366085161</c:v>
                </c:pt>
                <c:pt idx="131">
                  <c:v>479.96173845475545</c:v>
                </c:pt>
                <c:pt idx="132">
                  <c:v>479.11024541514223</c:v>
                </c:pt>
                <c:pt idx="133">
                  <c:v>478.25679003000113</c:v>
                </c:pt>
                <c:pt idx="134">
                  <c:v>477.40136777692283</c:v>
                </c:pt>
                <c:pt idx="135">
                  <c:v>476.54397412307588</c:v>
                </c:pt>
                <c:pt idx="136">
                  <c:v>475.68460452518235</c:v>
                </c:pt>
                <c:pt idx="137">
                  <c:v>474.823254429494</c:v>
                </c:pt>
                <c:pt idx="138">
                  <c:v>473.959919271768</c:v>
                </c:pt>
                <c:pt idx="139">
                  <c:v>473.09459447724288</c:v>
                </c:pt>
                <c:pt idx="140">
                  <c:v>472.22727546061407</c:v>
                </c:pt>
                <c:pt idx="141">
                  <c:v>471.35795762600975</c:v>
                </c:pt>
                <c:pt idx="142">
                  <c:v>470.48663636696654</c:v>
                </c:pt>
                <c:pt idx="143">
                  <c:v>469.61330706640507</c:v>
                </c:pt>
                <c:pt idx="144">
                  <c:v>468.73796509660536</c:v>
                </c:pt>
                <c:pt idx="145">
                  <c:v>467.86060581918258</c:v>
                </c:pt>
                <c:pt idx="146">
                  <c:v>466.98122458506208</c:v>
                </c:pt>
                <c:pt idx="147">
                  <c:v>466.09981673445526</c:v>
                </c:pt>
                <c:pt idx="148">
                  <c:v>465.21637759683443</c:v>
                </c:pt>
                <c:pt idx="149">
                  <c:v>464.33090249090816</c:v>
                </c:pt>
                <c:pt idx="150">
                  <c:v>463.44338672459668</c:v>
                </c:pt>
                <c:pt idx="151">
                  <c:v>462.55382559500691</c:v>
                </c:pt>
                <c:pt idx="152">
                  <c:v>461.66221438840739</c:v>
                </c:pt>
                <c:pt idx="153">
                  <c:v>460.76854838020353</c:v>
                </c:pt>
                <c:pt idx="154">
                  <c:v>459.87282283491226</c:v>
                </c:pt>
                <c:pt idx="155">
                  <c:v>458.97503300613755</c:v>
                </c:pt>
                <c:pt idx="156">
                  <c:v>458.07517413654438</c:v>
                </c:pt>
                <c:pt idx="157">
                  <c:v>457.17324145783437</c:v>
                </c:pt>
                <c:pt idx="158">
                  <c:v>456.26923019071995</c:v>
                </c:pt>
                <c:pt idx="159">
                  <c:v>455.36313554489931</c:v>
                </c:pt>
                <c:pt idx="160">
                  <c:v>454.45495271903093</c:v>
                </c:pt>
                <c:pt idx="161">
                  <c:v>453.54467690070817</c:v>
                </c:pt>
                <c:pt idx="162">
                  <c:v>452.63230326643372</c:v>
                </c:pt>
                <c:pt idx="163">
                  <c:v>451.71782698159399</c:v>
                </c:pt>
                <c:pt idx="164">
                  <c:v>450.80124320043376</c:v>
                </c:pt>
                <c:pt idx="165">
                  <c:v>449.88254706603016</c:v>
                </c:pt>
                <c:pt idx="166">
                  <c:v>448.9617337102672</c:v>
                </c:pt>
                <c:pt idx="167">
                  <c:v>448.03879825380966</c:v>
                </c:pt>
                <c:pt idx="168">
                  <c:v>447.11373580607761</c:v>
                </c:pt>
                <c:pt idx="169">
                  <c:v>446.18654146522033</c:v>
                </c:pt>
                <c:pt idx="170">
                  <c:v>445.25721031809024</c:v>
                </c:pt>
                <c:pt idx="171">
                  <c:v>444.32573744021704</c:v>
                </c:pt>
                <c:pt idx="172">
                  <c:v>443.39211789578138</c:v>
                </c:pt>
                <c:pt idx="173">
                  <c:v>442.45634673758894</c:v>
                </c:pt>
                <c:pt idx="174">
                  <c:v>441.5184190070442</c:v>
                </c:pt>
                <c:pt idx="175">
                  <c:v>440.57832973412388</c:v>
                </c:pt>
                <c:pt idx="176">
                  <c:v>439.63607393735111</c:v>
                </c:pt>
                <c:pt idx="177">
                  <c:v>438.69164662376852</c:v>
                </c:pt>
                <c:pt idx="178">
                  <c:v>437.74504278891203</c:v>
                </c:pt>
                <c:pt idx="179">
                  <c:v>436.79625741678444</c:v>
                </c:pt>
                <c:pt idx="180">
                  <c:v>435.84528547982853</c:v>
                </c:pt>
                <c:pt idx="181">
                  <c:v>434.89212193890074</c:v>
                </c:pt>
                <c:pt idx="182">
                  <c:v>433.93676174324423</c:v>
                </c:pt>
                <c:pt idx="183">
                  <c:v>432.97919983046228</c:v>
                </c:pt>
                <c:pt idx="184">
                  <c:v>432.01943112649138</c:v>
                </c:pt>
                <c:pt idx="185">
                  <c:v>431.0574505455744</c:v>
                </c:pt>
                <c:pt idx="186">
                  <c:v>430.09325299023357</c:v>
                </c:pt>
                <c:pt idx="187">
                  <c:v>429.12683335124348</c:v>
                </c:pt>
                <c:pt idx="188">
                  <c:v>428.15818650760406</c:v>
                </c:pt>
                <c:pt idx="189">
                  <c:v>427.18730732651352</c:v>
                </c:pt>
                <c:pt idx="190">
                  <c:v>426.21419066334084</c:v>
                </c:pt>
                <c:pt idx="191">
                  <c:v>425.2388313615989</c:v>
                </c:pt>
                <c:pt idx="192">
                  <c:v>424.26122425291686</c:v>
                </c:pt>
                <c:pt idx="193">
                  <c:v>423.28136415701289</c:v>
                </c:pt>
                <c:pt idx="194">
                  <c:v>422.29924588166671</c:v>
                </c:pt>
                <c:pt idx="195">
                  <c:v>421.31486422269222</c:v>
                </c:pt>
                <c:pt idx="196">
                  <c:v>420.32821396390966</c:v>
                </c:pt>
                <c:pt idx="197">
                  <c:v>419.33928987711801</c:v>
                </c:pt>
                <c:pt idx="198">
                  <c:v>418.34808672206765</c:v>
                </c:pt>
                <c:pt idx="199">
                  <c:v>417.35459924643197</c:v>
                </c:pt>
                <c:pt idx="200">
                  <c:v>416.35882218578013</c:v>
                </c:pt>
                <c:pt idx="201">
                  <c:v>415.36075026354882</c:v>
                </c:pt>
                <c:pt idx="202">
                  <c:v>414.36037819101449</c:v>
                </c:pt>
                <c:pt idx="203">
                  <c:v>413.35770066726502</c:v>
                </c:pt>
                <c:pt idx="204">
                  <c:v>412.35271237917215</c:v>
                </c:pt>
                <c:pt idx="205">
                  <c:v>411.34540800136267</c:v>
                </c:pt>
                <c:pt idx="206">
                  <c:v>410.33578219619073</c:v>
                </c:pt>
                <c:pt idx="207">
                  <c:v>409.32382961370951</c:v>
                </c:pt>
                <c:pt idx="208">
                  <c:v>408.30954489164242</c:v>
                </c:pt>
                <c:pt idx="209">
                  <c:v>407.29292265535531</c:v>
                </c:pt>
                <c:pt idx="210">
                  <c:v>406.2739575178274</c:v>
                </c:pt>
                <c:pt idx="211">
                  <c:v>405.25264407962334</c:v>
                </c:pt>
                <c:pt idx="212">
                  <c:v>404.22897692886397</c:v>
                </c:pt>
                <c:pt idx="213">
                  <c:v>403.20295064119807</c:v>
                </c:pt>
                <c:pt idx="214">
                  <c:v>402.17455977977357</c:v>
                </c:pt>
                <c:pt idx="215">
                  <c:v>401.14379889520859</c:v>
                </c:pt>
                <c:pt idx="216">
                  <c:v>400.11066252556253</c:v>
                </c:pt>
                <c:pt idx="217">
                  <c:v>399.0751451963074</c:v>
                </c:pt>
                <c:pt idx="218">
                  <c:v>398.03724142029864</c:v>
                </c:pt>
                <c:pt idx="219">
                  <c:v>396.99694569774596</c:v>
                </c:pt>
                <c:pt idx="220">
                  <c:v>395.95425251618434</c:v>
                </c:pt>
                <c:pt idx="221">
                  <c:v>394.90915635044468</c:v>
                </c:pt>
                <c:pt idx="222">
                  <c:v>393.86165166262481</c:v>
                </c:pt>
                <c:pt idx="223">
                  <c:v>392.81173290205987</c:v>
                </c:pt>
                <c:pt idx="224">
                  <c:v>391.75939450529273</c:v>
                </c:pt>
                <c:pt idx="225">
                  <c:v>390.7046308960451</c:v>
                </c:pt>
                <c:pt idx="226">
                  <c:v>389.64743648518743</c:v>
                </c:pt>
                <c:pt idx="227">
                  <c:v>388.58780567070954</c:v>
                </c:pt>
                <c:pt idx="228">
                  <c:v>387.5257328376909</c:v>
                </c:pt>
                <c:pt idx="229">
                  <c:v>386.46121235827087</c:v>
                </c:pt>
                <c:pt idx="230">
                  <c:v>385.39423859161894</c:v>
                </c:pt>
                <c:pt idx="231">
                  <c:v>384.32480588390467</c:v>
                </c:pt>
                <c:pt idx="232">
                  <c:v>383.25290856826786</c:v>
                </c:pt>
                <c:pt idx="233">
                  <c:v>382.17854096478851</c:v>
                </c:pt>
                <c:pt idx="234">
                  <c:v>381.10169738045676</c:v>
                </c:pt>
                <c:pt idx="235">
                  <c:v>380.02237210914268</c:v>
                </c:pt>
                <c:pt idx="236">
                  <c:v>378.94055943156593</c:v>
                </c:pt>
                <c:pt idx="237">
                  <c:v>377.85625361526564</c:v>
                </c:pt>
                <c:pt idx="238">
                  <c:v>376.76944891456986</c:v>
                </c:pt>
                <c:pt idx="239">
                  <c:v>375.68013957056536</c:v>
                </c:pt>
                <c:pt idx="240">
                  <c:v>374.58831981106675</c:v>
                </c:pt>
                <c:pt idx="241">
                  <c:v>373.49398385058623</c:v>
                </c:pt>
                <c:pt idx="242">
                  <c:v>372.39712589030279</c:v>
                </c:pt>
                <c:pt idx="243">
                  <c:v>371.29774011803147</c:v>
                </c:pt>
                <c:pt idx="244">
                  <c:v>370.19582070819263</c:v>
                </c:pt>
                <c:pt idx="245">
                  <c:v>369.09136182178088</c:v>
                </c:pt>
                <c:pt idx="246">
                  <c:v>367.98435760633453</c:v>
                </c:pt>
                <c:pt idx="247">
                  <c:v>366.87480219590418</c:v>
                </c:pt>
                <c:pt idx="248">
                  <c:v>365.76268971102178</c:v>
                </c:pt>
                <c:pt idx="249">
                  <c:v>364.6480142586696</c:v>
                </c:pt>
                <c:pt idx="250">
                  <c:v>363.53076993224892</c:v>
                </c:pt>
                <c:pt idx="251">
                  <c:v>362.41095081154856</c:v>
                </c:pt>
                <c:pt idx="252">
                  <c:v>361.28855096271377</c:v>
                </c:pt>
                <c:pt idx="253">
                  <c:v>360.16356443821468</c:v>
                </c:pt>
                <c:pt idx="254">
                  <c:v>359.03598527681476</c:v>
                </c:pt>
                <c:pt idx="255">
                  <c:v>357.90580750353917</c:v>
                </c:pt>
                <c:pt idx="256">
                  <c:v>356.77302512964332</c:v>
                </c:pt>
                <c:pt idx="257">
                  <c:v>355.63763215258092</c:v>
                </c:pt>
                <c:pt idx="258">
                  <c:v>354.49962255597217</c:v>
                </c:pt>
                <c:pt idx="259">
                  <c:v>353.35899030957211</c:v>
                </c:pt>
                <c:pt idx="260">
                  <c:v>352.21572936923849</c:v>
                </c:pt>
                <c:pt idx="261">
                  <c:v>351.06983367689969</c:v>
                </c:pt>
                <c:pt idx="262">
                  <c:v>349.92129716052273</c:v>
                </c:pt>
                <c:pt idx="263">
                  <c:v>348.77011373408101</c:v>
                </c:pt>
                <c:pt idx="264">
                  <c:v>347.61627729752229</c:v>
                </c:pt>
                <c:pt idx="265">
                  <c:v>346.45978173673598</c:v>
                </c:pt>
                <c:pt idx="266">
                  <c:v>345.30062092352102</c:v>
                </c:pt>
                <c:pt idx="267">
                  <c:v>344.13878871555346</c:v>
                </c:pt>
                <c:pt idx="268">
                  <c:v>342.9742789563536</c:v>
                </c:pt>
                <c:pt idx="269">
                  <c:v>341.80708547525359</c:v>
                </c:pt>
                <c:pt idx="270">
                  <c:v>340.63720208736481</c:v>
                </c:pt>
                <c:pt idx="271">
                  <c:v>339.46462259354496</c:v>
                </c:pt>
                <c:pt idx="272">
                  <c:v>338.28934078036502</c:v>
                </c:pt>
                <c:pt idx="273">
                  <c:v>337.11135042007686</c:v>
                </c:pt>
                <c:pt idx="274">
                  <c:v>335.9306452705797</c:v>
                </c:pt>
                <c:pt idx="275">
                  <c:v>334.74721907538742</c:v>
                </c:pt>
                <c:pt idx="276">
                  <c:v>333.56106556359504</c:v>
                </c:pt>
                <c:pt idx="277">
                  <c:v>332.37217844984588</c:v>
                </c:pt>
                <c:pt idx="278">
                  <c:v>331.18055143429797</c:v>
                </c:pt>
                <c:pt idx="279">
                  <c:v>329.98617820259074</c:v>
                </c:pt>
                <c:pt idx="280">
                  <c:v>328.78905242581163</c:v>
                </c:pt>
                <c:pt idx="281">
                  <c:v>327.58916776046254</c:v>
                </c:pt>
                <c:pt idx="282">
                  <c:v>326.38651784842608</c:v>
                </c:pt>
                <c:pt idx="283">
                  <c:v>325.18109631693216</c:v>
                </c:pt>
                <c:pt idx="284">
                  <c:v>323.97289677852382</c:v>
                </c:pt>
                <c:pt idx="285">
                  <c:v>322.76191283102378</c:v>
                </c:pt>
                <c:pt idx="286">
                  <c:v>321.54813805750018</c:v>
                </c:pt>
                <c:pt idx="287">
                  <c:v>320.33156602623302</c:v>
                </c:pt>
                <c:pt idx="288">
                  <c:v>319.11219029067939</c:v>
                </c:pt>
                <c:pt idx="289">
                  <c:v>317.89000438944015</c:v>
                </c:pt>
                <c:pt idx="290">
                  <c:v>316.66500184622492</c:v>
                </c:pt>
                <c:pt idx="291">
                  <c:v>315.43717616981831</c:v>
                </c:pt>
                <c:pt idx="292">
                  <c:v>314.20652085404527</c:v>
                </c:pt>
                <c:pt idx="293">
                  <c:v>312.97302937773651</c:v>
                </c:pt>
                <c:pt idx="294">
                  <c:v>311.73669520469434</c:v>
                </c:pt>
                <c:pt idx="295">
                  <c:v>310.49751178365761</c:v>
                </c:pt>
                <c:pt idx="296">
                  <c:v>309.25547254826722</c:v>
                </c:pt>
                <c:pt idx="297">
                  <c:v>308.01057091703132</c:v>
                </c:pt>
                <c:pt idx="298">
                  <c:v>306.76280029329035</c:v>
                </c:pt>
                <c:pt idx="299">
                  <c:v>305.51215406518219</c:v>
                </c:pt>
                <c:pt idx="300">
                  <c:v>304.25862560560694</c:v>
                </c:pt>
                <c:pt idx="301">
                  <c:v>303.00220827219204</c:v>
                </c:pt>
                <c:pt idx="302">
                  <c:v>301.74289540725692</c:v>
                </c:pt>
                <c:pt idx="303">
                  <c:v>300.48068033777781</c:v>
                </c:pt>
                <c:pt idx="304">
                  <c:v>299.21555637535221</c:v>
                </c:pt>
                <c:pt idx="305">
                  <c:v>297.94751681616373</c:v>
                </c:pt>
                <c:pt idx="306">
                  <c:v>296.67655494094629</c:v>
                </c:pt>
                <c:pt idx="307">
                  <c:v>295.4026640149487</c:v>
                </c:pt>
                <c:pt idx="308">
                  <c:v>294.12583728789878</c:v>
                </c:pt>
                <c:pt idx="309">
                  <c:v>292.84606799396789</c:v>
                </c:pt>
                <c:pt idx="310">
                  <c:v>291.56334935173481</c:v>
                </c:pt>
                <c:pt idx="311">
                  <c:v>290.27767456414989</c:v>
                </c:pt>
                <c:pt idx="312">
                  <c:v>288.98903681849907</c:v>
                </c:pt>
                <c:pt idx="313">
                  <c:v>287.69742928636776</c:v>
                </c:pt>
                <c:pt idx="314">
                  <c:v>286.40284512360455</c:v>
                </c:pt>
                <c:pt idx="315">
                  <c:v>285.10527747028522</c:v>
                </c:pt>
                <c:pt idx="316">
                  <c:v>283.80471945067603</c:v>
                </c:pt>
                <c:pt idx="317">
                  <c:v>282.50116417319759</c:v>
                </c:pt>
                <c:pt idx="318">
                  <c:v>281.19460473038822</c:v>
                </c:pt>
                <c:pt idx="319">
                  <c:v>279.88503419886723</c:v>
                </c:pt>
                <c:pt idx="320">
                  <c:v>278.57244563929845</c:v>
                </c:pt>
                <c:pt idx="321">
                  <c:v>277.25683209635343</c:v>
                </c:pt>
                <c:pt idx="322">
                  <c:v>275.93818659867429</c:v>
                </c:pt>
                <c:pt idx="323">
                  <c:v>274.61650215883719</c:v>
                </c:pt>
                <c:pt idx="324">
                  <c:v>273.29177177331508</c:v>
                </c:pt>
                <c:pt idx="325">
                  <c:v>271.96398842244059</c:v>
                </c:pt>
                <c:pt idx="326">
                  <c:v>270.63314507036881</c:v>
                </c:pt>
                <c:pt idx="327">
                  <c:v>269.29923466504027</c:v>
                </c:pt>
                <c:pt idx="328">
                  <c:v>267.96225013814313</c:v>
                </c:pt>
                <c:pt idx="329">
                  <c:v>266.62218440507615</c:v>
                </c:pt>
                <c:pt idx="330">
                  <c:v>265.27903036491085</c:v>
                </c:pt>
                <c:pt idx="331">
                  <c:v>263.93278090035403</c:v>
                </c:pt>
                <c:pt idx="332">
                  <c:v>262.58342887770993</c:v>
                </c:pt>
                <c:pt idx="333">
                  <c:v>261.23096714684277</c:v>
                </c:pt>
                <c:pt idx="334">
                  <c:v>259.87538854113831</c:v>
                </c:pt>
                <c:pt idx="335">
                  <c:v>258.51668587746639</c:v>
                </c:pt>
                <c:pt idx="336">
                  <c:v>257.15485195614258</c:v>
                </c:pt>
                <c:pt idx="337">
                  <c:v>255.78987956089003</c:v>
                </c:pt>
                <c:pt idx="338">
                  <c:v>254.42176145880146</c:v>
                </c:pt>
                <c:pt idx="339">
                  <c:v>253.05049040030053</c:v>
                </c:pt>
                <c:pt idx="340">
                  <c:v>251.67605911910368</c:v>
                </c:pt>
                <c:pt idx="341">
                  <c:v>250.29846033218143</c:v>
                </c:pt>
                <c:pt idx="342">
                  <c:v>248.91768673971995</c:v>
                </c:pt>
                <c:pt idx="343">
                  <c:v>247.53373102508223</c:v>
                </c:pt>
                <c:pt idx="344">
                  <c:v>246.14658585476946</c:v>
                </c:pt>
                <c:pt idx="345">
                  <c:v>244.75624387838204</c:v>
                </c:pt>
                <c:pt idx="346">
                  <c:v>243.36269772858071</c:v>
                </c:pt>
                <c:pt idx="347">
                  <c:v>241.96594002104752</c:v>
                </c:pt>
                <c:pt idx="348">
                  <c:v>240.56596335444658</c:v>
                </c:pt>
                <c:pt idx="349">
                  <c:v>239.16276031038498</c:v>
                </c:pt>
                <c:pt idx="350">
                  <c:v>237.75632345337345</c:v>
                </c:pt>
                <c:pt idx="351">
                  <c:v>236.34664533078688</c:v>
                </c:pt>
                <c:pt idx="352">
                  <c:v>234.93371847282495</c:v>
                </c:pt>
                <c:pt idx="353">
                  <c:v>233.51753539247244</c:v>
                </c:pt>
                <c:pt idx="354">
                  <c:v>232.09808858545964</c:v>
                </c:pt>
                <c:pt idx="355">
                  <c:v>230.67537053022247</c:v>
                </c:pt>
                <c:pt idx="356">
                  <c:v>229.2493736878628</c:v>
                </c:pt>
                <c:pt idx="357">
                  <c:v>227.82009050210831</c:v>
                </c:pt>
                <c:pt idx="358">
                  <c:v>226.38751339927265</c:v>
                </c:pt>
                <c:pt idx="359">
                  <c:v>224.9516347882151</c:v>
                </c:pt>
                <c:pt idx="360">
                  <c:v>223.5124470603005</c:v>
                </c:pt>
                <c:pt idx="361">
                  <c:v>222.06994258935885</c:v>
                </c:pt>
                <c:pt idx="362">
                  <c:v>220.62411373164491</c:v>
                </c:pt>
                <c:pt idx="363">
                  <c:v>219.17495282579776</c:v>
                </c:pt>
                <c:pt idx="364">
                  <c:v>217.72245219280012</c:v>
                </c:pt>
                <c:pt idx="365">
                  <c:v>216.26660413593777</c:v>
                </c:pt>
                <c:pt idx="366">
                  <c:v>214.80740094075855</c:v>
                </c:pt>
                <c:pt idx="367">
                  <c:v>213.34483487503175</c:v>
                </c:pt>
                <c:pt idx="368">
                  <c:v>211.87889818870693</c:v>
                </c:pt>
                <c:pt idx="369">
                  <c:v>210.409583113873</c:v>
                </c:pt>
                <c:pt idx="370">
                  <c:v>208.93688186471692</c:v>
                </c:pt>
                <c:pt idx="371">
                  <c:v>207.46078663748258</c:v>
                </c:pt>
                <c:pt idx="372">
                  <c:v>205.98128961042934</c:v>
                </c:pt>
                <c:pt idx="373">
                  <c:v>204.4983829437906</c:v>
                </c:pt>
                <c:pt idx="374">
                  <c:v>203.01205877973234</c:v>
                </c:pt>
                <c:pt idx="375">
                  <c:v>201.52230924231142</c:v>
                </c:pt>
                <c:pt idx="376">
                  <c:v>200.02912643743383</c:v>
                </c:pt>
                <c:pt idx="377">
                  <c:v>198.53250245281288</c:v>
                </c:pt>
                <c:pt idx="378">
                  <c:v>197.03242935792727</c:v>
                </c:pt>
                <c:pt idx="379">
                  <c:v>195.52889920397908</c:v>
                </c:pt>
                <c:pt idx="380">
                  <c:v>194.02190402385165</c:v>
                </c:pt>
                <c:pt idx="381">
                  <c:v>192.51143583206732</c:v>
                </c:pt>
                <c:pt idx="382">
                  <c:v>190.99748662474519</c:v>
                </c:pt>
                <c:pt idx="383">
                  <c:v>189.48004837955867</c:v>
                </c:pt>
                <c:pt idx="384">
                  <c:v>187.95911305569291</c:v>
                </c:pt>
                <c:pt idx="385">
                  <c:v>186.4346725938023</c:v>
                </c:pt>
                <c:pt idx="386">
                  <c:v>184.90671891596764</c:v>
                </c:pt>
                <c:pt idx="387">
                  <c:v>183.37524392565356</c:v>
                </c:pt>
                <c:pt idx="388">
                  <c:v>181.84023950766527</c:v>
                </c:pt>
                <c:pt idx="389">
                  <c:v>180.30169752810588</c:v>
                </c:pt>
                <c:pt idx="390">
                  <c:v>178.75960983433316</c:v>
                </c:pt>
                <c:pt idx="391">
                  <c:v>177.21396825491635</c:v>
                </c:pt>
                <c:pt idx="392">
                  <c:v>175.66476459959281</c:v>
                </c:pt>
                <c:pt idx="393">
                  <c:v>174.11199065922469</c:v>
                </c:pt>
                <c:pt idx="394">
                  <c:v>172.55563820575549</c:v>
                </c:pt>
                <c:pt idx="395">
                  <c:v>170.99569899216627</c:v>
                </c:pt>
                <c:pt idx="396">
                  <c:v>169.43216475243213</c:v>
                </c:pt>
                <c:pt idx="397">
                  <c:v>167.86502720147831</c:v>
                </c:pt>
                <c:pt idx="398">
                  <c:v>166.29427803513639</c:v>
                </c:pt>
                <c:pt idx="399">
                  <c:v>164.71990893010008</c:v>
                </c:pt>
                <c:pt idx="400">
                  <c:v>163.14191154388141</c:v>
                </c:pt>
                <c:pt idx="401">
                  <c:v>161.5602775147662</c:v>
                </c:pt>
                <c:pt idx="402">
                  <c:v>159.97499846177004</c:v>
                </c:pt>
                <c:pt idx="403">
                  <c:v>158.38606598459373</c:v>
                </c:pt>
                <c:pt idx="404">
                  <c:v>156.7934716635788</c:v>
                </c:pt>
                <c:pt idx="405">
                  <c:v>155.19720705966279</c:v>
                </c:pt>
                <c:pt idx="406">
                  <c:v>153.59726371433476</c:v>
                </c:pt>
                <c:pt idx="407">
                  <c:v>151.99363314959024</c:v>
                </c:pt>
                <c:pt idx="408">
                  <c:v>150.3863068678865</c:v>
                </c:pt>
                <c:pt idx="409">
                  <c:v>148.77527635209736</c:v>
                </c:pt>
                <c:pt idx="410">
                  <c:v>147.16053306546814</c:v>
                </c:pt>
                <c:pt idx="411">
                  <c:v>145.5420684515704</c:v>
                </c:pt>
                <c:pt idx="412">
                  <c:v>143.9198739342566</c:v>
                </c:pt>
                <c:pt idx="413">
                  <c:v>142.29394091761472</c:v>
                </c:pt>
                <c:pt idx="414">
                  <c:v>140.66426078592258</c:v>
                </c:pt>
                <c:pt idx="415">
                  <c:v>139.03082490360231</c:v>
                </c:pt>
                <c:pt idx="416">
                  <c:v>137.3936246151745</c:v>
                </c:pt>
                <c:pt idx="417">
                  <c:v>135.75265124521246</c:v>
                </c:pt>
                <c:pt idx="418">
                  <c:v>134.10789609829607</c:v>
                </c:pt>
                <c:pt idx="419">
                  <c:v>132.45935045896582</c:v>
                </c:pt>
                <c:pt idx="420">
                  <c:v>130.80700559167667</c:v>
                </c:pt>
                <c:pt idx="421">
                  <c:v>129.15085274075165</c:v>
                </c:pt>
                <c:pt idx="422">
                  <c:v>127.49088313033549</c:v>
                </c:pt>
                <c:pt idx="423">
                  <c:v>125.82708796434817</c:v>
                </c:pt>
                <c:pt idx="424">
                  <c:v>124.15945842643826</c:v>
                </c:pt>
                <c:pt idx="425">
                  <c:v>122.48798567993624</c:v>
                </c:pt>
                <c:pt idx="426">
                  <c:v>120.81266086780768</c:v>
                </c:pt>
                <c:pt idx="427">
                  <c:v>119.13347511260623</c:v>
                </c:pt>
                <c:pt idx="428">
                  <c:v>117.45041951642666</c:v>
                </c:pt>
                <c:pt idx="429">
                  <c:v>115.76348516085768</c:v>
                </c:pt>
                <c:pt idx="430">
                  <c:v>114.07266310693468</c:v>
                </c:pt>
                <c:pt idx="431">
                  <c:v>112.3779443950924</c:v>
                </c:pt>
                <c:pt idx="432">
                  <c:v>110.67932004511736</c:v>
                </c:pt>
                <c:pt idx="433">
                  <c:v>108.97678105610041</c:v>
                </c:pt>
                <c:pt idx="434">
                  <c:v>107.27031840638888</c:v>
                </c:pt>
                <c:pt idx="435">
                  <c:v>105.55992305353892</c:v>
                </c:pt>
                <c:pt idx="436">
                  <c:v>103.84558593426752</c:v>
                </c:pt>
                <c:pt idx="437">
                  <c:v>102.12729796440443</c:v>
                </c:pt>
                <c:pt idx="438">
                  <c:v>100.40505003884414</c:v>
                </c:pt>
                <c:pt idx="439">
                  <c:v>98.678833031497533</c:v>
                </c:pt>
                <c:pt idx="440">
                  <c:v>96.94863779524357</c:v>
                </c:pt>
                <c:pt idx="441">
                  <c:v>95.214455161880821</c:v>
                </c:pt>
                <c:pt idx="442">
                  <c:v>93.476275942078871</c:v>
                </c:pt>
                <c:pt idx="443">
                  <c:v>91.734090925329653</c:v>
                </c:pt>
                <c:pt idx="444">
                  <c:v>89.987890879898572</c:v>
                </c:pt>
                <c:pt idx="445">
                  <c:v>88.237666552775678</c:v>
                </c:pt>
                <c:pt idx="446">
                  <c:v>86.483408669626598</c:v>
                </c:pt>
                <c:pt idx="447">
                  <c:v>84.725107934743349</c:v>
                </c:pt>
                <c:pt idx="448">
                  <c:v>82.96275503099514</c:v>
                </c:pt>
                <c:pt idx="449">
                  <c:v>81.196340619778979</c:v>
                </c:pt>
                <c:pt idx="450">
                  <c:v>79.425855340970188</c:v>
                </c:pt>
                <c:pt idx="451">
                  <c:v>77.65128981287279</c:v>
                </c:pt>
                <c:pt idx="452">
                  <c:v>75.87263463216982</c:v>
                </c:pt>
                <c:pt idx="453">
                  <c:v>74.089880373873513</c:v>
                </c:pt>
                <c:pt idx="454">
                  <c:v>72.303017591275278</c:v>
                </c:pt>
                <c:pt idx="455">
                  <c:v>70.512036815895755</c:v>
                </c:pt>
                <c:pt idx="456">
                  <c:v>68.716928557434542</c:v>
                </c:pt>
                <c:pt idx="457">
                  <c:v>66.917683303719997</c:v>
                </c:pt>
                <c:pt idx="458">
                  <c:v>65.114291520658739</c:v>
                </c:pt>
                <c:pt idx="459">
                  <c:v>63.306743652185204</c:v>
                </c:pt>
                <c:pt idx="460">
                  <c:v>61.49503012021097</c:v>
                </c:pt>
                <c:pt idx="461">
                  <c:v>59.679141324574026</c:v>
                </c:pt>
                <c:pt idx="462">
                  <c:v>57.85906764298786</c:v>
                </c:pt>
                <c:pt idx="463">
                  <c:v>56.034799430990532</c:v>
                </c:pt>
                <c:pt idx="464">
                  <c:v>54.206327021893507</c:v>
                </c:pt>
                <c:pt idx="465">
                  <c:v>52.373640726730464</c:v>
                </c:pt>
                <c:pt idx="466">
                  <c:v>50.536730834205976</c:v>
                </c:pt>
                <c:pt idx="467">
                  <c:v>48.69558761064399</c:v>
                </c:pt>
                <c:pt idx="468">
                  <c:v>46.850201299936316</c:v>
                </c:pt>
                <c:pt idx="469">
                  <c:v>45.00056212349088</c:v>
                </c:pt>
                <c:pt idx="470">
                  <c:v>43.14666028017993</c:v>
                </c:pt>
                <c:pt idx="471">
                  <c:v>41.288485946288091</c:v>
                </c:pt>
                <c:pt idx="472">
                  <c:v>39.426029275460323</c:v>
                </c:pt>
                <c:pt idx="473">
                  <c:v>37.559280398649733</c:v>
                </c:pt>
                <c:pt idx="474">
                  <c:v>35.688229424065291</c:v>
                </c:pt>
                <c:pt idx="475">
                  <c:v>33.812866437119396</c:v>
                </c:pt>
                <c:pt idx="476">
                  <c:v>31.933181500375365</c:v>
                </c:pt>
                <c:pt idx="477">
                  <c:v>30.049164653494749</c:v>
                </c:pt>
                <c:pt idx="478">
                  <c:v>28.160805913184568</c:v>
                </c:pt>
                <c:pt idx="479">
                  <c:v>26.268095273144411</c:v>
                </c:pt>
                <c:pt idx="480">
                  <c:v>24.371022704013406</c:v>
                </c:pt>
                <c:pt idx="481">
                  <c:v>22.46957815331708</c:v>
                </c:pt>
                <c:pt idx="482">
                  <c:v>20.563751545414092</c:v>
                </c:pt>
                <c:pt idx="483">
                  <c:v>18.653532781442838</c:v>
                </c:pt>
                <c:pt idx="484">
                  <c:v>16.738911739267945</c:v>
                </c:pt>
                <c:pt idx="485">
                  <c:v>14.819878273426621</c:v>
                </c:pt>
                <c:pt idx="486">
                  <c:v>12.896422215074917</c:v>
                </c:pt>
                <c:pt idx="487">
                  <c:v>10.968533371933818</c:v>
                </c:pt>
                <c:pt idx="488">
                  <c:v>9.0362015282352548</c:v>
                </c:pt>
                <c:pt idx="489">
                  <c:v>7.09941644466796</c:v>
                </c:pt>
                <c:pt idx="490">
                  <c:v>5.158167858323214</c:v>
                </c:pt>
                <c:pt idx="491">
                  <c:v>3.2124454826404598</c:v>
                </c:pt>
                <c:pt idx="492">
                  <c:v>1.2622390073528011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6-463A-8C3B-E4F3076FB4AE}"/>
            </c:ext>
          </c:extLst>
        </c:ser>
        <c:ser>
          <c:idx val="1"/>
          <c:order val="1"/>
          <c:tx>
            <c:v>Principal Paid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'Acc Bi-weekly Mortgage Calc'!$C$22:$C$1648</c:f>
              <c:strCache>
                <c:ptCount val="493"/>
                <c:pt idx="0">
                  <c:v>15/01/19</c:v>
                </c:pt>
                <c:pt idx="1">
                  <c:v>29/01/19</c:v>
                </c:pt>
                <c:pt idx="2">
                  <c:v>12/02/19</c:v>
                </c:pt>
                <c:pt idx="3">
                  <c:v>26/02/19</c:v>
                </c:pt>
                <c:pt idx="4">
                  <c:v>12/03/19</c:v>
                </c:pt>
                <c:pt idx="5">
                  <c:v>26/03/19</c:v>
                </c:pt>
                <c:pt idx="6">
                  <c:v>09/04/19</c:v>
                </c:pt>
                <c:pt idx="7">
                  <c:v>23/04/19</c:v>
                </c:pt>
                <c:pt idx="8">
                  <c:v>07/05/19</c:v>
                </c:pt>
                <c:pt idx="9">
                  <c:v>21/05/19</c:v>
                </c:pt>
                <c:pt idx="10">
                  <c:v>04/06/19</c:v>
                </c:pt>
                <c:pt idx="11">
                  <c:v>18/06/19</c:v>
                </c:pt>
                <c:pt idx="12">
                  <c:v>02/07/19</c:v>
                </c:pt>
                <c:pt idx="13">
                  <c:v>16/07/19</c:v>
                </c:pt>
                <c:pt idx="14">
                  <c:v>30/07/19</c:v>
                </c:pt>
                <c:pt idx="15">
                  <c:v>13/08/19</c:v>
                </c:pt>
                <c:pt idx="16">
                  <c:v>27/08/19</c:v>
                </c:pt>
                <c:pt idx="17">
                  <c:v>10/09/19</c:v>
                </c:pt>
                <c:pt idx="18">
                  <c:v>24/09/19</c:v>
                </c:pt>
                <c:pt idx="19">
                  <c:v>08/10/19</c:v>
                </c:pt>
                <c:pt idx="20">
                  <c:v>22/10/19</c:v>
                </c:pt>
                <c:pt idx="21">
                  <c:v>05/11/19</c:v>
                </c:pt>
                <c:pt idx="22">
                  <c:v>19/11/19</c:v>
                </c:pt>
                <c:pt idx="23">
                  <c:v>03/12/19</c:v>
                </c:pt>
                <c:pt idx="24">
                  <c:v>17/12/19</c:v>
                </c:pt>
                <c:pt idx="25">
                  <c:v>31/12/19</c:v>
                </c:pt>
                <c:pt idx="26">
                  <c:v>14/01/20</c:v>
                </c:pt>
                <c:pt idx="27">
                  <c:v>28/01/20</c:v>
                </c:pt>
                <c:pt idx="28">
                  <c:v>11/02/20</c:v>
                </c:pt>
                <c:pt idx="29">
                  <c:v>25/02/20</c:v>
                </c:pt>
                <c:pt idx="30">
                  <c:v>10/03/20</c:v>
                </c:pt>
                <c:pt idx="31">
                  <c:v>24/03/20</c:v>
                </c:pt>
                <c:pt idx="32">
                  <c:v>07/04/20</c:v>
                </c:pt>
                <c:pt idx="33">
                  <c:v>21/04/20</c:v>
                </c:pt>
                <c:pt idx="34">
                  <c:v>05/05/20</c:v>
                </c:pt>
                <c:pt idx="35">
                  <c:v>19/05/20</c:v>
                </c:pt>
                <c:pt idx="36">
                  <c:v>02/06/20</c:v>
                </c:pt>
                <c:pt idx="37">
                  <c:v>16/06/20</c:v>
                </c:pt>
                <c:pt idx="38">
                  <c:v>30/06/20</c:v>
                </c:pt>
                <c:pt idx="39">
                  <c:v>14/07/20</c:v>
                </c:pt>
                <c:pt idx="40">
                  <c:v>28/07/20</c:v>
                </c:pt>
                <c:pt idx="41">
                  <c:v>11/08/20</c:v>
                </c:pt>
                <c:pt idx="42">
                  <c:v>25/08/20</c:v>
                </c:pt>
                <c:pt idx="43">
                  <c:v>08/09/20</c:v>
                </c:pt>
                <c:pt idx="44">
                  <c:v>22/09/20</c:v>
                </c:pt>
                <c:pt idx="45">
                  <c:v>06/10/20</c:v>
                </c:pt>
                <c:pt idx="46">
                  <c:v>20/10/20</c:v>
                </c:pt>
                <c:pt idx="47">
                  <c:v>03/11/20</c:v>
                </c:pt>
                <c:pt idx="48">
                  <c:v>17/11/20</c:v>
                </c:pt>
                <c:pt idx="49">
                  <c:v>01/12/20</c:v>
                </c:pt>
                <c:pt idx="50">
                  <c:v>15/12/20</c:v>
                </c:pt>
                <c:pt idx="51">
                  <c:v>29/12/20</c:v>
                </c:pt>
                <c:pt idx="52">
                  <c:v>12/01/21</c:v>
                </c:pt>
                <c:pt idx="53">
                  <c:v>26/01/21</c:v>
                </c:pt>
                <c:pt idx="54">
                  <c:v>09/02/21</c:v>
                </c:pt>
                <c:pt idx="55">
                  <c:v>23/02/21</c:v>
                </c:pt>
                <c:pt idx="56">
                  <c:v>09/03/21</c:v>
                </c:pt>
                <c:pt idx="57">
                  <c:v>23/03/21</c:v>
                </c:pt>
                <c:pt idx="58">
                  <c:v>06/04/21</c:v>
                </c:pt>
                <c:pt idx="59">
                  <c:v>20/04/21</c:v>
                </c:pt>
                <c:pt idx="60">
                  <c:v>04/05/21</c:v>
                </c:pt>
                <c:pt idx="61">
                  <c:v>18/05/21</c:v>
                </c:pt>
                <c:pt idx="62">
                  <c:v>01/06/21</c:v>
                </c:pt>
                <c:pt idx="63">
                  <c:v>15/06/21</c:v>
                </c:pt>
                <c:pt idx="64">
                  <c:v>29/06/21</c:v>
                </c:pt>
                <c:pt idx="65">
                  <c:v>13/07/21</c:v>
                </c:pt>
                <c:pt idx="66">
                  <c:v>27/07/21</c:v>
                </c:pt>
                <c:pt idx="67">
                  <c:v>10/08/21</c:v>
                </c:pt>
                <c:pt idx="68">
                  <c:v>24/08/21</c:v>
                </c:pt>
                <c:pt idx="69">
                  <c:v>07/09/21</c:v>
                </c:pt>
                <c:pt idx="70">
                  <c:v>21/09/21</c:v>
                </c:pt>
                <c:pt idx="71">
                  <c:v>05/10/21</c:v>
                </c:pt>
                <c:pt idx="72">
                  <c:v>19/10/21</c:v>
                </c:pt>
                <c:pt idx="73">
                  <c:v>02/11/21</c:v>
                </c:pt>
                <c:pt idx="74">
                  <c:v>16/11/21</c:v>
                </c:pt>
                <c:pt idx="75">
                  <c:v>30/11/21</c:v>
                </c:pt>
                <c:pt idx="76">
                  <c:v>14/12/21</c:v>
                </c:pt>
                <c:pt idx="77">
                  <c:v>28/12/21</c:v>
                </c:pt>
                <c:pt idx="78">
                  <c:v>11/01/22</c:v>
                </c:pt>
                <c:pt idx="79">
                  <c:v>25/01/22</c:v>
                </c:pt>
                <c:pt idx="80">
                  <c:v>08/02/22</c:v>
                </c:pt>
                <c:pt idx="81">
                  <c:v>22/02/22</c:v>
                </c:pt>
                <c:pt idx="82">
                  <c:v>08/03/22</c:v>
                </c:pt>
                <c:pt idx="83">
                  <c:v>22/03/22</c:v>
                </c:pt>
                <c:pt idx="84">
                  <c:v>05/04/22</c:v>
                </c:pt>
                <c:pt idx="85">
                  <c:v>19/04/22</c:v>
                </c:pt>
                <c:pt idx="86">
                  <c:v>03/05/22</c:v>
                </c:pt>
                <c:pt idx="87">
                  <c:v>17/05/22</c:v>
                </c:pt>
                <c:pt idx="88">
                  <c:v>31/05/22</c:v>
                </c:pt>
                <c:pt idx="89">
                  <c:v>14/06/22</c:v>
                </c:pt>
                <c:pt idx="90">
                  <c:v>28/06/22</c:v>
                </c:pt>
                <c:pt idx="91">
                  <c:v>12/07/22</c:v>
                </c:pt>
                <c:pt idx="92">
                  <c:v>26/07/22</c:v>
                </c:pt>
                <c:pt idx="93">
                  <c:v>09/08/22</c:v>
                </c:pt>
                <c:pt idx="94">
                  <c:v>23/08/22</c:v>
                </c:pt>
                <c:pt idx="95">
                  <c:v>06/09/22</c:v>
                </c:pt>
                <c:pt idx="96">
                  <c:v>20/09/22</c:v>
                </c:pt>
                <c:pt idx="97">
                  <c:v>04/10/22</c:v>
                </c:pt>
                <c:pt idx="98">
                  <c:v>18/10/22</c:v>
                </c:pt>
                <c:pt idx="99">
                  <c:v>01/11/22</c:v>
                </c:pt>
                <c:pt idx="100">
                  <c:v>15/11/22</c:v>
                </c:pt>
                <c:pt idx="101">
                  <c:v>29/11/22</c:v>
                </c:pt>
                <c:pt idx="102">
                  <c:v>13/12/22</c:v>
                </c:pt>
                <c:pt idx="103">
                  <c:v>27/12/22</c:v>
                </c:pt>
                <c:pt idx="104">
                  <c:v>10/01/23</c:v>
                </c:pt>
                <c:pt idx="105">
                  <c:v>24/01/23</c:v>
                </c:pt>
                <c:pt idx="106">
                  <c:v>07/02/23</c:v>
                </c:pt>
                <c:pt idx="107">
                  <c:v>21/02/23</c:v>
                </c:pt>
                <c:pt idx="108">
                  <c:v>07/03/23</c:v>
                </c:pt>
                <c:pt idx="109">
                  <c:v>21/03/23</c:v>
                </c:pt>
                <c:pt idx="110">
                  <c:v>04/04/23</c:v>
                </c:pt>
                <c:pt idx="111">
                  <c:v>18/04/23</c:v>
                </c:pt>
                <c:pt idx="112">
                  <c:v>02/05/23</c:v>
                </c:pt>
                <c:pt idx="113">
                  <c:v>16/05/23</c:v>
                </c:pt>
                <c:pt idx="114">
                  <c:v>30/05/23</c:v>
                </c:pt>
                <c:pt idx="115">
                  <c:v>13/06/23</c:v>
                </c:pt>
                <c:pt idx="116">
                  <c:v>27/06/23</c:v>
                </c:pt>
                <c:pt idx="117">
                  <c:v>11/07/23</c:v>
                </c:pt>
                <c:pt idx="118">
                  <c:v>25/07/23</c:v>
                </c:pt>
                <c:pt idx="119">
                  <c:v>08/08/23</c:v>
                </c:pt>
                <c:pt idx="120">
                  <c:v>22/08/23</c:v>
                </c:pt>
                <c:pt idx="121">
                  <c:v>05/09/23</c:v>
                </c:pt>
                <c:pt idx="122">
                  <c:v>19/09/23</c:v>
                </c:pt>
                <c:pt idx="123">
                  <c:v>03/10/23</c:v>
                </c:pt>
                <c:pt idx="124">
                  <c:v>17/10/23</c:v>
                </c:pt>
                <c:pt idx="125">
                  <c:v>31/10/23</c:v>
                </c:pt>
                <c:pt idx="126">
                  <c:v>14/11/23</c:v>
                </c:pt>
                <c:pt idx="127">
                  <c:v>28/11/23</c:v>
                </c:pt>
                <c:pt idx="128">
                  <c:v>12/12/23</c:v>
                </c:pt>
                <c:pt idx="129">
                  <c:v>26/12/23</c:v>
                </c:pt>
                <c:pt idx="130">
                  <c:v>09/01/24</c:v>
                </c:pt>
                <c:pt idx="131">
                  <c:v>23/01/24</c:v>
                </c:pt>
                <c:pt idx="132">
                  <c:v>06/02/24</c:v>
                </c:pt>
                <c:pt idx="133">
                  <c:v>20/02/24</c:v>
                </c:pt>
                <c:pt idx="134">
                  <c:v>05/03/24</c:v>
                </c:pt>
                <c:pt idx="135">
                  <c:v>19/03/24</c:v>
                </c:pt>
                <c:pt idx="136">
                  <c:v>02/04/24</c:v>
                </c:pt>
                <c:pt idx="137">
                  <c:v>16/04/24</c:v>
                </c:pt>
                <c:pt idx="138">
                  <c:v>30/04/24</c:v>
                </c:pt>
                <c:pt idx="139">
                  <c:v>14/05/24</c:v>
                </c:pt>
                <c:pt idx="140">
                  <c:v>28/05/24</c:v>
                </c:pt>
                <c:pt idx="141">
                  <c:v>11/06/24</c:v>
                </c:pt>
                <c:pt idx="142">
                  <c:v>25/06/24</c:v>
                </c:pt>
                <c:pt idx="143">
                  <c:v>09/07/24</c:v>
                </c:pt>
                <c:pt idx="144">
                  <c:v>23/07/24</c:v>
                </c:pt>
                <c:pt idx="145">
                  <c:v>06/08/24</c:v>
                </c:pt>
                <c:pt idx="146">
                  <c:v>20/08/24</c:v>
                </c:pt>
                <c:pt idx="147">
                  <c:v>03/09/24</c:v>
                </c:pt>
                <c:pt idx="148">
                  <c:v>17/09/24</c:v>
                </c:pt>
                <c:pt idx="149">
                  <c:v>01/10/24</c:v>
                </c:pt>
                <c:pt idx="150">
                  <c:v>15/10/24</c:v>
                </c:pt>
                <c:pt idx="151">
                  <c:v>29/10/24</c:v>
                </c:pt>
                <c:pt idx="152">
                  <c:v>12/11/24</c:v>
                </c:pt>
                <c:pt idx="153">
                  <c:v>26/11/24</c:v>
                </c:pt>
                <c:pt idx="154">
                  <c:v>10/12/24</c:v>
                </c:pt>
                <c:pt idx="155">
                  <c:v>24/12/24</c:v>
                </c:pt>
                <c:pt idx="156">
                  <c:v>07/01/25</c:v>
                </c:pt>
                <c:pt idx="157">
                  <c:v>21/01/25</c:v>
                </c:pt>
                <c:pt idx="158">
                  <c:v>04/02/25</c:v>
                </c:pt>
                <c:pt idx="159">
                  <c:v>18/02/25</c:v>
                </c:pt>
                <c:pt idx="160">
                  <c:v>04/03/25</c:v>
                </c:pt>
                <c:pt idx="161">
                  <c:v>18/03/25</c:v>
                </c:pt>
                <c:pt idx="162">
                  <c:v>01/04/25</c:v>
                </c:pt>
                <c:pt idx="163">
                  <c:v>15/04/25</c:v>
                </c:pt>
                <c:pt idx="164">
                  <c:v>29/04/25</c:v>
                </c:pt>
                <c:pt idx="165">
                  <c:v>13/05/25</c:v>
                </c:pt>
                <c:pt idx="166">
                  <c:v>27/05/25</c:v>
                </c:pt>
                <c:pt idx="167">
                  <c:v>10/06/25</c:v>
                </c:pt>
                <c:pt idx="168">
                  <c:v>24/06/25</c:v>
                </c:pt>
                <c:pt idx="169">
                  <c:v>08/07/25</c:v>
                </c:pt>
                <c:pt idx="170">
                  <c:v>22/07/25</c:v>
                </c:pt>
                <c:pt idx="171">
                  <c:v>05/08/25</c:v>
                </c:pt>
                <c:pt idx="172">
                  <c:v>19/08/25</c:v>
                </c:pt>
                <c:pt idx="173">
                  <c:v>02/09/25</c:v>
                </c:pt>
                <c:pt idx="174">
                  <c:v>16/09/25</c:v>
                </c:pt>
                <c:pt idx="175">
                  <c:v>30/09/25</c:v>
                </c:pt>
                <c:pt idx="176">
                  <c:v>14/10/25</c:v>
                </c:pt>
                <c:pt idx="177">
                  <c:v>28/10/25</c:v>
                </c:pt>
                <c:pt idx="178">
                  <c:v>11/11/25</c:v>
                </c:pt>
                <c:pt idx="179">
                  <c:v>25/11/25</c:v>
                </c:pt>
                <c:pt idx="180">
                  <c:v>09/12/25</c:v>
                </c:pt>
                <c:pt idx="181">
                  <c:v>23/12/25</c:v>
                </c:pt>
                <c:pt idx="182">
                  <c:v>06/01/26</c:v>
                </c:pt>
                <c:pt idx="183">
                  <c:v>20/01/26</c:v>
                </c:pt>
                <c:pt idx="184">
                  <c:v>03/02/26</c:v>
                </c:pt>
                <c:pt idx="185">
                  <c:v>17/02/26</c:v>
                </c:pt>
                <c:pt idx="186">
                  <c:v>03/03/26</c:v>
                </c:pt>
                <c:pt idx="187">
                  <c:v>17/03/26</c:v>
                </c:pt>
                <c:pt idx="188">
                  <c:v>31/03/26</c:v>
                </c:pt>
                <c:pt idx="189">
                  <c:v>14/04/26</c:v>
                </c:pt>
                <c:pt idx="190">
                  <c:v>28/04/26</c:v>
                </c:pt>
                <c:pt idx="191">
                  <c:v>12/05/26</c:v>
                </c:pt>
                <c:pt idx="192">
                  <c:v>26/05/26</c:v>
                </c:pt>
                <c:pt idx="193">
                  <c:v>09/06/26</c:v>
                </c:pt>
                <c:pt idx="194">
                  <c:v>23/06/26</c:v>
                </c:pt>
                <c:pt idx="195">
                  <c:v>07/07/26</c:v>
                </c:pt>
                <c:pt idx="196">
                  <c:v>21/07/26</c:v>
                </c:pt>
                <c:pt idx="197">
                  <c:v>04/08/26</c:v>
                </c:pt>
                <c:pt idx="198">
                  <c:v>18/08/26</c:v>
                </c:pt>
                <c:pt idx="199">
                  <c:v>01/09/26</c:v>
                </c:pt>
                <c:pt idx="200">
                  <c:v>15/09/26</c:v>
                </c:pt>
                <c:pt idx="201">
                  <c:v>29/09/26</c:v>
                </c:pt>
                <c:pt idx="202">
                  <c:v>13/10/26</c:v>
                </c:pt>
                <c:pt idx="203">
                  <c:v>27/10/26</c:v>
                </c:pt>
                <c:pt idx="204">
                  <c:v>10/11/26</c:v>
                </c:pt>
                <c:pt idx="205">
                  <c:v>24/11/26</c:v>
                </c:pt>
                <c:pt idx="206">
                  <c:v>08/12/26</c:v>
                </c:pt>
                <c:pt idx="207">
                  <c:v>22/12/26</c:v>
                </c:pt>
                <c:pt idx="208">
                  <c:v>05/01/27</c:v>
                </c:pt>
                <c:pt idx="209">
                  <c:v>19/01/27</c:v>
                </c:pt>
                <c:pt idx="210">
                  <c:v>02/02/27</c:v>
                </c:pt>
                <c:pt idx="211">
                  <c:v>16/02/27</c:v>
                </c:pt>
                <c:pt idx="212">
                  <c:v>02/03/27</c:v>
                </c:pt>
                <c:pt idx="213">
                  <c:v>16/03/27</c:v>
                </c:pt>
                <c:pt idx="214">
                  <c:v>30/03/27</c:v>
                </c:pt>
                <c:pt idx="215">
                  <c:v>13/04/27</c:v>
                </c:pt>
                <c:pt idx="216">
                  <c:v>27/04/27</c:v>
                </c:pt>
                <c:pt idx="217">
                  <c:v>11/05/27</c:v>
                </c:pt>
                <c:pt idx="218">
                  <c:v>25/05/27</c:v>
                </c:pt>
                <c:pt idx="219">
                  <c:v>08/06/27</c:v>
                </c:pt>
                <c:pt idx="220">
                  <c:v>22/06/27</c:v>
                </c:pt>
                <c:pt idx="221">
                  <c:v>06/07/27</c:v>
                </c:pt>
                <c:pt idx="222">
                  <c:v>20/07/27</c:v>
                </c:pt>
                <c:pt idx="223">
                  <c:v>03/08/27</c:v>
                </c:pt>
                <c:pt idx="224">
                  <c:v>17/08/27</c:v>
                </c:pt>
                <c:pt idx="225">
                  <c:v>31/08/27</c:v>
                </c:pt>
                <c:pt idx="226">
                  <c:v>14/09/27</c:v>
                </c:pt>
                <c:pt idx="227">
                  <c:v>28/09/27</c:v>
                </c:pt>
                <c:pt idx="228">
                  <c:v>12/10/27</c:v>
                </c:pt>
                <c:pt idx="229">
                  <c:v>26/10/27</c:v>
                </c:pt>
                <c:pt idx="230">
                  <c:v>09/11/27</c:v>
                </c:pt>
                <c:pt idx="231">
                  <c:v>23/11/27</c:v>
                </c:pt>
                <c:pt idx="232">
                  <c:v>07/12/27</c:v>
                </c:pt>
                <c:pt idx="233">
                  <c:v>21/12/27</c:v>
                </c:pt>
                <c:pt idx="234">
                  <c:v>04/01/28</c:v>
                </c:pt>
                <c:pt idx="235">
                  <c:v>18/01/28</c:v>
                </c:pt>
                <c:pt idx="236">
                  <c:v>01/02/28</c:v>
                </c:pt>
                <c:pt idx="237">
                  <c:v>15/02/28</c:v>
                </c:pt>
                <c:pt idx="238">
                  <c:v>29/02/28</c:v>
                </c:pt>
                <c:pt idx="239">
                  <c:v>14/03/28</c:v>
                </c:pt>
                <c:pt idx="240">
                  <c:v>28/03/28</c:v>
                </c:pt>
                <c:pt idx="241">
                  <c:v>11/04/28</c:v>
                </c:pt>
                <c:pt idx="242">
                  <c:v>25/04/28</c:v>
                </c:pt>
                <c:pt idx="243">
                  <c:v>09/05/28</c:v>
                </c:pt>
                <c:pt idx="244">
                  <c:v>23/05/28</c:v>
                </c:pt>
                <c:pt idx="245">
                  <c:v>06/06/28</c:v>
                </c:pt>
                <c:pt idx="246">
                  <c:v>20/06/28</c:v>
                </c:pt>
                <c:pt idx="247">
                  <c:v>04/07/28</c:v>
                </c:pt>
                <c:pt idx="248">
                  <c:v>18/07/28</c:v>
                </c:pt>
                <c:pt idx="249">
                  <c:v>01/08/28</c:v>
                </c:pt>
                <c:pt idx="250">
                  <c:v>15/08/28</c:v>
                </c:pt>
                <c:pt idx="251">
                  <c:v>29/08/28</c:v>
                </c:pt>
                <c:pt idx="252">
                  <c:v>12/09/28</c:v>
                </c:pt>
                <c:pt idx="253">
                  <c:v>26/09/28</c:v>
                </c:pt>
                <c:pt idx="254">
                  <c:v>10/10/28</c:v>
                </c:pt>
                <c:pt idx="255">
                  <c:v>24/10/28</c:v>
                </c:pt>
                <c:pt idx="256">
                  <c:v>07/11/28</c:v>
                </c:pt>
                <c:pt idx="257">
                  <c:v>21/11/28</c:v>
                </c:pt>
                <c:pt idx="258">
                  <c:v>05/12/28</c:v>
                </c:pt>
                <c:pt idx="259">
                  <c:v>19/12/28</c:v>
                </c:pt>
                <c:pt idx="260">
                  <c:v>02/01/29</c:v>
                </c:pt>
                <c:pt idx="261">
                  <c:v>16/01/29</c:v>
                </c:pt>
                <c:pt idx="262">
                  <c:v>30/01/29</c:v>
                </c:pt>
                <c:pt idx="263">
                  <c:v>13/02/29</c:v>
                </c:pt>
                <c:pt idx="264">
                  <c:v>27/02/29</c:v>
                </c:pt>
                <c:pt idx="265">
                  <c:v>13/03/29</c:v>
                </c:pt>
                <c:pt idx="266">
                  <c:v>27/03/29</c:v>
                </c:pt>
                <c:pt idx="267">
                  <c:v>10/04/29</c:v>
                </c:pt>
                <c:pt idx="268">
                  <c:v>24/04/29</c:v>
                </c:pt>
                <c:pt idx="269">
                  <c:v>08/05/29</c:v>
                </c:pt>
                <c:pt idx="270">
                  <c:v>22/05/29</c:v>
                </c:pt>
                <c:pt idx="271">
                  <c:v>05/06/29</c:v>
                </c:pt>
                <c:pt idx="272">
                  <c:v>19/06/29</c:v>
                </c:pt>
                <c:pt idx="273">
                  <c:v>03/07/29</c:v>
                </c:pt>
                <c:pt idx="274">
                  <c:v>17/07/29</c:v>
                </c:pt>
                <c:pt idx="275">
                  <c:v>31/07/29</c:v>
                </c:pt>
                <c:pt idx="276">
                  <c:v>14/08/29</c:v>
                </c:pt>
                <c:pt idx="277">
                  <c:v>28/08/29</c:v>
                </c:pt>
                <c:pt idx="278">
                  <c:v>11/09/29</c:v>
                </c:pt>
                <c:pt idx="279">
                  <c:v>25/09/29</c:v>
                </c:pt>
                <c:pt idx="280">
                  <c:v>09/10/29</c:v>
                </c:pt>
                <c:pt idx="281">
                  <c:v>23/10/29</c:v>
                </c:pt>
                <c:pt idx="282">
                  <c:v>06/11/29</c:v>
                </c:pt>
                <c:pt idx="283">
                  <c:v>20/11/29</c:v>
                </c:pt>
                <c:pt idx="284">
                  <c:v>04/12/29</c:v>
                </c:pt>
                <c:pt idx="285">
                  <c:v>18/12/29</c:v>
                </c:pt>
                <c:pt idx="286">
                  <c:v>01/01/30</c:v>
                </c:pt>
                <c:pt idx="287">
                  <c:v>15/01/30</c:v>
                </c:pt>
                <c:pt idx="288">
                  <c:v>29/01/30</c:v>
                </c:pt>
                <c:pt idx="289">
                  <c:v>12/02/30</c:v>
                </c:pt>
                <c:pt idx="290">
                  <c:v>26/02/30</c:v>
                </c:pt>
                <c:pt idx="291">
                  <c:v>12/03/30</c:v>
                </c:pt>
                <c:pt idx="292">
                  <c:v>26/03/30</c:v>
                </c:pt>
                <c:pt idx="293">
                  <c:v>09/04/30</c:v>
                </c:pt>
                <c:pt idx="294">
                  <c:v>23/04/30</c:v>
                </c:pt>
                <c:pt idx="295">
                  <c:v>07/05/30</c:v>
                </c:pt>
                <c:pt idx="296">
                  <c:v>21/05/30</c:v>
                </c:pt>
                <c:pt idx="297">
                  <c:v>04/06/30</c:v>
                </c:pt>
                <c:pt idx="298">
                  <c:v>18/06/30</c:v>
                </c:pt>
                <c:pt idx="299">
                  <c:v>02/07/30</c:v>
                </c:pt>
                <c:pt idx="300">
                  <c:v>16/07/30</c:v>
                </c:pt>
                <c:pt idx="301">
                  <c:v>30/07/30</c:v>
                </c:pt>
                <c:pt idx="302">
                  <c:v>13/08/30</c:v>
                </c:pt>
                <c:pt idx="303">
                  <c:v>27/08/30</c:v>
                </c:pt>
                <c:pt idx="304">
                  <c:v>10/09/30</c:v>
                </c:pt>
                <c:pt idx="305">
                  <c:v>24/09/30</c:v>
                </c:pt>
                <c:pt idx="306">
                  <c:v>08/10/30</c:v>
                </c:pt>
                <c:pt idx="307">
                  <c:v>22/10/30</c:v>
                </c:pt>
                <c:pt idx="308">
                  <c:v>05/11/30</c:v>
                </c:pt>
                <c:pt idx="309">
                  <c:v>19/11/30</c:v>
                </c:pt>
                <c:pt idx="310">
                  <c:v>03/12/30</c:v>
                </c:pt>
                <c:pt idx="311">
                  <c:v>17/12/30</c:v>
                </c:pt>
                <c:pt idx="312">
                  <c:v>31/12/30</c:v>
                </c:pt>
                <c:pt idx="313">
                  <c:v>14/01/31</c:v>
                </c:pt>
                <c:pt idx="314">
                  <c:v>28/01/31</c:v>
                </c:pt>
                <c:pt idx="315">
                  <c:v>11/02/31</c:v>
                </c:pt>
                <c:pt idx="316">
                  <c:v>25/02/31</c:v>
                </c:pt>
                <c:pt idx="317">
                  <c:v>11/03/31</c:v>
                </c:pt>
                <c:pt idx="318">
                  <c:v>25/03/31</c:v>
                </c:pt>
                <c:pt idx="319">
                  <c:v>08/04/31</c:v>
                </c:pt>
                <c:pt idx="320">
                  <c:v>22/04/31</c:v>
                </c:pt>
                <c:pt idx="321">
                  <c:v>06/05/31</c:v>
                </c:pt>
                <c:pt idx="322">
                  <c:v>20/05/31</c:v>
                </c:pt>
                <c:pt idx="323">
                  <c:v>03/06/31</c:v>
                </c:pt>
                <c:pt idx="324">
                  <c:v>17/06/31</c:v>
                </c:pt>
                <c:pt idx="325">
                  <c:v>01/07/31</c:v>
                </c:pt>
                <c:pt idx="326">
                  <c:v>15/07/31</c:v>
                </c:pt>
                <c:pt idx="327">
                  <c:v>29/07/31</c:v>
                </c:pt>
                <c:pt idx="328">
                  <c:v>12/08/31</c:v>
                </c:pt>
                <c:pt idx="329">
                  <c:v>26/08/31</c:v>
                </c:pt>
                <c:pt idx="330">
                  <c:v>09/09/31</c:v>
                </c:pt>
                <c:pt idx="331">
                  <c:v>23/09/31</c:v>
                </c:pt>
                <c:pt idx="332">
                  <c:v>07/10/31</c:v>
                </c:pt>
                <c:pt idx="333">
                  <c:v>21/10/31</c:v>
                </c:pt>
                <c:pt idx="334">
                  <c:v>04/11/31</c:v>
                </c:pt>
                <c:pt idx="335">
                  <c:v>18/11/31</c:v>
                </c:pt>
                <c:pt idx="336">
                  <c:v>02/12/31</c:v>
                </c:pt>
                <c:pt idx="337">
                  <c:v>16/12/31</c:v>
                </c:pt>
                <c:pt idx="338">
                  <c:v>30/12/31</c:v>
                </c:pt>
                <c:pt idx="339">
                  <c:v>13/01/32</c:v>
                </c:pt>
                <c:pt idx="340">
                  <c:v>27/01/32</c:v>
                </c:pt>
                <c:pt idx="341">
                  <c:v>10/02/32</c:v>
                </c:pt>
                <c:pt idx="342">
                  <c:v>24/02/32</c:v>
                </c:pt>
                <c:pt idx="343">
                  <c:v>09/03/32</c:v>
                </c:pt>
                <c:pt idx="344">
                  <c:v>23/03/32</c:v>
                </c:pt>
                <c:pt idx="345">
                  <c:v>06/04/32</c:v>
                </c:pt>
                <c:pt idx="346">
                  <c:v>20/04/32</c:v>
                </c:pt>
                <c:pt idx="347">
                  <c:v>04/05/32</c:v>
                </c:pt>
                <c:pt idx="348">
                  <c:v>18/05/32</c:v>
                </c:pt>
                <c:pt idx="349">
                  <c:v>01/06/32</c:v>
                </c:pt>
                <c:pt idx="350">
                  <c:v>15/06/32</c:v>
                </c:pt>
                <c:pt idx="351">
                  <c:v>29/06/32</c:v>
                </c:pt>
                <c:pt idx="352">
                  <c:v>13/07/32</c:v>
                </c:pt>
                <c:pt idx="353">
                  <c:v>27/07/32</c:v>
                </c:pt>
                <c:pt idx="354">
                  <c:v>10/08/32</c:v>
                </c:pt>
                <c:pt idx="355">
                  <c:v>24/08/32</c:v>
                </c:pt>
                <c:pt idx="356">
                  <c:v>07/09/32</c:v>
                </c:pt>
                <c:pt idx="357">
                  <c:v>21/09/32</c:v>
                </c:pt>
                <c:pt idx="358">
                  <c:v>05/10/32</c:v>
                </c:pt>
                <c:pt idx="359">
                  <c:v>19/10/32</c:v>
                </c:pt>
                <c:pt idx="360">
                  <c:v>02/11/32</c:v>
                </c:pt>
                <c:pt idx="361">
                  <c:v>16/11/32</c:v>
                </c:pt>
                <c:pt idx="362">
                  <c:v>30/11/32</c:v>
                </c:pt>
                <c:pt idx="363">
                  <c:v>14/12/32</c:v>
                </c:pt>
                <c:pt idx="364">
                  <c:v>28/12/32</c:v>
                </c:pt>
                <c:pt idx="365">
                  <c:v>11/01/33</c:v>
                </c:pt>
                <c:pt idx="366">
                  <c:v>25/01/33</c:v>
                </c:pt>
                <c:pt idx="367">
                  <c:v>08/02/33</c:v>
                </c:pt>
                <c:pt idx="368">
                  <c:v>22/02/33</c:v>
                </c:pt>
                <c:pt idx="369">
                  <c:v>08/03/33</c:v>
                </c:pt>
                <c:pt idx="370">
                  <c:v>22/03/33</c:v>
                </c:pt>
                <c:pt idx="371">
                  <c:v>05/04/33</c:v>
                </c:pt>
                <c:pt idx="372">
                  <c:v>19/04/33</c:v>
                </c:pt>
                <c:pt idx="373">
                  <c:v>03/05/33</c:v>
                </c:pt>
                <c:pt idx="374">
                  <c:v>17/05/33</c:v>
                </c:pt>
                <c:pt idx="375">
                  <c:v>31/05/33</c:v>
                </c:pt>
                <c:pt idx="376">
                  <c:v>14/06/33</c:v>
                </c:pt>
                <c:pt idx="377">
                  <c:v>28/06/33</c:v>
                </c:pt>
                <c:pt idx="378">
                  <c:v>12/07/33</c:v>
                </c:pt>
                <c:pt idx="379">
                  <c:v>26/07/33</c:v>
                </c:pt>
                <c:pt idx="380">
                  <c:v>09/08/33</c:v>
                </c:pt>
                <c:pt idx="381">
                  <c:v>23/08/33</c:v>
                </c:pt>
                <c:pt idx="382">
                  <c:v>06/09/33</c:v>
                </c:pt>
                <c:pt idx="383">
                  <c:v>20/09/33</c:v>
                </c:pt>
                <c:pt idx="384">
                  <c:v>04/10/33</c:v>
                </c:pt>
                <c:pt idx="385">
                  <c:v>18/10/33</c:v>
                </c:pt>
                <c:pt idx="386">
                  <c:v>01/11/33</c:v>
                </c:pt>
                <c:pt idx="387">
                  <c:v>15/11/33</c:v>
                </c:pt>
                <c:pt idx="388">
                  <c:v>29/11/33</c:v>
                </c:pt>
                <c:pt idx="389">
                  <c:v>13/12/33</c:v>
                </c:pt>
                <c:pt idx="390">
                  <c:v>27/12/33</c:v>
                </c:pt>
                <c:pt idx="391">
                  <c:v>10/01/34</c:v>
                </c:pt>
                <c:pt idx="392">
                  <c:v>24/01/34</c:v>
                </c:pt>
                <c:pt idx="393">
                  <c:v>07/02/34</c:v>
                </c:pt>
                <c:pt idx="394">
                  <c:v>21/02/34</c:v>
                </c:pt>
                <c:pt idx="395">
                  <c:v>07/03/34</c:v>
                </c:pt>
                <c:pt idx="396">
                  <c:v>21/03/34</c:v>
                </c:pt>
                <c:pt idx="397">
                  <c:v>04/04/34</c:v>
                </c:pt>
                <c:pt idx="398">
                  <c:v>18/04/34</c:v>
                </c:pt>
                <c:pt idx="399">
                  <c:v>02/05/34</c:v>
                </c:pt>
                <c:pt idx="400">
                  <c:v>16/05/34</c:v>
                </c:pt>
                <c:pt idx="401">
                  <c:v>30/05/34</c:v>
                </c:pt>
                <c:pt idx="402">
                  <c:v>13/06/34</c:v>
                </c:pt>
                <c:pt idx="403">
                  <c:v>27/06/34</c:v>
                </c:pt>
                <c:pt idx="404">
                  <c:v>11/07/34</c:v>
                </c:pt>
                <c:pt idx="405">
                  <c:v>25/07/34</c:v>
                </c:pt>
                <c:pt idx="406">
                  <c:v>08/08/34</c:v>
                </c:pt>
                <c:pt idx="407">
                  <c:v>22/08/34</c:v>
                </c:pt>
                <c:pt idx="408">
                  <c:v>05/09/34</c:v>
                </c:pt>
                <c:pt idx="409">
                  <c:v>19/09/34</c:v>
                </c:pt>
                <c:pt idx="410">
                  <c:v>03/10/34</c:v>
                </c:pt>
                <c:pt idx="411">
                  <c:v>17/10/34</c:v>
                </c:pt>
                <c:pt idx="412">
                  <c:v>31/10/34</c:v>
                </c:pt>
                <c:pt idx="413">
                  <c:v>14/11/34</c:v>
                </c:pt>
                <c:pt idx="414">
                  <c:v>28/11/34</c:v>
                </c:pt>
                <c:pt idx="415">
                  <c:v>12/12/34</c:v>
                </c:pt>
                <c:pt idx="416">
                  <c:v>26/12/34</c:v>
                </c:pt>
                <c:pt idx="417">
                  <c:v>09/01/35</c:v>
                </c:pt>
                <c:pt idx="418">
                  <c:v>23/01/35</c:v>
                </c:pt>
                <c:pt idx="419">
                  <c:v>06/02/35</c:v>
                </c:pt>
                <c:pt idx="420">
                  <c:v>20/02/35</c:v>
                </c:pt>
                <c:pt idx="421">
                  <c:v>06/03/35</c:v>
                </c:pt>
                <c:pt idx="422">
                  <c:v>20/03/35</c:v>
                </c:pt>
                <c:pt idx="423">
                  <c:v>03/04/35</c:v>
                </c:pt>
                <c:pt idx="424">
                  <c:v>17/04/35</c:v>
                </c:pt>
                <c:pt idx="425">
                  <c:v>01/05/35</c:v>
                </c:pt>
                <c:pt idx="426">
                  <c:v>15/05/35</c:v>
                </c:pt>
                <c:pt idx="427">
                  <c:v>29/05/35</c:v>
                </c:pt>
                <c:pt idx="428">
                  <c:v>12/06/35</c:v>
                </c:pt>
                <c:pt idx="429">
                  <c:v>26/06/35</c:v>
                </c:pt>
                <c:pt idx="430">
                  <c:v>10/07/35</c:v>
                </c:pt>
                <c:pt idx="431">
                  <c:v>24/07/35</c:v>
                </c:pt>
                <c:pt idx="432">
                  <c:v>07/08/35</c:v>
                </c:pt>
                <c:pt idx="433">
                  <c:v>21/08/35</c:v>
                </c:pt>
                <c:pt idx="434">
                  <c:v>04/09/35</c:v>
                </c:pt>
                <c:pt idx="435">
                  <c:v>18/09/35</c:v>
                </c:pt>
                <c:pt idx="436">
                  <c:v>02/10/35</c:v>
                </c:pt>
                <c:pt idx="437">
                  <c:v>16/10/35</c:v>
                </c:pt>
                <c:pt idx="438">
                  <c:v>30/10/35</c:v>
                </c:pt>
                <c:pt idx="439">
                  <c:v>13/11/35</c:v>
                </c:pt>
                <c:pt idx="440">
                  <c:v>27/11/35</c:v>
                </c:pt>
                <c:pt idx="441">
                  <c:v>11/12/35</c:v>
                </c:pt>
                <c:pt idx="442">
                  <c:v>25/12/35</c:v>
                </c:pt>
                <c:pt idx="443">
                  <c:v>08/01/36</c:v>
                </c:pt>
                <c:pt idx="444">
                  <c:v>22/01/36</c:v>
                </c:pt>
                <c:pt idx="445">
                  <c:v>05/02/36</c:v>
                </c:pt>
                <c:pt idx="446">
                  <c:v>19/02/36</c:v>
                </c:pt>
                <c:pt idx="447">
                  <c:v>04/03/36</c:v>
                </c:pt>
                <c:pt idx="448">
                  <c:v>18/03/36</c:v>
                </c:pt>
                <c:pt idx="449">
                  <c:v>01/04/36</c:v>
                </c:pt>
                <c:pt idx="450">
                  <c:v>15/04/36</c:v>
                </c:pt>
                <c:pt idx="451">
                  <c:v>29/04/36</c:v>
                </c:pt>
                <c:pt idx="452">
                  <c:v>13/05/36</c:v>
                </c:pt>
                <c:pt idx="453">
                  <c:v>27/05/36</c:v>
                </c:pt>
                <c:pt idx="454">
                  <c:v>10/06/36</c:v>
                </c:pt>
                <c:pt idx="455">
                  <c:v>24/06/36</c:v>
                </c:pt>
                <c:pt idx="456">
                  <c:v>08/07/36</c:v>
                </c:pt>
                <c:pt idx="457">
                  <c:v>22/07/36</c:v>
                </c:pt>
                <c:pt idx="458">
                  <c:v>05/08/36</c:v>
                </c:pt>
                <c:pt idx="459">
                  <c:v>19/08/36</c:v>
                </c:pt>
                <c:pt idx="460">
                  <c:v>02/09/36</c:v>
                </c:pt>
                <c:pt idx="461">
                  <c:v>16/09/36</c:v>
                </c:pt>
                <c:pt idx="462">
                  <c:v>30/09/36</c:v>
                </c:pt>
                <c:pt idx="463">
                  <c:v>14/10/36</c:v>
                </c:pt>
                <c:pt idx="464">
                  <c:v>28/10/36</c:v>
                </c:pt>
                <c:pt idx="465">
                  <c:v>11/11/36</c:v>
                </c:pt>
                <c:pt idx="466">
                  <c:v>25/11/36</c:v>
                </c:pt>
                <c:pt idx="467">
                  <c:v>09/12/36</c:v>
                </c:pt>
                <c:pt idx="468">
                  <c:v>23/12/36</c:v>
                </c:pt>
                <c:pt idx="469">
                  <c:v>06/01/37</c:v>
                </c:pt>
                <c:pt idx="470">
                  <c:v>20/01/37</c:v>
                </c:pt>
                <c:pt idx="471">
                  <c:v>03/02/37</c:v>
                </c:pt>
                <c:pt idx="472">
                  <c:v>17/02/37</c:v>
                </c:pt>
                <c:pt idx="473">
                  <c:v>03/03/37</c:v>
                </c:pt>
                <c:pt idx="474">
                  <c:v>17/03/37</c:v>
                </c:pt>
                <c:pt idx="475">
                  <c:v>31/03/37</c:v>
                </c:pt>
                <c:pt idx="476">
                  <c:v>14/04/37</c:v>
                </c:pt>
                <c:pt idx="477">
                  <c:v>28/04/37</c:v>
                </c:pt>
                <c:pt idx="478">
                  <c:v>12/05/37</c:v>
                </c:pt>
                <c:pt idx="479">
                  <c:v>26/05/37</c:v>
                </c:pt>
                <c:pt idx="480">
                  <c:v>09/06/37</c:v>
                </c:pt>
                <c:pt idx="481">
                  <c:v>23/06/37</c:v>
                </c:pt>
                <c:pt idx="482">
                  <c:v>07/07/37</c:v>
                </c:pt>
                <c:pt idx="483">
                  <c:v>21/07/37</c:v>
                </c:pt>
                <c:pt idx="484">
                  <c:v>04/08/37</c:v>
                </c:pt>
                <c:pt idx="485">
                  <c:v>18/08/37</c:v>
                </c:pt>
                <c:pt idx="486">
                  <c:v>01/09/37</c:v>
                </c:pt>
                <c:pt idx="487">
                  <c:v>15/09/37</c:v>
                </c:pt>
                <c:pt idx="488">
                  <c:v>29/09/37</c:v>
                </c:pt>
                <c:pt idx="489">
                  <c:v>13/10/37</c:v>
                </c:pt>
                <c:pt idx="490">
                  <c:v>27/10/37</c:v>
                </c:pt>
                <c:pt idx="491">
                  <c:v>10/11/37</c:v>
                </c:pt>
                <c:pt idx="492">
                  <c:v>24/11/37</c:v>
                </c:pt>
              </c:strCache>
            </c:strRef>
          </c:cat>
          <c:val>
            <c:numRef>
              <c:f>'Acc Bi-weekly Mortgage Calc'!$H$22:$H$1648</c:f>
              <c:numCache>
                <c:formatCode>0.00</c:formatCode>
                <c:ptCount val="1627"/>
                <c:pt idx="0">
                  <c:v>273.28972168137</c:v>
                </c:pt>
                <c:pt idx="1">
                  <c:v>273.91954346290038</c:v>
                </c:pt>
                <c:pt idx="2">
                  <c:v>274.55081672776521</c:v>
                </c:pt>
                <c:pt idx="3">
                  <c:v>275.18354482104382</c:v>
                </c:pt>
                <c:pt idx="4">
                  <c:v>275.81773109552478</c:v>
                </c:pt>
                <c:pt idx="5">
                  <c:v>276.45337891172323</c:v>
                </c:pt>
                <c:pt idx="6">
                  <c:v>277.09049163789916</c:v>
                </c:pt>
                <c:pt idx="7">
                  <c:v>277.72907265007495</c:v>
                </c:pt>
                <c:pt idx="8">
                  <c:v>278.36912533205316</c:v>
                </c:pt>
                <c:pt idx="9">
                  <c:v>279.01065307543502</c:v>
                </c:pt>
                <c:pt idx="10">
                  <c:v>279.65365927963762</c:v>
                </c:pt>
                <c:pt idx="11">
                  <c:v>280.29814735191258</c:v>
                </c:pt>
                <c:pt idx="12">
                  <c:v>280.94412070736382</c:v>
                </c:pt>
                <c:pt idx="13">
                  <c:v>281.59158276896562</c:v>
                </c:pt>
                <c:pt idx="14">
                  <c:v>282.24053696758085</c:v>
                </c:pt>
                <c:pt idx="15">
                  <c:v>282.89098674197919</c:v>
                </c:pt>
                <c:pt idx="16">
                  <c:v>283.54293553885509</c:v>
                </c:pt>
                <c:pt idx="17">
                  <c:v>284.19638681284653</c:v>
                </c:pt>
                <c:pt idx="18">
                  <c:v>284.85134402655262</c:v>
                </c:pt>
                <c:pt idx="19">
                  <c:v>285.50781065055287</c:v>
                </c:pt>
                <c:pt idx="20">
                  <c:v>286.16579016342462</c:v>
                </c:pt>
                <c:pt idx="21">
                  <c:v>286.82528605176219</c:v>
                </c:pt>
                <c:pt idx="22">
                  <c:v>287.48630181019485</c:v>
                </c:pt>
                <c:pt idx="23">
                  <c:v>288.14884094140587</c:v>
                </c:pt>
                <c:pt idx="24">
                  <c:v>288.81290695615064</c:v>
                </c:pt>
                <c:pt idx="25">
                  <c:v>289.4785033732752</c:v>
                </c:pt>
                <c:pt idx="26">
                  <c:v>290.14563371973543</c:v>
                </c:pt>
                <c:pt idx="27">
                  <c:v>290.81430153061524</c:v>
                </c:pt>
                <c:pt idx="28">
                  <c:v>291.48451034914547</c:v>
                </c:pt>
                <c:pt idx="29">
                  <c:v>292.15626372672273</c:v>
                </c:pt>
                <c:pt idx="30">
                  <c:v>292.82956522292818</c:v>
                </c:pt>
                <c:pt idx="31">
                  <c:v>293.50441840554618</c:v>
                </c:pt>
                <c:pt idx="32">
                  <c:v>294.18082685058368</c:v>
                </c:pt>
                <c:pt idx="33">
                  <c:v>294.85879414228862</c:v>
                </c:pt>
                <c:pt idx="34">
                  <c:v>295.53832387316936</c:v>
                </c:pt>
                <c:pt idx="35">
                  <c:v>296.21941964401333</c:v>
                </c:pt>
                <c:pt idx="36">
                  <c:v>296.90208506390638</c:v>
                </c:pt>
                <c:pt idx="37">
                  <c:v>297.58632375025218</c:v>
                </c:pt>
                <c:pt idx="38">
                  <c:v>298.27213932879044</c:v>
                </c:pt>
                <c:pt idx="39">
                  <c:v>298.95953543361702</c:v>
                </c:pt>
                <c:pt idx="40">
                  <c:v>299.64851570720316</c:v>
                </c:pt>
                <c:pt idx="41">
                  <c:v>300.33908380041407</c:v>
                </c:pt>
                <c:pt idx="42">
                  <c:v>301.03124337252905</c:v>
                </c:pt>
                <c:pt idx="43">
                  <c:v>301.7249980912602</c:v>
                </c:pt>
                <c:pt idx="44">
                  <c:v>302.42035163277274</c:v>
                </c:pt>
                <c:pt idx="45">
                  <c:v>303.11730768170332</c:v>
                </c:pt>
                <c:pt idx="46">
                  <c:v>303.81586993118071</c:v>
                </c:pt>
                <c:pt idx="47">
                  <c:v>304.51604208284459</c:v>
                </c:pt>
                <c:pt idx="48">
                  <c:v>305.21782784686536</c:v>
                </c:pt>
                <c:pt idx="49">
                  <c:v>305.92123094196415</c:v>
                </c:pt>
                <c:pt idx="50">
                  <c:v>306.62625509543193</c:v>
                </c:pt>
                <c:pt idx="51">
                  <c:v>307.3329040431496</c:v>
                </c:pt>
                <c:pt idx="52">
                  <c:v>308.0411815296078</c:v>
                </c:pt>
                <c:pt idx="53">
                  <c:v>308.75109130792691</c:v>
                </c:pt>
                <c:pt idx="54">
                  <c:v>309.46263713987639</c:v>
                </c:pt>
                <c:pt idx="55">
                  <c:v>310.17582279589521</c:v>
                </c:pt>
                <c:pt idx="56">
                  <c:v>310.89065205511167</c:v>
                </c:pt>
                <c:pt idx="57">
                  <c:v>311.60712870536338</c:v>
                </c:pt>
                <c:pt idx="58">
                  <c:v>312.32525654321751</c:v>
                </c:pt>
                <c:pt idx="59">
                  <c:v>313.04503937399045</c:v>
                </c:pt>
                <c:pt idx="60">
                  <c:v>313.76648101176875</c:v>
                </c:pt>
                <c:pt idx="61">
                  <c:v>314.48958527942852</c:v>
                </c:pt>
                <c:pt idx="62">
                  <c:v>315.21435600865618</c:v>
                </c:pt>
                <c:pt idx="63">
                  <c:v>315.94079703996874</c:v>
                </c:pt>
                <c:pt idx="64">
                  <c:v>316.66891222273387</c:v>
                </c:pt>
                <c:pt idx="65">
                  <c:v>317.39870541519031</c:v>
                </c:pt>
                <c:pt idx="66">
                  <c:v>318.13018048446907</c:v>
                </c:pt>
                <c:pt idx="67">
                  <c:v>318.86334130661271</c:v>
                </c:pt>
                <c:pt idx="68">
                  <c:v>319.59819176659664</c:v>
                </c:pt>
                <c:pt idx="69">
                  <c:v>320.33473575834989</c:v>
                </c:pt>
                <c:pt idx="70">
                  <c:v>321.07297718477503</c:v>
                </c:pt>
                <c:pt idx="71">
                  <c:v>321.81291995776951</c:v>
                </c:pt>
                <c:pt idx="72">
                  <c:v>322.55456799824572</c:v>
                </c:pt>
                <c:pt idx="73">
                  <c:v>323.29792523615265</c:v>
                </c:pt>
                <c:pt idx="74">
                  <c:v>324.04299561049595</c:v>
                </c:pt>
                <c:pt idx="75">
                  <c:v>324.78978306935915</c:v>
                </c:pt>
                <c:pt idx="76">
                  <c:v>325.53829156992435</c:v>
                </c:pt>
                <c:pt idx="77">
                  <c:v>326.28852507849365</c:v>
                </c:pt>
                <c:pt idx="78">
                  <c:v>327.04048757050953</c:v>
                </c:pt>
                <c:pt idx="79">
                  <c:v>327.79418303057662</c:v>
                </c:pt>
                <c:pt idx="80">
                  <c:v>328.54961545248204</c:v>
                </c:pt>
                <c:pt idx="81">
                  <c:v>329.30678883921723</c:v>
                </c:pt>
                <c:pt idx="82">
                  <c:v>330.06570720299885</c:v>
                </c:pt>
                <c:pt idx="83">
                  <c:v>330.82637456529017</c:v>
                </c:pt>
                <c:pt idx="84">
                  <c:v>331.58879495682197</c:v>
                </c:pt>
                <c:pt idx="85">
                  <c:v>332.35297241761475</c:v>
                </c:pt>
                <c:pt idx="86">
                  <c:v>333.11891099699915</c:v>
                </c:pt>
                <c:pt idx="87">
                  <c:v>333.88661475363801</c:v>
                </c:pt>
                <c:pt idx="88">
                  <c:v>334.6560877555479</c:v>
                </c:pt>
                <c:pt idx="89">
                  <c:v>335.42733408012032</c:v>
                </c:pt>
                <c:pt idx="90">
                  <c:v>336.20035781414367</c:v>
                </c:pt>
                <c:pt idx="91">
                  <c:v>336.97516305382464</c:v>
                </c:pt>
                <c:pt idx="92">
                  <c:v>337.7517539048099</c:v>
                </c:pt>
                <c:pt idx="93">
                  <c:v>338.5301344822081</c:v>
                </c:pt>
                <c:pt idx="94">
                  <c:v>339.31030891061158</c:v>
                </c:pt>
                <c:pt idx="95">
                  <c:v>340.09228132411812</c:v>
                </c:pt>
                <c:pt idx="96">
                  <c:v>340.87605586635289</c:v>
                </c:pt>
                <c:pt idx="97">
                  <c:v>341.66163669049058</c:v>
                </c:pt>
                <c:pt idx="98">
                  <c:v>342.44902795927703</c:v>
                </c:pt>
                <c:pt idx="99">
                  <c:v>343.23823384505175</c:v>
                </c:pt>
                <c:pt idx="100">
                  <c:v>344.02925852976955</c:v>
                </c:pt>
                <c:pt idx="101">
                  <c:v>344.82210620502326</c:v>
                </c:pt>
                <c:pt idx="102">
                  <c:v>345.61678107206529</c:v>
                </c:pt>
                <c:pt idx="103">
                  <c:v>346.41328734183048</c:v>
                </c:pt>
                <c:pt idx="104">
                  <c:v>347.21162923495814</c:v>
                </c:pt>
                <c:pt idx="105">
                  <c:v>348.01181098181428</c:v>
                </c:pt>
                <c:pt idx="106">
                  <c:v>348.8138368225143</c:v>
                </c:pt>
                <c:pt idx="107">
                  <c:v>349.6177110069454</c:v>
                </c:pt>
                <c:pt idx="108">
                  <c:v>350.42343779478892</c:v>
                </c:pt>
                <c:pt idx="109">
                  <c:v>351.23102145554304</c:v>
                </c:pt>
                <c:pt idx="110">
                  <c:v>352.04046626854552</c:v>
                </c:pt>
                <c:pt idx="111">
                  <c:v>352.85177652299609</c:v>
                </c:pt>
                <c:pt idx="112">
                  <c:v>353.66495651797953</c:v>
                </c:pt>
                <c:pt idx="113">
                  <c:v>354.48001056248808</c:v>
                </c:pt>
                <c:pt idx="114">
                  <c:v>355.29694297544461</c:v>
                </c:pt>
                <c:pt idx="115">
                  <c:v>356.11575808572519</c:v>
                </c:pt>
                <c:pt idx="116">
                  <c:v>356.93646023218241</c:v>
                </c:pt>
                <c:pt idx="117">
                  <c:v>357.75905376366796</c:v>
                </c:pt>
                <c:pt idx="118">
                  <c:v>358.58354303905594</c:v>
                </c:pt>
                <c:pt idx="119">
                  <c:v>359.40993242726591</c:v>
                </c:pt>
                <c:pt idx="120">
                  <c:v>360.23822630728591</c:v>
                </c:pt>
                <c:pt idx="121">
                  <c:v>361.06842906819594</c:v>
                </c:pt>
                <c:pt idx="122">
                  <c:v>361.90054510919089</c:v>
                </c:pt>
                <c:pt idx="123">
                  <c:v>362.73457883960401</c:v>
                </c:pt>
                <c:pt idx="124">
                  <c:v>363.57053467893041</c:v>
                </c:pt>
                <c:pt idx="125">
                  <c:v>364.40841705685028</c:v>
                </c:pt>
                <c:pt idx="126">
                  <c:v>365.24823041325232</c:v>
                </c:pt>
                <c:pt idx="127">
                  <c:v>366.08997919825742</c:v>
                </c:pt>
                <c:pt idx="128">
                  <c:v>366.93366787224238</c:v>
                </c:pt>
                <c:pt idx="129">
                  <c:v>367.77930090586312</c:v>
                </c:pt>
                <c:pt idx="130">
                  <c:v>368.62688278007863</c:v>
                </c:pt>
                <c:pt idx="131">
                  <c:v>369.47641798617479</c:v>
                </c:pt>
                <c:pt idx="132">
                  <c:v>370.32791102578801</c:v>
                </c:pt>
                <c:pt idx="133">
                  <c:v>371.18136641092912</c:v>
                </c:pt>
                <c:pt idx="134">
                  <c:v>372.03678866400742</c:v>
                </c:pt>
                <c:pt idx="135">
                  <c:v>372.89418231785436</c:v>
                </c:pt>
                <c:pt idx="136">
                  <c:v>373.75355191574789</c:v>
                </c:pt>
                <c:pt idx="137">
                  <c:v>374.61490201143624</c:v>
                </c:pt>
                <c:pt idx="138">
                  <c:v>375.47823716916224</c:v>
                </c:pt>
                <c:pt idx="139">
                  <c:v>376.34356196368736</c:v>
                </c:pt>
                <c:pt idx="140">
                  <c:v>377.21088098031618</c:v>
                </c:pt>
                <c:pt idx="141">
                  <c:v>378.08019881492049</c:v>
                </c:pt>
                <c:pt idx="142">
                  <c:v>378.95152007396371</c:v>
                </c:pt>
                <c:pt idx="143">
                  <c:v>379.82484937452517</c:v>
                </c:pt>
                <c:pt idx="144">
                  <c:v>380.70019134432488</c:v>
                </c:pt>
                <c:pt idx="145">
                  <c:v>381.57755062174766</c:v>
                </c:pt>
                <c:pt idx="146">
                  <c:v>382.45693185586816</c:v>
                </c:pt>
                <c:pt idx="147">
                  <c:v>383.33833970647498</c:v>
                </c:pt>
                <c:pt idx="148">
                  <c:v>384.22177884409581</c:v>
                </c:pt>
                <c:pt idx="149">
                  <c:v>385.10725395002208</c:v>
                </c:pt>
                <c:pt idx="150">
                  <c:v>385.99476971633356</c:v>
                </c:pt>
                <c:pt idx="151">
                  <c:v>386.88433084592333</c:v>
                </c:pt>
                <c:pt idx="152">
                  <c:v>387.77594205252285</c:v>
                </c:pt>
                <c:pt idx="153">
                  <c:v>388.66960806072672</c:v>
                </c:pt>
                <c:pt idx="154">
                  <c:v>389.56533360601799</c:v>
                </c:pt>
                <c:pt idx="155">
                  <c:v>390.46312343479269</c:v>
                </c:pt>
                <c:pt idx="156">
                  <c:v>391.36298230438587</c:v>
                </c:pt>
                <c:pt idx="157">
                  <c:v>392.26491498309588</c:v>
                </c:pt>
                <c:pt idx="158">
                  <c:v>393.16892625021029</c:v>
                </c:pt>
                <c:pt idx="159">
                  <c:v>394.07502089603094</c:v>
                </c:pt>
                <c:pt idx="160">
                  <c:v>394.98320372189932</c:v>
                </c:pt>
                <c:pt idx="161">
                  <c:v>395.89347954022207</c:v>
                </c:pt>
                <c:pt idx="162">
                  <c:v>396.80585317449652</c:v>
                </c:pt>
                <c:pt idx="163">
                  <c:v>397.72032945933626</c:v>
                </c:pt>
                <c:pt idx="164">
                  <c:v>398.63691324049648</c:v>
                </c:pt>
                <c:pt idx="165">
                  <c:v>399.55560937490009</c:v>
                </c:pt>
                <c:pt idx="166">
                  <c:v>400.47642273066305</c:v>
                </c:pt>
                <c:pt idx="167">
                  <c:v>401.39935818712058</c:v>
                </c:pt>
                <c:pt idx="168">
                  <c:v>402.32442063485263</c:v>
                </c:pt>
                <c:pt idx="169">
                  <c:v>403.25161497570991</c:v>
                </c:pt>
                <c:pt idx="170">
                  <c:v>404.18094612284</c:v>
                </c:pt>
                <c:pt idx="171">
                  <c:v>405.1124190007132</c:v>
                </c:pt>
                <c:pt idx="172">
                  <c:v>406.04603854514886</c:v>
                </c:pt>
                <c:pt idx="173">
                  <c:v>406.9818097033413</c:v>
                </c:pt>
                <c:pt idx="174">
                  <c:v>407.91973743388604</c:v>
                </c:pt>
                <c:pt idx="175">
                  <c:v>408.85982670680636</c:v>
                </c:pt>
                <c:pt idx="176">
                  <c:v>409.80208250357913</c:v>
                </c:pt>
                <c:pt idx="177">
                  <c:v>410.74650981716172</c:v>
                </c:pt>
                <c:pt idx="178">
                  <c:v>411.69311365201821</c:v>
                </c:pt>
                <c:pt idx="179">
                  <c:v>412.6418990241458</c:v>
                </c:pt>
                <c:pt idx="180">
                  <c:v>413.59287096110171</c:v>
                </c:pt>
                <c:pt idx="181">
                  <c:v>414.5460345020295</c:v>
                </c:pt>
                <c:pt idx="182">
                  <c:v>415.50139469768601</c:v>
                </c:pt>
                <c:pt idx="183">
                  <c:v>416.45895661046796</c:v>
                </c:pt>
                <c:pt idx="184">
                  <c:v>417.41872531443886</c:v>
                </c:pt>
                <c:pt idx="185">
                  <c:v>418.38070589535585</c:v>
                </c:pt>
                <c:pt idx="186">
                  <c:v>419.34490345069668</c:v>
                </c:pt>
                <c:pt idx="187">
                  <c:v>420.31132308968677</c:v>
                </c:pt>
                <c:pt idx="188">
                  <c:v>421.27996993332619</c:v>
                </c:pt>
                <c:pt idx="189">
                  <c:v>422.25084911441672</c:v>
                </c:pt>
                <c:pt idx="190">
                  <c:v>423.2239657775894</c:v>
                </c:pt>
                <c:pt idx="191">
                  <c:v>424.19932507933135</c:v>
                </c:pt>
                <c:pt idx="192">
                  <c:v>425.17693218801338</c:v>
                </c:pt>
                <c:pt idx="193">
                  <c:v>426.15679228391735</c:v>
                </c:pt>
                <c:pt idx="194">
                  <c:v>427.13891055926354</c:v>
                </c:pt>
                <c:pt idx="195">
                  <c:v>428.12329221823802</c:v>
                </c:pt>
                <c:pt idx="196">
                  <c:v>429.10994247702058</c:v>
                </c:pt>
                <c:pt idx="197">
                  <c:v>430.09886656381224</c:v>
                </c:pt>
                <c:pt idx="198">
                  <c:v>431.09006971886259</c:v>
                </c:pt>
                <c:pt idx="199">
                  <c:v>432.08355719449827</c:v>
                </c:pt>
                <c:pt idx="200">
                  <c:v>433.07933425515012</c:v>
                </c:pt>
                <c:pt idx="201">
                  <c:v>434.07740617738142</c:v>
                </c:pt>
                <c:pt idx="202">
                  <c:v>435.07777824991575</c:v>
                </c:pt>
                <c:pt idx="203">
                  <c:v>436.08045577366522</c:v>
                </c:pt>
                <c:pt idx="204">
                  <c:v>437.0854440617581</c:v>
                </c:pt>
                <c:pt idx="205">
                  <c:v>438.09274843956757</c:v>
                </c:pt>
                <c:pt idx="206">
                  <c:v>439.10237424473951</c:v>
                </c:pt>
                <c:pt idx="207">
                  <c:v>440.11432682722074</c:v>
                </c:pt>
                <c:pt idx="208">
                  <c:v>441.12861154928783</c:v>
                </c:pt>
                <c:pt idx="209">
                  <c:v>442.14523378557493</c:v>
                </c:pt>
                <c:pt idx="210">
                  <c:v>443.16419892310284</c:v>
                </c:pt>
                <c:pt idx="211">
                  <c:v>444.18551236130691</c:v>
                </c:pt>
                <c:pt idx="212">
                  <c:v>445.20917951206627</c:v>
                </c:pt>
                <c:pt idx="213">
                  <c:v>446.23520579973217</c:v>
                </c:pt>
                <c:pt idx="214">
                  <c:v>447.26359666115667</c:v>
                </c:pt>
                <c:pt idx="215">
                  <c:v>448.29435754572165</c:v>
                </c:pt>
                <c:pt idx="216">
                  <c:v>449.32749391536771</c:v>
                </c:pt>
                <c:pt idx="217">
                  <c:v>450.36301124462284</c:v>
                </c:pt>
                <c:pt idx="218">
                  <c:v>451.4009150206316</c:v>
                </c:pt>
                <c:pt idx="219">
                  <c:v>452.44121074318429</c:v>
                </c:pt>
                <c:pt idx="220">
                  <c:v>453.4839039247459</c:v>
                </c:pt>
                <c:pt idx="221">
                  <c:v>454.52900009048557</c:v>
                </c:pt>
                <c:pt idx="222">
                  <c:v>455.57650477830543</c:v>
                </c:pt>
                <c:pt idx="223">
                  <c:v>456.62642353887037</c:v>
                </c:pt>
                <c:pt idx="224">
                  <c:v>457.67876193563751</c:v>
                </c:pt>
                <c:pt idx="225">
                  <c:v>458.73352554488514</c:v>
                </c:pt>
                <c:pt idx="226">
                  <c:v>459.79071995574282</c:v>
                </c:pt>
                <c:pt idx="227">
                  <c:v>460.8503507702207</c:v>
                </c:pt>
                <c:pt idx="228">
                  <c:v>461.91242360323935</c:v>
                </c:pt>
                <c:pt idx="229">
                  <c:v>462.97694408265937</c:v>
                </c:pt>
                <c:pt idx="230">
                  <c:v>464.0439178493113</c:v>
                </c:pt>
                <c:pt idx="231">
                  <c:v>465.11335055702557</c:v>
                </c:pt>
                <c:pt idx="232">
                  <c:v>466.18524787266239</c:v>
                </c:pt>
                <c:pt idx="233">
                  <c:v>467.25961547614173</c:v>
                </c:pt>
                <c:pt idx="234">
                  <c:v>468.33645906047349</c:v>
                </c:pt>
                <c:pt idx="235">
                  <c:v>469.41578433178756</c:v>
                </c:pt>
                <c:pt idx="236">
                  <c:v>470.49759700936431</c:v>
                </c:pt>
                <c:pt idx="237">
                  <c:v>471.5819028256646</c:v>
                </c:pt>
                <c:pt idx="238">
                  <c:v>472.66870752636038</c:v>
                </c:pt>
                <c:pt idx="239">
                  <c:v>473.75801687036488</c:v>
                </c:pt>
                <c:pt idx="240">
                  <c:v>474.84983662986349</c:v>
                </c:pt>
                <c:pt idx="241">
                  <c:v>475.94417259034401</c:v>
                </c:pt>
                <c:pt idx="242">
                  <c:v>477.04103055062745</c:v>
                </c:pt>
                <c:pt idx="243">
                  <c:v>478.14041632289877</c:v>
                </c:pt>
                <c:pt idx="244">
                  <c:v>479.24233573273762</c:v>
                </c:pt>
                <c:pt idx="245">
                  <c:v>480.34679461914936</c:v>
                </c:pt>
                <c:pt idx="246">
                  <c:v>481.45379883459572</c:v>
                </c:pt>
                <c:pt idx="247">
                  <c:v>482.56335424502606</c:v>
                </c:pt>
                <c:pt idx="248">
                  <c:v>483.67546672990846</c:v>
                </c:pt>
                <c:pt idx="249">
                  <c:v>484.79014218226064</c:v>
                </c:pt>
                <c:pt idx="250">
                  <c:v>485.90738650868133</c:v>
                </c:pt>
                <c:pt idx="251">
                  <c:v>487.02720562938168</c:v>
                </c:pt>
                <c:pt idx="252">
                  <c:v>488.14960547821647</c:v>
                </c:pt>
                <c:pt idx="253">
                  <c:v>489.27459200271556</c:v>
                </c:pt>
                <c:pt idx="254">
                  <c:v>490.40217116411549</c:v>
                </c:pt>
                <c:pt idx="255">
                  <c:v>491.53234893739108</c:v>
                </c:pt>
                <c:pt idx="256">
                  <c:v>492.66513131128693</c:v>
                </c:pt>
                <c:pt idx="257">
                  <c:v>493.80052428834932</c:v>
                </c:pt>
                <c:pt idx="258">
                  <c:v>494.93853388495808</c:v>
                </c:pt>
                <c:pt idx="259">
                  <c:v>496.07916613135814</c:v>
                </c:pt>
                <c:pt idx="260">
                  <c:v>497.22242707169175</c:v>
                </c:pt>
                <c:pt idx="261">
                  <c:v>498.36832276403055</c:v>
                </c:pt>
                <c:pt idx="262">
                  <c:v>499.51685928040752</c:v>
                </c:pt>
                <c:pt idx="263">
                  <c:v>500.66804270684923</c:v>
                </c:pt>
                <c:pt idx="264">
                  <c:v>501.82187914340795</c:v>
                </c:pt>
                <c:pt idx="265">
                  <c:v>502.97837470419427</c:v>
                </c:pt>
                <c:pt idx="266">
                  <c:v>504.13753551740922</c:v>
                </c:pt>
                <c:pt idx="267">
                  <c:v>505.29936772537678</c:v>
                </c:pt>
                <c:pt idx="268">
                  <c:v>506.46387748457664</c:v>
                </c:pt>
                <c:pt idx="269">
                  <c:v>507.63107096567666</c:v>
                </c:pt>
                <c:pt idx="270">
                  <c:v>508.80095435356543</c:v>
                </c:pt>
                <c:pt idx="271">
                  <c:v>509.97353384738528</c:v>
                </c:pt>
                <c:pt idx="272">
                  <c:v>511.14881566056522</c:v>
                </c:pt>
                <c:pt idx="273">
                  <c:v>512.32680602085338</c:v>
                </c:pt>
                <c:pt idx="274">
                  <c:v>513.50751117035054</c:v>
                </c:pt>
                <c:pt idx="275">
                  <c:v>514.69093736554282</c:v>
                </c:pt>
                <c:pt idx="276">
                  <c:v>515.87709087733515</c:v>
                </c:pt>
                <c:pt idx="277">
                  <c:v>517.06597799108431</c:v>
                </c:pt>
                <c:pt idx="278">
                  <c:v>518.25760500663228</c:v>
                </c:pt>
                <c:pt idx="279">
                  <c:v>519.45197823833951</c:v>
                </c:pt>
                <c:pt idx="280">
                  <c:v>520.64910401511861</c:v>
                </c:pt>
                <c:pt idx="281">
                  <c:v>521.84898868046776</c:v>
                </c:pt>
                <c:pt idx="282">
                  <c:v>523.0516385925041</c:v>
                </c:pt>
                <c:pt idx="283">
                  <c:v>524.25706012399814</c:v>
                </c:pt>
                <c:pt idx="284">
                  <c:v>525.46525966240642</c:v>
                </c:pt>
                <c:pt idx="285">
                  <c:v>526.67624360990646</c:v>
                </c:pt>
                <c:pt idx="286">
                  <c:v>527.89001838343006</c:v>
                </c:pt>
                <c:pt idx="287">
                  <c:v>529.10659041469717</c:v>
                </c:pt>
                <c:pt idx="288">
                  <c:v>530.32596615025091</c:v>
                </c:pt>
                <c:pt idx="289">
                  <c:v>531.54815205149009</c:v>
                </c:pt>
                <c:pt idx="290">
                  <c:v>532.77315459470537</c:v>
                </c:pt>
                <c:pt idx="291">
                  <c:v>534.00098027111198</c:v>
                </c:pt>
                <c:pt idx="292">
                  <c:v>535.23163558688498</c:v>
                </c:pt>
                <c:pt idx="293">
                  <c:v>536.46512706319368</c:v>
                </c:pt>
                <c:pt idx="294">
                  <c:v>537.7014612362359</c:v>
                </c:pt>
                <c:pt idx="295">
                  <c:v>538.94064465727263</c:v>
                </c:pt>
                <c:pt idx="296">
                  <c:v>540.18268389266302</c:v>
                </c:pt>
                <c:pt idx="297">
                  <c:v>541.42758552389887</c:v>
                </c:pt>
                <c:pt idx="298">
                  <c:v>542.67535614763983</c:v>
                </c:pt>
                <c:pt idx="299">
                  <c:v>543.92600237574811</c:v>
                </c:pt>
                <c:pt idx="300">
                  <c:v>545.17953083532325</c:v>
                </c:pt>
                <c:pt idx="301">
                  <c:v>546.43594816873815</c:v>
                </c:pt>
                <c:pt idx="302">
                  <c:v>547.69526103367332</c:v>
                </c:pt>
                <c:pt idx="303">
                  <c:v>548.95747610315243</c:v>
                </c:pt>
                <c:pt idx="304">
                  <c:v>550.22260006557804</c:v>
                </c:pt>
                <c:pt idx="305">
                  <c:v>551.49063962476657</c:v>
                </c:pt>
                <c:pt idx="306">
                  <c:v>552.76160149998395</c:v>
                </c:pt>
                <c:pt idx="307">
                  <c:v>554.0354924259816</c:v>
                </c:pt>
                <c:pt idx="308">
                  <c:v>555.31231915303147</c:v>
                </c:pt>
                <c:pt idx="309">
                  <c:v>556.59208844696241</c:v>
                </c:pt>
                <c:pt idx="310">
                  <c:v>557.87480708919543</c:v>
                </c:pt>
                <c:pt idx="311">
                  <c:v>559.1604818767803</c:v>
                </c:pt>
                <c:pt idx="312">
                  <c:v>560.44911962243123</c:v>
                </c:pt>
                <c:pt idx="313">
                  <c:v>561.74072715456248</c:v>
                </c:pt>
                <c:pt idx="314">
                  <c:v>563.03531131732575</c:v>
                </c:pt>
                <c:pt idx="315">
                  <c:v>564.33287897064497</c:v>
                </c:pt>
                <c:pt idx="316">
                  <c:v>565.63343699025427</c:v>
                </c:pt>
                <c:pt idx="317">
                  <c:v>566.93699226773265</c:v>
                </c:pt>
                <c:pt idx="318">
                  <c:v>568.24355171054208</c:v>
                </c:pt>
                <c:pt idx="319">
                  <c:v>569.55312224206295</c:v>
                </c:pt>
                <c:pt idx="320">
                  <c:v>570.86571080163185</c:v>
                </c:pt>
                <c:pt idx="321">
                  <c:v>572.18132434457675</c:v>
                </c:pt>
                <c:pt idx="322">
                  <c:v>573.49996984225595</c:v>
                </c:pt>
                <c:pt idx="323">
                  <c:v>574.82165428209305</c:v>
                </c:pt>
                <c:pt idx="324">
                  <c:v>576.14638466761517</c:v>
                </c:pt>
                <c:pt idx="325">
                  <c:v>577.47416801848965</c:v>
                </c:pt>
                <c:pt idx="326">
                  <c:v>578.80501137056149</c:v>
                </c:pt>
                <c:pt idx="327">
                  <c:v>580.13892177588991</c:v>
                </c:pt>
                <c:pt idx="328">
                  <c:v>581.47590630278705</c:v>
                </c:pt>
                <c:pt idx="329">
                  <c:v>582.81597203585409</c:v>
                </c:pt>
                <c:pt idx="330">
                  <c:v>584.15912607601945</c:v>
                </c:pt>
                <c:pt idx="331">
                  <c:v>585.50537554057621</c:v>
                </c:pt>
                <c:pt idx="332">
                  <c:v>586.85472756322031</c:v>
                </c:pt>
                <c:pt idx="333">
                  <c:v>588.20718929408747</c:v>
                </c:pt>
                <c:pt idx="334">
                  <c:v>589.56276789979188</c:v>
                </c:pt>
                <c:pt idx="335">
                  <c:v>590.9214705634638</c:v>
                </c:pt>
                <c:pt idx="336">
                  <c:v>592.28330448478766</c:v>
                </c:pt>
                <c:pt idx="337">
                  <c:v>593.64827688004016</c:v>
                </c:pt>
                <c:pt idx="338">
                  <c:v>595.01639498212876</c:v>
                </c:pt>
                <c:pt idx="339">
                  <c:v>596.38766604062971</c:v>
                </c:pt>
                <c:pt idx="340">
                  <c:v>597.76209732182656</c:v>
                </c:pt>
                <c:pt idx="341">
                  <c:v>599.13969610874881</c:v>
                </c:pt>
                <c:pt idx="342">
                  <c:v>600.52046970121023</c:v>
                </c:pt>
                <c:pt idx="343">
                  <c:v>601.90442541584798</c:v>
                </c:pt>
                <c:pt idx="344">
                  <c:v>603.29157058616079</c:v>
                </c:pt>
                <c:pt idx="345">
                  <c:v>604.68191256254818</c:v>
                </c:pt>
                <c:pt idx="346">
                  <c:v>606.07545871234947</c:v>
                </c:pt>
                <c:pt idx="347">
                  <c:v>607.47221641988267</c:v>
                </c:pt>
                <c:pt idx="348">
                  <c:v>608.87219308648366</c:v>
                </c:pt>
                <c:pt idx="349">
                  <c:v>610.27539613054523</c:v>
                </c:pt>
                <c:pt idx="350">
                  <c:v>611.68183298755685</c:v>
                </c:pt>
                <c:pt idx="351">
                  <c:v>613.0915111101433</c:v>
                </c:pt>
                <c:pt idx="352">
                  <c:v>614.50443796810532</c:v>
                </c:pt>
                <c:pt idx="353">
                  <c:v>615.92062104845786</c:v>
                </c:pt>
                <c:pt idx="354">
                  <c:v>617.34006785547058</c:v>
                </c:pt>
                <c:pt idx="355">
                  <c:v>618.76278591070775</c:v>
                </c:pt>
                <c:pt idx="356">
                  <c:v>620.18878275306747</c:v>
                </c:pt>
                <c:pt idx="357">
                  <c:v>621.61806593882193</c:v>
                </c:pt>
                <c:pt idx="358">
                  <c:v>623.05064304165762</c:v>
                </c:pt>
                <c:pt idx="359">
                  <c:v>624.48652165271517</c:v>
                </c:pt>
                <c:pt idx="360">
                  <c:v>625.92570938062977</c:v>
                </c:pt>
                <c:pt idx="361">
                  <c:v>627.36821385157145</c:v>
                </c:pt>
                <c:pt idx="362">
                  <c:v>628.81404270928533</c:v>
                </c:pt>
                <c:pt idx="363">
                  <c:v>630.26320361513251</c:v>
                </c:pt>
                <c:pt idx="364">
                  <c:v>631.71570424813012</c:v>
                </c:pt>
                <c:pt idx="365">
                  <c:v>633.17155230499247</c:v>
                </c:pt>
                <c:pt idx="366">
                  <c:v>634.63075550017174</c:v>
                </c:pt>
                <c:pt idx="367">
                  <c:v>636.09332156589846</c:v>
                </c:pt>
                <c:pt idx="368">
                  <c:v>637.55925825222334</c:v>
                </c:pt>
                <c:pt idx="369">
                  <c:v>639.0285733270573</c:v>
                </c:pt>
                <c:pt idx="370">
                  <c:v>640.50127457621329</c:v>
                </c:pt>
                <c:pt idx="371">
                  <c:v>641.97736980344769</c:v>
                </c:pt>
                <c:pt idx="372">
                  <c:v>643.45686683050087</c:v>
                </c:pt>
                <c:pt idx="373">
                  <c:v>644.93977349713964</c:v>
                </c:pt>
                <c:pt idx="374">
                  <c:v>646.4260976611979</c:v>
                </c:pt>
                <c:pt idx="375">
                  <c:v>647.91584719861885</c:v>
                </c:pt>
                <c:pt idx="376">
                  <c:v>649.40903000349635</c:v>
                </c:pt>
                <c:pt idx="377">
                  <c:v>650.90565398811736</c:v>
                </c:pt>
                <c:pt idx="378">
                  <c:v>652.40572708300294</c:v>
                </c:pt>
                <c:pt idx="379">
                  <c:v>653.90925723695113</c:v>
                </c:pt>
                <c:pt idx="380">
                  <c:v>655.41625241707857</c:v>
                </c:pt>
                <c:pt idx="381">
                  <c:v>656.92672060886298</c:v>
                </c:pt>
                <c:pt idx="382">
                  <c:v>658.44066981618505</c:v>
                </c:pt>
                <c:pt idx="383">
                  <c:v>659.9581080613716</c:v>
                </c:pt>
                <c:pt idx="384">
                  <c:v>661.47904338523733</c:v>
                </c:pt>
                <c:pt idx="385">
                  <c:v>663.00348384712788</c:v>
                </c:pt>
                <c:pt idx="386">
                  <c:v>664.5314375249626</c:v>
                </c:pt>
                <c:pt idx="387">
                  <c:v>666.06291251527671</c:v>
                </c:pt>
                <c:pt idx="388">
                  <c:v>667.59791693326497</c:v>
                </c:pt>
                <c:pt idx="389">
                  <c:v>669.13645891282431</c:v>
                </c:pt>
                <c:pt idx="390">
                  <c:v>670.67854660659714</c:v>
                </c:pt>
                <c:pt idx="391">
                  <c:v>672.22418818601386</c:v>
                </c:pt>
                <c:pt idx="392">
                  <c:v>673.77339184133746</c:v>
                </c:pt>
                <c:pt idx="393">
                  <c:v>675.32616578170553</c:v>
                </c:pt>
                <c:pt idx="394">
                  <c:v>676.88251823517476</c:v>
                </c:pt>
                <c:pt idx="395">
                  <c:v>678.442457448764</c:v>
                </c:pt>
                <c:pt idx="396">
                  <c:v>680.00599168849817</c:v>
                </c:pt>
                <c:pt idx="397">
                  <c:v>681.57312923945187</c:v>
                </c:pt>
                <c:pt idx="398">
                  <c:v>683.14387840579388</c:v>
                </c:pt>
                <c:pt idx="399">
                  <c:v>684.71824751083022</c:v>
                </c:pt>
                <c:pt idx="400">
                  <c:v>686.29624489704884</c:v>
                </c:pt>
                <c:pt idx="401">
                  <c:v>687.87787892616404</c:v>
                </c:pt>
                <c:pt idx="402">
                  <c:v>689.4631579791602</c:v>
                </c:pt>
                <c:pt idx="403">
                  <c:v>691.05209045633649</c:v>
                </c:pt>
                <c:pt idx="404">
                  <c:v>692.64468477735147</c:v>
                </c:pt>
                <c:pt idx="405">
                  <c:v>694.24094938126746</c:v>
                </c:pt>
                <c:pt idx="406">
                  <c:v>695.84089272659548</c:v>
                </c:pt>
                <c:pt idx="407">
                  <c:v>697.44452329134003</c:v>
                </c:pt>
                <c:pt idx="408">
                  <c:v>699.05184957304368</c:v>
                </c:pt>
                <c:pt idx="409">
                  <c:v>700.66288008883294</c:v>
                </c:pt>
                <c:pt idx="410">
                  <c:v>702.2776233754621</c:v>
                </c:pt>
                <c:pt idx="411">
                  <c:v>703.89608798935978</c:v>
                </c:pt>
                <c:pt idx="412">
                  <c:v>705.51828250667359</c:v>
                </c:pt>
                <c:pt idx="413">
                  <c:v>707.14421552331555</c:v>
                </c:pt>
                <c:pt idx="414">
                  <c:v>708.77389565500766</c:v>
                </c:pt>
                <c:pt idx="415">
                  <c:v>710.40733153732799</c:v>
                </c:pt>
                <c:pt idx="416">
                  <c:v>712.04453182575571</c:v>
                </c:pt>
                <c:pt idx="417">
                  <c:v>713.68550519571772</c:v>
                </c:pt>
                <c:pt idx="418">
                  <c:v>715.33026034263412</c:v>
                </c:pt>
                <c:pt idx="419">
                  <c:v>716.97880598196446</c:v>
                </c:pt>
                <c:pt idx="420">
                  <c:v>718.63115084925357</c:v>
                </c:pt>
                <c:pt idx="421">
                  <c:v>720.28730370017865</c:v>
                </c:pt>
                <c:pt idx="422">
                  <c:v>721.94727331059471</c:v>
                </c:pt>
                <c:pt idx="423">
                  <c:v>723.61106847658209</c:v>
                </c:pt>
                <c:pt idx="424">
                  <c:v>725.27869801449197</c:v>
                </c:pt>
                <c:pt idx="425">
                  <c:v>726.95017076099396</c:v>
                </c:pt>
                <c:pt idx="426">
                  <c:v>728.62549557312252</c:v>
                </c:pt>
                <c:pt idx="427">
                  <c:v>730.30468132832402</c:v>
                </c:pt>
                <c:pt idx="428">
                  <c:v>731.98773692450357</c:v>
                </c:pt>
                <c:pt idx="429">
                  <c:v>733.67467128007252</c:v>
                </c:pt>
                <c:pt idx="430">
                  <c:v>735.36549333399557</c:v>
                </c:pt>
                <c:pt idx="431">
                  <c:v>737.06021204583783</c:v>
                </c:pt>
                <c:pt idx="432">
                  <c:v>738.75883639581286</c:v>
                </c:pt>
                <c:pt idx="433">
                  <c:v>740.46137538482981</c:v>
                </c:pt>
                <c:pt idx="434">
                  <c:v>742.16783803454132</c:v>
                </c:pt>
                <c:pt idx="435">
                  <c:v>743.87823338739133</c:v>
                </c:pt>
                <c:pt idx="436">
                  <c:v>745.5925705066627</c:v>
                </c:pt>
                <c:pt idx="437">
                  <c:v>747.31085847652582</c:v>
                </c:pt>
                <c:pt idx="438">
                  <c:v>749.0331064020861</c:v>
                </c:pt>
                <c:pt idx="439">
                  <c:v>750.75932340943268</c:v>
                </c:pt>
                <c:pt idx="440">
                  <c:v>752.48951864568664</c:v>
                </c:pt>
                <c:pt idx="441">
                  <c:v>754.22370127904946</c:v>
                </c:pt>
                <c:pt idx="442">
                  <c:v>755.96188049885131</c:v>
                </c:pt>
                <c:pt idx="443">
                  <c:v>757.70406551560063</c:v>
                </c:pt>
                <c:pt idx="444">
                  <c:v>759.45026556103164</c:v>
                </c:pt>
                <c:pt idx="445">
                  <c:v>761.20048988815461</c:v>
                </c:pt>
                <c:pt idx="446">
                  <c:v>762.95474777130369</c:v>
                </c:pt>
                <c:pt idx="447">
                  <c:v>764.71304850618685</c:v>
                </c:pt>
                <c:pt idx="448">
                  <c:v>766.4754014099351</c:v>
                </c:pt>
                <c:pt idx="449">
                  <c:v>768.24181582115125</c:v>
                </c:pt>
                <c:pt idx="450">
                  <c:v>770.01230109996004</c:v>
                </c:pt>
                <c:pt idx="451">
                  <c:v>771.7868666280574</c:v>
                </c:pt>
                <c:pt idx="452">
                  <c:v>773.56552180876042</c:v>
                </c:pt>
                <c:pt idx="453">
                  <c:v>775.34827606705676</c:v>
                </c:pt>
                <c:pt idx="454">
                  <c:v>777.13513884965494</c:v>
                </c:pt>
                <c:pt idx="455">
                  <c:v>778.92611962503452</c:v>
                </c:pt>
                <c:pt idx="456">
                  <c:v>780.72122788349566</c:v>
                </c:pt>
                <c:pt idx="457">
                  <c:v>782.52047313721027</c:v>
                </c:pt>
                <c:pt idx="458">
                  <c:v>784.32386492027149</c:v>
                </c:pt>
                <c:pt idx="459">
                  <c:v>786.13141278874502</c:v>
                </c:pt>
                <c:pt idx="460">
                  <c:v>787.94312632071933</c:v>
                </c:pt>
                <c:pt idx="461">
                  <c:v>789.75901511635618</c:v>
                </c:pt>
                <c:pt idx="462">
                  <c:v>791.5790887979424</c:v>
                </c:pt>
                <c:pt idx="463">
                  <c:v>793.40335700993967</c:v>
                </c:pt>
                <c:pt idx="464">
                  <c:v>795.23182941903679</c:v>
                </c:pt>
                <c:pt idx="465">
                  <c:v>797.06451571419973</c:v>
                </c:pt>
                <c:pt idx="466">
                  <c:v>798.90142560672427</c:v>
                </c:pt>
                <c:pt idx="467">
                  <c:v>800.74256883028625</c:v>
                </c:pt>
                <c:pt idx="468">
                  <c:v>802.58795514099393</c:v>
                </c:pt>
                <c:pt idx="469">
                  <c:v>804.43759431743933</c:v>
                </c:pt>
                <c:pt idx="470">
                  <c:v>806.29149616075028</c:v>
                </c:pt>
                <c:pt idx="471">
                  <c:v>808.14967049464212</c:v>
                </c:pt>
                <c:pt idx="472">
                  <c:v>810.01212716546991</c:v>
                </c:pt>
                <c:pt idx="473">
                  <c:v>811.87887604228047</c:v>
                </c:pt>
                <c:pt idx="474">
                  <c:v>813.74992701686494</c:v>
                </c:pt>
                <c:pt idx="475">
                  <c:v>815.62529000381085</c:v>
                </c:pt>
                <c:pt idx="476">
                  <c:v>817.50497494055492</c:v>
                </c:pt>
                <c:pt idx="477">
                  <c:v>819.38899178743554</c:v>
                </c:pt>
                <c:pt idx="478">
                  <c:v>821.27735052774563</c:v>
                </c:pt>
                <c:pt idx="479">
                  <c:v>823.17006116778589</c:v>
                </c:pt>
                <c:pt idx="480">
                  <c:v>825.06713373691684</c:v>
                </c:pt>
                <c:pt idx="481">
                  <c:v>826.96857828761313</c:v>
                </c:pt>
                <c:pt idx="482">
                  <c:v>828.87440489551614</c:v>
                </c:pt>
                <c:pt idx="483">
                  <c:v>830.78462365948735</c:v>
                </c:pt>
                <c:pt idx="484">
                  <c:v>832.69924470166234</c:v>
                </c:pt>
                <c:pt idx="485">
                  <c:v>834.6182781675036</c:v>
                </c:pt>
                <c:pt idx="486">
                  <c:v>836.54173422585529</c:v>
                </c:pt>
                <c:pt idx="487">
                  <c:v>838.46962306899638</c:v>
                </c:pt>
                <c:pt idx="488">
                  <c:v>840.40195491269503</c:v>
                </c:pt>
                <c:pt idx="489">
                  <c:v>842.33873999626223</c:v>
                </c:pt>
                <c:pt idx="490">
                  <c:v>844.27998858260707</c:v>
                </c:pt>
                <c:pt idx="491">
                  <c:v>846.22571095828982</c:v>
                </c:pt>
                <c:pt idx="492">
                  <c:v>547.70564805906395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6-463A-8C3B-E4F3076F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388623"/>
        <c:axId val="2113030815"/>
      </c:barChart>
      <c:lineChart>
        <c:grouping val="standard"/>
        <c:varyColors val="0"/>
        <c:ser>
          <c:idx val="2"/>
          <c:order val="2"/>
          <c:tx>
            <c:v>Balance</c:v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'Acc Bi-weekly Mortgage Calc'!$C$21</c:f>
              <c:numCache>
                <c:formatCode>dd/mm/yy</c:formatCode>
                <c:ptCount val="1"/>
              </c:numCache>
            </c:numRef>
          </c:cat>
          <c:val>
            <c:numRef>
              <c:f>'Acc Bi-weekly Mortgage Calc'!$I$21:$I$1648</c:f>
              <c:numCache>
                <c:formatCode>#,##0.00</c:formatCode>
                <c:ptCount val="1628"/>
                <c:pt idx="0">
                  <c:v>250000</c:v>
                </c:pt>
                <c:pt idx="1">
                  <c:v>249726.71027831864</c:v>
                </c:pt>
                <c:pt idx="2">
                  <c:v>249452.79073485575</c:v>
                </c:pt>
                <c:pt idx="3">
                  <c:v>249178.23991812798</c:v>
                </c:pt>
                <c:pt idx="4">
                  <c:v>248903.05637330693</c:v>
                </c:pt>
                <c:pt idx="5">
                  <c:v>248627.23864221139</c:v>
                </c:pt>
                <c:pt idx="6">
                  <c:v>248350.78526329968</c:v>
                </c:pt>
                <c:pt idx="7">
                  <c:v>248073.69477166177</c:v>
                </c:pt>
                <c:pt idx="8">
                  <c:v>247795.96569901169</c:v>
                </c:pt>
                <c:pt idx="9">
                  <c:v>247517.59657367965</c:v>
                </c:pt>
                <c:pt idx="10">
                  <c:v>247238.58592060421</c:v>
                </c:pt>
                <c:pt idx="11">
                  <c:v>246958.93226132457</c:v>
                </c:pt>
                <c:pt idx="12">
                  <c:v>246678.63411397266</c:v>
                </c:pt>
                <c:pt idx="13">
                  <c:v>246397.68999326529</c:v>
                </c:pt>
                <c:pt idx="14">
                  <c:v>246116.09841049631</c:v>
                </c:pt>
                <c:pt idx="15">
                  <c:v>245833.85787352873</c:v>
                </c:pt>
                <c:pt idx="16">
                  <c:v>245550.96688678674</c:v>
                </c:pt>
                <c:pt idx="17">
                  <c:v>245267.42395124788</c:v>
                </c:pt>
                <c:pt idx="18">
                  <c:v>244983.22756443504</c:v>
                </c:pt>
                <c:pt idx="19">
                  <c:v>244698.37622040848</c:v>
                </c:pt>
                <c:pt idx="20">
                  <c:v>244412.86840975794</c:v>
                </c:pt>
                <c:pt idx="21">
                  <c:v>244126.70261959452</c:v>
                </c:pt>
                <c:pt idx="22">
                  <c:v>243839.87733354277</c:v>
                </c:pt>
                <c:pt idx="23">
                  <c:v>243552.39103173258</c:v>
                </c:pt>
                <c:pt idx="24">
                  <c:v>243264.24219079118</c:v>
                </c:pt>
                <c:pt idx="25">
                  <c:v>242975.42928383502</c:v>
                </c:pt>
                <c:pt idx="26">
                  <c:v>242685.95078046175</c:v>
                </c:pt>
                <c:pt idx="27">
                  <c:v>242395.805146742</c:v>
                </c:pt>
                <c:pt idx="28">
                  <c:v>242104.99084521137</c:v>
                </c:pt>
                <c:pt idx="29">
                  <c:v>241813.50633486224</c:v>
                </c:pt>
                <c:pt idx="30">
                  <c:v>241521.3500711355</c:v>
                </c:pt>
                <c:pt idx="31">
                  <c:v>241228.52050591257</c:v>
                </c:pt>
                <c:pt idx="32">
                  <c:v>240935.01608750701</c:v>
                </c:pt>
                <c:pt idx="33">
                  <c:v>240640.83526065643</c:v>
                </c:pt>
                <c:pt idx="34">
                  <c:v>240345.97646651414</c:v>
                </c:pt>
                <c:pt idx="35">
                  <c:v>240050.43814264098</c:v>
                </c:pt>
                <c:pt idx="36">
                  <c:v>239754.21872299697</c:v>
                </c:pt>
                <c:pt idx="37">
                  <c:v>239457.31663793305</c:v>
                </c:pt>
                <c:pt idx="38">
                  <c:v>239159.73031418279</c:v>
                </c:pt>
                <c:pt idx="39">
                  <c:v>238861.45817485399</c:v>
                </c:pt>
                <c:pt idx="40">
                  <c:v>238562.49863942037</c:v>
                </c:pt>
                <c:pt idx="41">
                  <c:v>238262.85012371317</c:v>
                </c:pt>
                <c:pt idx="42">
                  <c:v>237962.51103991276</c:v>
                </c:pt>
                <c:pt idx="43">
                  <c:v>237661.47979654022</c:v>
                </c:pt>
                <c:pt idx="44">
                  <c:v>237359.75479844896</c:v>
                </c:pt>
                <c:pt idx="45">
                  <c:v>237057.33444681618</c:v>
                </c:pt>
                <c:pt idx="46">
                  <c:v>236754.21713913447</c:v>
                </c:pt>
                <c:pt idx="47">
                  <c:v>236450.40126920328</c:v>
                </c:pt>
                <c:pt idx="48">
                  <c:v>236145.88522712045</c:v>
                </c:pt>
                <c:pt idx="49">
                  <c:v>235840.66739927357</c:v>
                </c:pt>
                <c:pt idx="50">
                  <c:v>235534.74616833162</c:v>
                </c:pt>
                <c:pt idx="51">
                  <c:v>235228.11991323618</c:v>
                </c:pt>
                <c:pt idx="52">
                  <c:v>234920.78700919304</c:v>
                </c:pt>
                <c:pt idx="53">
                  <c:v>234612.74582766343</c:v>
                </c:pt>
                <c:pt idx="54">
                  <c:v>234303.9947363555</c:v>
                </c:pt>
                <c:pt idx="55">
                  <c:v>233994.53209921563</c:v>
                </c:pt>
                <c:pt idx="56">
                  <c:v>233684.35627641974</c:v>
                </c:pt>
                <c:pt idx="57">
                  <c:v>233373.46562436462</c:v>
                </c:pt>
                <c:pt idx="58">
                  <c:v>233061.85849565925</c:v>
                </c:pt>
                <c:pt idx="59">
                  <c:v>232749.53323911605</c:v>
                </c:pt>
                <c:pt idx="60">
                  <c:v>232436.48819974205</c:v>
                </c:pt>
                <c:pt idx="61">
                  <c:v>232122.72171873029</c:v>
                </c:pt>
                <c:pt idx="62">
                  <c:v>231808.23213345086</c:v>
                </c:pt>
                <c:pt idx="63">
                  <c:v>231493.0177774422</c:v>
                </c:pt>
                <c:pt idx="64">
                  <c:v>231177.07698040223</c:v>
                </c:pt>
                <c:pt idx="65">
                  <c:v>230860.4080681795</c:v>
                </c:pt>
                <c:pt idx="66">
                  <c:v>230543.00936276431</c:v>
                </c:pt>
                <c:pt idx="67">
                  <c:v>230224.87918227984</c:v>
                </c:pt>
                <c:pt idx="68">
                  <c:v>229906.01584097324</c:v>
                </c:pt>
                <c:pt idx="69">
                  <c:v>229586.41764920665</c:v>
                </c:pt>
                <c:pt idx="70">
                  <c:v>229266.08291344831</c:v>
                </c:pt>
                <c:pt idx="71">
                  <c:v>228945.00993626352</c:v>
                </c:pt>
                <c:pt idx="72">
                  <c:v>228623.19701630576</c:v>
                </c:pt>
                <c:pt idx="73">
                  <c:v>228300.64244830751</c:v>
                </c:pt>
                <c:pt idx="74">
                  <c:v>227977.34452307137</c:v>
                </c:pt>
                <c:pt idx="75">
                  <c:v>227653.30152746086</c:v>
                </c:pt>
                <c:pt idx="76">
                  <c:v>227328.51174439149</c:v>
                </c:pt>
                <c:pt idx="77">
                  <c:v>227002.97345282158</c:v>
                </c:pt>
                <c:pt idx="78">
                  <c:v>226676.68492774307</c:v>
                </c:pt>
                <c:pt idx="79">
                  <c:v>226349.64444017256</c:v>
                </c:pt>
                <c:pt idx="80">
                  <c:v>226021.85025714198</c:v>
                </c:pt>
                <c:pt idx="81">
                  <c:v>225693.30064168951</c:v>
                </c:pt>
                <c:pt idx="82">
                  <c:v>225363.99385285028</c:v>
                </c:pt>
                <c:pt idx="83">
                  <c:v>225033.92814564728</c:v>
                </c:pt>
                <c:pt idx="84">
                  <c:v>224703.101771082</c:v>
                </c:pt>
                <c:pt idx="85">
                  <c:v>224371.51297612517</c:v>
                </c:pt>
                <c:pt idx="86">
                  <c:v>224039.16000370757</c:v>
                </c:pt>
                <c:pt idx="87">
                  <c:v>223706.04109271057</c:v>
                </c:pt>
                <c:pt idx="88">
                  <c:v>223372.15447795694</c:v>
                </c:pt>
                <c:pt idx="89">
                  <c:v>223037.49839020139</c:v>
                </c:pt>
                <c:pt idx="90">
                  <c:v>222702.07105612126</c:v>
                </c:pt>
                <c:pt idx="91">
                  <c:v>222365.87069830712</c:v>
                </c:pt>
                <c:pt idx="92">
                  <c:v>222028.89553525328</c:v>
                </c:pt>
                <c:pt idx="93">
                  <c:v>221691.14378134848</c:v>
                </c:pt>
                <c:pt idx="94">
                  <c:v>221352.61364686626</c:v>
                </c:pt>
                <c:pt idx="95">
                  <c:v>221013.30333795564</c:v>
                </c:pt>
                <c:pt idx="96">
                  <c:v>220673.21105663152</c:v>
                </c:pt>
                <c:pt idx="97">
                  <c:v>220332.33500076516</c:v>
                </c:pt>
                <c:pt idx="98">
                  <c:v>219990.67336407467</c:v>
                </c:pt>
                <c:pt idx="99">
                  <c:v>219648.22433611538</c:v>
                </c:pt>
                <c:pt idx="100">
                  <c:v>219304.98610227034</c:v>
                </c:pt>
                <c:pt idx="101">
                  <c:v>218960.95684374057</c:v>
                </c:pt>
                <c:pt idx="102">
                  <c:v>218616.13473753555</c:v>
                </c:pt>
                <c:pt idx="103">
                  <c:v>218270.5179564635</c:v>
                </c:pt>
                <c:pt idx="104">
                  <c:v>217924.10466912168</c:v>
                </c:pt>
                <c:pt idx="105">
                  <c:v>217576.89303988672</c:v>
                </c:pt>
                <c:pt idx="106">
                  <c:v>217228.88122890491</c:v>
                </c:pt>
                <c:pt idx="107">
                  <c:v>216880.06739208239</c:v>
                </c:pt>
                <c:pt idx="108">
                  <c:v>216530.44968107544</c:v>
                </c:pt>
                <c:pt idx="109">
                  <c:v>216180.02624328065</c:v>
                </c:pt>
                <c:pt idx="110">
                  <c:v>215828.7952218251</c:v>
                </c:pt>
                <c:pt idx="111">
                  <c:v>215476.75475555655</c:v>
                </c:pt>
                <c:pt idx="112">
                  <c:v>215123.90297903356</c:v>
                </c:pt>
                <c:pt idx="113">
                  <c:v>214770.23802251558</c:v>
                </c:pt>
                <c:pt idx="114">
                  <c:v>214415.75801195309</c:v>
                </c:pt>
                <c:pt idx="115">
                  <c:v>214060.46106897766</c:v>
                </c:pt>
                <c:pt idx="116">
                  <c:v>213704.34531089195</c:v>
                </c:pt>
                <c:pt idx="117">
                  <c:v>213347.40885065976</c:v>
                </c:pt>
                <c:pt idx="118">
                  <c:v>212989.64979689609</c:v>
                </c:pt>
                <c:pt idx="119">
                  <c:v>212631.06625385705</c:v>
                </c:pt>
                <c:pt idx="120">
                  <c:v>212271.65632142979</c:v>
                </c:pt>
                <c:pt idx="121">
                  <c:v>211911.4180951225</c:v>
                </c:pt>
                <c:pt idx="122">
                  <c:v>211550.3496660543</c:v>
                </c:pt>
                <c:pt idx="123">
                  <c:v>211188.44912094512</c:v>
                </c:pt>
                <c:pt idx="124">
                  <c:v>210825.71454210553</c:v>
                </c:pt>
                <c:pt idx="125">
                  <c:v>210462.1440074266</c:v>
                </c:pt>
                <c:pt idx="126">
                  <c:v>210097.73559036976</c:v>
                </c:pt>
                <c:pt idx="127">
                  <c:v>209732.48735995652</c:v>
                </c:pt>
                <c:pt idx="128">
                  <c:v>209366.39738075825</c:v>
                </c:pt>
                <c:pt idx="129">
                  <c:v>208999.463712886</c:v>
                </c:pt>
                <c:pt idx="130">
                  <c:v>208631.68441198015</c:v>
                </c:pt>
                <c:pt idx="131">
                  <c:v>208263.05752920007</c:v>
                </c:pt>
                <c:pt idx="132">
                  <c:v>207893.58111121389</c:v>
                </c:pt>
                <c:pt idx="133">
                  <c:v>207523.2532001881</c:v>
                </c:pt>
                <c:pt idx="134">
                  <c:v>207152.07183377718</c:v>
                </c:pt>
                <c:pt idx="135">
                  <c:v>206780.03504511318</c:v>
                </c:pt>
                <c:pt idx="136">
                  <c:v>206407.14086279532</c:v>
                </c:pt>
                <c:pt idx="137">
                  <c:v>206033.38731087957</c:v>
                </c:pt>
                <c:pt idx="138">
                  <c:v>205658.77240886813</c:v>
                </c:pt>
                <c:pt idx="139">
                  <c:v>205283.29417169897</c:v>
                </c:pt>
                <c:pt idx="140">
                  <c:v>204906.9506097353</c:v>
                </c:pt>
                <c:pt idx="141">
                  <c:v>204529.739728755</c:v>
                </c:pt>
                <c:pt idx="142">
                  <c:v>204151.65952994008</c:v>
                </c:pt>
                <c:pt idx="143">
                  <c:v>203772.70800986612</c:v>
                </c:pt>
                <c:pt idx="144">
                  <c:v>203392.88316049159</c:v>
                </c:pt>
                <c:pt idx="145">
                  <c:v>203012.18296914725</c:v>
                </c:pt>
                <c:pt idx="146">
                  <c:v>202630.60541852549</c:v>
                </c:pt>
                <c:pt idx="147">
                  <c:v>202248.14848666961</c:v>
                </c:pt>
                <c:pt idx="148">
                  <c:v>201864.81014696314</c:v>
                </c:pt>
                <c:pt idx="149">
                  <c:v>201480.58836811903</c:v>
                </c:pt>
                <c:pt idx="150">
                  <c:v>201095.481114169</c:v>
                </c:pt>
                <c:pt idx="151">
                  <c:v>200709.48634445266</c:v>
                </c:pt>
                <c:pt idx="152">
                  <c:v>200322.60201360672</c:v>
                </c:pt>
                <c:pt idx="153">
                  <c:v>199934.82607155421</c:v>
                </c:pt>
                <c:pt idx="154">
                  <c:v>199546.15646349348</c:v>
                </c:pt>
                <c:pt idx="155">
                  <c:v>199156.59112988747</c:v>
                </c:pt>
                <c:pt idx="156">
                  <c:v>198766.12800645267</c:v>
                </c:pt>
                <c:pt idx="157">
                  <c:v>198374.76502414828</c:v>
                </c:pt>
                <c:pt idx="158">
                  <c:v>197982.50010916518</c:v>
                </c:pt>
                <c:pt idx="159">
                  <c:v>197589.33118291496</c:v>
                </c:pt>
                <c:pt idx="160">
                  <c:v>197195.25616201892</c:v>
                </c:pt>
                <c:pt idx="161">
                  <c:v>196800.27295829702</c:v>
                </c:pt>
                <c:pt idx="162">
                  <c:v>196404.3794787568</c:v>
                </c:pt>
                <c:pt idx="163">
                  <c:v>196007.5736255823</c:v>
                </c:pt>
                <c:pt idx="164">
                  <c:v>195609.85329612295</c:v>
                </c:pt>
                <c:pt idx="165">
                  <c:v>195211.21638288244</c:v>
                </c:pt>
                <c:pt idx="166">
                  <c:v>194811.66077350755</c:v>
                </c:pt>
                <c:pt idx="167">
                  <c:v>194411.18435077689</c:v>
                </c:pt>
                <c:pt idx="168">
                  <c:v>194009.78499258976</c:v>
                </c:pt>
                <c:pt idx="169">
                  <c:v>193607.4605719549</c:v>
                </c:pt>
                <c:pt idx="170">
                  <c:v>193204.20895697919</c:v>
                </c:pt>
                <c:pt idx="171">
                  <c:v>192800.02801085636</c:v>
                </c:pt>
                <c:pt idx="172">
                  <c:v>192394.91559185565</c:v>
                </c:pt>
                <c:pt idx="173">
                  <c:v>191988.86955331051</c:v>
                </c:pt>
                <c:pt idx="174">
                  <c:v>191581.88774360716</c:v>
                </c:pt>
                <c:pt idx="175">
                  <c:v>191173.96800617327</c:v>
                </c:pt>
                <c:pt idx="176">
                  <c:v>190765.10817946645</c:v>
                </c:pt>
                <c:pt idx="177">
                  <c:v>190355.30609696286</c:v>
                </c:pt>
                <c:pt idx="178">
                  <c:v>189944.55958714569</c:v>
                </c:pt>
                <c:pt idx="179">
                  <c:v>189532.86647349366</c:v>
                </c:pt>
                <c:pt idx="180">
                  <c:v>189120.22457446952</c:v>
                </c:pt>
                <c:pt idx="181">
                  <c:v>188706.63170350844</c:v>
                </c:pt>
                <c:pt idx="182">
                  <c:v>188292.0856690064</c:v>
                </c:pt>
                <c:pt idx="183">
                  <c:v>187876.5842743087</c:v>
                </c:pt>
                <c:pt idx="184">
                  <c:v>187460.12531769823</c:v>
                </c:pt>
                <c:pt idx="185">
                  <c:v>187042.70659238379</c:v>
                </c:pt>
                <c:pt idx="186">
                  <c:v>186624.32588648843</c:v>
                </c:pt>
                <c:pt idx="187">
                  <c:v>186204.98098303773</c:v>
                </c:pt>
                <c:pt idx="188">
                  <c:v>185784.66965994803</c:v>
                </c:pt>
                <c:pt idx="189">
                  <c:v>185363.38969001471</c:v>
                </c:pt>
                <c:pt idx="190">
                  <c:v>184941.1388409003</c:v>
                </c:pt>
                <c:pt idx="191">
                  <c:v>184517.91487512272</c:v>
                </c:pt>
                <c:pt idx="192">
                  <c:v>184093.71555004339</c:v>
                </c:pt>
                <c:pt idx="193">
                  <c:v>183668.53861785537</c:v>
                </c:pt>
                <c:pt idx="194">
                  <c:v>183242.38182557144</c:v>
                </c:pt>
                <c:pt idx="195">
                  <c:v>182815.24291501218</c:v>
                </c:pt>
                <c:pt idx="196">
                  <c:v>182387.11962279395</c:v>
                </c:pt>
                <c:pt idx="197">
                  <c:v>181958.00968031693</c:v>
                </c:pt>
                <c:pt idx="198">
                  <c:v>181527.91081375311</c:v>
                </c:pt>
                <c:pt idx="199">
                  <c:v>181096.82074403425</c:v>
                </c:pt>
                <c:pt idx="200">
                  <c:v>180664.73718683975</c:v>
                </c:pt>
                <c:pt idx="201">
                  <c:v>180231.65785258458</c:v>
                </c:pt>
                <c:pt idx="202">
                  <c:v>179797.5804464072</c:v>
                </c:pt>
                <c:pt idx="203">
                  <c:v>179362.50266815728</c:v>
                </c:pt>
                <c:pt idx="204">
                  <c:v>178926.42221238362</c:v>
                </c:pt>
                <c:pt idx="205">
                  <c:v>178489.33676832187</c:v>
                </c:pt>
                <c:pt idx="206">
                  <c:v>178051.24401988229</c:v>
                </c:pt>
                <c:pt idx="207">
                  <c:v>177612.14164563754</c:v>
                </c:pt>
                <c:pt idx="208">
                  <c:v>177172.02731881032</c:v>
                </c:pt>
                <c:pt idx="209">
                  <c:v>176730.89870726102</c:v>
                </c:pt>
                <c:pt idx="210">
                  <c:v>176288.75347347543</c:v>
                </c:pt>
                <c:pt idx="211">
                  <c:v>175845.58927455233</c:v>
                </c:pt>
                <c:pt idx="212">
                  <c:v>175401.40376219101</c:v>
                </c:pt>
                <c:pt idx="213">
                  <c:v>174956.19458267893</c:v>
                </c:pt>
                <c:pt idx="214">
                  <c:v>174509.95937687921</c:v>
                </c:pt>
                <c:pt idx="215">
                  <c:v>174062.69578021806</c:v>
                </c:pt>
                <c:pt idx="216">
                  <c:v>173614.40142267232</c:v>
                </c:pt>
                <c:pt idx="217">
                  <c:v>173165.07392875696</c:v>
                </c:pt>
                <c:pt idx="218">
                  <c:v>172714.71091751233</c:v>
                </c:pt>
                <c:pt idx="219">
                  <c:v>172263.31000249169</c:v>
                </c:pt>
                <c:pt idx="220">
                  <c:v>171810.86879174851</c:v>
                </c:pt>
                <c:pt idx="221">
                  <c:v>171357.38488782375</c:v>
                </c:pt>
                <c:pt idx="222">
                  <c:v>170902.85588773325</c:v>
                </c:pt>
                <c:pt idx="223">
                  <c:v>170447.27938295496</c:v>
                </c:pt>
                <c:pt idx="224">
                  <c:v>169990.6529594161</c:v>
                </c:pt>
                <c:pt idx="225">
                  <c:v>169532.97419748045</c:v>
                </c:pt>
                <c:pt idx="226">
                  <c:v>169074.24067193558</c:v>
                </c:pt>
                <c:pt idx="227">
                  <c:v>168614.44995197983</c:v>
                </c:pt>
                <c:pt idx="228">
                  <c:v>168153.5996012096</c:v>
                </c:pt>
                <c:pt idx="229">
                  <c:v>167691.68717760636</c:v>
                </c:pt>
                <c:pt idx="230">
                  <c:v>167228.71023352371</c:v>
                </c:pt>
                <c:pt idx="231">
                  <c:v>166764.6663156744</c:v>
                </c:pt>
                <c:pt idx="232">
                  <c:v>166299.55296511739</c:v>
                </c:pt>
                <c:pt idx="233">
                  <c:v>165833.36771724472</c:v>
                </c:pt>
                <c:pt idx="234">
                  <c:v>165366.10810176856</c:v>
                </c:pt>
                <c:pt idx="235">
                  <c:v>164897.7716427081</c:v>
                </c:pt>
                <c:pt idx="236">
                  <c:v>164428.35585837631</c:v>
                </c:pt>
                <c:pt idx="237">
                  <c:v>163957.85826136696</c:v>
                </c:pt>
                <c:pt idx="238">
                  <c:v>163486.2763585413</c:v>
                </c:pt>
                <c:pt idx="239">
                  <c:v>163013.60765101496</c:v>
                </c:pt>
                <c:pt idx="240">
                  <c:v>162539.8496341446</c:v>
                </c:pt>
                <c:pt idx="241">
                  <c:v>162064.99979751473</c:v>
                </c:pt>
                <c:pt idx="242">
                  <c:v>161589.0556249244</c:v>
                </c:pt>
                <c:pt idx="243">
                  <c:v>161112.01459437376</c:v>
                </c:pt>
                <c:pt idx="244">
                  <c:v>160633.87417805087</c:v>
                </c:pt>
                <c:pt idx="245">
                  <c:v>160154.63184231814</c:v>
                </c:pt>
                <c:pt idx="246">
                  <c:v>159674.285047699</c:v>
                </c:pt>
                <c:pt idx="247">
                  <c:v>159192.83124886442</c:v>
                </c:pt>
                <c:pt idx="248">
                  <c:v>158710.26789461938</c:v>
                </c:pt>
                <c:pt idx="249">
                  <c:v>158226.59242788947</c:v>
                </c:pt>
                <c:pt idx="250">
                  <c:v>157741.80228570721</c:v>
                </c:pt>
                <c:pt idx="251">
                  <c:v>157255.89489919852</c:v>
                </c:pt>
                <c:pt idx="252">
                  <c:v>156768.86769356913</c:v>
                </c:pt>
                <c:pt idx="253">
                  <c:v>156280.71808809091</c:v>
                </c:pt>
                <c:pt idx="254">
                  <c:v>155791.44349608821</c:v>
                </c:pt>
                <c:pt idx="255">
                  <c:v>155301.0413249241</c:v>
                </c:pt>
                <c:pt idx="256">
                  <c:v>154809.50897598671</c:v>
                </c:pt>
                <c:pt idx="257">
                  <c:v>154316.84384467543</c:v>
                </c:pt>
                <c:pt idx="258">
                  <c:v>153823.04332038708</c:v>
                </c:pt>
                <c:pt idx="259">
                  <c:v>153328.10478650211</c:v>
                </c:pt>
                <c:pt idx="260">
                  <c:v>152832.02562037075</c:v>
                </c:pt>
                <c:pt idx="261">
                  <c:v>152334.80319329907</c:v>
                </c:pt>
                <c:pt idx="262">
                  <c:v>151836.43487053504</c:v>
                </c:pt>
                <c:pt idx="263">
                  <c:v>151336.91801125463</c:v>
                </c:pt>
                <c:pt idx="264">
                  <c:v>150836.24996854778</c:v>
                </c:pt>
                <c:pt idx="265">
                  <c:v>150334.42808940436</c:v>
                </c:pt>
                <c:pt idx="266">
                  <c:v>149831.44971470017</c:v>
                </c:pt>
                <c:pt idx="267">
                  <c:v>149327.31217918277</c:v>
                </c:pt>
                <c:pt idx="268">
                  <c:v>148822.01281145739</c:v>
                </c:pt>
                <c:pt idx="269">
                  <c:v>148315.54893397281</c:v>
                </c:pt>
                <c:pt idx="270">
                  <c:v>147807.91786300714</c:v>
                </c:pt>
                <c:pt idx="271">
                  <c:v>147299.11690865358</c:v>
                </c:pt>
                <c:pt idx="272">
                  <c:v>146789.14337480618</c:v>
                </c:pt>
                <c:pt idx="273">
                  <c:v>146277.99455914562</c:v>
                </c:pt>
                <c:pt idx="274">
                  <c:v>145765.66775312476</c:v>
                </c:pt>
                <c:pt idx="275">
                  <c:v>145252.16024195441</c:v>
                </c:pt>
                <c:pt idx="276">
                  <c:v>144737.46930458886</c:v>
                </c:pt>
                <c:pt idx="277">
                  <c:v>144221.59221371153</c:v>
                </c:pt>
                <c:pt idx="278">
                  <c:v>143704.52623572043</c:v>
                </c:pt>
                <c:pt idx="279">
                  <c:v>143186.26863071381</c:v>
                </c:pt>
                <c:pt idx="280">
                  <c:v>142666.81665247548</c:v>
                </c:pt>
                <c:pt idx="281">
                  <c:v>142146.16754846036</c:v>
                </c:pt>
                <c:pt idx="282">
                  <c:v>141624.3185597799</c:v>
                </c:pt>
                <c:pt idx="283">
                  <c:v>141101.2669211874</c:v>
                </c:pt>
                <c:pt idx="284">
                  <c:v>140577.00986106342</c:v>
                </c:pt>
                <c:pt idx="285">
                  <c:v>140051.54460140102</c:v>
                </c:pt>
                <c:pt idx="286">
                  <c:v>139524.86835779113</c:v>
                </c:pt>
                <c:pt idx="287">
                  <c:v>138996.97833940771</c:v>
                </c:pt>
                <c:pt idx="288">
                  <c:v>138467.871748993</c:v>
                </c:pt>
                <c:pt idx="289">
                  <c:v>137937.54578284276</c:v>
                </c:pt>
                <c:pt idx="290">
                  <c:v>137405.99763079127</c:v>
                </c:pt>
                <c:pt idx="291">
                  <c:v>136873.22447619657</c:v>
                </c:pt>
                <c:pt idx="292">
                  <c:v>136339.22349592546</c:v>
                </c:pt>
                <c:pt idx="293">
                  <c:v>135803.99186033857</c:v>
                </c:pt>
                <c:pt idx="294">
                  <c:v>135267.52673327539</c:v>
                </c:pt>
                <c:pt idx="295">
                  <c:v>134729.82527203916</c:v>
                </c:pt>
                <c:pt idx="296">
                  <c:v>134190.88462738189</c:v>
                </c:pt>
                <c:pt idx="297">
                  <c:v>133650.70194348923</c:v>
                </c:pt>
                <c:pt idx="298">
                  <c:v>133109.27435796533</c:v>
                </c:pt>
                <c:pt idx="299">
                  <c:v>132566.5990018177</c:v>
                </c:pt>
                <c:pt idx="300">
                  <c:v>132022.67299944194</c:v>
                </c:pt>
                <c:pt idx="301">
                  <c:v>131477.49346860661</c:v>
                </c:pt>
                <c:pt idx="302">
                  <c:v>130931.05752043787</c:v>
                </c:pt>
                <c:pt idx="303">
                  <c:v>130383.3622594042</c:v>
                </c:pt>
                <c:pt idx="304">
                  <c:v>129834.40478330104</c:v>
                </c:pt>
                <c:pt idx="305">
                  <c:v>129284.18218323546</c:v>
                </c:pt>
                <c:pt idx="306">
                  <c:v>128732.69154361069</c:v>
                </c:pt>
                <c:pt idx="307">
                  <c:v>128179.92994211071</c:v>
                </c:pt>
                <c:pt idx="308">
                  <c:v>127625.89444968473</c:v>
                </c:pt>
                <c:pt idx="309">
                  <c:v>127070.58213053169</c:v>
                </c:pt>
                <c:pt idx="310">
                  <c:v>126513.99004208473</c:v>
                </c:pt>
                <c:pt idx="311">
                  <c:v>125956.11523499554</c:v>
                </c:pt>
                <c:pt idx="312">
                  <c:v>125396.95475311876</c:v>
                </c:pt>
                <c:pt idx="313">
                  <c:v>124836.50563349633</c:v>
                </c:pt>
                <c:pt idx="314">
                  <c:v>124274.76490634176</c:v>
                </c:pt>
                <c:pt idx="315">
                  <c:v>123711.72959502444</c:v>
                </c:pt>
                <c:pt idx="316">
                  <c:v>123147.3967160538</c:v>
                </c:pt>
                <c:pt idx="317">
                  <c:v>122581.76327906354</c:v>
                </c:pt>
                <c:pt idx="318">
                  <c:v>122014.82628679581</c:v>
                </c:pt>
                <c:pt idx="319">
                  <c:v>121446.58273508526</c:v>
                </c:pt>
                <c:pt idx="320">
                  <c:v>120877.02961284319</c:v>
                </c:pt>
                <c:pt idx="321">
                  <c:v>120306.16390204156</c:v>
                </c:pt>
                <c:pt idx="322">
                  <c:v>119733.98257769698</c:v>
                </c:pt>
                <c:pt idx="323">
                  <c:v>119160.48260785472</c:v>
                </c:pt>
                <c:pt idx="324">
                  <c:v>118585.66095357263</c:v>
                </c:pt>
                <c:pt idx="325">
                  <c:v>118009.51456890501</c:v>
                </c:pt>
                <c:pt idx="326">
                  <c:v>117432.04040088652</c:v>
                </c:pt>
                <c:pt idx="327">
                  <c:v>116853.23538951595</c:v>
                </c:pt>
                <c:pt idx="328">
                  <c:v>116273.09646774006</c:v>
                </c:pt>
                <c:pt idx="329">
                  <c:v>115691.62056143727</c:v>
                </c:pt>
                <c:pt idx="330">
                  <c:v>115108.80458940142</c:v>
                </c:pt>
                <c:pt idx="331">
                  <c:v>114524.6454633254</c:v>
                </c:pt>
                <c:pt idx="332">
                  <c:v>113939.14008778482</c:v>
                </c:pt>
                <c:pt idx="333">
                  <c:v>113352.28536022161</c:v>
                </c:pt>
                <c:pt idx="334">
                  <c:v>112764.07817092752</c:v>
                </c:pt>
                <c:pt idx="335">
                  <c:v>112174.51540302772</c:v>
                </c:pt>
                <c:pt idx="336">
                  <c:v>111583.59393246425</c:v>
                </c:pt>
                <c:pt idx="337">
                  <c:v>110991.31062797946</c:v>
                </c:pt>
                <c:pt idx="338">
                  <c:v>110397.66235109942</c:v>
                </c:pt>
                <c:pt idx="339">
                  <c:v>109802.6459561173</c:v>
                </c:pt>
                <c:pt idx="340">
                  <c:v>109206.25829007667</c:v>
                </c:pt>
                <c:pt idx="341">
                  <c:v>108608.49619275484</c:v>
                </c:pt>
                <c:pt idx="342">
                  <c:v>108009.3564966461</c:v>
                </c:pt>
                <c:pt idx="343">
                  <c:v>107408.83602694489</c:v>
                </c:pt>
                <c:pt idx="344">
                  <c:v>106806.93160152904</c:v>
                </c:pt>
                <c:pt idx="345">
                  <c:v>106203.64003094287</c:v>
                </c:pt>
                <c:pt idx="346">
                  <c:v>105598.95811838032</c:v>
                </c:pt>
                <c:pt idx="347">
                  <c:v>104992.88265966797</c:v>
                </c:pt>
                <c:pt idx="348">
                  <c:v>104385.4104432481</c:v>
                </c:pt>
                <c:pt idx="349">
                  <c:v>103776.53825016161</c:v>
                </c:pt>
                <c:pt idx="350">
                  <c:v>103166.26285403107</c:v>
                </c:pt>
                <c:pt idx="351">
                  <c:v>102554.58102104352</c:v>
                </c:pt>
                <c:pt idx="352">
                  <c:v>101941.48950993337</c:v>
                </c:pt>
                <c:pt idx="353">
                  <c:v>101326.98507196526</c:v>
                </c:pt>
                <c:pt idx="354">
                  <c:v>100711.06445091681</c:v>
                </c:pt>
                <c:pt idx="355">
                  <c:v>100093.72438306133</c:v>
                </c:pt>
                <c:pt idx="356">
                  <c:v>99474.961597150628</c:v>
                </c:pt>
                <c:pt idx="357">
                  <c:v>98854.772814397555</c:v>
                </c:pt>
                <c:pt idx="358">
                  <c:v>98233.154748458735</c:v>
                </c:pt>
                <c:pt idx="359">
                  <c:v>97610.104105417078</c:v>
                </c:pt>
                <c:pt idx="360">
                  <c:v>96985.617583764368</c:v>
                </c:pt>
                <c:pt idx="361">
                  <c:v>96359.691874383745</c:v>
                </c:pt>
                <c:pt idx="362">
                  <c:v>95732.323660532173</c:v>
                </c:pt>
                <c:pt idx="363">
                  <c:v>95103.509617822885</c:v>
                </c:pt>
                <c:pt idx="364">
                  <c:v>94473.246414207752</c:v>
                </c:pt>
                <c:pt idx="365">
                  <c:v>93841.530709959625</c:v>
                </c:pt>
                <c:pt idx="366">
                  <c:v>93208.359157654631</c:v>
                </c:pt>
                <c:pt idx="367">
                  <c:v>92573.728402154462</c:v>
                </c:pt>
                <c:pt idx="368">
                  <c:v>91937.63508058856</c:v>
                </c:pt>
                <c:pt idx="369">
                  <c:v>91300.075822336337</c:v>
                </c:pt>
                <c:pt idx="370">
                  <c:v>90661.04724900928</c:v>
                </c:pt>
                <c:pt idx="371">
                  <c:v>90020.545974433073</c:v>
                </c:pt>
                <c:pt idx="372">
                  <c:v>89378.568604629632</c:v>
                </c:pt>
                <c:pt idx="373">
                  <c:v>88735.111737799132</c:v>
                </c:pt>
                <c:pt idx="374">
                  <c:v>88090.17196430199</c:v>
                </c:pt>
                <c:pt idx="375">
                  <c:v>87443.745866640791</c:v>
                </c:pt>
                <c:pt idx="376">
                  <c:v>86795.830019442175</c:v>
                </c:pt>
                <c:pt idx="377">
                  <c:v>86146.420989438673</c:v>
                </c:pt>
                <c:pt idx="378">
                  <c:v>85495.51533545056</c:v>
                </c:pt>
                <c:pt idx="379">
                  <c:v>84843.109608367551</c:v>
                </c:pt>
                <c:pt idx="380">
                  <c:v>84189.200351130596</c:v>
                </c:pt>
                <c:pt idx="381">
                  <c:v>83533.784098713513</c:v>
                </c:pt>
                <c:pt idx="382">
                  <c:v>82876.857378104643</c:v>
                </c:pt>
                <c:pt idx="383">
                  <c:v>82218.416708288452</c:v>
                </c:pt>
                <c:pt idx="384">
                  <c:v>81558.458600227081</c:v>
                </c:pt>
                <c:pt idx="385">
                  <c:v>80896.979556841849</c:v>
                </c:pt>
                <c:pt idx="386">
                  <c:v>80233.976072994716</c:v>
                </c:pt>
                <c:pt idx="387">
                  <c:v>79569.444635469757</c:v>
                </c:pt>
                <c:pt idx="388">
                  <c:v>78903.38172295448</c:v>
                </c:pt>
                <c:pt idx="389">
                  <c:v>78235.783806021209</c:v>
                </c:pt>
                <c:pt idx="390">
                  <c:v>77566.647347108388</c:v>
                </c:pt>
                <c:pt idx="391">
                  <c:v>76895.968800501796</c:v>
                </c:pt>
                <c:pt idx="392">
                  <c:v>76223.744612315786</c:v>
                </c:pt>
                <c:pt idx="393">
                  <c:v>75549.971220474443</c:v>
                </c:pt>
                <c:pt idx="394">
                  <c:v>74874.645054692737</c:v>
                </c:pt>
                <c:pt idx="395">
                  <c:v>74197.762536457565</c:v>
                </c:pt>
                <c:pt idx="396">
                  <c:v>73519.320079008801</c:v>
                </c:pt>
                <c:pt idx="397">
                  <c:v>72839.314087320308</c:v>
                </c:pt>
                <c:pt idx="398">
                  <c:v>72157.74095808086</c:v>
                </c:pt>
                <c:pt idx="399">
                  <c:v>71474.597079675063</c:v>
                </c:pt>
                <c:pt idx="400">
                  <c:v>70789.878832164235</c:v>
                </c:pt>
                <c:pt idx="401">
                  <c:v>70103.582587267185</c:v>
                </c:pt>
                <c:pt idx="402">
                  <c:v>69415.704708341014</c:v>
                </c:pt>
                <c:pt idx="403">
                  <c:v>68726.241550361854</c:v>
                </c:pt>
                <c:pt idx="404">
                  <c:v>68035.189459905523</c:v>
                </c:pt>
                <c:pt idx="405">
                  <c:v>67342.544775128175</c:v>
                </c:pt>
                <c:pt idx="406">
                  <c:v>66648.303825746902</c:v>
                </c:pt>
                <c:pt idx="407">
                  <c:v>65952.462933020302</c:v>
                </c:pt>
                <c:pt idx="408">
                  <c:v>65255.01840972896</c:v>
                </c:pt>
                <c:pt idx="409">
                  <c:v>64555.966560155917</c:v>
                </c:pt>
                <c:pt idx="410">
                  <c:v>63855.303680067082</c:v>
                </c:pt>
                <c:pt idx="411">
                  <c:v>63153.026056691619</c:v>
                </c:pt>
                <c:pt idx="412">
                  <c:v>62449.129968702262</c:v>
                </c:pt>
                <c:pt idx="413">
                  <c:v>61743.611686195589</c:v>
                </c:pt>
                <c:pt idx="414">
                  <c:v>61036.467470672273</c:v>
                </c:pt>
                <c:pt idx="415">
                  <c:v>60327.693575017263</c:v>
                </c:pt>
                <c:pt idx="416">
                  <c:v>59617.286243479932</c:v>
                </c:pt>
                <c:pt idx="417">
                  <c:v>58905.241711654176</c:v>
                </c:pt>
                <c:pt idx="418">
                  <c:v>58191.556206458459</c:v>
                </c:pt>
                <c:pt idx="419">
                  <c:v>57476.225946115825</c:v>
                </c:pt>
                <c:pt idx="420">
                  <c:v>56759.247140133863</c:v>
                </c:pt>
                <c:pt idx="421">
                  <c:v>56040.615989284612</c:v>
                </c:pt>
                <c:pt idx="422">
                  <c:v>55320.328685584434</c:v>
                </c:pt>
                <c:pt idx="423">
                  <c:v>54598.38141227384</c:v>
                </c:pt>
                <c:pt idx="424">
                  <c:v>53874.77034379726</c:v>
                </c:pt>
                <c:pt idx="425">
                  <c:v>53149.491645782764</c:v>
                </c:pt>
                <c:pt idx="426">
                  <c:v>52422.541475021768</c:v>
                </c:pt>
                <c:pt idx="427">
                  <c:v>51693.915979448648</c:v>
                </c:pt>
                <c:pt idx="428">
                  <c:v>50963.611298120326</c:v>
                </c:pt>
                <c:pt idx="429">
                  <c:v>50231.623561195825</c:v>
                </c:pt>
                <c:pt idx="430">
                  <c:v>49497.948889915751</c:v>
                </c:pt>
                <c:pt idx="431">
                  <c:v>48762.583396581758</c:v>
                </c:pt>
                <c:pt idx="432">
                  <c:v>48025.523184535923</c:v>
                </c:pt>
                <c:pt idx="433">
                  <c:v>47286.76434814011</c:v>
                </c:pt>
                <c:pt idx="434">
                  <c:v>46546.302972755278</c:v>
                </c:pt>
                <c:pt idx="435">
                  <c:v>45804.135134720738</c:v>
                </c:pt>
                <c:pt idx="436">
                  <c:v>45060.256901333349</c:v>
                </c:pt>
                <c:pt idx="437">
                  <c:v>44314.664330826687</c:v>
                </c:pt>
                <c:pt idx="438">
                  <c:v>43567.353472350158</c:v>
                </c:pt>
                <c:pt idx="439">
                  <c:v>42818.320365948071</c:v>
                </c:pt>
                <c:pt idx="440">
                  <c:v>42067.56104253864</c:v>
                </c:pt>
                <c:pt idx="441">
                  <c:v>41315.071523892955</c:v>
                </c:pt>
                <c:pt idx="442">
                  <c:v>40560.847822613905</c:v>
                </c:pt>
                <c:pt idx="443">
                  <c:v>39804.885942115056</c:v>
                </c:pt>
                <c:pt idx="444">
                  <c:v>39047.181876599454</c:v>
                </c:pt>
                <c:pt idx="445">
                  <c:v>38287.73161103842</c:v>
                </c:pt>
                <c:pt idx="446">
                  <c:v>37526.531121150263</c:v>
                </c:pt>
                <c:pt idx="447">
                  <c:v>36763.576373378957</c:v>
                </c:pt>
                <c:pt idx="448">
                  <c:v>35998.863324872771</c:v>
                </c:pt>
                <c:pt idx="449">
                  <c:v>35232.387923462833</c:v>
                </c:pt>
                <c:pt idx="450">
                  <c:v>34464.146107641682</c:v>
                </c:pt>
                <c:pt idx="451">
                  <c:v>33694.133806541722</c:v>
                </c:pt>
                <c:pt idx="452">
                  <c:v>32922.346939913667</c:v>
                </c:pt>
                <c:pt idx="453">
                  <c:v>32148.781418104907</c:v>
                </c:pt>
                <c:pt idx="454">
                  <c:v>31373.433142037851</c:v>
                </c:pt>
                <c:pt idx="455">
                  <c:v>30596.298003188196</c:v>
                </c:pt>
                <c:pt idx="456">
                  <c:v>29817.371883563163</c:v>
                </c:pt>
                <c:pt idx="457">
                  <c:v>29036.650655679667</c:v>
                </c:pt>
                <c:pt idx="458">
                  <c:v>28254.130182542456</c:v>
                </c:pt>
                <c:pt idx="459">
                  <c:v>27469.806317622184</c:v>
                </c:pt>
                <c:pt idx="460">
                  <c:v>26683.674904833439</c:v>
                </c:pt>
                <c:pt idx="461">
                  <c:v>25895.73177851272</c:v>
                </c:pt>
                <c:pt idx="462">
                  <c:v>25105.972763396363</c:v>
                </c:pt>
                <c:pt idx="463">
                  <c:v>24314.393674598421</c:v>
                </c:pt>
                <c:pt idx="464">
                  <c:v>23520.990317588483</c:v>
                </c:pt>
                <c:pt idx="465">
                  <c:v>22725.758488169446</c:v>
                </c:pt>
                <c:pt idx="466">
                  <c:v>21928.693972455247</c:v>
                </c:pt>
                <c:pt idx="467">
                  <c:v>21129.792546848523</c:v>
                </c:pt>
                <c:pt idx="468">
                  <c:v>20329.049978018236</c:v>
                </c:pt>
                <c:pt idx="469">
                  <c:v>19526.462022877244</c:v>
                </c:pt>
                <c:pt idx="470">
                  <c:v>18722.024428559806</c:v>
                </c:pt>
                <c:pt idx="471">
                  <c:v>17915.732932399056</c:v>
                </c:pt>
                <c:pt idx="472">
                  <c:v>17107.583261904416</c:v>
                </c:pt>
                <c:pt idx="473">
                  <c:v>16297.571134738946</c:v>
                </c:pt>
                <c:pt idx="474">
                  <c:v>15485.692258696665</c:v>
                </c:pt>
                <c:pt idx="475">
                  <c:v>14671.9423316798</c:v>
                </c:pt>
                <c:pt idx="476">
                  <c:v>13856.317041675989</c:v>
                </c:pt>
                <c:pt idx="477">
                  <c:v>13038.812066735434</c:v>
                </c:pt>
                <c:pt idx="478">
                  <c:v>12219.423074947999</c:v>
                </c:pt>
                <c:pt idx="479">
                  <c:v>11398.145724420254</c:v>
                </c:pt>
                <c:pt idx="480">
                  <c:v>10574.975663252468</c:v>
                </c:pt>
                <c:pt idx="481">
                  <c:v>9749.908529515551</c:v>
                </c:pt>
                <c:pt idx="482">
                  <c:v>8922.9399512279379</c:v>
                </c:pt>
                <c:pt idx="483">
                  <c:v>8094.0655463324219</c:v>
                </c:pt>
                <c:pt idx="484">
                  <c:v>7263.280922672935</c:v>
                </c:pt>
                <c:pt idx="485">
                  <c:v>6430.5816779712732</c:v>
                </c:pt>
                <c:pt idx="486">
                  <c:v>5595.9633998037698</c:v>
                </c:pt>
                <c:pt idx="487">
                  <c:v>4759.4216655779146</c:v>
                </c:pt>
                <c:pt idx="488">
                  <c:v>3920.9520425089181</c:v>
                </c:pt>
                <c:pt idx="489">
                  <c:v>3080.550087596223</c:v>
                </c:pt>
                <c:pt idx="490">
                  <c:v>2238.2113475999608</c:v>
                </c:pt>
                <c:pt idx="491">
                  <c:v>1393.9313590173538</c:v>
                </c:pt>
                <c:pt idx="492">
                  <c:v>547.70564805906395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06-463A-8C3B-E4F3076F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57199"/>
        <c:axId val="115664127"/>
      </c:lineChart>
      <c:dateAx>
        <c:axId val="2113388623"/>
        <c:scaling>
          <c:orientation val="minMax"/>
        </c:scaling>
        <c:delete val="0"/>
        <c:axPos val="b"/>
        <c:numFmt formatCode="dd/m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030815"/>
        <c:crosses val="autoZero"/>
        <c:auto val="1"/>
        <c:lblOffset val="100"/>
        <c:baseTimeUnit val="days"/>
      </c:dateAx>
      <c:valAx>
        <c:axId val="2113030815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88623"/>
        <c:crosses val="autoZero"/>
        <c:crossBetween val="between"/>
      </c:valAx>
      <c:valAx>
        <c:axId val="115664127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57199"/>
        <c:crosses val="max"/>
        <c:crossBetween val="between"/>
      </c:valAx>
      <c:catAx>
        <c:axId val="98357199"/>
        <c:scaling>
          <c:orientation val="minMax"/>
        </c:scaling>
        <c:delete val="1"/>
        <c:axPos val="b"/>
        <c:numFmt formatCode="dd/mm/yy" sourceLinked="1"/>
        <c:majorTickMark val="out"/>
        <c:minorTickMark val="none"/>
        <c:tickLblPos val="nextTo"/>
        <c:crossAx val="115664127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s://www.exceldemy.com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hyperlink" Target="https://www.exceldem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3676650</xdr:colOff>
      <xdr:row>1</xdr:row>
      <xdr:rowOff>40247</xdr:rowOff>
    </xdr:from>
    <xdr:to>
      <xdr:col>1</xdr:col>
      <xdr:colOff>5019421</xdr:colOff>
      <xdr:row>2</xdr:row>
      <xdr:rowOff>199968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33916-A548-493A-A0A8-6FE5C0A45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306947"/>
          <a:ext cx="1342771" cy="350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1330325</xdr:colOff>
      <xdr:row>17</xdr:row>
      <xdr:rowOff>19782</xdr:rowOff>
    </xdr:from>
    <xdr:to>
      <xdr:col>6</xdr:col>
      <xdr:colOff>319363</xdr:colOff>
      <xdr:row>18</xdr:row>
      <xdr:rowOff>104720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795EC-481F-4C0E-9AA0-D6BC0A6DB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7075" y="4602365"/>
          <a:ext cx="1457071" cy="328354"/>
        </a:xfrm>
        <a:prstGeom prst="rect">
          <a:avLst/>
        </a:prstGeom>
      </xdr:spPr>
    </xdr:pic>
    <xdr:clientData/>
  </xdr:twoCellAnchor>
  <xdr:twoCellAnchor>
    <xdr:from>
      <xdr:col>1</xdr:col>
      <xdr:colOff>2</xdr:colOff>
      <xdr:row>1</xdr:row>
      <xdr:rowOff>6350</xdr:rowOff>
    </xdr:from>
    <xdr:to>
      <xdr:col>10</xdr:col>
      <xdr:colOff>10583</xdr:colOff>
      <xdr:row>1</xdr:row>
      <xdr:rowOff>381000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1E43DE-3787-49D1-AA46-8AD20CA94FF4}"/>
            </a:ext>
          </a:extLst>
        </xdr:cNvPr>
        <xdr:cNvSpPr txBox="1"/>
      </xdr:nvSpPr>
      <xdr:spPr>
        <a:xfrm>
          <a:off x="158752" y="154517"/>
          <a:ext cx="11779248" cy="37465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000" b="1" i="0" baseline="0">
              <a:solidFill>
                <a:schemeClr val="bg1"/>
              </a:solidFill>
            </a:rPr>
            <a:t>Bi-Weekly Mortgage Calculator with Extra Payments</a:t>
          </a:r>
        </a:p>
      </xdr:txBody>
    </xdr:sp>
    <xdr:clientData/>
  </xdr:twoCellAnchor>
  <xdr:twoCellAnchor>
    <xdr:from>
      <xdr:col>9</xdr:col>
      <xdr:colOff>190497</xdr:colOff>
      <xdr:row>2</xdr:row>
      <xdr:rowOff>116415</xdr:rowOff>
    </xdr:from>
    <xdr:to>
      <xdr:col>9</xdr:col>
      <xdr:colOff>3799416</xdr:colOff>
      <xdr:row>18</xdr:row>
      <xdr:rowOff>74084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FB4ACC-29FE-47E9-A87B-7B87D1467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335492</xdr:colOff>
      <xdr:row>16</xdr:row>
      <xdr:rowOff>146782</xdr:rowOff>
    </xdr:from>
    <xdr:to>
      <xdr:col>8</xdr:col>
      <xdr:colOff>882396</xdr:colOff>
      <xdr:row>18</xdr:row>
      <xdr:rowOff>72970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12DD5-821D-426B-81F6-7335B02EA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2825" y="3914449"/>
          <a:ext cx="1457071" cy="328354"/>
        </a:xfrm>
        <a:prstGeom prst="rect">
          <a:avLst/>
        </a:prstGeom>
      </xdr:spPr>
    </xdr:pic>
    <xdr:clientData/>
  </xdr:twoCellAnchor>
  <xdr:twoCellAnchor>
    <xdr:from>
      <xdr:col>0</xdr:col>
      <xdr:colOff>211666</xdr:colOff>
      <xdr:row>1</xdr:row>
      <xdr:rowOff>1</xdr:rowOff>
    </xdr:from>
    <xdr:to>
      <xdr:col>10</xdr:col>
      <xdr:colOff>0</xdr:colOff>
      <xdr:row>1</xdr:row>
      <xdr:rowOff>349250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666BCB9-7350-43DC-9534-EABD342B6810}"/>
            </a:ext>
          </a:extLst>
        </xdr:cNvPr>
        <xdr:cNvSpPr txBox="1"/>
      </xdr:nvSpPr>
      <xdr:spPr>
        <a:xfrm>
          <a:off x="211666" y="179918"/>
          <a:ext cx="11990917" cy="349249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000" b="1" i="0" baseline="0">
              <a:solidFill>
                <a:schemeClr val="bg1"/>
              </a:solidFill>
            </a:rPr>
            <a:t>Accelerated Bi-Weekly Mortgage Calculator with Extra Payments</a:t>
          </a:r>
        </a:p>
      </xdr:txBody>
    </xdr:sp>
    <xdr:clientData/>
  </xdr:twoCellAnchor>
  <xdr:twoCellAnchor>
    <xdr:from>
      <xdr:col>9</xdr:col>
      <xdr:colOff>127003</xdr:colOff>
      <xdr:row>3</xdr:row>
      <xdr:rowOff>0</xdr:rowOff>
    </xdr:from>
    <xdr:to>
      <xdr:col>9</xdr:col>
      <xdr:colOff>3693585</xdr:colOff>
      <xdr:row>18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925AE2-568C-4E56-8E17-F54A621C4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exceldemy.com/biweekly-mortgage-calculator-with-extra-payments-excel/" TargetMode="External"/><Relationship Id="rId1" Type="http://schemas.openxmlformats.org/officeDocument/2006/relationships/hyperlink" Target="https://www.exceldemy.com/private-use-only-licens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BA034-BC73-4450-9B87-3A042F1946B8}">
  <dimension ref="B2:G10"/>
  <sheetViews>
    <sheetView showGridLines="0" workbookViewId="0">
      <selection activeCell="B20" sqref="B20"/>
    </sheetView>
  </sheetViews>
  <sheetFormatPr defaultRowHeight="14.4" x14ac:dyDescent="0.3"/>
  <cols>
    <col min="1" max="1" width="5.6640625" customWidth="1"/>
    <col min="2" max="2" width="6.44140625" customWidth="1"/>
    <col min="3" max="3" width="64.5546875" customWidth="1"/>
    <col min="4" max="4" width="13.109375" customWidth="1"/>
    <col min="7" max="7" width="0" hidden="1" customWidth="1"/>
  </cols>
  <sheetData>
    <row r="2" spans="2:7" ht="18" x14ac:dyDescent="0.35">
      <c r="B2" s="89" t="s">
        <v>53</v>
      </c>
      <c r="C2" s="89"/>
      <c r="D2" s="89"/>
    </row>
    <row r="3" spans="2:7" ht="18" x14ac:dyDescent="0.35">
      <c r="B3" s="14"/>
      <c r="C3" s="14"/>
    </row>
    <row r="4" spans="2:7" x14ac:dyDescent="0.3">
      <c r="B4" s="18" t="s">
        <v>58</v>
      </c>
      <c r="C4" s="18" t="s">
        <v>59</v>
      </c>
      <c r="D4" s="17" t="s">
        <v>60</v>
      </c>
    </row>
    <row r="5" spans="2:7" x14ac:dyDescent="0.3">
      <c r="B5" s="16">
        <v>1</v>
      </c>
      <c r="C5" s="2" t="s">
        <v>51</v>
      </c>
      <c r="D5" s="19" t="s">
        <v>57</v>
      </c>
      <c r="G5" t="s">
        <v>56</v>
      </c>
    </row>
    <row r="6" spans="2:7" ht="28.8" x14ac:dyDescent="0.3">
      <c r="B6" s="16">
        <v>2</v>
      </c>
      <c r="C6" s="13" t="s">
        <v>54</v>
      </c>
      <c r="D6" s="19" t="s">
        <v>57</v>
      </c>
      <c r="G6" t="s">
        <v>57</v>
      </c>
    </row>
    <row r="7" spans="2:7" x14ac:dyDescent="0.3">
      <c r="B7" s="16">
        <v>3</v>
      </c>
      <c r="C7" s="2" t="s">
        <v>52</v>
      </c>
      <c r="D7" s="19" t="s">
        <v>56</v>
      </c>
    </row>
    <row r="8" spans="2:7" x14ac:dyDescent="0.3">
      <c r="B8" s="16">
        <v>4</v>
      </c>
      <c r="C8" s="2" t="s">
        <v>55</v>
      </c>
      <c r="D8" s="19" t="s">
        <v>56</v>
      </c>
    </row>
    <row r="9" spans="2:7" ht="22.5" customHeight="1" x14ac:dyDescent="0.3"/>
    <row r="10" spans="2:7" ht="15.6" x14ac:dyDescent="0.3">
      <c r="B10" s="15" t="s">
        <v>61</v>
      </c>
    </row>
  </sheetData>
  <sheetProtection sheet="1" objects="1" scenarios="1"/>
  <mergeCells count="1">
    <mergeCell ref="B2:D2"/>
  </mergeCells>
  <conditionalFormatting sqref="C5">
    <cfRule type="expression" dxfId="3" priority="4">
      <formula>$D$5="No"</formula>
    </cfRule>
  </conditionalFormatting>
  <conditionalFormatting sqref="C6">
    <cfRule type="expression" dxfId="2" priority="3">
      <formula>$D$6="No"</formula>
    </cfRule>
  </conditionalFormatting>
  <conditionalFormatting sqref="C7">
    <cfRule type="expression" dxfId="1" priority="2">
      <formula>$D$7="Yes"</formula>
    </cfRule>
  </conditionalFormatting>
  <conditionalFormatting sqref="C8">
    <cfRule type="expression" dxfId="0" priority="1">
      <formula>$D$8="Yes"</formula>
    </cfRule>
  </conditionalFormatting>
  <dataValidations count="1">
    <dataValidation type="list" allowBlank="1" showInputMessage="1" showErrorMessage="1" sqref="D5:D8" xr:uid="{F6AD64A2-1A96-4B1A-8D36-F50AE7E33490}">
      <formula1>$G$5:$G$6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0E64-1935-4B3E-B0D6-49213BD22C6F}">
  <dimension ref="B1:I16"/>
  <sheetViews>
    <sheetView showGridLines="0" workbookViewId="0">
      <selection activeCell="B20" sqref="B20"/>
    </sheetView>
  </sheetViews>
  <sheetFormatPr defaultRowHeight="14.4" x14ac:dyDescent="0.3"/>
  <cols>
    <col min="1" max="1" width="4.33203125" customWidth="1"/>
    <col min="2" max="2" width="84.88671875" bestFit="1" customWidth="1"/>
  </cols>
  <sheetData>
    <row r="1" spans="2:9" ht="18" x14ac:dyDescent="0.3">
      <c r="B1" s="10" t="s">
        <v>72</v>
      </c>
    </row>
    <row r="3" spans="2:9" ht="18" x14ac:dyDescent="0.35">
      <c r="B3" s="3" t="s">
        <v>36</v>
      </c>
    </row>
    <row r="4" spans="2:9" x14ac:dyDescent="0.3">
      <c r="B4" s="90" t="s">
        <v>78</v>
      </c>
      <c r="C4" s="90"/>
      <c r="D4" s="90"/>
      <c r="E4" s="90"/>
      <c r="F4" s="90"/>
      <c r="G4" s="90"/>
      <c r="H4" s="90"/>
      <c r="I4" s="90"/>
    </row>
    <row r="5" spans="2:9" ht="18" x14ac:dyDescent="0.35">
      <c r="B5" s="3"/>
    </row>
    <row r="6" spans="2:9" ht="18" x14ac:dyDescent="0.35">
      <c r="B6" s="4" t="s">
        <v>37</v>
      </c>
    </row>
    <row r="7" spans="2:9" ht="18" x14ac:dyDescent="0.35">
      <c r="B7" s="3"/>
    </row>
    <row r="8" spans="2:9" ht="36" x14ac:dyDescent="0.3">
      <c r="B8" s="5" t="s">
        <v>38</v>
      </c>
    </row>
    <row r="9" spans="2:9" ht="18" x14ac:dyDescent="0.35">
      <c r="B9" s="6"/>
    </row>
    <row r="10" spans="2:9" ht="54" x14ac:dyDescent="0.3">
      <c r="B10" s="7" t="s">
        <v>39</v>
      </c>
    </row>
    <row r="11" spans="2:9" ht="18" x14ac:dyDescent="0.35">
      <c r="B11" s="6"/>
    </row>
    <row r="12" spans="2:9" ht="36" x14ac:dyDescent="0.3">
      <c r="B12" s="5" t="s">
        <v>40</v>
      </c>
    </row>
    <row r="13" spans="2:9" ht="18" x14ac:dyDescent="0.35">
      <c r="B13" s="6"/>
    </row>
    <row r="14" spans="2:9" ht="18" x14ac:dyDescent="0.3">
      <c r="B14" s="8" t="s">
        <v>41</v>
      </c>
    </row>
    <row r="15" spans="2:9" ht="18" x14ac:dyDescent="0.35">
      <c r="B15" s="9"/>
    </row>
    <row r="16" spans="2:9" ht="36" x14ac:dyDescent="0.3">
      <c r="B16" s="5" t="s">
        <v>42</v>
      </c>
    </row>
  </sheetData>
  <mergeCells count="1">
    <mergeCell ref="B4:I4"/>
  </mergeCells>
  <hyperlinks>
    <hyperlink ref="B14" r:id="rId1" xr:uid="{4BCA4FC3-4135-4FC0-BB1B-FDB9FD453B52}"/>
    <hyperlink ref="B4" r:id="rId2" xr:uid="{05919E79-29D2-4953-9099-462C22895DEE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7995F-E6D5-4C6E-9D6B-5AD49034448B}">
  <dimension ref="A1:J9"/>
  <sheetViews>
    <sheetView workbookViewId="0">
      <selection sqref="A1:C9"/>
    </sheetView>
  </sheetViews>
  <sheetFormatPr defaultRowHeight="14.4" x14ac:dyDescent="0.3"/>
  <cols>
    <col min="1" max="1" width="20.6640625" bestFit="1" customWidth="1"/>
    <col min="2" max="2" width="19" customWidth="1"/>
    <col min="3" max="3" width="20.5546875" bestFit="1" customWidth="1"/>
    <col min="4" max="4" width="20.5546875" customWidth="1"/>
    <col min="5" max="5" width="8.33203125" bestFit="1" customWidth="1"/>
    <col min="6" max="6" width="5.88671875" customWidth="1"/>
    <col min="7" max="7" width="22.33203125" bestFit="1" customWidth="1"/>
    <col min="9" max="9" width="10.109375" bestFit="1" customWidth="1"/>
    <col min="10" max="10" width="13.88671875" bestFit="1" customWidth="1"/>
    <col min="13" max="13" width="20.6640625" bestFit="1" customWidth="1"/>
    <col min="14" max="14" width="15.44140625" bestFit="1" customWidth="1"/>
  </cols>
  <sheetData>
    <row r="1" spans="1:10" ht="28.8" x14ac:dyDescent="0.3">
      <c r="A1" t="s">
        <v>5</v>
      </c>
      <c r="B1" s="1" t="s">
        <v>22</v>
      </c>
      <c r="C1" t="s">
        <v>23</v>
      </c>
      <c r="D1" t="s">
        <v>27</v>
      </c>
      <c r="E1" t="s">
        <v>33</v>
      </c>
      <c r="G1" t="s">
        <v>20</v>
      </c>
      <c r="I1" t="s">
        <v>6</v>
      </c>
      <c r="J1" t="s">
        <v>9</v>
      </c>
    </row>
    <row r="2" spans="1:10" x14ac:dyDescent="0.3">
      <c r="A2" t="s">
        <v>6</v>
      </c>
      <c r="B2">
        <v>7</v>
      </c>
      <c r="C2">
        <v>52</v>
      </c>
      <c r="D2" t="s">
        <v>28</v>
      </c>
      <c r="E2">
        <v>1</v>
      </c>
      <c r="G2" t="s">
        <v>21</v>
      </c>
      <c r="I2" t="s">
        <v>32</v>
      </c>
      <c r="J2" t="s">
        <v>10</v>
      </c>
    </row>
    <row r="3" spans="1:10" x14ac:dyDescent="0.3">
      <c r="A3" t="s">
        <v>7</v>
      </c>
      <c r="B3">
        <v>14</v>
      </c>
      <c r="C3">
        <v>26</v>
      </c>
      <c r="D3" t="s">
        <v>7</v>
      </c>
      <c r="E3">
        <v>2</v>
      </c>
      <c r="J3" t="s">
        <v>11</v>
      </c>
    </row>
    <row r="4" spans="1:10" x14ac:dyDescent="0.3">
      <c r="A4" t="s">
        <v>8</v>
      </c>
      <c r="B4">
        <v>15</v>
      </c>
      <c r="C4">
        <v>24</v>
      </c>
      <c r="D4" t="s">
        <v>8</v>
      </c>
      <c r="J4" t="s">
        <v>12</v>
      </c>
    </row>
    <row r="5" spans="1:10" x14ac:dyDescent="0.3">
      <c r="A5" t="s">
        <v>9</v>
      </c>
      <c r="B5">
        <v>1</v>
      </c>
      <c r="C5">
        <v>12</v>
      </c>
      <c r="D5" t="s">
        <v>30</v>
      </c>
      <c r="E5">
        <v>1</v>
      </c>
      <c r="J5" t="s">
        <v>13</v>
      </c>
    </row>
    <row r="6" spans="1:10" x14ac:dyDescent="0.3">
      <c r="A6" t="s">
        <v>10</v>
      </c>
      <c r="B6">
        <v>2</v>
      </c>
      <c r="C6">
        <v>6</v>
      </c>
      <c r="D6" t="s">
        <v>10</v>
      </c>
      <c r="E6">
        <v>2</v>
      </c>
    </row>
    <row r="7" spans="1:10" x14ac:dyDescent="0.3">
      <c r="A7" t="s">
        <v>11</v>
      </c>
      <c r="B7">
        <v>3</v>
      </c>
      <c r="C7">
        <v>4</v>
      </c>
      <c r="D7" t="s">
        <v>31</v>
      </c>
      <c r="E7">
        <v>3</v>
      </c>
    </row>
    <row r="8" spans="1:10" x14ac:dyDescent="0.3">
      <c r="A8" t="s">
        <v>12</v>
      </c>
      <c r="B8">
        <v>6</v>
      </c>
      <c r="C8">
        <v>2</v>
      </c>
      <c r="D8" t="s">
        <v>12</v>
      </c>
      <c r="E8">
        <v>6</v>
      </c>
    </row>
    <row r="9" spans="1:10" x14ac:dyDescent="0.3">
      <c r="A9" t="s">
        <v>13</v>
      </c>
      <c r="B9">
        <v>12</v>
      </c>
      <c r="C9">
        <v>1</v>
      </c>
      <c r="D9" t="s">
        <v>29</v>
      </c>
      <c r="E9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FD77-C258-4E26-89C4-2FF45A8947B4}">
  <dimension ref="B1:J1649"/>
  <sheetViews>
    <sheetView showGridLines="0" tabSelected="1" zoomScale="90" zoomScaleNormal="90" workbookViewId="0">
      <pane ySplit="26" topLeftCell="A583" activePane="bottomLeft" state="frozen"/>
      <selection pane="bottomLeft" activeCell="E14" sqref="E14"/>
    </sheetView>
  </sheetViews>
  <sheetFormatPr defaultColWidth="9.109375" defaultRowHeight="20.100000000000001" customHeight="1" x14ac:dyDescent="0.3"/>
  <cols>
    <col min="1" max="1" width="2.44140625" style="54" customWidth="1"/>
    <col min="2" max="2" width="12.88671875" style="52" customWidth="1"/>
    <col min="3" max="3" width="14.88671875" style="52" customWidth="1"/>
    <col min="4" max="4" width="9.88671875" style="53" customWidth="1"/>
    <col min="5" max="5" width="16" style="53" customWidth="1"/>
    <col min="6" max="6" width="17" style="53" customWidth="1"/>
    <col min="7" max="7" width="10" style="53" customWidth="1"/>
    <col min="8" max="8" width="13.6640625" style="53" customWidth="1"/>
    <col min="9" max="9" width="27.33203125" style="53" customWidth="1"/>
    <col min="10" max="10" width="57.44140625" style="54" customWidth="1"/>
    <col min="11" max="16384" width="9.109375" style="54"/>
  </cols>
  <sheetData>
    <row r="1" spans="2:10" ht="12" customHeight="1" x14ac:dyDescent="0.3"/>
    <row r="2" spans="2:10" ht="33" customHeight="1" x14ac:dyDescent="0.3">
      <c r="B2" s="54"/>
      <c r="C2" s="54"/>
      <c r="D2" s="54"/>
      <c r="E2" s="54"/>
      <c r="F2" s="54"/>
      <c r="G2" s="54"/>
      <c r="H2" s="54"/>
      <c r="I2" s="54"/>
    </row>
    <row r="3" spans="2:10" ht="9" customHeight="1" thickBot="1" x14ac:dyDescent="0.35">
      <c r="B3" s="54"/>
      <c r="C3" s="54"/>
      <c r="D3" s="54"/>
      <c r="E3" s="54"/>
      <c r="F3" s="54"/>
      <c r="G3" s="54"/>
      <c r="H3" s="54"/>
      <c r="I3" s="54"/>
    </row>
    <row r="4" spans="2:10" ht="44.25" customHeight="1" thickBot="1" x14ac:dyDescent="0.45">
      <c r="B4" s="91" t="s">
        <v>18</v>
      </c>
      <c r="C4" s="92"/>
      <c r="D4" s="92"/>
      <c r="E4" s="23" t="s">
        <v>71</v>
      </c>
      <c r="F4" s="54"/>
      <c r="G4" s="93" t="s">
        <v>65</v>
      </c>
      <c r="H4" s="94"/>
      <c r="I4" s="92"/>
      <c r="J4" s="55"/>
    </row>
    <row r="5" spans="2:10" ht="20.100000000000001" customHeight="1" thickBot="1" x14ac:dyDescent="0.35">
      <c r="B5" s="24"/>
      <c r="C5" s="25"/>
      <c r="D5" s="26" t="s">
        <v>14</v>
      </c>
      <c r="E5" s="39">
        <v>30</v>
      </c>
      <c r="F5" s="54"/>
      <c r="G5" s="56"/>
      <c r="H5" s="57" t="s">
        <v>46</v>
      </c>
      <c r="I5" s="11">
        <f>(1+apr/VLOOKUP(interest_compounded,periodic_table,3,0))^(VLOOKUP(interest_compounded,periodic_table,3,0)/VLOOKUP(payment_frequency,periodic_table,3,0))-1</f>
        <v>2.3045937390382409E-3</v>
      </c>
      <c r="J5" s="58"/>
    </row>
    <row r="6" spans="2:10" ht="20.100000000000001" customHeight="1" thickBot="1" x14ac:dyDescent="0.35">
      <c r="B6" s="30"/>
      <c r="C6" s="28"/>
      <c r="D6" s="31" t="s">
        <v>64</v>
      </c>
      <c r="E6" s="34">
        <v>30</v>
      </c>
      <c r="F6" s="59" t="s">
        <v>77</v>
      </c>
      <c r="G6" s="60"/>
      <c r="H6" s="61" t="s">
        <v>47</v>
      </c>
      <c r="I6" s="83">
        <f>SUM(interest_paid,principal_paid)</f>
        <v>447945.03070557717</v>
      </c>
      <c r="J6" s="58"/>
    </row>
    <row r="7" spans="2:10" ht="20.100000000000001" customHeight="1" thickBot="1" x14ac:dyDescent="0.35">
      <c r="B7" s="30"/>
      <c r="C7" s="28"/>
      <c r="D7" s="31" t="s">
        <v>15</v>
      </c>
      <c r="E7" s="35">
        <v>250000</v>
      </c>
      <c r="F7" s="62"/>
      <c r="G7" s="60"/>
      <c r="H7" s="61" t="s">
        <v>48</v>
      </c>
      <c r="I7" s="83">
        <f>SUM(interest_paid)</f>
        <v>197945.03070557702</v>
      </c>
      <c r="J7" s="58"/>
    </row>
    <row r="8" spans="2:10" ht="20.100000000000001" customHeight="1" thickBot="1" x14ac:dyDescent="0.35">
      <c r="B8" s="27"/>
      <c r="C8" s="28"/>
      <c r="D8" s="29" t="s">
        <v>4</v>
      </c>
      <c r="E8" s="36">
        <v>0.06</v>
      </c>
      <c r="F8" s="62"/>
      <c r="G8" s="63"/>
      <c r="H8" s="64" t="s">
        <v>19</v>
      </c>
      <c r="I8" s="84">
        <f>nper*payment-loan-I7</f>
        <v>90925.920031026326</v>
      </c>
      <c r="J8" s="58"/>
    </row>
    <row r="9" spans="2:10" ht="20.100000000000001" customHeight="1" thickBot="1" x14ac:dyDescent="0.35">
      <c r="B9" s="30"/>
      <c r="C9" s="28"/>
      <c r="D9" s="31" t="s">
        <v>62</v>
      </c>
      <c r="E9" s="37">
        <v>43466</v>
      </c>
      <c r="F9" s="62"/>
      <c r="G9" s="60"/>
      <c r="H9" s="61" t="s">
        <v>45</v>
      </c>
      <c r="I9" s="2">
        <f>COUNTIF(array,"&gt;0")</f>
        <v>567</v>
      </c>
      <c r="J9" s="58"/>
    </row>
    <row r="10" spans="2:10" ht="20.100000000000001" customHeight="1" thickBot="1" x14ac:dyDescent="0.35">
      <c r="B10" s="30"/>
      <c r="C10" s="28"/>
      <c r="D10" s="32" t="s">
        <v>17</v>
      </c>
      <c r="E10" s="34" t="s">
        <v>20</v>
      </c>
      <c r="F10" s="59" t="s">
        <v>76</v>
      </c>
      <c r="G10" s="60"/>
      <c r="H10" s="65" t="s">
        <v>49</v>
      </c>
      <c r="I10" s="12" t="str">
        <f>DATEDIF(first_payment_date,INDEX(dates,I9),"y") &amp; " Years, " &amp; DATEDIF(first_payment_date,INDEX(dates,I9),"ym") &amp; " Months, " &amp; DATEDIF(first_payment_date,INDEX(dates,I9),"md") &amp; " Days"</f>
        <v>21 Years, 8 Months, 24 Days</v>
      </c>
      <c r="J10" s="58"/>
    </row>
    <row r="11" spans="2:10" ht="20.100000000000001" customHeight="1" thickBot="1" x14ac:dyDescent="0.35">
      <c r="B11" s="30"/>
      <c r="C11" s="28"/>
      <c r="D11" s="29" t="s">
        <v>44</v>
      </c>
      <c r="E11" s="34" t="s">
        <v>9</v>
      </c>
      <c r="F11" s="59" t="s">
        <v>76</v>
      </c>
      <c r="G11" s="66"/>
      <c r="H11" s="67" t="s">
        <v>63</v>
      </c>
      <c r="I11" s="82" t="str">
        <f>DATEDIF(INDEX(dates,I9),EDATE(first_payment_date,term*12),"y") &amp; " Years, " &amp; DATEDIF(INDEX(dates,I9),EDATE(first_payment_date,term*12),"ym") &amp; " Months, " &amp; DATEDIF(INDEX(dates,I9),EDATE(first_payment_date,term*12),"md") &amp; " Days"</f>
        <v>8 Years, 3 Months, 7 Days</v>
      </c>
    </row>
    <row r="12" spans="2:10" ht="20.100000000000001" customHeight="1" thickBot="1" x14ac:dyDescent="0.35">
      <c r="B12" s="30"/>
      <c r="C12" s="28"/>
      <c r="D12" s="33" t="s">
        <v>68</v>
      </c>
      <c r="E12" s="38">
        <v>100</v>
      </c>
      <c r="F12" s="22" t="str">
        <f>IF(VLOOKUP(interest_compounded,periodic_table,3,0)&lt;=VLOOKUP(payment_frequency,periodic_table,3,0),"","&lt;&lt; Warning! When interest is compounded '"&amp;interest_compounded&amp;"', Payment cannot be '"&amp;payment_frequency&amp;"'")</f>
        <v/>
      </c>
      <c r="G12" s="54"/>
      <c r="H12" s="54"/>
      <c r="I12" s="54"/>
    </row>
    <row r="13" spans="2:10" ht="20.100000000000001" customHeight="1" thickBot="1" x14ac:dyDescent="0.35">
      <c r="B13" s="68"/>
      <c r="C13" s="69"/>
      <c r="D13" s="70" t="s">
        <v>50</v>
      </c>
      <c r="E13" s="20" t="s">
        <v>7</v>
      </c>
      <c r="F13" s="59" t="s">
        <v>69</v>
      </c>
      <c r="G13" s="54"/>
      <c r="H13" s="54"/>
      <c r="I13" s="54"/>
    </row>
    <row r="14" spans="2:10" ht="20.100000000000001" customHeight="1" x14ac:dyDescent="0.3">
      <c r="B14" s="71"/>
      <c r="C14" s="72"/>
      <c r="D14" s="73" t="s">
        <v>43</v>
      </c>
      <c r="E14" s="20" t="s">
        <v>7</v>
      </c>
      <c r="F14" s="59" t="s">
        <v>79</v>
      </c>
      <c r="G14" s="54"/>
      <c r="H14" s="54"/>
      <c r="I14" s="54"/>
    </row>
    <row r="15" spans="2:10" ht="20.100000000000001" hidden="1" customHeight="1" x14ac:dyDescent="0.3">
      <c r="B15" s="74"/>
      <c r="C15" s="74"/>
      <c r="D15" s="75" t="s">
        <v>17</v>
      </c>
      <c r="E15" s="74">
        <f>IF(E10="Beginning of the Period", 1,0)</f>
        <v>0</v>
      </c>
      <c r="F15" s="74"/>
      <c r="G15" s="74"/>
      <c r="H15" s="74"/>
      <c r="I15" s="74"/>
    </row>
    <row r="16" spans="2:10" ht="20.100000000000001" hidden="1" customHeight="1" x14ac:dyDescent="0.3">
      <c r="B16" s="74"/>
      <c r="C16" s="74"/>
      <c r="D16" s="75" t="s">
        <v>26</v>
      </c>
      <c r="E16" s="74">
        <f>term*VLOOKUP(payment_frequency,periodic_table,3,FALSE)</f>
        <v>780</v>
      </c>
      <c r="F16" s="74"/>
      <c r="G16" s="74" t="s">
        <v>16</v>
      </c>
      <c r="H16" s="74"/>
      <c r="I16" s="74">
        <f>VLOOKUP(payment_frequency,periodic_table,3,0)*(term-$E$6)+1</f>
        <v>1</v>
      </c>
    </row>
    <row r="17" spans="2:9" ht="12" customHeight="1" x14ac:dyDescent="0.3">
      <c r="B17" s="54"/>
      <c r="C17" s="54"/>
      <c r="D17" s="54"/>
      <c r="E17" s="54"/>
      <c r="F17" s="54"/>
      <c r="G17" s="54"/>
      <c r="H17" s="54"/>
      <c r="I17" s="54"/>
    </row>
    <row r="18" spans="2:9" ht="20.100000000000001" customHeight="1" x14ac:dyDescent="0.3">
      <c r="B18" s="21" t="str">
        <f>"Equivalent "&amp;E13&amp;" Payment:"</f>
        <v>Equivalent Bi-weekly Payment:</v>
      </c>
      <c r="C18" s="21"/>
      <c r="D18" s="51">
        <f>-PMT(rate,nper,loan,,payment_type)</f>
        <v>690.86019325205564</v>
      </c>
      <c r="E18" s="54"/>
      <c r="F18" s="54"/>
      <c r="G18" s="54"/>
      <c r="H18" s="54"/>
      <c r="I18" s="54" t="s">
        <v>75</v>
      </c>
    </row>
    <row r="19" spans="2:9" ht="11.25" customHeight="1" thickBot="1" x14ac:dyDescent="0.35">
      <c r="B19" s="54"/>
      <c r="C19" s="54"/>
      <c r="D19" s="54"/>
      <c r="E19" s="54"/>
      <c r="F19" s="54"/>
      <c r="G19" s="54"/>
      <c r="H19" s="54"/>
      <c r="I19" s="54"/>
    </row>
    <row r="20" spans="2:9" ht="34.5" customHeight="1" thickBot="1" x14ac:dyDescent="0.35">
      <c r="B20" s="41" t="s">
        <v>1</v>
      </c>
      <c r="C20" s="42" t="s">
        <v>0</v>
      </c>
      <c r="D20" s="42" t="s">
        <v>2</v>
      </c>
      <c r="E20" s="42" t="s">
        <v>34</v>
      </c>
      <c r="F20" s="42" t="s">
        <v>35</v>
      </c>
      <c r="G20" s="42" t="s">
        <v>24</v>
      </c>
      <c r="H20" s="42" t="s">
        <v>25</v>
      </c>
      <c r="I20" s="23" t="s">
        <v>3</v>
      </c>
    </row>
    <row r="21" spans="2:9" ht="20.100000000000001" customHeight="1" thickBot="1" x14ac:dyDescent="0.35">
      <c r="B21" s="76"/>
      <c r="C21" s="77"/>
      <c r="D21" s="76"/>
      <c r="E21" s="78"/>
      <c r="F21" s="76"/>
      <c r="G21" s="76"/>
      <c r="H21" s="76"/>
      <c r="I21" s="46">
        <f>loan</f>
        <v>250000</v>
      </c>
    </row>
    <row r="22" spans="2:9" ht="20.100000000000001" customHeight="1" thickBot="1" x14ac:dyDescent="0.35">
      <c r="B22" s="43">
        <f t="shared" ref="B22:B43" si="0">IFERROR(IF(I21&lt;=0,"",B21+1),"")</f>
        <v>1</v>
      </c>
      <c r="C22" s="44">
        <f t="shared" ref="C22:C85" si="1">IF($E$10="End of the Period",IF(B22="","",IF(payment_frequency="Bi-weekly",first_payment_date+B22*VLOOKUP(payment_frequency,periodic_table,2,0),IF(payment_frequency="Weekly",first_payment_date+B22*VLOOKUP(payment_frequency,periodic_table,2,0),IF(payment_frequency="Semi-monthly",first_payment_date+B22*VLOOKUP(payment_frequency,periodic_table,2,0),EDATE(first_payment_date,B22*VLOOKUP(payment_frequency,periodic_table,2,0)))))),IF(B22="","",IF(payment_frequency="Bi-weekly",first_payment_date+(B22-1)*VLOOKUP(payment_frequency,periodic_table,2,0),IF(payment_frequency="Weekly",first_payment_date+(B22-1)*VLOOKUP(payment_frequency,periodic_table,2,0),IF(payment_frequency="Semi-monthly",first_payment_date+(B22-1)*VLOOKUP(payment_frequency,periodic_table,2,0),EDATE(first_payment_date,(B22-1)*VLOOKUP(payment_frequency,periodic_table,2,0)))))))</f>
        <v>43480</v>
      </c>
      <c r="D22" s="45">
        <f t="shared" ref="D22:D85" si="2">IF(B22="","",IF(I21&lt;payment,I21*(1+rate),payment))</f>
        <v>690.86019325205564</v>
      </c>
      <c r="E22" s="47">
        <f t="shared" ref="E22:E85" si="3">IFERROR(IF((I21*(1+rate)-D22)&lt;$E$12,I21*(1+rate)-D22,IF(B22=$I$16,$E$12,IF(B22&lt;$I$16,0,$E$12))),0)</f>
        <v>100</v>
      </c>
      <c r="F22" s="79"/>
      <c r="G22" s="46">
        <f t="shared" ref="G22:G85" si="4">IF(AND(payment_type=1,B22=1),0,IF(B22="","",I21*rate))</f>
        <v>576.14843475956025</v>
      </c>
      <c r="H22" s="46">
        <f>IF(B22="","",D22-G22+E22+F22)</f>
        <v>214.71175849249539</v>
      </c>
      <c r="I22" s="46">
        <f>IFERROR(IF(H22&lt;=0,"",I21-H22),"")</f>
        <v>249785.28824150751</v>
      </c>
    </row>
    <row r="23" spans="2:9" ht="20.100000000000001" customHeight="1" thickBot="1" x14ac:dyDescent="0.35">
      <c r="B23" s="43">
        <f t="shared" si="0"/>
        <v>2</v>
      </c>
      <c r="C23" s="44">
        <f t="shared" si="1"/>
        <v>43494</v>
      </c>
      <c r="D23" s="45">
        <f t="shared" si="2"/>
        <v>690.86019325205564</v>
      </c>
      <c r="E23" s="47">
        <f t="shared" si="3"/>
        <v>100</v>
      </c>
      <c r="F23" s="79"/>
      <c r="G23" s="46">
        <f t="shared" si="4"/>
        <v>575.65361138524054</v>
      </c>
      <c r="H23" s="46">
        <f>IF(B23="","",D23-G23+E23+F23)</f>
        <v>215.2065818668151</v>
      </c>
      <c r="I23" s="46">
        <f t="shared" ref="I23:I86" si="5">IFERROR(IF(H23&lt;=0,"",I22-H23),"")</f>
        <v>249570.08165964071</v>
      </c>
    </row>
    <row r="24" spans="2:9" ht="20.100000000000001" customHeight="1" thickBot="1" x14ac:dyDescent="0.35">
      <c r="B24" s="43">
        <f t="shared" si="0"/>
        <v>3</v>
      </c>
      <c r="C24" s="44">
        <f t="shared" si="1"/>
        <v>43508</v>
      </c>
      <c r="D24" s="45">
        <f t="shared" si="2"/>
        <v>690.86019325205564</v>
      </c>
      <c r="E24" s="47">
        <f t="shared" si="3"/>
        <v>100</v>
      </c>
      <c r="F24" s="79"/>
      <c r="G24" s="46">
        <f t="shared" si="4"/>
        <v>575.15764764407049</v>
      </c>
      <c r="H24" s="46">
        <f t="shared" ref="H24:H86" si="6">IF(B24="","",D24-G24+E24+F24)</f>
        <v>215.70254560798514</v>
      </c>
      <c r="I24" s="46">
        <f t="shared" si="5"/>
        <v>249354.37911403272</v>
      </c>
    </row>
    <row r="25" spans="2:9" ht="20.100000000000001" customHeight="1" thickBot="1" x14ac:dyDescent="0.35">
      <c r="B25" s="43">
        <f t="shared" si="0"/>
        <v>4</v>
      </c>
      <c r="C25" s="44">
        <f t="shared" si="1"/>
        <v>43522</v>
      </c>
      <c r="D25" s="45">
        <f t="shared" si="2"/>
        <v>690.86019325205564</v>
      </c>
      <c r="E25" s="47">
        <f t="shared" si="3"/>
        <v>100</v>
      </c>
      <c r="F25" s="79"/>
      <c r="G25" s="46">
        <f t="shared" si="4"/>
        <v>574.66054090796774</v>
      </c>
      <c r="H25" s="46">
        <f t="shared" si="6"/>
        <v>216.19965234408789</v>
      </c>
      <c r="I25" s="46">
        <f t="shared" si="5"/>
        <v>249138.17946168865</v>
      </c>
    </row>
    <row r="26" spans="2:9" ht="20.100000000000001" customHeight="1" thickBot="1" x14ac:dyDescent="0.35">
      <c r="B26" s="43">
        <f t="shared" si="0"/>
        <v>5</v>
      </c>
      <c r="C26" s="44">
        <f t="shared" si="1"/>
        <v>43536</v>
      </c>
      <c r="D26" s="45">
        <f t="shared" si="2"/>
        <v>690.86019325205564</v>
      </c>
      <c r="E26" s="47">
        <f t="shared" si="3"/>
        <v>100</v>
      </c>
      <c r="F26" s="79"/>
      <c r="G26" s="46">
        <f t="shared" si="4"/>
        <v>574.16228854279336</v>
      </c>
      <c r="H26" s="46">
        <f t="shared" si="6"/>
        <v>216.69790470926227</v>
      </c>
      <c r="I26" s="46">
        <f t="shared" si="5"/>
        <v>248921.48155697939</v>
      </c>
    </row>
    <row r="27" spans="2:9" ht="20.100000000000001" customHeight="1" thickBot="1" x14ac:dyDescent="0.35">
      <c r="B27" s="43">
        <f t="shared" si="0"/>
        <v>6</v>
      </c>
      <c r="C27" s="44">
        <f t="shared" si="1"/>
        <v>43550</v>
      </c>
      <c r="D27" s="45">
        <f t="shared" si="2"/>
        <v>690.86019325205564</v>
      </c>
      <c r="E27" s="47">
        <f t="shared" si="3"/>
        <v>100</v>
      </c>
      <c r="F27" s="79"/>
      <c r="G27" s="46">
        <f t="shared" si="4"/>
        <v>573.66288790833767</v>
      </c>
      <c r="H27" s="46">
        <f t="shared" si="6"/>
        <v>217.19730534371797</v>
      </c>
      <c r="I27" s="46">
        <f t="shared" si="5"/>
        <v>248704.28425163566</v>
      </c>
    </row>
    <row r="28" spans="2:9" ht="20.100000000000001" customHeight="1" thickBot="1" x14ac:dyDescent="0.35">
      <c r="B28" s="43">
        <f t="shared" si="0"/>
        <v>7</v>
      </c>
      <c r="C28" s="44">
        <f t="shared" si="1"/>
        <v>43564</v>
      </c>
      <c r="D28" s="45">
        <f t="shared" si="2"/>
        <v>690.86019325205564</v>
      </c>
      <c r="E28" s="47">
        <f t="shared" si="3"/>
        <v>100</v>
      </c>
      <c r="F28" s="79"/>
      <c r="G28" s="46">
        <f t="shared" si="4"/>
        <v>573.16233635830656</v>
      </c>
      <c r="H28" s="46">
        <f t="shared" si="6"/>
        <v>217.69785689374908</v>
      </c>
      <c r="I28" s="46">
        <f t="shared" si="5"/>
        <v>248486.5863947419</v>
      </c>
    </row>
    <row r="29" spans="2:9" ht="20.100000000000001" customHeight="1" thickBot="1" x14ac:dyDescent="0.35">
      <c r="B29" s="43">
        <f t="shared" si="0"/>
        <v>8</v>
      </c>
      <c r="C29" s="44">
        <f t="shared" si="1"/>
        <v>43578</v>
      </c>
      <c r="D29" s="45">
        <f t="shared" si="2"/>
        <v>690.86019325205564</v>
      </c>
      <c r="E29" s="47">
        <f t="shared" si="3"/>
        <v>100</v>
      </c>
      <c r="F29" s="79"/>
      <c r="G29" s="46">
        <f t="shared" si="4"/>
        <v>572.66063124030711</v>
      </c>
      <c r="H29" s="46">
        <f t="shared" si="6"/>
        <v>218.19956201174853</v>
      </c>
      <c r="I29" s="46">
        <f t="shared" si="5"/>
        <v>248268.38683273015</v>
      </c>
    </row>
    <row r="30" spans="2:9" ht="20.100000000000001" customHeight="1" thickBot="1" x14ac:dyDescent="0.35">
      <c r="B30" s="43">
        <f t="shared" si="0"/>
        <v>9</v>
      </c>
      <c r="C30" s="44">
        <f t="shared" si="1"/>
        <v>43592</v>
      </c>
      <c r="D30" s="45">
        <f t="shared" si="2"/>
        <v>690.86019325205564</v>
      </c>
      <c r="E30" s="47">
        <f t="shared" si="3"/>
        <v>100</v>
      </c>
      <c r="F30" s="79"/>
      <c r="G30" s="46">
        <f t="shared" si="4"/>
        <v>572.15776989583401</v>
      </c>
      <c r="H30" s="46">
        <f t="shared" si="6"/>
        <v>218.70242335622163</v>
      </c>
      <c r="I30" s="46">
        <f t="shared" si="5"/>
        <v>248049.68440937393</v>
      </c>
    </row>
    <row r="31" spans="2:9" ht="20.100000000000001" customHeight="1" thickBot="1" x14ac:dyDescent="0.35">
      <c r="B31" s="43">
        <f t="shared" si="0"/>
        <v>10</v>
      </c>
      <c r="C31" s="44">
        <f t="shared" si="1"/>
        <v>43606</v>
      </c>
      <c r="D31" s="45">
        <f t="shared" si="2"/>
        <v>690.86019325205564</v>
      </c>
      <c r="E31" s="47">
        <f t="shared" si="3"/>
        <v>100</v>
      </c>
      <c r="F31" s="79"/>
      <c r="G31" s="46">
        <f t="shared" si="4"/>
        <v>571.65374966025479</v>
      </c>
      <c r="H31" s="46">
        <f t="shared" si="6"/>
        <v>219.20644359180085</v>
      </c>
      <c r="I31" s="46">
        <f t="shared" si="5"/>
        <v>247830.47796578213</v>
      </c>
    </row>
    <row r="32" spans="2:9" ht="20.100000000000001" customHeight="1" thickBot="1" x14ac:dyDescent="0.35">
      <c r="B32" s="43">
        <f t="shared" si="0"/>
        <v>11</v>
      </c>
      <c r="C32" s="44">
        <f t="shared" si="1"/>
        <v>43620</v>
      </c>
      <c r="D32" s="45">
        <f t="shared" si="2"/>
        <v>690.86019325205564</v>
      </c>
      <c r="E32" s="47">
        <f t="shared" si="3"/>
        <v>100</v>
      </c>
      <c r="F32" s="79"/>
      <c r="G32" s="46">
        <f t="shared" si="4"/>
        <v>571.1485678627962</v>
      </c>
      <c r="H32" s="46">
        <f t="shared" si="6"/>
        <v>219.71162538925944</v>
      </c>
      <c r="I32" s="46">
        <f t="shared" si="5"/>
        <v>247610.76634039287</v>
      </c>
    </row>
    <row r="33" spans="2:9" ht="20.100000000000001" customHeight="1" thickBot="1" x14ac:dyDescent="0.35">
      <c r="B33" s="43">
        <f t="shared" si="0"/>
        <v>12</v>
      </c>
      <c r="C33" s="44">
        <f t="shared" si="1"/>
        <v>43634</v>
      </c>
      <c r="D33" s="45">
        <f t="shared" si="2"/>
        <v>690.86019325205564</v>
      </c>
      <c r="E33" s="47">
        <f t="shared" si="3"/>
        <v>100</v>
      </c>
      <c r="F33" s="79"/>
      <c r="G33" s="46">
        <f t="shared" si="4"/>
        <v>570.6422218265302</v>
      </c>
      <c r="H33" s="46">
        <f t="shared" si="6"/>
        <v>220.21797142552543</v>
      </c>
      <c r="I33" s="46">
        <f t="shared" si="5"/>
        <v>247390.54836896734</v>
      </c>
    </row>
    <row r="34" spans="2:9" ht="20.100000000000001" customHeight="1" thickBot="1" x14ac:dyDescent="0.35">
      <c r="B34" s="43">
        <f t="shared" si="0"/>
        <v>13</v>
      </c>
      <c r="C34" s="44">
        <f t="shared" si="1"/>
        <v>43648</v>
      </c>
      <c r="D34" s="45">
        <f t="shared" si="2"/>
        <v>690.86019325205564</v>
      </c>
      <c r="E34" s="47">
        <f t="shared" si="3"/>
        <v>100</v>
      </c>
      <c r="F34" s="79"/>
      <c r="G34" s="46">
        <f t="shared" si="4"/>
        <v>570.13470886835921</v>
      </c>
      <c r="H34" s="46">
        <f t="shared" si="6"/>
        <v>220.72548438369643</v>
      </c>
      <c r="I34" s="46">
        <f t="shared" si="5"/>
        <v>247169.82288458364</v>
      </c>
    </row>
    <row r="35" spans="2:9" ht="20.100000000000001" customHeight="1" thickBot="1" x14ac:dyDescent="0.35">
      <c r="B35" s="43">
        <f t="shared" si="0"/>
        <v>14</v>
      </c>
      <c r="C35" s="44">
        <f t="shared" si="1"/>
        <v>43662</v>
      </c>
      <c r="D35" s="45">
        <f t="shared" si="2"/>
        <v>690.86019325205564</v>
      </c>
      <c r="E35" s="47">
        <f t="shared" si="3"/>
        <v>100</v>
      </c>
      <c r="F35" s="79"/>
      <c r="G35" s="46">
        <f t="shared" si="4"/>
        <v>569.62602629900243</v>
      </c>
      <c r="H35" s="46">
        <f t="shared" si="6"/>
        <v>221.2341669530532</v>
      </c>
      <c r="I35" s="46">
        <f t="shared" si="5"/>
        <v>246948.5887176306</v>
      </c>
    </row>
    <row r="36" spans="2:9" ht="20.100000000000001" customHeight="1" thickBot="1" x14ac:dyDescent="0.35">
      <c r="B36" s="43">
        <f t="shared" si="0"/>
        <v>15</v>
      </c>
      <c r="C36" s="44">
        <f t="shared" si="1"/>
        <v>43676</v>
      </c>
      <c r="D36" s="45">
        <f t="shared" si="2"/>
        <v>690.86019325205564</v>
      </c>
      <c r="E36" s="47">
        <f t="shared" si="3"/>
        <v>100</v>
      </c>
      <c r="F36" s="79"/>
      <c r="G36" s="46">
        <f t="shared" si="4"/>
        <v>569.1161714229811</v>
      </c>
      <c r="H36" s="46">
        <f t="shared" si="6"/>
        <v>221.74402182907454</v>
      </c>
      <c r="I36" s="46">
        <f t="shared" si="5"/>
        <v>246726.84469580153</v>
      </c>
    </row>
    <row r="37" spans="2:9" ht="20.100000000000001" customHeight="1" thickBot="1" x14ac:dyDescent="0.35">
      <c r="B37" s="43">
        <f t="shared" si="0"/>
        <v>16</v>
      </c>
      <c r="C37" s="44">
        <f t="shared" si="1"/>
        <v>43690</v>
      </c>
      <c r="D37" s="45">
        <f t="shared" si="2"/>
        <v>690.86019325205564</v>
      </c>
      <c r="E37" s="47">
        <f t="shared" si="3"/>
        <v>100</v>
      </c>
      <c r="F37" s="79"/>
      <c r="G37" s="46">
        <f t="shared" si="4"/>
        <v>568.60514153860458</v>
      </c>
      <c r="H37" s="46">
        <f t="shared" si="6"/>
        <v>222.25505171345105</v>
      </c>
      <c r="I37" s="46">
        <f t="shared" si="5"/>
        <v>246504.58964408809</v>
      </c>
    </row>
    <row r="38" spans="2:9" ht="20.100000000000001" customHeight="1" thickBot="1" x14ac:dyDescent="0.35">
      <c r="B38" s="43">
        <f t="shared" si="0"/>
        <v>17</v>
      </c>
      <c r="C38" s="44">
        <f t="shared" si="1"/>
        <v>43704</v>
      </c>
      <c r="D38" s="45">
        <f t="shared" si="2"/>
        <v>690.86019325205564</v>
      </c>
      <c r="E38" s="47">
        <f t="shared" si="3"/>
        <v>100</v>
      </c>
      <c r="F38" s="79"/>
      <c r="G38" s="46">
        <f t="shared" si="4"/>
        <v>568.09293393795622</v>
      </c>
      <c r="H38" s="46">
        <f t="shared" si="6"/>
        <v>222.76725931409942</v>
      </c>
      <c r="I38" s="46">
        <f t="shared" si="5"/>
        <v>246281.82238477399</v>
      </c>
    </row>
    <row r="39" spans="2:9" ht="20.100000000000001" customHeight="1" thickBot="1" x14ac:dyDescent="0.35">
      <c r="B39" s="43">
        <f t="shared" si="0"/>
        <v>18</v>
      </c>
      <c r="C39" s="44">
        <f t="shared" si="1"/>
        <v>43718</v>
      </c>
      <c r="D39" s="45">
        <f t="shared" si="2"/>
        <v>690.86019325205564</v>
      </c>
      <c r="E39" s="47">
        <f t="shared" si="3"/>
        <v>100</v>
      </c>
      <c r="F39" s="79"/>
      <c r="G39" s="46">
        <f t="shared" si="4"/>
        <v>567.57954590687825</v>
      </c>
      <c r="H39" s="46">
        <f t="shared" si="6"/>
        <v>223.28064734517739</v>
      </c>
      <c r="I39" s="46">
        <f t="shared" si="5"/>
        <v>246058.54173742881</v>
      </c>
    </row>
    <row r="40" spans="2:9" ht="20.100000000000001" customHeight="1" thickBot="1" x14ac:dyDescent="0.35">
      <c r="B40" s="43">
        <f t="shared" si="0"/>
        <v>19</v>
      </c>
      <c r="C40" s="44">
        <f t="shared" si="1"/>
        <v>43732</v>
      </c>
      <c r="D40" s="45">
        <f t="shared" si="2"/>
        <v>690.86019325205564</v>
      </c>
      <c r="E40" s="47">
        <f t="shared" si="3"/>
        <v>100</v>
      </c>
      <c r="F40" s="79"/>
      <c r="G40" s="46">
        <f t="shared" si="4"/>
        <v>567.06497472495812</v>
      </c>
      <c r="H40" s="46">
        <f t="shared" si="6"/>
        <v>223.79521852709752</v>
      </c>
      <c r="I40" s="46">
        <f t="shared" si="5"/>
        <v>245834.74651890172</v>
      </c>
    </row>
    <row r="41" spans="2:9" ht="20.100000000000001" customHeight="1" thickBot="1" x14ac:dyDescent="0.35">
      <c r="B41" s="43">
        <f t="shared" si="0"/>
        <v>20</v>
      </c>
      <c r="C41" s="44">
        <f t="shared" si="1"/>
        <v>43746</v>
      </c>
      <c r="D41" s="45">
        <f t="shared" si="2"/>
        <v>690.86019325205564</v>
      </c>
      <c r="E41" s="47">
        <f t="shared" si="3"/>
        <v>100</v>
      </c>
      <c r="F41" s="79"/>
      <c r="G41" s="46">
        <f t="shared" si="4"/>
        <v>566.54921766551388</v>
      </c>
      <c r="H41" s="46">
        <f t="shared" si="6"/>
        <v>224.31097558654176</v>
      </c>
      <c r="I41" s="46">
        <f t="shared" si="5"/>
        <v>245610.43554331519</v>
      </c>
    </row>
    <row r="42" spans="2:9" ht="20.100000000000001" customHeight="1" thickBot="1" x14ac:dyDescent="0.35">
      <c r="B42" s="43">
        <f t="shared" si="0"/>
        <v>21</v>
      </c>
      <c r="C42" s="44">
        <f t="shared" si="1"/>
        <v>43760</v>
      </c>
      <c r="D42" s="45">
        <f t="shared" si="2"/>
        <v>690.86019325205564</v>
      </c>
      <c r="E42" s="47">
        <f t="shared" si="3"/>
        <v>100</v>
      </c>
      <c r="F42" s="79"/>
      <c r="G42" s="46">
        <f t="shared" si="4"/>
        <v>566.03227199557966</v>
      </c>
      <c r="H42" s="46">
        <f t="shared" si="6"/>
        <v>224.82792125647597</v>
      </c>
      <c r="I42" s="46">
        <f t="shared" si="5"/>
        <v>245385.60762205871</v>
      </c>
    </row>
    <row r="43" spans="2:9" ht="20.100000000000001" customHeight="1" thickBot="1" x14ac:dyDescent="0.35">
      <c r="B43" s="43">
        <f t="shared" si="0"/>
        <v>22</v>
      </c>
      <c r="C43" s="44">
        <f t="shared" si="1"/>
        <v>43774</v>
      </c>
      <c r="D43" s="45">
        <f t="shared" si="2"/>
        <v>690.86019325205564</v>
      </c>
      <c r="E43" s="47">
        <f t="shared" si="3"/>
        <v>100</v>
      </c>
      <c r="F43" s="79"/>
      <c r="G43" s="46">
        <f t="shared" si="4"/>
        <v>565.51413497589101</v>
      </c>
      <c r="H43" s="46">
        <f t="shared" si="6"/>
        <v>225.34605827616463</v>
      </c>
      <c r="I43" s="46">
        <f t="shared" si="5"/>
        <v>245160.26156378255</v>
      </c>
    </row>
    <row r="44" spans="2:9" ht="20.100000000000001" customHeight="1" thickBot="1" x14ac:dyDescent="0.35">
      <c r="B44" s="43">
        <f>IFERROR(IF(I43&lt;=0,"",B43+1),"")</f>
        <v>23</v>
      </c>
      <c r="C44" s="44">
        <f t="shared" si="1"/>
        <v>43788</v>
      </c>
      <c r="D44" s="45">
        <f t="shared" si="2"/>
        <v>690.86019325205564</v>
      </c>
      <c r="E44" s="47">
        <f t="shared" si="3"/>
        <v>100</v>
      </c>
      <c r="F44" s="79"/>
      <c r="G44" s="46">
        <f t="shared" si="4"/>
        <v>564.99480386087077</v>
      </c>
      <c r="H44" s="46">
        <f t="shared" si="6"/>
        <v>225.86538939118486</v>
      </c>
      <c r="I44" s="46">
        <f t="shared" si="5"/>
        <v>244934.39617439135</v>
      </c>
    </row>
    <row r="45" spans="2:9" ht="20.100000000000001" customHeight="1" thickBot="1" x14ac:dyDescent="0.35">
      <c r="B45" s="43">
        <f t="shared" ref="B45:B108" si="7">IFERROR(IF(I44&lt;=0,"",B44+1),"")</f>
        <v>24</v>
      </c>
      <c r="C45" s="44">
        <f t="shared" si="1"/>
        <v>43802</v>
      </c>
      <c r="D45" s="45">
        <f t="shared" si="2"/>
        <v>690.86019325205564</v>
      </c>
      <c r="E45" s="47">
        <f t="shared" si="3"/>
        <v>100</v>
      </c>
      <c r="F45" s="79"/>
      <c r="G45" s="46">
        <f t="shared" si="4"/>
        <v>564.47427589861434</v>
      </c>
      <c r="H45" s="46">
        <f t="shared" si="6"/>
        <v>226.3859173534413</v>
      </c>
      <c r="I45" s="46">
        <f t="shared" si="5"/>
        <v>244708.01025703791</v>
      </c>
    </row>
    <row r="46" spans="2:9" ht="20.100000000000001" customHeight="1" thickBot="1" x14ac:dyDescent="0.35">
      <c r="B46" s="43">
        <f t="shared" si="7"/>
        <v>25</v>
      </c>
      <c r="C46" s="44">
        <f t="shared" si="1"/>
        <v>43816</v>
      </c>
      <c r="D46" s="45">
        <f t="shared" si="2"/>
        <v>690.86019325205564</v>
      </c>
      <c r="E46" s="47">
        <f t="shared" si="3"/>
        <v>100</v>
      </c>
      <c r="F46" s="79"/>
      <c r="G46" s="46">
        <f t="shared" si="4"/>
        <v>563.95254833087517</v>
      </c>
      <c r="H46" s="46">
        <f t="shared" si="6"/>
        <v>226.90764492118046</v>
      </c>
      <c r="I46" s="46">
        <f t="shared" si="5"/>
        <v>244481.10261211672</v>
      </c>
    </row>
    <row r="47" spans="2:9" ht="20.100000000000001" customHeight="1" thickBot="1" x14ac:dyDescent="0.35">
      <c r="B47" s="43">
        <f t="shared" si="7"/>
        <v>26</v>
      </c>
      <c r="C47" s="44">
        <f t="shared" si="1"/>
        <v>43830</v>
      </c>
      <c r="D47" s="45">
        <f t="shared" si="2"/>
        <v>690.86019325205564</v>
      </c>
      <c r="E47" s="47">
        <f t="shared" si="3"/>
        <v>100</v>
      </c>
      <c r="F47" s="79"/>
      <c r="G47" s="46">
        <f t="shared" si="4"/>
        <v>563.42961839304996</v>
      </c>
      <c r="H47" s="46">
        <f t="shared" si="6"/>
        <v>227.43057485900567</v>
      </c>
      <c r="I47" s="46">
        <f t="shared" si="5"/>
        <v>244253.67203725773</v>
      </c>
    </row>
    <row r="48" spans="2:9" ht="20.100000000000001" customHeight="1" thickBot="1" x14ac:dyDescent="0.35">
      <c r="B48" s="43">
        <f t="shared" si="7"/>
        <v>27</v>
      </c>
      <c r="C48" s="44">
        <f t="shared" si="1"/>
        <v>43844</v>
      </c>
      <c r="D48" s="45">
        <f t="shared" si="2"/>
        <v>690.86019325205564</v>
      </c>
      <c r="E48" s="47">
        <f t="shared" si="3"/>
        <v>100</v>
      </c>
      <c r="F48" s="79"/>
      <c r="G48" s="46">
        <f t="shared" si="4"/>
        <v>562.90548331416403</v>
      </c>
      <c r="H48" s="46">
        <f t="shared" si="6"/>
        <v>227.95470993789161</v>
      </c>
      <c r="I48" s="46">
        <f t="shared" si="5"/>
        <v>244025.71732731984</v>
      </c>
    </row>
    <row r="49" spans="2:9" ht="20.100000000000001" customHeight="1" thickBot="1" x14ac:dyDescent="0.35">
      <c r="B49" s="43">
        <f t="shared" si="7"/>
        <v>28</v>
      </c>
      <c r="C49" s="44">
        <f t="shared" si="1"/>
        <v>43858</v>
      </c>
      <c r="D49" s="45">
        <f t="shared" si="2"/>
        <v>690.86019325205564</v>
      </c>
      <c r="E49" s="47">
        <f t="shared" si="3"/>
        <v>100</v>
      </c>
      <c r="F49" s="79"/>
      <c r="G49" s="46">
        <f t="shared" si="4"/>
        <v>562.38014031685691</v>
      </c>
      <c r="H49" s="46">
        <f t="shared" si="6"/>
        <v>228.48005293519873</v>
      </c>
      <c r="I49" s="46">
        <f t="shared" si="5"/>
        <v>243797.23727438465</v>
      </c>
    </row>
    <row r="50" spans="2:9" ht="20.100000000000001" customHeight="1" thickBot="1" x14ac:dyDescent="0.35">
      <c r="B50" s="43">
        <f t="shared" si="7"/>
        <v>29</v>
      </c>
      <c r="C50" s="44">
        <f t="shared" si="1"/>
        <v>43872</v>
      </c>
      <c r="D50" s="45">
        <f t="shared" si="2"/>
        <v>690.86019325205564</v>
      </c>
      <c r="E50" s="47">
        <f t="shared" si="3"/>
        <v>100</v>
      </c>
      <c r="F50" s="79"/>
      <c r="G50" s="46">
        <f t="shared" si="4"/>
        <v>561.85358661736734</v>
      </c>
      <c r="H50" s="46">
        <f t="shared" si="6"/>
        <v>229.0066066346883</v>
      </c>
      <c r="I50" s="46">
        <f t="shared" si="5"/>
        <v>243568.23066774997</v>
      </c>
    </row>
    <row r="51" spans="2:9" ht="20.100000000000001" customHeight="1" thickBot="1" x14ac:dyDescent="0.35">
      <c r="B51" s="43">
        <f t="shared" si="7"/>
        <v>30</v>
      </c>
      <c r="C51" s="44">
        <f t="shared" si="1"/>
        <v>43886</v>
      </c>
      <c r="D51" s="45">
        <f t="shared" si="2"/>
        <v>690.86019325205564</v>
      </c>
      <c r="E51" s="47">
        <f t="shared" si="3"/>
        <v>100</v>
      </c>
      <c r="F51" s="79"/>
      <c r="G51" s="46">
        <f t="shared" si="4"/>
        <v>561.3258194255186</v>
      </c>
      <c r="H51" s="46">
        <f t="shared" si="6"/>
        <v>229.53437382653703</v>
      </c>
      <c r="I51" s="46">
        <f t="shared" si="5"/>
        <v>243338.69629392342</v>
      </c>
    </row>
    <row r="52" spans="2:9" ht="20.100000000000001" customHeight="1" thickBot="1" x14ac:dyDescent="0.35">
      <c r="B52" s="43">
        <f t="shared" si="7"/>
        <v>31</v>
      </c>
      <c r="C52" s="44">
        <f t="shared" si="1"/>
        <v>43900</v>
      </c>
      <c r="D52" s="45">
        <f t="shared" si="2"/>
        <v>690.86019325205564</v>
      </c>
      <c r="E52" s="47">
        <f t="shared" si="3"/>
        <v>100</v>
      </c>
      <c r="F52" s="79"/>
      <c r="G52" s="46">
        <f t="shared" si="4"/>
        <v>560.79683594470396</v>
      </c>
      <c r="H52" s="46">
        <f t="shared" si="6"/>
        <v>230.06335730735168</v>
      </c>
      <c r="I52" s="46">
        <f t="shared" si="5"/>
        <v>243108.63293661608</v>
      </c>
    </row>
    <row r="53" spans="2:9" ht="20.100000000000001" customHeight="1" thickBot="1" x14ac:dyDescent="0.35">
      <c r="B53" s="43">
        <f t="shared" si="7"/>
        <v>32</v>
      </c>
      <c r="C53" s="44">
        <f t="shared" si="1"/>
        <v>43914</v>
      </c>
      <c r="D53" s="45">
        <f t="shared" si="2"/>
        <v>690.86019325205564</v>
      </c>
      <c r="E53" s="47">
        <f t="shared" si="3"/>
        <v>100</v>
      </c>
      <c r="F53" s="79"/>
      <c r="G53" s="46">
        <f t="shared" si="4"/>
        <v>560.26663337187131</v>
      </c>
      <c r="H53" s="46">
        <f t="shared" si="6"/>
        <v>230.59355988018433</v>
      </c>
      <c r="I53" s="46">
        <f t="shared" si="5"/>
        <v>242878.03937673589</v>
      </c>
    </row>
    <row r="54" spans="2:9" ht="20.100000000000001" customHeight="1" thickBot="1" x14ac:dyDescent="0.35">
      <c r="B54" s="43">
        <f t="shared" si="7"/>
        <v>33</v>
      </c>
      <c r="C54" s="44">
        <f t="shared" si="1"/>
        <v>43928</v>
      </c>
      <c r="D54" s="45">
        <f t="shared" si="2"/>
        <v>690.86019325205564</v>
      </c>
      <c r="E54" s="47">
        <f t="shared" si="3"/>
        <v>100</v>
      </c>
      <c r="F54" s="79"/>
      <c r="G54" s="46">
        <f t="shared" si="4"/>
        <v>559.73520889750887</v>
      </c>
      <c r="H54" s="46">
        <f t="shared" si="6"/>
        <v>231.12498435454677</v>
      </c>
      <c r="I54" s="46">
        <f t="shared" si="5"/>
        <v>242646.91439238135</v>
      </c>
    </row>
    <row r="55" spans="2:9" ht="20.100000000000001" customHeight="1" thickBot="1" x14ac:dyDescent="0.35">
      <c r="B55" s="43">
        <f t="shared" si="7"/>
        <v>34</v>
      </c>
      <c r="C55" s="44">
        <f t="shared" si="1"/>
        <v>43942</v>
      </c>
      <c r="D55" s="45">
        <f t="shared" si="2"/>
        <v>690.86019325205564</v>
      </c>
      <c r="E55" s="47">
        <f t="shared" si="3"/>
        <v>100</v>
      </c>
      <c r="F55" s="79"/>
      <c r="G55" s="46">
        <f t="shared" si="4"/>
        <v>559.20255970563005</v>
      </c>
      <c r="H55" s="46">
        <f t="shared" si="6"/>
        <v>231.65763354642559</v>
      </c>
      <c r="I55" s="46">
        <f t="shared" si="5"/>
        <v>242415.25675883493</v>
      </c>
    </row>
    <row r="56" spans="2:9" ht="20.100000000000001" customHeight="1" thickBot="1" x14ac:dyDescent="0.35">
      <c r="B56" s="43">
        <f t="shared" si="7"/>
        <v>35</v>
      </c>
      <c r="C56" s="44">
        <f t="shared" si="1"/>
        <v>43956</v>
      </c>
      <c r="D56" s="45">
        <f t="shared" si="2"/>
        <v>690.86019325205564</v>
      </c>
      <c r="E56" s="47">
        <f t="shared" si="3"/>
        <v>100</v>
      </c>
      <c r="F56" s="79"/>
      <c r="G56" s="46">
        <f t="shared" si="4"/>
        <v>558.66868297375856</v>
      </c>
      <c r="H56" s="46">
        <f t="shared" si="6"/>
        <v>232.19151027829707</v>
      </c>
      <c r="I56" s="46">
        <f t="shared" si="5"/>
        <v>242183.06524855664</v>
      </c>
    </row>
    <row r="57" spans="2:9" ht="20.100000000000001" customHeight="1" thickBot="1" x14ac:dyDescent="0.35">
      <c r="B57" s="43">
        <f t="shared" si="7"/>
        <v>36</v>
      </c>
      <c r="C57" s="44">
        <f t="shared" si="1"/>
        <v>43970</v>
      </c>
      <c r="D57" s="45">
        <f t="shared" si="2"/>
        <v>690.86019325205564</v>
      </c>
      <c r="E57" s="47">
        <f t="shared" si="3"/>
        <v>100</v>
      </c>
      <c r="F57" s="79"/>
      <c r="G57" s="46">
        <f t="shared" si="4"/>
        <v>558.13357587291341</v>
      </c>
      <c r="H57" s="46">
        <f t="shared" si="6"/>
        <v>232.72661737914223</v>
      </c>
      <c r="I57" s="46">
        <f t="shared" si="5"/>
        <v>241950.3386311775</v>
      </c>
    </row>
    <row r="58" spans="2:9" ht="20.100000000000001" customHeight="1" thickBot="1" x14ac:dyDescent="0.35">
      <c r="B58" s="43">
        <f t="shared" si="7"/>
        <v>37</v>
      </c>
      <c r="C58" s="44">
        <f t="shared" si="1"/>
        <v>43984</v>
      </c>
      <c r="D58" s="45">
        <f t="shared" si="2"/>
        <v>690.86019325205564</v>
      </c>
      <c r="E58" s="47">
        <f t="shared" si="3"/>
        <v>100</v>
      </c>
      <c r="F58" s="79"/>
      <c r="G58" s="46">
        <f t="shared" si="4"/>
        <v>557.59723556759388</v>
      </c>
      <c r="H58" s="46">
        <f t="shared" si="6"/>
        <v>233.26295768446175</v>
      </c>
      <c r="I58" s="46">
        <f t="shared" si="5"/>
        <v>241717.07567349303</v>
      </c>
    </row>
    <row r="59" spans="2:9" ht="20.100000000000001" customHeight="1" thickBot="1" x14ac:dyDescent="0.35">
      <c r="B59" s="43">
        <f t="shared" si="7"/>
        <v>38</v>
      </c>
      <c r="C59" s="44">
        <f t="shared" si="1"/>
        <v>43998</v>
      </c>
      <c r="D59" s="45">
        <f t="shared" si="2"/>
        <v>690.86019325205564</v>
      </c>
      <c r="E59" s="47">
        <f t="shared" si="3"/>
        <v>100</v>
      </c>
      <c r="F59" s="79"/>
      <c r="G59" s="46">
        <f t="shared" si="4"/>
        <v>557.05965921576478</v>
      </c>
      <c r="H59" s="46">
        <f t="shared" si="6"/>
        <v>233.80053403629086</v>
      </c>
      <c r="I59" s="46">
        <f t="shared" si="5"/>
        <v>241483.27513945673</v>
      </c>
    </row>
    <row r="60" spans="2:9" ht="20.100000000000001" customHeight="1" thickBot="1" x14ac:dyDescent="0.35">
      <c r="B60" s="43">
        <f t="shared" si="7"/>
        <v>39</v>
      </c>
      <c r="C60" s="44">
        <f t="shared" si="1"/>
        <v>44012</v>
      </c>
      <c r="D60" s="45">
        <f t="shared" si="2"/>
        <v>690.86019325205564</v>
      </c>
      <c r="E60" s="47">
        <f t="shared" si="3"/>
        <v>100</v>
      </c>
      <c r="F60" s="79"/>
      <c r="G60" s="46">
        <f t="shared" si="4"/>
        <v>556.52084396884084</v>
      </c>
      <c r="H60" s="46">
        <f t="shared" si="6"/>
        <v>234.3393492832148</v>
      </c>
      <c r="I60" s="46">
        <f t="shared" si="5"/>
        <v>241248.93579017351</v>
      </c>
    </row>
    <row r="61" spans="2:9" ht="20.100000000000001" customHeight="1" thickBot="1" x14ac:dyDescent="0.35">
      <c r="B61" s="43">
        <f t="shared" si="7"/>
        <v>40</v>
      </c>
      <c r="C61" s="44">
        <f t="shared" si="1"/>
        <v>44026</v>
      </c>
      <c r="D61" s="45">
        <f t="shared" si="2"/>
        <v>690.86019325205564</v>
      </c>
      <c r="E61" s="47">
        <f t="shared" si="3"/>
        <v>100</v>
      </c>
      <c r="F61" s="79"/>
      <c r="G61" s="46">
        <f t="shared" si="4"/>
        <v>555.9807869716725</v>
      </c>
      <c r="H61" s="46">
        <f t="shared" si="6"/>
        <v>234.87940628038314</v>
      </c>
      <c r="I61" s="46">
        <f t="shared" si="5"/>
        <v>241014.05638389313</v>
      </c>
    </row>
    <row r="62" spans="2:9" ht="20.100000000000001" customHeight="1" thickBot="1" x14ac:dyDescent="0.35">
      <c r="B62" s="43">
        <f t="shared" si="7"/>
        <v>41</v>
      </c>
      <c r="C62" s="44">
        <f t="shared" si="1"/>
        <v>44040</v>
      </c>
      <c r="D62" s="45">
        <f t="shared" si="2"/>
        <v>690.86019325205564</v>
      </c>
      <c r="E62" s="47">
        <f t="shared" si="3"/>
        <v>100</v>
      </c>
      <c r="F62" s="79"/>
      <c r="G62" s="46">
        <f t="shared" si="4"/>
        <v>555.43948536252969</v>
      </c>
      <c r="H62" s="46">
        <f t="shared" si="6"/>
        <v>235.42070788952594</v>
      </c>
      <c r="I62" s="46">
        <f t="shared" si="5"/>
        <v>240778.63567600361</v>
      </c>
    </row>
    <row r="63" spans="2:9" ht="20.100000000000001" customHeight="1" thickBot="1" x14ac:dyDescent="0.35">
      <c r="B63" s="43">
        <f t="shared" si="7"/>
        <v>42</v>
      </c>
      <c r="C63" s="44">
        <f t="shared" si="1"/>
        <v>44054</v>
      </c>
      <c r="D63" s="45">
        <f t="shared" si="2"/>
        <v>690.86019325205564</v>
      </c>
      <c r="E63" s="47">
        <f t="shared" si="3"/>
        <v>100</v>
      </c>
      <c r="F63" s="79"/>
      <c r="G63" s="46">
        <f t="shared" si="4"/>
        <v>554.89693627308759</v>
      </c>
      <c r="H63" s="46">
        <f t="shared" si="6"/>
        <v>235.96325697896805</v>
      </c>
      <c r="I63" s="46">
        <f t="shared" si="5"/>
        <v>240542.67241902466</v>
      </c>
    </row>
    <row r="64" spans="2:9" ht="20.100000000000001" customHeight="1" thickBot="1" x14ac:dyDescent="0.35">
      <c r="B64" s="43">
        <f t="shared" si="7"/>
        <v>43</v>
      </c>
      <c r="C64" s="44">
        <f t="shared" si="1"/>
        <v>44068</v>
      </c>
      <c r="D64" s="45">
        <f t="shared" si="2"/>
        <v>690.86019325205564</v>
      </c>
      <c r="E64" s="47">
        <f t="shared" si="3"/>
        <v>100</v>
      </c>
      <c r="F64" s="79"/>
      <c r="G64" s="46">
        <f t="shared" si="4"/>
        <v>554.35313682841081</v>
      </c>
      <c r="H64" s="46">
        <f t="shared" si="6"/>
        <v>236.50705642364483</v>
      </c>
      <c r="I64" s="46">
        <f t="shared" si="5"/>
        <v>240306.16536260102</v>
      </c>
    </row>
    <row r="65" spans="2:9" ht="20.100000000000001" customHeight="1" thickBot="1" x14ac:dyDescent="0.35">
      <c r="B65" s="43">
        <f t="shared" si="7"/>
        <v>44</v>
      </c>
      <c r="C65" s="44">
        <f t="shared" si="1"/>
        <v>44082</v>
      </c>
      <c r="D65" s="45">
        <f t="shared" si="2"/>
        <v>690.86019325205564</v>
      </c>
      <c r="E65" s="47">
        <f t="shared" si="3"/>
        <v>100</v>
      </c>
      <c r="F65" s="79"/>
      <c r="G65" s="46">
        <f t="shared" si="4"/>
        <v>553.80808414693854</v>
      </c>
      <c r="H65" s="46">
        <f t="shared" si="6"/>
        <v>237.0521091051171</v>
      </c>
      <c r="I65" s="46">
        <f t="shared" si="5"/>
        <v>240069.11325349592</v>
      </c>
    </row>
    <row r="66" spans="2:9" ht="20.100000000000001" customHeight="1" thickBot="1" x14ac:dyDescent="0.35">
      <c r="B66" s="43">
        <f t="shared" si="7"/>
        <v>45</v>
      </c>
      <c r="C66" s="44">
        <f t="shared" si="1"/>
        <v>44096</v>
      </c>
      <c r="D66" s="45">
        <f t="shared" si="2"/>
        <v>690.86019325205564</v>
      </c>
      <c r="E66" s="47">
        <f t="shared" si="3"/>
        <v>100</v>
      </c>
      <c r="F66" s="79"/>
      <c r="G66" s="46">
        <f t="shared" si="4"/>
        <v>553.26177534046906</v>
      </c>
      <c r="H66" s="46">
        <f t="shared" si="6"/>
        <v>237.59841791158658</v>
      </c>
      <c r="I66" s="46">
        <f t="shared" si="5"/>
        <v>239831.51483558433</v>
      </c>
    </row>
    <row r="67" spans="2:9" ht="20.100000000000001" customHeight="1" thickBot="1" x14ac:dyDescent="0.35">
      <c r="B67" s="43">
        <f t="shared" si="7"/>
        <v>46</v>
      </c>
      <c r="C67" s="44">
        <f t="shared" si="1"/>
        <v>44110</v>
      </c>
      <c r="D67" s="45">
        <f t="shared" si="2"/>
        <v>690.86019325205564</v>
      </c>
      <c r="E67" s="47">
        <f t="shared" si="3"/>
        <v>100</v>
      </c>
      <c r="F67" s="79"/>
      <c r="G67" s="46">
        <f t="shared" si="4"/>
        <v>552.71420751414462</v>
      </c>
      <c r="H67" s="46">
        <f t="shared" si="6"/>
        <v>238.14598573791102</v>
      </c>
      <c r="I67" s="46">
        <f t="shared" si="5"/>
        <v>239593.36884984642</v>
      </c>
    </row>
    <row r="68" spans="2:9" ht="20.100000000000001" customHeight="1" thickBot="1" x14ac:dyDescent="0.35">
      <c r="B68" s="43">
        <f t="shared" si="7"/>
        <v>47</v>
      </c>
      <c r="C68" s="44">
        <f t="shared" si="1"/>
        <v>44124</v>
      </c>
      <c r="D68" s="45">
        <f t="shared" si="2"/>
        <v>690.86019325205564</v>
      </c>
      <c r="E68" s="47">
        <f t="shared" si="3"/>
        <v>100</v>
      </c>
      <c r="F68" s="79"/>
      <c r="G68" s="46">
        <f t="shared" si="4"/>
        <v>552.16537776643599</v>
      </c>
      <c r="H68" s="46">
        <f t="shared" si="6"/>
        <v>238.69481548561964</v>
      </c>
      <c r="I68" s="46">
        <f t="shared" si="5"/>
        <v>239354.6740343608</v>
      </c>
    </row>
    <row r="69" spans="2:9" ht="20.100000000000001" customHeight="1" thickBot="1" x14ac:dyDescent="0.35">
      <c r="B69" s="43">
        <f t="shared" si="7"/>
        <v>48</v>
      </c>
      <c r="C69" s="44">
        <f t="shared" si="1"/>
        <v>44138</v>
      </c>
      <c r="D69" s="45">
        <f t="shared" si="2"/>
        <v>690.86019325205564</v>
      </c>
      <c r="E69" s="47">
        <f t="shared" si="3"/>
        <v>100</v>
      </c>
      <c r="F69" s="79"/>
      <c r="G69" s="46">
        <f t="shared" si="4"/>
        <v>551.6152831891269</v>
      </c>
      <c r="H69" s="46">
        <f t="shared" si="6"/>
        <v>239.24491006292874</v>
      </c>
      <c r="I69" s="46">
        <f t="shared" si="5"/>
        <v>239115.42912429787</v>
      </c>
    </row>
    <row r="70" spans="2:9" ht="20.100000000000001" customHeight="1" thickBot="1" x14ac:dyDescent="0.35">
      <c r="B70" s="43">
        <f t="shared" si="7"/>
        <v>49</v>
      </c>
      <c r="C70" s="44">
        <f t="shared" si="1"/>
        <v>44152</v>
      </c>
      <c r="D70" s="45">
        <f t="shared" si="2"/>
        <v>690.86019325205564</v>
      </c>
      <c r="E70" s="47">
        <f t="shared" si="3"/>
        <v>100</v>
      </c>
      <c r="F70" s="79"/>
      <c r="G70" s="46">
        <f t="shared" si="4"/>
        <v>551.06392086729909</v>
      </c>
      <c r="H70" s="46">
        <f t="shared" si="6"/>
        <v>239.79627238475655</v>
      </c>
      <c r="I70" s="46">
        <f t="shared" si="5"/>
        <v>238875.63285191311</v>
      </c>
    </row>
    <row r="71" spans="2:9" ht="20.100000000000001" customHeight="1" thickBot="1" x14ac:dyDescent="0.35">
      <c r="B71" s="43">
        <f t="shared" si="7"/>
        <v>50</v>
      </c>
      <c r="C71" s="44">
        <f t="shared" si="1"/>
        <v>44166</v>
      </c>
      <c r="D71" s="45">
        <f t="shared" si="2"/>
        <v>690.86019325205564</v>
      </c>
      <c r="E71" s="47">
        <f t="shared" si="3"/>
        <v>100</v>
      </c>
      <c r="F71" s="79"/>
      <c r="G71" s="46">
        <f t="shared" si="4"/>
        <v>550.51128787931646</v>
      </c>
      <c r="H71" s="46">
        <f t="shared" si="6"/>
        <v>240.34890537273918</v>
      </c>
      <c r="I71" s="46">
        <f t="shared" si="5"/>
        <v>238635.28394654035</v>
      </c>
    </row>
    <row r="72" spans="2:9" ht="20.100000000000001" customHeight="1" thickBot="1" x14ac:dyDescent="0.35">
      <c r="B72" s="43">
        <f t="shared" si="7"/>
        <v>51</v>
      </c>
      <c r="C72" s="44">
        <f t="shared" si="1"/>
        <v>44180</v>
      </c>
      <c r="D72" s="45">
        <f t="shared" si="2"/>
        <v>690.86019325205564</v>
      </c>
      <c r="E72" s="47">
        <f t="shared" si="3"/>
        <v>100</v>
      </c>
      <c r="F72" s="79"/>
      <c r="G72" s="46">
        <f t="shared" si="4"/>
        <v>549.95738129680979</v>
      </c>
      <c r="H72" s="46">
        <f t="shared" si="6"/>
        <v>240.90281195524585</v>
      </c>
      <c r="I72" s="46">
        <f t="shared" si="5"/>
        <v>238394.3811345851</v>
      </c>
    </row>
    <row r="73" spans="2:9" ht="20.100000000000001" customHeight="1" thickBot="1" x14ac:dyDescent="0.35">
      <c r="B73" s="43">
        <f t="shared" si="7"/>
        <v>52</v>
      </c>
      <c r="C73" s="44">
        <f t="shared" si="1"/>
        <v>44194</v>
      </c>
      <c r="D73" s="45">
        <f t="shared" si="2"/>
        <v>690.86019325205564</v>
      </c>
      <c r="E73" s="47">
        <f t="shared" si="3"/>
        <v>100</v>
      </c>
      <c r="F73" s="79"/>
      <c r="G73" s="46">
        <f t="shared" si="4"/>
        <v>549.40219818466096</v>
      </c>
      <c r="H73" s="46">
        <f t="shared" si="6"/>
        <v>241.45799506739468</v>
      </c>
      <c r="I73" s="46">
        <f t="shared" si="5"/>
        <v>238152.92313951769</v>
      </c>
    </row>
    <row r="74" spans="2:9" ht="20.100000000000001" customHeight="1" thickBot="1" x14ac:dyDescent="0.35">
      <c r="B74" s="43">
        <f t="shared" si="7"/>
        <v>53</v>
      </c>
      <c r="C74" s="44">
        <f t="shared" si="1"/>
        <v>44208</v>
      </c>
      <c r="D74" s="45">
        <f t="shared" si="2"/>
        <v>690.86019325205564</v>
      </c>
      <c r="E74" s="47">
        <f t="shared" si="3"/>
        <v>100</v>
      </c>
      <c r="F74" s="79"/>
      <c r="G74" s="46">
        <f t="shared" si="4"/>
        <v>548.84573560098784</v>
      </c>
      <c r="H74" s="46">
        <f t="shared" si="6"/>
        <v>242.0144576510678</v>
      </c>
      <c r="I74" s="46">
        <f t="shared" si="5"/>
        <v>237910.90868186663</v>
      </c>
    </row>
    <row r="75" spans="2:9" ht="20.100000000000001" customHeight="1" thickBot="1" x14ac:dyDescent="0.35">
      <c r="B75" s="43">
        <f t="shared" si="7"/>
        <v>54</v>
      </c>
      <c r="C75" s="44">
        <f t="shared" si="1"/>
        <v>44222</v>
      </c>
      <c r="D75" s="45">
        <f t="shared" si="2"/>
        <v>690.86019325205564</v>
      </c>
      <c r="E75" s="47">
        <f t="shared" si="3"/>
        <v>100</v>
      </c>
      <c r="F75" s="79"/>
      <c r="G75" s="46">
        <f t="shared" si="4"/>
        <v>548.28799059712856</v>
      </c>
      <c r="H75" s="46">
        <f t="shared" si="6"/>
        <v>242.57220265492708</v>
      </c>
      <c r="I75" s="46">
        <f t="shared" si="5"/>
        <v>237668.33647921169</v>
      </c>
    </row>
    <row r="76" spans="2:9" ht="20.100000000000001" customHeight="1" thickBot="1" x14ac:dyDescent="0.35">
      <c r="B76" s="43">
        <f t="shared" si="7"/>
        <v>55</v>
      </c>
      <c r="C76" s="44">
        <f t="shared" si="1"/>
        <v>44236</v>
      </c>
      <c r="D76" s="45">
        <f t="shared" si="2"/>
        <v>690.86019325205564</v>
      </c>
      <c r="E76" s="47">
        <f t="shared" si="3"/>
        <v>100</v>
      </c>
      <c r="F76" s="79"/>
      <c r="G76" s="46">
        <f t="shared" si="4"/>
        <v>547.72896021762529</v>
      </c>
      <c r="H76" s="46">
        <f t="shared" si="6"/>
        <v>243.13123303443035</v>
      </c>
      <c r="I76" s="46">
        <f t="shared" si="5"/>
        <v>237425.20524617727</v>
      </c>
    </row>
    <row r="77" spans="2:9" ht="20.100000000000001" customHeight="1" thickBot="1" x14ac:dyDescent="0.35">
      <c r="B77" s="43">
        <f t="shared" si="7"/>
        <v>56</v>
      </c>
      <c r="C77" s="44">
        <f t="shared" si="1"/>
        <v>44250</v>
      </c>
      <c r="D77" s="45">
        <f t="shared" si="2"/>
        <v>690.86019325205564</v>
      </c>
      <c r="E77" s="47">
        <f t="shared" si="3"/>
        <v>100</v>
      </c>
      <c r="F77" s="79"/>
      <c r="G77" s="46">
        <f t="shared" si="4"/>
        <v>547.16864150020945</v>
      </c>
      <c r="H77" s="46">
        <f t="shared" si="6"/>
        <v>243.69155175184619</v>
      </c>
      <c r="I77" s="46">
        <f t="shared" si="5"/>
        <v>237181.51369442543</v>
      </c>
    </row>
    <row r="78" spans="2:9" ht="20.100000000000001" customHeight="1" thickBot="1" x14ac:dyDescent="0.35">
      <c r="B78" s="43">
        <f t="shared" si="7"/>
        <v>57</v>
      </c>
      <c r="C78" s="44">
        <f t="shared" si="1"/>
        <v>44264</v>
      </c>
      <c r="D78" s="45">
        <f t="shared" si="2"/>
        <v>690.86019325205564</v>
      </c>
      <c r="E78" s="47">
        <f t="shared" si="3"/>
        <v>100</v>
      </c>
      <c r="F78" s="79"/>
      <c r="G78" s="46">
        <f t="shared" si="4"/>
        <v>546.60703147578567</v>
      </c>
      <c r="H78" s="46">
        <f t="shared" si="6"/>
        <v>244.25316177626996</v>
      </c>
      <c r="I78" s="46">
        <f t="shared" si="5"/>
        <v>236937.26053264918</v>
      </c>
    </row>
    <row r="79" spans="2:9" ht="20.100000000000001" customHeight="1" thickBot="1" x14ac:dyDescent="0.35">
      <c r="B79" s="43">
        <f t="shared" si="7"/>
        <v>58</v>
      </c>
      <c r="C79" s="44">
        <f t="shared" si="1"/>
        <v>44278</v>
      </c>
      <c r="D79" s="45">
        <f t="shared" si="2"/>
        <v>690.86019325205564</v>
      </c>
      <c r="E79" s="47">
        <f t="shared" si="3"/>
        <v>100</v>
      </c>
      <c r="F79" s="79"/>
      <c r="G79" s="46">
        <f t="shared" si="4"/>
        <v>546.0441271684158</v>
      </c>
      <c r="H79" s="46">
        <f t="shared" si="6"/>
        <v>244.81606608363984</v>
      </c>
      <c r="I79" s="46">
        <f t="shared" si="5"/>
        <v>236692.44446656553</v>
      </c>
    </row>
    <row r="80" spans="2:9" ht="20.100000000000001" customHeight="1" thickBot="1" x14ac:dyDescent="0.35">
      <c r="B80" s="43">
        <f t="shared" si="7"/>
        <v>59</v>
      </c>
      <c r="C80" s="44">
        <f t="shared" si="1"/>
        <v>44292</v>
      </c>
      <c r="D80" s="45">
        <f t="shared" si="2"/>
        <v>690.86019325205564</v>
      </c>
      <c r="E80" s="47">
        <f t="shared" si="3"/>
        <v>100</v>
      </c>
      <c r="F80" s="79"/>
      <c r="G80" s="46">
        <f t="shared" si="4"/>
        <v>545.47992559530348</v>
      </c>
      <c r="H80" s="46">
        <f t="shared" si="6"/>
        <v>245.38026765675215</v>
      </c>
      <c r="I80" s="46">
        <f t="shared" si="5"/>
        <v>236447.06419890877</v>
      </c>
    </row>
    <row r="81" spans="2:9" ht="20.100000000000001" customHeight="1" thickBot="1" x14ac:dyDescent="0.35">
      <c r="B81" s="43">
        <f t="shared" si="7"/>
        <v>60</v>
      </c>
      <c r="C81" s="44">
        <f t="shared" si="1"/>
        <v>44306</v>
      </c>
      <c r="D81" s="45">
        <f t="shared" si="2"/>
        <v>690.86019325205564</v>
      </c>
      <c r="E81" s="47">
        <f t="shared" si="3"/>
        <v>100</v>
      </c>
      <c r="F81" s="79"/>
      <c r="G81" s="46">
        <f t="shared" si="4"/>
        <v>544.91442376677821</v>
      </c>
      <c r="H81" s="46">
        <f t="shared" si="6"/>
        <v>245.94576948527742</v>
      </c>
      <c r="I81" s="46">
        <f t="shared" si="5"/>
        <v>236201.11842942348</v>
      </c>
    </row>
    <row r="82" spans="2:9" ht="20.100000000000001" customHeight="1" thickBot="1" x14ac:dyDescent="0.35">
      <c r="B82" s="43">
        <f t="shared" si="7"/>
        <v>61</v>
      </c>
      <c r="C82" s="44">
        <f t="shared" si="1"/>
        <v>44320</v>
      </c>
      <c r="D82" s="45">
        <f t="shared" si="2"/>
        <v>690.86019325205564</v>
      </c>
      <c r="E82" s="47">
        <f t="shared" si="3"/>
        <v>100</v>
      </c>
      <c r="F82" s="79"/>
      <c r="G82" s="46">
        <f t="shared" si="4"/>
        <v>544.34761868627947</v>
      </c>
      <c r="H82" s="46">
        <f t="shared" si="6"/>
        <v>246.51257456577616</v>
      </c>
      <c r="I82" s="46">
        <f t="shared" si="5"/>
        <v>235954.60585485771</v>
      </c>
    </row>
    <row r="83" spans="2:9" ht="20.100000000000001" customHeight="1" thickBot="1" x14ac:dyDescent="0.35">
      <c r="B83" s="43">
        <f t="shared" si="7"/>
        <v>62</v>
      </c>
      <c r="C83" s="44">
        <f t="shared" si="1"/>
        <v>44334</v>
      </c>
      <c r="D83" s="45">
        <f t="shared" si="2"/>
        <v>690.86019325205564</v>
      </c>
      <c r="E83" s="47">
        <f t="shared" si="3"/>
        <v>100</v>
      </c>
      <c r="F83" s="79"/>
      <c r="G83" s="46">
        <f t="shared" si="4"/>
        <v>543.77950735034096</v>
      </c>
      <c r="H83" s="46">
        <f t="shared" si="6"/>
        <v>247.08068590171467</v>
      </c>
      <c r="I83" s="46">
        <f t="shared" si="5"/>
        <v>235707.525168956</v>
      </c>
    </row>
    <row r="84" spans="2:9" ht="20.100000000000001" customHeight="1" thickBot="1" x14ac:dyDescent="0.35">
      <c r="B84" s="43">
        <f t="shared" si="7"/>
        <v>63</v>
      </c>
      <c r="C84" s="44">
        <f t="shared" si="1"/>
        <v>44348</v>
      </c>
      <c r="D84" s="45">
        <f t="shared" si="2"/>
        <v>690.86019325205564</v>
      </c>
      <c r="E84" s="47">
        <f t="shared" si="3"/>
        <v>100</v>
      </c>
      <c r="F84" s="79"/>
      <c r="G84" s="46">
        <f t="shared" si="4"/>
        <v>543.21008674857455</v>
      </c>
      <c r="H84" s="46">
        <f t="shared" si="6"/>
        <v>247.65010650348108</v>
      </c>
      <c r="I84" s="46">
        <f t="shared" si="5"/>
        <v>235459.87506245251</v>
      </c>
    </row>
    <row r="85" spans="2:9" ht="20.100000000000001" customHeight="1" thickBot="1" x14ac:dyDescent="0.35">
      <c r="B85" s="43">
        <f t="shared" si="7"/>
        <v>64</v>
      </c>
      <c r="C85" s="44">
        <f t="shared" si="1"/>
        <v>44362</v>
      </c>
      <c r="D85" s="45">
        <f t="shared" si="2"/>
        <v>690.86019325205564</v>
      </c>
      <c r="E85" s="47">
        <f t="shared" si="3"/>
        <v>100</v>
      </c>
      <c r="F85" s="79"/>
      <c r="G85" s="46">
        <f t="shared" si="4"/>
        <v>542.63935386365449</v>
      </c>
      <c r="H85" s="46">
        <f t="shared" si="6"/>
        <v>248.22083938840115</v>
      </c>
      <c r="I85" s="46">
        <f t="shared" si="5"/>
        <v>235211.65422306411</v>
      </c>
    </row>
    <row r="86" spans="2:9" ht="20.100000000000001" customHeight="1" thickBot="1" x14ac:dyDescent="0.35">
      <c r="B86" s="43">
        <f t="shared" si="7"/>
        <v>65</v>
      </c>
      <c r="C86" s="44">
        <f t="shared" ref="C86:C149" si="8">IF($E$10="End of the Period",IF(B86="","",IF(payment_frequency="Bi-weekly",first_payment_date+B86*VLOOKUP(payment_frequency,periodic_table,2,0),IF(payment_frequency="Weekly",first_payment_date+B86*VLOOKUP(payment_frequency,periodic_table,2,0),IF(payment_frequency="Semi-monthly",first_payment_date+B86*VLOOKUP(payment_frequency,periodic_table,2,0),EDATE(first_payment_date,B86*VLOOKUP(payment_frequency,periodic_table,2,0)))))),IF(B86="","",IF(payment_frequency="Bi-weekly",first_payment_date+(B86-1)*VLOOKUP(payment_frequency,periodic_table,2,0),IF(payment_frequency="Weekly",first_payment_date+(B86-1)*VLOOKUP(payment_frequency,periodic_table,2,0),IF(payment_frequency="Semi-monthly",first_payment_date+(B86-1)*VLOOKUP(payment_frequency,periodic_table,2,0),EDATE(first_payment_date,(B86-1)*VLOOKUP(payment_frequency,periodic_table,2,0)))))))</f>
        <v>44376</v>
      </c>
      <c r="D86" s="45">
        <f t="shared" ref="D86:D149" si="9">IF(B86="","",IF(I85&lt;payment,I85*(1+rate),payment))</f>
        <v>690.86019325205564</v>
      </c>
      <c r="E86" s="47">
        <f t="shared" ref="E86:E149" si="10">IFERROR(IF((I85*(1+rate)-D86)&lt;$E$12,I85*(1+rate)-D86,IF(B86=$I$16,$E$12,IF(B86&lt;$I$16,0,$E$12))),0)</f>
        <v>100</v>
      </c>
      <c r="F86" s="79"/>
      <c r="G86" s="46">
        <f t="shared" ref="G86:G149" si="11">IF(AND(payment_type=1,B86=1),0,IF(B86="","",I85*rate))</f>
        <v>542.06730567130114</v>
      </c>
      <c r="H86" s="46">
        <f t="shared" si="6"/>
        <v>248.7928875807545</v>
      </c>
      <c r="I86" s="46">
        <f t="shared" si="5"/>
        <v>234962.86133548335</v>
      </c>
    </row>
    <row r="87" spans="2:9" ht="20.100000000000001" customHeight="1" thickBot="1" x14ac:dyDescent="0.35">
      <c r="B87" s="43">
        <f t="shared" si="7"/>
        <v>66</v>
      </c>
      <c r="C87" s="44">
        <f t="shared" si="8"/>
        <v>44390</v>
      </c>
      <c r="D87" s="45">
        <f t="shared" si="9"/>
        <v>690.86019325205564</v>
      </c>
      <c r="E87" s="47">
        <f t="shared" si="10"/>
        <v>100</v>
      </c>
      <c r="F87" s="79"/>
      <c r="G87" s="46">
        <f t="shared" si="11"/>
        <v>541.4939391402653</v>
      </c>
      <c r="H87" s="46">
        <f t="shared" ref="H87:H150" si="12">IF(B87="","",D87-G87+E87+F87)</f>
        <v>249.36625411179034</v>
      </c>
      <c r="I87" s="46">
        <f t="shared" ref="I87:I150" si="13">IFERROR(IF(H87&lt;=0,"",I86-H87),"")</f>
        <v>234713.49508137157</v>
      </c>
    </row>
    <row r="88" spans="2:9" ht="20.100000000000001" customHeight="1" thickBot="1" x14ac:dyDescent="0.35">
      <c r="B88" s="43">
        <f t="shared" si="7"/>
        <v>67</v>
      </c>
      <c r="C88" s="44">
        <f t="shared" si="8"/>
        <v>44404</v>
      </c>
      <c r="D88" s="45">
        <f t="shared" si="9"/>
        <v>690.86019325205564</v>
      </c>
      <c r="E88" s="47">
        <f t="shared" si="10"/>
        <v>100</v>
      </c>
      <c r="F88" s="79"/>
      <c r="G88" s="46">
        <f t="shared" si="11"/>
        <v>540.91925123231192</v>
      </c>
      <c r="H88" s="46">
        <f t="shared" si="12"/>
        <v>249.94094201974372</v>
      </c>
      <c r="I88" s="46">
        <f t="shared" si="13"/>
        <v>234463.55413935182</v>
      </c>
    </row>
    <row r="89" spans="2:9" ht="20.100000000000001" customHeight="1" thickBot="1" x14ac:dyDescent="0.35">
      <c r="B89" s="43">
        <f t="shared" si="7"/>
        <v>68</v>
      </c>
      <c r="C89" s="44">
        <f t="shared" si="8"/>
        <v>44418</v>
      </c>
      <c r="D89" s="45">
        <f t="shared" si="9"/>
        <v>690.86019325205564</v>
      </c>
      <c r="E89" s="47">
        <f t="shared" si="10"/>
        <v>100</v>
      </c>
      <c r="F89" s="79"/>
      <c r="G89" s="46">
        <f t="shared" si="11"/>
        <v>540.34323890220389</v>
      </c>
      <c r="H89" s="46">
        <f t="shared" si="12"/>
        <v>250.51695434985174</v>
      </c>
      <c r="I89" s="46">
        <f t="shared" si="13"/>
        <v>234213.03718500197</v>
      </c>
    </row>
    <row r="90" spans="2:9" ht="20.100000000000001" customHeight="1" thickBot="1" x14ac:dyDescent="0.35">
      <c r="B90" s="43">
        <f t="shared" si="7"/>
        <v>69</v>
      </c>
      <c r="C90" s="44">
        <f t="shared" si="8"/>
        <v>44432</v>
      </c>
      <c r="D90" s="45">
        <f t="shared" si="9"/>
        <v>690.86019325205564</v>
      </c>
      <c r="E90" s="47">
        <f t="shared" si="10"/>
        <v>100</v>
      </c>
      <c r="F90" s="79"/>
      <c r="G90" s="46">
        <f t="shared" si="11"/>
        <v>539.7658990976862</v>
      </c>
      <c r="H90" s="46">
        <f t="shared" si="12"/>
        <v>251.09429415436944</v>
      </c>
      <c r="I90" s="46">
        <f t="shared" si="13"/>
        <v>233961.9428908476</v>
      </c>
    </row>
    <row r="91" spans="2:9" ht="20.100000000000001" customHeight="1" thickBot="1" x14ac:dyDescent="0.35">
      <c r="B91" s="43">
        <f t="shared" si="7"/>
        <v>70</v>
      </c>
      <c r="C91" s="44">
        <f t="shared" si="8"/>
        <v>44446</v>
      </c>
      <c r="D91" s="45">
        <f t="shared" si="9"/>
        <v>690.86019325205564</v>
      </c>
      <c r="E91" s="47">
        <f t="shared" si="10"/>
        <v>100</v>
      </c>
      <c r="F91" s="79"/>
      <c r="G91" s="46">
        <f t="shared" si="11"/>
        <v>539.1872287594698</v>
      </c>
      <c r="H91" s="46">
        <f t="shared" si="12"/>
        <v>251.67296449258583</v>
      </c>
      <c r="I91" s="46">
        <f t="shared" si="13"/>
        <v>233710.26992635502</v>
      </c>
    </row>
    <row r="92" spans="2:9" ht="20.100000000000001" customHeight="1" thickBot="1" x14ac:dyDescent="0.35">
      <c r="B92" s="43">
        <f t="shared" si="7"/>
        <v>71</v>
      </c>
      <c r="C92" s="44">
        <f t="shared" si="8"/>
        <v>44460</v>
      </c>
      <c r="D92" s="45">
        <f t="shared" si="9"/>
        <v>690.86019325205564</v>
      </c>
      <c r="E92" s="47">
        <f t="shared" si="10"/>
        <v>100</v>
      </c>
      <c r="F92" s="79"/>
      <c r="G92" s="46">
        <f t="shared" si="11"/>
        <v>538.60722482121503</v>
      </c>
      <c r="H92" s="46">
        <f t="shared" si="12"/>
        <v>252.25296843084061</v>
      </c>
      <c r="I92" s="46">
        <f t="shared" si="13"/>
        <v>233458.01695792418</v>
      </c>
    </row>
    <row r="93" spans="2:9" ht="20.100000000000001" customHeight="1" thickBot="1" x14ac:dyDescent="0.35">
      <c r="B93" s="43">
        <f t="shared" si="7"/>
        <v>72</v>
      </c>
      <c r="C93" s="44">
        <f t="shared" si="8"/>
        <v>44474</v>
      </c>
      <c r="D93" s="45">
        <f t="shared" si="9"/>
        <v>690.86019325205564</v>
      </c>
      <c r="E93" s="47">
        <f t="shared" si="10"/>
        <v>100</v>
      </c>
      <c r="F93" s="79"/>
      <c r="G93" s="46">
        <f t="shared" si="11"/>
        <v>538.02588420951554</v>
      </c>
      <c r="H93" s="46">
        <f t="shared" si="12"/>
        <v>252.8343090425401</v>
      </c>
      <c r="I93" s="46">
        <f t="shared" si="13"/>
        <v>233205.18264888163</v>
      </c>
    </row>
    <row r="94" spans="2:9" ht="20.100000000000001" customHeight="1" thickBot="1" x14ac:dyDescent="0.35">
      <c r="B94" s="43">
        <f t="shared" si="7"/>
        <v>73</v>
      </c>
      <c r="C94" s="44">
        <f t="shared" si="8"/>
        <v>44488</v>
      </c>
      <c r="D94" s="45">
        <f t="shared" si="9"/>
        <v>690.86019325205564</v>
      </c>
      <c r="E94" s="47">
        <f t="shared" si="10"/>
        <v>100</v>
      </c>
      <c r="F94" s="79"/>
      <c r="G94" s="46">
        <f t="shared" si="11"/>
        <v>537.44320384388197</v>
      </c>
      <c r="H94" s="46">
        <f t="shared" si="12"/>
        <v>253.41698940817366</v>
      </c>
      <c r="I94" s="46">
        <f t="shared" si="13"/>
        <v>232951.76565947346</v>
      </c>
    </row>
    <row r="95" spans="2:9" ht="20.100000000000001" customHeight="1" thickBot="1" x14ac:dyDescent="0.35">
      <c r="B95" s="43">
        <f t="shared" si="7"/>
        <v>74</v>
      </c>
      <c r="C95" s="44">
        <f t="shared" si="8"/>
        <v>44502</v>
      </c>
      <c r="D95" s="45">
        <f t="shared" si="9"/>
        <v>690.86019325205564</v>
      </c>
      <c r="E95" s="47">
        <f t="shared" si="10"/>
        <v>100</v>
      </c>
      <c r="F95" s="79"/>
      <c r="G95" s="46">
        <f t="shared" si="11"/>
        <v>536.85918063672602</v>
      </c>
      <c r="H95" s="46">
        <f t="shared" si="12"/>
        <v>254.00101261532961</v>
      </c>
      <c r="I95" s="46">
        <f t="shared" si="13"/>
        <v>232697.76464685812</v>
      </c>
    </row>
    <row r="96" spans="2:9" ht="20.100000000000001" customHeight="1" thickBot="1" x14ac:dyDescent="0.35">
      <c r="B96" s="43">
        <f t="shared" si="7"/>
        <v>75</v>
      </c>
      <c r="C96" s="44">
        <f t="shared" si="8"/>
        <v>44516</v>
      </c>
      <c r="D96" s="45">
        <f t="shared" si="9"/>
        <v>690.86019325205564</v>
      </c>
      <c r="E96" s="47">
        <f t="shared" si="10"/>
        <v>100</v>
      </c>
      <c r="F96" s="79"/>
      <c r="G96" s="46">
        <f t="shared" si="11"/>
        <v>536.27381149334337</v>
      </c>
      <c r="H96" s="46">
        <f t="shared" si="12"/>
        <v>254.58638175871226</v>
      </c>
      <c r="I96" s="46">
        <f t="shared" si="13"/>
        <v>232443.17826509941</v>
      </c>
    </row>
    <row r="97" spans="2:9" ht="20.100000000000001" customHeight="1" thickBot="1" x14ac:dyDescent="0.35">
      <c r="B97" s="43">
        <f t="shared" si="7"/>
        <v>76</v>
      </c>
      <c r="C97" s="44">
        <f t="shared" si="8"/>
        <v>44530</v>
      </c>
      <c r="D97" s="45">
        <f t="shared" si="9"/>
        <v>690.86019325205564</v>
      </c>
      <c r="E97" s="47">
        <f t="shared" si="10"/>
        <v>100</v>
      </c>
      <c r="F97" s="79"/>
      <c r="G97" s="46">
        <f t="shared" si="11"/>
        <v>535.6870933118978</v>
      </c>
      <c r="H97" s="46">
        <f t="shared" si="12"/>
        <v>255.17309994015784</v>
      </c>
      <c r="I97" s="46">
        <f t="shared" si="13"/>
        <v>232188.00516515927</v>
      </c>
    </row>
    <row r="98" spans="2:9" ht="20.100000000000001" customHeight="1" thickBot="1" x14ac:dyDescent="0.35">
      <c r="B98" s="43">
        <f t="shared" si="7"/>
        <v>77</v>
      </c>
      <c r="C98" s="44">
        <f t="shared" si="8"/>
        <v>44544</v>
      </c>
      <c r="D98" s="45">
        <f t="shared" si="9"/>
        <v>690.86019325205564</v>
      </c>
      <c r="E98" s="47">
        <f t="shared" si="10"/>
        <v>100</v>
      </c>
      <c r="F98" s="79"/>
      <c r="G98" s="46">
        <f t="shared" si="11"/>
        <v>535.09902298340478</v>
      </c>
      <c r="H98" s="46">
        <f t="shared" si="12"/>
        <v>255.76117026865086</v>
      </c>
      <c r="I98" s="46">
        <f t="shared" si="13"/>
        <v>231932.24399489062</v>
      </c>
    </row>
    <row r="99" spans="2:9" ht="20.100000000000001" customHeight="1" thickBot="1" x14ac:dyDescent="0.35">
      <c r="B99" s="43">
        <f t="shared" si="7"/>
        <v>78</v>
      </c>
      <c r="C99" s="44">
        <f t="shared" si="8"/>
        <v>44558</v>
      </c>
      <c r="D99" s="45">
        <f t="shared" si="9"/>
        <v>690.86019325205564</v>
      </c>
      <c r="E99" s="47">
        <f t="shared" si="10"/>
        <v>100</v>
      </c>
      <c r="F99" s="79"/>
      <c r="G99" s="46">
        <f t="shared" si="11"/>
        <v>534.50959739171458</v>
      </c>
      <c r="H99" s="46">
        <f t="shared" si="12"/>
        <v>256.35059586034106</v>
      </c>
      <c r="I99" s="46">
        <f t="shared" si="13"/>
        <v>231675.89339903029</v>
      </c>
    </row>
    <row r="100" spans="2:9" ht="20.100000000000001" customHeight="1" thickBot="1" x14ac:dyDescent="0.35">
      <c r="B100" s="43">
        <f t="shared" si="7"/>
        <v>79</v>
      </c>
      <c r="C100" s="44">
        <f t="shared" si="8"/>
        <v>44572</v>
      </c>
      <c r="D100" s="45">
        <f t="shared" si="9"/>
        <v>690.86019325205564</v>
      </c>
      <c r="E100" s="47">
        <f t="shared" si="10"/>
        <v>100</v>
      </c>
      <c r="F100" s="79"/>
      <c r="G100" s="46">
        <f t="shared" si="11"/>
        <v>533.9188134134962</v>
      </c>
      <c r="H100" s="46">
        <f t="shared" si="12"/>
        <v>256.94137983855944</v>
      </c>
      <c r="I100" s="46">
        <f t="shared" si="13"/>
        <v>231418.95201919173</v>
      </c>
    </row>
    <row r="101" spans="2:9" ht="20.100000000000001" customHeight="1" thickBot="1" x14ac:dyDescent="0.35">
      <c r="B101" s="43">
        <f t="shared" si="7"/>
        <v>80</v>
      </c>
      <c r="C101" s="44">
        <f t="shared" si="8"/>
        <v>44586</v>
      </c>
      <c r="D101" s="45">
        <f t="shared" si="9"/>
        <v>690.86019325205564</v>
      </c>
      <c r="E101" s="47">
        <f t="shared" si="10"/>
        <v>100</v>
      </c>
      <c r="F101" s="79"/>
      <c r="G101" s="46">
        <f t="shared" si="11"/>
        <v>533.32666791822032</v>
      </c>
      <c r="H101" s="46">
        <f t="shared" si="12"/>
        <v>257.53352533383531</v>
      </c>
      <c r="I101" s="46">
        <f t="shared" si="13"/>
        <v>231161.4184938579</v>
      </c>
    </row>
    <row r="102" spans="2:9" ht="20.100000000000001" customHeight="1" thickBot="1" x14ac:dyDescent="0.35">
      <c r="B102" s="43">
        <f t="shared" si="7"/>
        <v>81</v>
      </c>
      <c r="C102" s="44">
        <f t="shared" si="8"/>
        <v>44600</v>
      </c>
      <c r="D102" s="45">
        <f t="shared" si="9"/>
        <v>690.86019325205564</v>
      </c>
      <c r="E102" s="47">
        <f t="shared" si="10"/>
        <v>100</v>
      </c>
      <c r="F102" s="79"/>
      <c r="G102" s="46">
        <f t="shared" si="11"/>
        <v>532.73315776814354</v>
      </c>
      <c r="H102" s="46">
        <f t="shared" si="12"/>
        <v>258.1270354839121</v>
      </c>
      <c r="I102" s="46">
        <f t="shared" si="13"/>
        <v>230903.29145837398</v>
      </c>
    </row>
    <row r="103" spans="2:9" ht="20.100000000000001" customHeight="1" thickBot="1" x14ac:dyDescent="0.35">
      <c r="B103" s="43">
        <f t="shared" si="7"/>
        <v>82</v>
      </c>
      <c r="C103" s="44">
        <f t="shared" si="8"/>
        <v>44614</v>
      </c>
      <c r="D103" s="45">
        <f t="shared" si="9"/>
        <v>690.86019325205564</v>
      </c>
      <c r="E103" s="47">
        <f t="shared" si="10"/>
        <v>100</v>
      </c>
      <c r="F103" s="79"/>
      <c r="G103" s="46">
        <f t="shared" si="11"/>
        <v>532.13827981829081</v>
      </c>
      <c r="H103" s="46">
        <f t="shared" si="12"/>
        <v>258.72191343376483</v>
      </c>
      <c r="I103" s="46">
        <f t="shared" si="13"/>
        <v>230644.5695449402</v>
      </c>
    </row>
    <row r="104" spans="2:9" ht="20.100000000000001" customHeight="1" thickBot="1" x14ac:dyDescent="0.35">
      <c r="B104" s="43">
        <f t="shared" si="7"/>
        <v>83</v>
      </c>
      <c r="C104" s="44">
        <f t="shared" si="8"/>
        <v>44628</v>
      </c>
      <c r="D104" s="45">
        <f t="shared" si="9"/>
        <v>690.86019325205564</v>
      </c>
      <c r="E104" s="47">
        <f t="shared" si="10"/>
        <v>100</v>
      </c>
      <c r="F104" s="79"/>
      <c r="G104" s="46">
        <f t="shared" si="11"/>
        <v>531.54203091643933</v>
      </c>
      <c r="H104" s="46">
        <f t="shared" si="12"/>
        <v>259.31816233561631</v>
      </c>
      <c r="I104" s="46">
        <f t="shared" si="13"/>
        <v>230385.25138260459</v>
      </c>
    </row>
    <row r="105" spans="2:9" ht="20.100000000000001" customHeight="1" thickBot="1" x14ac:dyDescent="0.35">
      <c r="B105" s="43">
        <f t="shared" si="7"/>
        <v>84</v>
      </c>
      <c r="C105" s="44">
        <f t="shared" si="8"/>
        <v>44642</v>
      </c>
      <c r="D105" s="45">
        <f t="shared" si="9"/>
        <v>690.86019325205564</v>
      </c>
      <c r="E105" s="47">
        <f t="shared" si="10"/>
        <v>100</v>
      </c>
      <c r="F105" s="79"/>
      <c r="G105" s="46">
        <f t="shared" si="11"/>
        <v>530.94440790310182</v>
      </c>
      <c r="H105" s="46">
        <f t="shared" si="12"/>
        <v>259.91578534895382</v>
      </c>
      <c r="I105" s="46">
        <f t="shared" si="13"/>
        <v>230125.33559725565</v>
      </c>
    </row>
    <row r="106" spans="2:9" ht="20.100000000000001" customHeight="1" thickBot="1" x14ac:dyDescent="0.35">
      <c r="B106" s="43">
        <f t="shared" si="7"/>
        <v>85</v>
      </c>
      <c r="C106" s="44">
        <f t="shared" si="8"/>
        <v>44656</v>
      </c>
      <c r="D106" s="45">
        <f t="shared" si="9"/>
        <v>690.86019325205564</v>
      </c>
      <c r="E106" s="47">
        <f t="shared" si="10"/>
        <v>100</v>
      </c>
      <c r="F106" s="79"/>
      <c r="G106" s="46">
        <f t="shared" si="11"/>
        <v>530.34540761150936</v>
      </c>
      <c r="H106" s="46">
        <f t="shared" si="12"/>
        <v>260.51478564054628</v>
      </c>
      <c r="I106" s="46">
        <f t="shared" si="13"/>
        <v>229864.82081161509</v>
      </c>
    </row>
    <row r="107" spans="2:9" ht="20.100000000000001" customHeight="1" thickBot="1" x14ac:dyDescent="0.35">
      <c r="B107" s="43">
        <f t="shared" si="7"/>
        <v>86</v>
      </c>
      <c r="C107" s="44">
        <f t="shared" si="8"/>
        <v>44670</v>
      </c>
      <c r="D107" s="45">
        <f t="shared" si="9"/>
        <v>690.86019325205564</v>
      </c>
      <c r="E107" s="47">
        <f t="shared" si="10"/>
        <v>100</v>
      </c>
      <c r="F107" s="79"/>
      <c r="G107" s="46">
        <f t="shared" si="11"/>
        <v>529.74502686759524</v>
      </c>
      <c r="H107" s="46">
        <f t="shared" si="12"/>
        <v>261.11516638446039</v>
      </c>
      <c r="I107" s="46">
        <f t="shared" si="13"/>
        <v>229603.70564523063</v>
      </c>
    </row>
    <row r="108" spans="2:9" ht="20.100000000000001" customHeight="1" thickBot="1" x14ac:dyDescent="0.35">
      <c r="B108" s="43">
        <f t="shared" si="7"/>
        <v>87</v>
      </c>
      <c r="C108" s="44">
        <f t="shared" si="8"/>
        <v>44684</v>
      </c>
      <c r="D108" s="45">
        <f t="shared" si="9"/>
        <v>690.86019325205564</v>
      </c>
      <c r="E108" s="47">
        <f t="shared" si="10"/>
        <v>100</v>
      </c>
      <c r="F108" s="79"/>
      <c r="G108" s="46">
        <f t="shared" si="11"/>
        <v>529.1432624899777</v>
      </c>
      <c r="H108" s="46">
        <f t="shared" si="12"/>
        <v>261.71693076207794</v>
      </c>
      <c r="I108" s="46">
        <f t="shared" si="13"/>
        <v>229341.98871446855</v>
      </c>
    </row>
    <row r="109" spans="2:9" ht="20.100000000000001" customHeight="1" thickBot="1" x14ac:dyDescent="0.35">
      <c r="B109" s="43">
        <f t="shared" ref="B109:B172" si="14">IFERROR(IF(I108&lt;=0,"",B108+1),"")</f>
        <v>88</v>
      </c>
      <c r="C109" s="44">
        <f t="shared" si="8"/>
        <v>44698</v>
      </c>
      <c r="D109" s="45">
        <f t="shared" si="9"/>
        <v>690.86019325205564</v>
      </c>
      <c r="E109" s="47">
        <f t="shared" si="10"/>
        <v>100</v>
      </c>
      <c r="F109" s="79"/>
      <c r="G109" s="46">
        <f t="shared" si="11"/>
        <v>528.54011128994318</v>
      </c>
      <c r="H109" s="46">
        <f t="shared" si="12"/>
        <v>262.32008196211245</v>
      </c>
      <c r="I109" s="46">
        <f t="shared" si="13"/>
        <v>229079.66863250645</v>
      </c>
    </row>
    <row r="110" spans="2:9" ht="20.100000000000001" customHeight="1" thickBot="1" x14ac:dyDescent="0.35">
      <c r="B110" s="43">
        <f t="shared" si="14"/>
        <v>89</v>
      </c>
      <c r="C110" s="44">
        <f t="shared" si="8"/>
        <v>44712</v>
      </c>
      <c r="D110" s="45">
        <f t="shared" si="9"/>
        <v>690.86019325205564</v>
      </c>
      <c r="E110" s="47">
        <f t="shared" si="10"/>
        <v>100</v>
      </c>
      <c r="F110" s="79"/>
      <c r="G110" s="46">
        <f t="shared" si="11"/>
        <v>527.93557007142931</v>
      </c>
      <c r="H110" s="46">
        <f t="shared" si="12"/>
        <v>262.92462318062633</v>
      </c>
      <c r="I110" s="46">
        <f t="shared" si="13"/>
        <v>228816.74400932583</v>
      </c>
    </row>
    <row r="111" spans="2:9" ht="20.100000000000001" customHeight="1" thickBot="1" x14ac:dyDescent="0.35">
      <c r="B111" s="43">
        <f t="shared" si="14"/>
        <v>90</v>
      </c>
      <c r="C111" s="44">
        <f t="shared" si="8"/>
        <v>44726</v>
      </c>
      <c r="D111" s="45">
        <f t="shared" si="9"/>
        <v>690.86019325205564</v>
      </c>
      <c r="E111" s="47">
        <f t="shared" si="10"/>
        <v>100</v>
      </c>
      <c r="F111" s="79"/>
      <c r="G111" s="46">
        <f t="shared" si="11"/>
        <v>527.32963563100827</v>
      </c>
      <c r="H111" s="46">
        <f t="shared" si="12"/>
        <v>263.53055762104736</v>
      </c>
      <c r="I111" s="46">
        <f t="shared" si="13"/>
        <v>228553.2134517048</v>
      </c>
    </row>
    <row r="112" spans="2:9" ht="20.100000000000001" customHeight="1" thickBot="1" x14ac:dyDescent="0.35">
      <c r="B112" s="43">
        <f t="shared" si="14"/>
        <v>91</v>
      </c>
      <c r="C112" s="44">
        <f t="shared" si="8"/>
        <v>44740</v>
      </c>
      <c r="D112" s="45">
        <f t="shared" si="9"/>
        <v>690.86019325205564</v>
      </c>
      <c r="E112" s="47">
        <f t="shared" si="10"/>
        <v>100</v>
      </c>
      <c r="F112" s="79"/>
      <c r="G112" s="46">
        <f t="shared" si="11"/>
        <v>526.72230475786955</v>
      </c>
      <c r="H112" s="46">
        <f t="shared" si="12"/>
        <v>264.13788849418609</v>
      </c>
      <c r="I112" s="46">
        <f t="shared" si="13"/>
        <v>228289.07556321062</v>
      </c>
    </row>
    <row r="113" spans="2:9" ht="20.100000000000001" customHeight="1" thickBot="1" x14ac:dyDescent="0.35">
      <c r="B113" s="43">
        <f t="shared" si="14"/>
        <v>92</v>
      </c>
      <c r="C113" s="44">
        <f t="shared" si="8"/>
        <v>44754</v>
      </c>
      <c r="D113" s="45">
        <f t="shared" si="9"/>
        <v>690.86019325205564</v>
      </c>
      <c r="E113" s="47">
        <f t="shared" si="10"/>
        <v>100</v>
      </c>
      <c r="F113" s="79"/>
      <c r="G113" s="46">
        <f t="shared" si="11"/>
        <v>526.11357423380309</v>
      </c>
      <c r="H113" s="46">
        <f t="shared" si="12"/>
        <v>264.74661901825255</v>
      </c>
      <c r="I113" s="46">
        <f t="shared" si="13"/>
        <v>228024.32894419236</v>
      </c>
    </row>
    <row r="114" spans="2:9" ht="20.100000000000001" customHeight="1" thickBot="1" x14ac:dyDescent="0.35">
      <c r="B114" s="43">
        <f t="shared" si="14"/>
        <v>93</v>
      </c>
      <c r="C114" s="44">
        <f t="shared" si="8"/>
        <v>44768</v>
      </c>
      <c r="D114" s="45">
        <f t="shared" si="9"/>
        <v>690.86019325205564</v>
      </c>
      <c r="E114" s="47">
        <f t="shared" si="10"/>
        <v>100</v>
      </c>
      <c r="F114" s="79"/>
      <c r="G114" s="46">
        <f t="shared" si="11"/>
        <v>525.50344083318203</v>
      </c>
      <c r="H114" s="46">
        <f t="shared" si="12"/>
        <v>265.35675241887361</v>
      </c>
      <c r="I114" s="46">
        <f t="shared" si="13"/>
        <v>227758.97219177347</v>
      </c>
    </row>
    <row r="115" spans="2:9" ht="20.100000000000001" customHeight="1" thickBot="1" x14ac:dyDescent="0.35">
      <c r="B115" s="43">
        <f t="shared" si="14"/>
        <v>94</v>
      </c>
      <c r="C115" s="44">
        <f t="shared" si="8"/>
        <v>44782</v>
      </c>
      <c r="D115" s="45">
        <f t="shared" si="9"/>
        <v>690.86019325205564</v>
      </c>
      <c r="E115" s="47">
        <f t="shared" si="10"/>
        <v>100</v>
      </c>
      <c r="F115" s="79"/>
      <c r="G115" s="46">
        <f t="shared" si="11"/>
        <v>524.89190132294596</v>
      </c>
      <c r="H115" s="46">
        <f t="shared" si="12"/>
        <v>265.96829192910968</v>
      </c>
      <c r="I115" s="46">
        <f t="shared" si="13"/>
        <v>227493.00389984436</v>
      </c>
    </row>
    <row r="116" spans="2:9" ht="20.100000000000001" customHeight="1" thickBot="1" x14ac:dyDescent="0.35">
      <c r="B116" s="43">
        <f t="shared" si="14"/>
        <v>95</v>
      </c>
      <c r="C116" s="44">
        <f t="shared" si="8"/>
        <v>44796</v>
      </c>
      <c r="D116" s="45">
        <f t="shared" si="9"/>
        <v>690.86019325205564</v>
      </c>
      <c r="E116" s="47">
        <f t="shared" si="10"/>
        <v>100</v>
      </c>
      <c r="F116" s="79"/>
      <c r="G116" s="46">
        <f t="shared" si="11"/>
        <v>524.27895246258345</v>
      </c>
      <c r="H116" s="46">
        <f t="shared" si="12"/>
        <v>266.58124078947219</v>
      </c>
      <c r="I116" s="46">
        <f t="shared" si="13"/>
        <v>227226.42265905489</v>
      </c>
    </row>
    <row r="117" spans="2:9" ht="20.100000000000001" customHeight="1" thickBot="1" x14ac:dyDescent="0.35">
      <c r="B117" s="43">
        <f t="shared" si="14"/>
        <v>96</v>
      </c>
      <c r="C117" s="44">
        <f t="shared" si="8"/>
        <v>44810</v>
      </c>
      <c r="D117" s="45">
        <f t="shared" si="9"/>
        <v>690.86019325205564</v>
      </c>
      <c r="E117" s="47">
        <f t="shared" si="10"/>
        <v>100</v>
      </c>
      <c r="F117" s="79"/>
      <c r="G117" s="46">
        <f t="shared" si="11"/>
        <v>523.66459100411498</v>
      </c>
      <c r="H117" s="46">
        <f t="shared" si="12"/>
        <v>267.19560224794066</v>
      </c>
      <c r="I117" s="46">
        <f t="shared" si="13"/>
        <v>226959.22705680697</v>
      </c>
    </row>
    <row r="118" spans="2:9" ht="20.100000000000001" customHeight="1" thickBot="1" x14ac:dyDescent="0.35">
      <c r="B118" s="43">
        <f t="shared" si="14"/>
        <v>97</v>
      </c>
      <c r="C118" s="44">
        <f t="shared" si="8"/>
        <v>44824</v>
      </c>
      <c r="D118" s="45">
        <f t="shared" si="9"/>
        <v>690.86019325205564</v>
      </c>
      <c r="E118" s="47">
        <f t="shared" si="10"/>
        <v>100</v>
      </c>
      <c r="F118" s="79"/>
      <c r="G118" s="46">
        <f t="shared" si="11"/>
        <v>523.0488136920759</v>
      </c>
      <c r="H118" s="46">
        <f t="shared" si="12"/>
        <v>267.81137955997974</v>
      </c>
      <c r="I118" s="46">
        <f t="shared" si="13"/>
        <v>226691.41567724699</v>
      </c>
    </row>
    <row r="119" spans="2:9" ht="20.100000000000001" customHeight="1" thickBot="1" x14ac:dyDescent="0.35">
      <c r="B119" s="43">
        <f t="shared" si="14"/>
        <v>98</v>
      </c>
      <c r="C119" s="44">
        <f t="shared" si="8"/>
        <v>44838</v>
      </c>
      <c r="D119" s="45">
        <f t="shared" si="9"/>
        <v>690.86019325205564</v>
      </c>
      <c r="E119" s="47">
        <f t="shared" si="10"/>
        <v>100</v>
      </c>
      <c r="F119" s="79"/>
      <c r="G119" s="46">
        <f t="shared" si="11"/>
        <v>522.43161726349877</v>
      </c>
      <c r="H119" s="46">
        <f t="shared" si="12"/>
        <v>268.42857598855687</v>
      </c>
      <c r="I119" s="46">
        <f t="shared" si="13"/>
        <v>226422.98710125842</v>
      </c>
    </row>
    <row r="120" spans="2:9" ht="20.100000000000001" customHeight="1" thickBot="1" x14ac:dyDescent="0.35">
      <c r="B120" s="43">
        <f t="shared" si="14"/>
        <v>99</v>
      </c>
      <c r="C120" s="44">
        <f t="shared" si="8"/>
        <v>44852</v>
      </c>
      <c r="D120" s="45">
        <f t="shared" si="9"/>
        <v>690.86019325205564</v>
      </c>
      <c r="E120" s="47">
        <f t="shared" si="10"/>
        <v>100</v>
      </c>
      <c r="F120" s="79"/>
      <c r="G120" s="46">
        <f t="shared" si="11"/>
        <v>521.81299844789658</v>
      </c>
      <c r="H120" s="46">
        <f t="shared" si="12"/>
        <v>269.04719480415906</v>
      </c>
      <c r="I120" s="46">
        <f t="shared" si="13"/>
        <v>226153.93990645427</v>
      </c>
    </row>
    <row r="121" spans="2:9" ht="20.100000000000001" customHeight="1" thickBot="1" x14ac:dyDescent="0.35">
      <c r="B121" s="43">
        <f t="shared" si="14"/>
        <v>100</v>
      </c>
      <c r="C121" s="44">
        <f t="shared" si="8"/>
        <v>44866</v>
      </c>
      <c r="D121" s="45">
        <f t="shared" si="9"/>
        <v>690.86019325205564</v>
      </c>
      <c r="E121" s="47">
        <f t="shared" si="10"/>
        <v>100</v>
      </c>
      <c r="F121" s="79"/>
      <c r="G121" s="46">
        <f t="shared" si="11"/>
        <v>521.1929539672451</v>
      </c>
      <c r="H121" s="46">
        <f t="shared" si="12"/>
        <v>269.66723928481053</v>
      </c>
      <c r="I121" s="46">
        <f t="shared" si="13"/>
        <v>225884.27266716945</v>
      </c>
    </row>
    <row r="122" spans="2:9" ht="20.100000000000001" customHeight="1" thickBot="1" x14ac:dyDescent="0.35">
      <c r="B122" s="43">
        <f t="shared" si="14"/>
        <v>101</v>
      </c>
      <c r="C122" s="44">
        <f t="shared" si="8"/>
        <v>44880</v>
      </c>
      <c r="D122" s="45">
        <f t="shared" si="9"/>
        <v>690.86019325205564</v>
      </c>
      <c r="E122" s="47">
        <f t="shared" si="10"/>
        <v>100</v>
      </c>
      <c r="F122" s="79"/>
      <c r="G122" s="46">
        <f t="shared" si="11"/>
        <v>520.57148053596563</v>
      </c>
      <c r="H122" s="46">
        <f t="shared" si="12"/>
        <v>270.28871271609</v>
      </c>
      <c r="I122" s="46">
        <f t="shared" si="13"/>
        <v>225613.98395445338</v>
      </c>
    </row>
    <row r="123" spans="2:9" ht="20.100000000000001" customHeight="1" thickBot="1" x14ac:dyDescent="0.35">
      <c r="B123" s="43">
        <f t="shared" si="14"/>
        <v>102</v>
      </c>
      <c r="C123" s="44">
        <f t="shared" si="8"/>
        <v>44894</v>
      </c>
      <c r="D123" s="45">
        <f t="shared" si="9"/>
        <v>690.86019325205564</v>
      </c>
      <c r="E123" s="47">
        <f t="shared" si="10"/>
        <v>100</v>
      </c>
      <c r="F123" s="79"/>
      <c r="G123" s="46">
        <f t="shared" si="11"/>
        <v>519.94857486090746</v>
      </c>
      <c r="H123" s="46">
        <f t="shared" si="12"/>
        <v>270.91161839114818</v>
      </c>
      <c r="I123" s="46">
        <f t="shared" si="13"/>
        <v>225343.07233606224</v>
      </c>
    </row>
    <row r="124" spans="2:9" ht="20.100000000000001" customHeight="1" thickBot="1" x14ac:dyDescent="0.35">
      <c r="B124" s="43">
        <f t="shared" si="14"/>
        <v>103</v>
      </c>
      <c r="C124" s="44">
        <f t="shared" si="8"/>
        <v>44908</v>
      </c>
      <c r="D124" s="45">
        <f t="shared" si="9"/>
        <v>690.86019325205564</v>
      </c>
      <c r="E124" s="47">
        <f t="shared" si="10"/>
        <v>100</v>
      </c>
      <c r="F124" s="79"/>
      <c r="G124" s="46">
        <f t="shared" si="11"/>
        <v>519.32423364133047</v>
      </c>
      <c r="H124" s="46">
        <f t="shared" si="12"/>
        <v>271.53595961072517</v>
      </c>
      <c r="I124" s="46">
        <f t="shared" si="13"/>
        <v>225071.53637645152</v>
      </c>
    </row>
    <row r="125" spans="2:9" ht="20.100000000000001" customHeight="1" thickBot="1" x14ac:dyDescent="0.35">
      <c r="B125" s="43">
        <f t="shared" si="14"/>
        <v>104</v>
      </c>
      <c r="C125" s="44">
        <f t="shared" si="8"/>
        <v>44922</v>
      </c>
      <c r="D125" s="45">
        <f t="shared" si="9"/>
        <v>690.86019325205564</v>
      </c>
      <c r="E125" s="47">
        <f t="shared" si="10"/>
        <v>100</v>
      </c>
      <c r="F125" s="79"/>
      <c r="G125" s="46">
        <f t="shared" si="11"/>
        <v>518.69845356888789</v>
      </c>
      <c r="H125" s="46">
        <f t="shared" si="12"/>
        <v>272.16173968316775</v>
      </c>
      <c r="I125" s="46">
        <f t="shared" si="13"/>
        <v>224799.37463676836</v>
      </c>
    </row>
    <row r="126" spans="2:9" ht="20.100000000000001" customHeight="1" thickBot="1" x14ac:dyDescent="0.35">
      <c r="B126" s="43">
        <f t="shared" si="14"/>
        <v>105</v>
      </c>
      <c r="C126" s="44">
        <f t="shared" si="8"/>
        <v>44936</v>
      </c>
      <c r="D126" s="45">
        <f t="shared" si="9"/>
        <v>690.86019325205564</v>
      </c>
      <c r="E126" s="47">
        <f t="shared" si="10"/>
        <v>100</v>
      </c>
      <c r="F126" s="79"/>
      <c r="G126" s="46">
        <f t="shared" si="11"/>
        <v>518.0712313276083</v>
      </c>
      <c r="H126" s="46">
        <f t="shared" si="12"/>
        <v>272.78896192444734</v>
      </c>
      <c r="I126" s="46">
        <f t="shared" si="13"/>
        <v>224526.58567484393</v>
      </c>
    </row>
    <row r="127" spans="2:9" ht="20.100000000000001" customHeight="1" thickBot="1" x14ac:dyDescent="0.35">
      <c r="B127" s="43">
        <f t="shared" si="14"/>
        <v>106</v>
      </c>
      <c r="C127" s="44">
        <f t="shared" si="8"/>
        <v>44950</v>
      </c>
      <c r="D127" s="45">
        <f t="shared" si="9"/>
        <v>690.86019325205564</v>
      </c>
      <c r="E127" s="47">
        <f t="shared" si="10"/>
        <v>100</v>
      </c>
      <c r="F127" s="79"/>
      <c r="G127" s="46">
        <f t="shared" si="11"/>
        <v>517.4425635938785</v>
      </c>
      <c r="H127" s="46">
        <f t="shared" si="12"/>
        <v>273.41762965817713</v>
      </c>
      <c r="I127" s="46">
        <f t="shared" si="13"/>
        <v>224253.16804518574</v>
      </c>
    </row>
    <row r="128" spans="2:9" ht="20.100000000000001" customHeight="1" thickBot="1" x14ac:dyDescent="0.35">
      <c r="B128" s="43">
        <f t="shared" si="14"/>
        <v>107</v>
      </c>
      <c r="C128" s="44">
        <f t="shared" si="8"/>
        <v>44964</v>
      </c>
      <c r="D128" s="45">
        <f t="shared" si="9"/>
        <v>690.86019325205564</v>
      </c>
      <c r="E128" s="47">
        <f t="shared" si="10"/>
        <v>100</v>
      </c>
      <c r="F128" s="79"/>
      <c r="G128" s="46">
        <f t="shared" si="11"/>
        <v>516.81244703642562</v>
      </c>
      <c r="H128" s="46">
        <f t="shared" si="12"/>
        <v>274.04774621563001</v>
      </c>
      <c r="I128" s="46">
        <f t="shared" si="13"/>
        <v>223979.12029897011</v>
      </c>
    </row>
    <row r="129" spans="2:9" ht="20.100000000000001" customHeight="1" thickBot="1" x14ac:dyDescent="0.35">
      <c r="B129" s="43">
        <f t="shared" si="14"/>
        <v>108</v>
      </c>
      <c r="C129" s="44">
        <f t="shared" si="8"/>
        <v>44978</v>
      </c>
      <c r="D129" s="45">
        <f t="shared" si="9"/>
        <v>690.86019325205564</v>
      </c>
      <c r="E129" s="47">
        <f t="shared" si="10"/>
        <v>100</v>
      </c>
      <c r="F129" s="79"/>
      <c r="G129" s="46">
        <f t="shared" si="11"/>
        <v>516.18087831629953</v>
      </c>
      <c r="H129" s="46">
        <f t="shared" si="12"/>
        <v>274.67931493575611</v>
      </c>
      <c r="I129" s="46">
        <f t="shared" si="13"/>
        <v>223704.44098403436</v>
      </c>
    </row>
    <row r="130" spans="2:9" ht="20.100000000000001" customHeight="1" thickBot="1" x14ac:dyDescent="0.35">
      <c r="B130" s="43">
        <f t="shared" si="14"/>
        <v>109</v>
      </c>
      <c r="C130" s="44">
        <f t="shared" si="8"/>
        <v>44992</v>
      </c>
      <c r="D130" s="45">
        <f t="shared" si="9"/>
        <v>690.86019325205564</v>
      </c>
      <c r="E130" s="47">
        <f t="shared" si="10"/>
        <v>100</v>
      </c>
      <c r="F130" s="79"/>
      <c r="G130" s="46">
        <f t="shared" si="11"/>
        <v>515.5478540868553</v>
      </c>
      <c r="H130" s="46">
        <f t="shared" si="12"/>
        <v>275.31233916520034</v>
      </c>
      <c r="I130" s="46">
        <f t="shared" si="13"/>
        <v>223429.12864486917</v>
      </c>
    </row>
    <row r="131" spans="2:9" ht="20.100000000000001" customHeight="1" thickBot="1" x14ac:dyDescent="0.35">
      <c r="B131" s="43">
        <f t="shared" si="14"/>
        <v>110</v>
      </c>
      <c r="C131" s="44">
        <f t="shared" si="8"/>
        <v>45006</v>
      </c>
      <c r="D131" s="45">
        <f t="shared" si="9"/>
        <v>690.86019325205564</v>
      </c>
      <c r="E131" s="47">
        <f t="shared" si="10"/>
        <v>100</v>
      </c>
      <c r="F131" s="79"/>
      <c r="G131" s="46">
        <f t="shared" si="11"/>
        <v>514.91337099373516</v>
      </c>
      <c r="H131" s="46">
        <f t="shared" si="12"/>
        <v>275.94682225832048</v>
      </c>
      <c r="I131" s="46">
        <f t="shared" si="13"/>
        <v>223153.18182261084</v>
      </c>
    </row>
    <row r="132" spans="2:9" ht="20.100000000000001" customHeight="1" thickBot="1" x14ac:dyDescent="0.35">
      <c r="B132" s="43">
        <f t="shared" si="14"/>
        <v>111</v>
      </c>
      <c r="C132" s="44">
        <f t="shared" si="8"/>
        <v>45020</v>
      </c>
      <c r="D132" s="45">
        <f t="shared" si="9"/>
        <v>690.86019325205564</v>
      </c>
      <c r="E132" s="47">
        <f t="shared" si="10"/>
        <v>100</v>
      </c>
      <c r="F132" s="79"/>
      <c r="G132" s="46">
        <f t="shared" si="11"/>
        <v>514.2774256748512</v>
      </c>
      <c r="H132" s="46">
        <f t="shared" si="12"/>
        <v>276.58276757720444</v>
      </c>
      <c r="I132" s="46">
        <f t="shared" si="13"/>
        <v>222876.59905503364</v>
      </c>
    </row>
    <row r="133" spans="2:9" ht="20.100000000000001" customHeight="1" thickBot="1" x14ac:dyDescent="0.35">
      <c r="B133" s="43">
        <f t="shared" si="14"/>
        <v>112</v>
      </c>
      <c r="C133" s="44">
        <f t="shared" si="8"/>
        <v>45034</v>
      </c>
      <c r="D133" s="45">
        <f t="shared" si="9"/>
        <v>690.86019325205564</v>
      </c>
      <c r="E133" s="47">
        <f t="shared" si="10"/>
        <v>100</v>
      </c>
      <c r="F133" s="79"/>
      <c r="G133" s="46">
        <f t="shared" si="11"/>
        <v>513.64001476036685</v>
      </c>
      <c r="H133" s="46">
        <f t="shared" si="12"/>
        <v>277.22017849168878</v>
      </c>
      <c r="I133" s="46">
        <f t="shared" si="13"/>
        <v>222599.37887654194</v>
      </c>
    </row>
    <row r="134" spans="2:9" ht="20.100000000000001" customHeight="1" thickBot="1" x14ac:dyDescent="0.35">
      <c r="B134" s="43">
        <f t="shared" si="14"/>
        <v>113</v>
      </c>
      <c r="C134" s="44">
        <f t="shared" si="8"/>
        <v>45048</v>
      </c>
      <c r="D134" s="45">
        <f t="shared" si="9"/>
        <v>690.86019325205564</v>
      </c>
      <c r="E134" s="47">
        <f t="shared" si="10"/>
        <v>100</v>
      </c>
      <c r="F134" s="79"/>
      <c r="G134" s="46">
        <f t="shared" si="11"/>
        <v>513.00113487267981</v>
      </c>
      <c r="H134" s="46">
        <f t="shared" si="12"/>
        <v>277.85905837937582</v>
      </c>
      <c r="I134" s="46">
        <f t="shared" si="13"/>
        <v>222321.51981816257</v>
      </c>
    </row>
    <row r="135" spans="2:9" ht="20.100000000000001" customHeight="1" thickBot="1" x14ac:dyDescent="0.35">
      <c r="B135" s="43">
        <f t="shared" si="14"/>
        <v>114</v>
      </c>
      <c r="C135" s="44">
        <f t="shared" si="8"/>
        <v>45062</v>
      </c>
      <c r="D135" s="45">
        <f t="shared" si="9"/>
        <v>690.86019325205564</v>
      </c>
      <c r="E135" s="47">
        <f t="shared" si="10"/>
        <v>100</v>
      </c>
      <c r="F135" s="79"/>
      <c r="G135" s="46">
        <f t="shared" si="11"/>
        <v>512.36078262640365</v>
      </c>
      <c r="H135" s="46">
        <f t="shared" si="12"/>
        <v>278.49941062565199</v>
      </c>
      <c r="I135" s="46">
        <f t="shared" si="13"/>
        <v>222043.02040753691</v>
      </c>
    </row>
    <row r="136" spans="2:9" ht="20.100000000000001" customHeight="1" thickBot="1" x14ac:dyDescent="0.35">
      <c r="B136" s="43">
        <f t="shared" si="14"/>
        <v>115</v>
      </c>
      <c r="C136" s="44">
        <f t="shared" si="8"/>
        <v>45076</v>
      </c>
      <c r="D136" s="45">
        <f t="shared" si="9"/>
        <v>690.86019325205564</v>
      </c>
      <c r="E136" s="47">
        <f t="shared" si="10"/>
        <v>100</v>
      </c>
      <c r="F136" s="79"/>
      <c r="G136" s="46">
        <f t="shared" si="11"/>
        <v>511.71895462834993</v>
      </c>
      <c r="H136" s="46">
        <f t="shared" si="12"/>
        <v>279.1412386237057</v>
      </c>
      <c r="I136" s="46">
        <f t="shared" si="13"/>
        <v>221763.8791689132</v>
      </c>
    </row>
    <row r="137" spans="2:9" ht="20.100000000000001" customHeight="1" thickBot="1" x14ac:dyDescent="0.35">
      <c r="B137" s="43">
        <f t="shared" si="14"/>
        <v>116</v>
      </c>
      <c r="C137" s="44">
        <f t="shared" si="8"/>
        <v>45090</v>
      </c>
      <c r="D137" s="45">
        <f t="shared" si="9"/>
        <v>690.86019325205564</v>
      </c>
      <c r="E137" s="47">
        <f t="shared" si="10"/>
        <v>100</v>
      </c>
      <c r="F137" s="79"/>
      <c r="G137" s="46">
        <f t="shared" si="11"/>
        <v>511.07564747751036</v>
      </c>
      <c r="H137" s="46">
        <f t="shared" si="12"/>
        <v>279.78454577454528</v>
      </c>
      <c r="I137" s="46">
        <f t="shared" si="13"/>
        <v>221484.09462313866</v>
      </c>
    </row>
    <row r="138" spans="2:9" ht="20.100000000000001" customHeight="1" thickBot="1" x14ac:dyDescent="0.35">
      <c r="B138" s="43">
        <f t="shared" si="14"/>
        <v>117</v>
      </c>
      <c r="C138" s="44">
        <f t="shared" si="8"/>
        <v>45104</v>
      </c>
      <c r="D138" s="45">
        <f t="shared" si="9"/>
        <v>690.86019325205564</v>
      </c>
      <c r="E138" s="47">
        <f t="shared" si="10"/>
        <v>100</v>
      </c>
      <c r="F138" s="79"/>
      <c r="G138" s="46">
        <f t="shared" si="11"/>
        <v>510.4308577650387</v>
      </c>
      <c r="H138" s="46">
        <f t="shared" si="12"/>
        <v>280.42933548701694</v>
      </c>
      <c r="I138" s="46">
        <f t="shared" si="13"/>
        <v>221203.66528765165</v>
      </c>
    </row>
    <row r="139" spans="2:9" ht="20.100000000000001" customHeight="1" thickBot="1" x14ac:dyDescent="0.35">
      <c r="B139" s="43">
        <f t="shared" si="14"/>
        <v>118</v>
      </c>
      <c r="C139" s="44">
        <f t="shared" si="8"/>
        <v>45118</v>
      </c>
      <c r="D139" s="45">
        <f t="shared" si="9"/>
        <v>690.86019325205564</v>
      </c>
      <c r="E139" s="47">
        <f t="shared" si="10"/>
        <v>100</v>
      </c>
      <c r="F139" s="79"/>
      <c r="G139" s="46">
        <f t="shared" si="11"/>
        <v>509.78458207423267</v>
      </c>
      <c r="H139" s="46">
        <f t="shared" si="12"/>
        <v>281.07561117782296</v>
      </c>
      <c r="I139" s="46">
        <f t="shared" si="13"/>
        <v>220922.58967647381</v>
      </c>
    </row>
    <row r="140" spans="2:9" ht="20.100000000000001" customHeight="1" thickBot="1" x14ac:dyDescent="0.35">
      <c r="B140" s="43">
        <f t="shared" si="14"/>
        <v>119</v>
      </c>
      <c r="C140" s="44">
        <f t="shared" si="8"/>
        <v>45132</v>
      </c>
      <c r="D140" s="45">
        <f t="shared" si="9"/>
        <v>690.86019325205564</v>
      </c>
      <c r="E140" s="47">
        <f t="shared" si="10"/>
        <v>100</v>
      </c>
      <c r="F140" s="79"/>
      <c r="G140" s="46">
        <f t="shared" si="11"/>
        <v>509.13681698051585</v>
      </c>
      <c r="H140" s="46">
        <f t="shared" si="12"/>
        <v>281.72337627153979</v>
      </c>
      <c r="I140" s="46">
        <f t="shared" si="13"/>
        <v>220640.86630020227</v>
      </c>
    </row>
    <row r="141" spans="2:9" ht="20.100000000000001" customHeight="1" thickBot="1" x14ac:dyDescent="0.35">
      <c r="B141" s="43">
        <f t="shared" si="14"/>
        <v>120</v>
      </c>
      <c r="C141" s="44">
        <f t="shared" si="8"/>
        <v>45146</v>
      </c>
      <c r="D141" s="45">
        <f t="shared" si="9"/>
        <v>690.86019325205564</v>
      </c>
      <c r="E141" s="47">
        <f t="shared" si="10"/>
        <v>100</v>
      </c>
      <c r="F141" s="79"/>
      <c r="G141" s="46">
        <f t="shared" si="11"/>
        <v>508.48755905141974</v>
      </c>
      <c r="H141" s="46">
        <f t="shared" si="12"/>
        <v>282.3726342006359</v>
      </c>
      <c r="I141" s="46">
        <f t="shared" si="13"/>
        <v>220358.49366600162</v>
      </c>
    </row>
    <row r="142" spans="2:9" ht="20.100000000000001" customHeight="1" thickBot="1" x14ac:dyDescent="0.35">
      <c r="B142" s="43">
        <f t="shared" si="14"/>
        <v>121</v>
      </c>
      <c r="C142" s="44">
        <f t="shared" si="8"/>
        <v>45160</v>
      </c>
      <c r="D142" s="45">
        <f t="shared" si="9"/>
        <v>690.86019325205564</v>
      </c>
      <c r="E142" s="47">
        <f t="shared" si="10"/>
        <v>100</v>
      </c>
      <c r="F142" s="79"/>
      <c r="G142" s="46">
        <f t="shared" si="11"/>
        <v>507.8368048465652</v>
      </c>
      <c r="H142" s="46">
        <f t="shared" si="12"/>
        <v>283.02338840549044</v>
      </c>
      <c r="I142" s="46">
        <f t="shared" si="13"/>
        <v>220075.47027759615</v>
      </c>
    </row>
    <row r="143" spans="2:9" ht="20.100000000000001" customHeight="1" thickBot="1" x14ac:dyDescent="0.35">
      <c r="B143" s="43">
        <f t="shared" si="14"/>
        <v>122</v>
      </c>
      <c r="C143" s="44">
        <f t="shared" si="8"/>
        <v>45174</v>
      </c>
      <c r="D143" s="45">
        <f t="shared" si="9"/>
        <v>690.86019325205564</v>
      </c>
      <c r="E143" s="47">
        <f t="shared" si="10"/>
        <v>100</v>
      </c>
      <c r="F143" s="79"/>
      <c r="G143" s="46">
        <f t="shared" si="11"/>
        <v>507.18455091764457</v>
      </c>
      <c r="H143" s="46">
        <f t="shared" si="12"/>
        <v>283.67564233441107</v>
      </c>
      <c r="I143" s="46">
        <f t="shared" si="13"/>
        <v>219791.79463526173</v>
      </c>
    </row>
    <row r="144" spans="2:9" ht="20.100000000000001" customHeight="1" thickBot="1" x14ac:dyDescent="0.35">
      <c r="B144" s="43">
        <f t="shared" si="14"/>
        <v>123</v>
      </c>
      <c r="C144" s="44">
        <f t="shared" si="8"/>
        <v>45188</v>
      </c>
      <c r="D144" s="45">
        <f t="shared" si="9"/>
        <v>690.86019325205564</v>
      </c>
      <c r="E144" s="47">
        <f t="shared" si="10"/>
        <v>100</v>
      </c>
      <c r="F144" s="79"/>
      <c r="G144" s="46">
        <f t="shared" si="11"/>
        <v>506.53079380840302</v>
      </c>
      <c r="H144" s="46">
        <f t="shared" si="12"/>
        <v>284.32939944365262</v>
      </c>
      <c r="I144" s="46">
        <f t="shared" si="13"/>
        <v>219507.46523581809</v>
      </c>
    </row>
    <row r="145" spans="2:9" ht="20.100000000000001" customHeight="1" thickBot="1" x14ac:dyDescent="0.35">
      <c r="B145" s="43">
        <f t="shared" si="14"/>
        <v>124</v>
      </c>
      <c r="C145" s="44">
        <f t="shared" si="8"/>
        <v>45202</v>
      </c>
      <c r="D145" s="45">
        <f t="shared" si="9"/>
        <v>690.86019325205564</v>
      </c>
      <c r="E145" s="47">
        <f t="shared" si="10"/>
        <v>100</v>
      </c>
      <c r="F145" s="79"/>
      <c r="G145" s="46">
        <f t="shared" si="11"/>
        <v>505.8755300546207</v>
      </c>
      <c r="H145" s="46">
        <f t="shared" si="12"/>
        <v>284.98466319743494</v>
      </c>
      <c r="I145" s="46">
        <f t="shared" si="13"/>
        <v>219222.48057262067</v>
      </c>
    </row>
    <row r="146" spans="2:9" ht="20.100000000000001" customHeight="1" thickBot="1" x14ac:dyDescent="0.35">
      <c r="B146" s="43">
        <f t="shared" si="14"/>
        <v>125</v>
      </c>
      <c r="C146" s="44">
        <f t="shared" si="8"/>
        <v>45216</v>
      </c>
      <c r="D146" s="45">
        <f t="shared" si="9"/>
        <v>690.86019325205564</v>
      </c>
      <c r="E146" s="47">
        <f t="shared" si="10"/>
        <v>100</v>
      </c>
      <c r="F146" s="79"/>
      <c r="G146" s="46">
        <f t="shared" si="11"/>
        <v>505.21875618409399</v>
      </c>
      <c r="H146" s="46">
        <f t="shared" si="12"/>
        <v>285.64143706796165</v>
      </c>
      <c r="I146" s="46">
        <f t="shared" si="13"/>
        <v>218936.8391355527</v>
      </c>
    </row>
    <row r="147" spans="2:9" ht="20.100000000000001" customHeight="1" thickBot="1" x14ac:dyDescent="0.35">
      <c r="B147" s="43">
        <f t="shared" si="14"/>
        <v>126</v>
      </c>
      <c r="C147" s="44">
        <f t="shared" si="8"/>
        <v>45230</v>
      </c>
      <c r="D147" s="45">
        <f t="shared" si="9"/>
        <v>690.86019325205564</v>
      </c>
      <c r="E147" s="47">
        <f t="shared" si="10"/>
        <v>100</v>
      </c>
      <c r="F147" s="79"/>
      <c r="G147" s="46">
        <f t="shared" si="11"/>
        <v>504.56046871661727</v>
      </c>
      <c r="H147" s="46">
        <f t="shared" si="12"/>
        <v>286.29972453543837</v>
      </c>
      <c r="I147" s="46">
        <f t="shared" si="13"/>
        <v>218650.53941101726</v>
      </c>
    </row>
    <row r="148" spans="2:9" ht="20.100000000000001" customHeight="1" thickBot="1" x14ac:dyDescent="0.35">
      <c r="B148" s="43">
        <f t="shared" si="14"/>
        <v>127</v>
      </c>
      <c r="C148" s="44">
        <f t="shared" si="8"/>
        <v>45244</v>
      </c>
      <c r="D148" s="45">
        <f t="shared" si="9"/>
        <v>690.86019325205564</v>
      </c>
      <c r="E148" s="47">
        <f t="shared" si="10"/>
        <v>100</v>
      </c>
      <c r="F148" s="79"/>
      <c r="G148" s="46">
        <f t="shared" si="11"/>
        <v>503.90066416396456</v>
      </c>
      <c r="H148" s="46">
        <f t="shared" si="12"/>
        <v>286.95952908809107</v>
      </c>
      <c r="I148" s="46">
        <f t="shared" si="13"/>
        <v>218363.57988192918</v>
      </c>
    </row>
    <row r="149" spans="2:9" ht="20.100000000000001" customHeight="1" thickBot="1" x14ac:dyDescent="0.35">
      <c r="B149" s="43">
        <f t="shared" si="14"/>
        <v>128</v>
      </c>
      <c r="C149" s="44">
        <f t="shared" si="8"/>
        <v>45258</v>
      </c>
      <c r="D149" s="45">
        <f t="shared" si="9"/>
        <v>690.86019325205564</v>
      </c>
      <c r="E149" s="47">
        <f t="shared" si="10"/>
        <v>100</v>
      </c>
      <c r="F149" s="79"/>
      <c r="G149" s="46">
        <f t="shared" si="11"/>
        <v>503.23933902987079</v>
      </c>
      <c r="H149" s="46">
        <f t="shared" si="12"/>
        <v>287.62085422218485</v>
      </c>
      <c r="I149" s="46">
        <f t="shared" si="13"/>
        <v>218075.95902770699</v>
      </c>
    </row>
    <row r="150" spans="2:9" ht="20.100000000000001" customHeight="1" thickBot="1" x14ac:dyDescent="0.35">
      <c r="B150" s="43">
        <f t="shared" si="14"/>
        <v>129</v>
      </c>
      <c r="C150" s="44">
        <f t="shared" ref="C150:C213" si="15">IF($E$10="End of the Period",IF(B150="","",IF(payment_frequency="Bi-weekly",first_payment_date+B150*VLOOKUP(payment_frequency,periodic_table,2,0),IF(payment_frequency="Weekly",first_payment_date+B150*VLOOKUP(payment_frequency,periodic_table,2,0),IF(payment_frequency="Semi-monthly",first_payment_date+B150*VLOOKUP(payment_frequency,periodic_table,2,0),EDATE(first_payment_date,B150*VLOOKUP(payment_frequency,periodic_table,2,0)))))),IF(B150="","",IF(payment_frequency="Bi-weekly",first_payment_date+(B150-1)*VLOOKUP(payment_frequency,periodic_table,2,0),IF(payment_frequency="Weekly",first_payment_date+(B150-1)*VLOOKUP(payment_frequency,periodic_table,2,0),IF(payment_frequency="Semi-monthly",first_payment_date+(B150-1)*VLOOKUP(payment_frequency,periodic_table,2,0),EDATE(first_payment_date,(B150-1)*VLOOKUP(payment_frequency,periodic_table,2,0)))))))</f>
        <v>45272</v>
      </c>
      <c r="D150" s="45">
        <f t="shared" ref="D150:D213" si="16">IF(B150="","",IF(I149&lt;payment,I149*(1+rate),payment))</f>
        <v>690.86019325205564</v>
      </c>
      <c r="E150" s="47">
        <f t="shared" ref="E150:E213" si="17">IFERROR(IF((I149*(1+rate)-D150)&lt;$E$12,I149*(1+rate)-D150,IF(B150=$I$16,$E$12,IF(B150&lt;$I$16,0,$E$12))),0)</f>
        <v>100</v>
      </c>
      <c r="F150" s="79"/>
      <c r="G150" s="46">
        <f t="shared" ref="G150:G213" si="18">IF(AND(payment_type=1,B150=1),0,IF(B150="","",I149*rate))</f>
        <v>502.57648981001347</v>
      </c>
      <c r="H150" s="46">
        <f t="shared" si="12"/>
        <v>288.28370344204217</v>
      </c>
      <c r="I150" s="46">
        <f t="shared" si="13"/>
        <v>217787.67532426494</v>
      </c>
    </row>
    <row r="151" spans="2:9" ht="20.100000000000001" customHeight="1" thickBot="1" x14ac:dyDescent="0.35">
      <c r="B151" s="43">
        <f t="shared" si="14"/>
        <v>130</v>
      </c>
      <c r="C151" s="44">
        <f t="shared" si="15"/>
        <v>45286</v>
      </c>
      <c r="D151" s="45">
        <f t="shared" si="16"/>
        <v>690.86019325205564</v>
      </c>
      <c r="E151" s="47">
        <f t="shared" si="17"/>
        <v>100</v>
      </c>
      <c r="F151" s="79"/>
      <c r="G151" s="46">
        <f t="shared" si="18"/>
        <v>501.91211299199421</v>
      </c>
      <c r="H151" s="46">
        <f t="shared" ref="H151:H214" si="19">IF(B151="","",D151-G151+E151+F151)</f>
        <v>288.94808026006143</v>
      </c>
      <c r="I151" s="46">
        <f t="shared" ref="I151:I214" si="20">IFERROR(IF(H151&lt;=0,"",I150-H151),"")</f>
        <v>217498.72724400487</v>
      </c>
    </row>
    <row r="152" spans="2:9" ht="20.100000000000001" customHeight="1" thickBot="1" x14ac:dyDescent="0.35">
      <c r="B152" s="43">
        <f t="shared" si="14"/>
        <v>131</v>
      </c>
      <c r="C152" s="44">
        <f t="shared" si="15"/>
        <v>45300</v>
      </c>
      <c r="D152" s="45">
        <f t="shared" si="16"/>
        <v>690.86019325205564</v>
      </c>
      <c r="E152" s="47">
        <f t="shared" si="17"/>
        <v>100</v>
      </c>
      <c r="F152" s="79"/>
      <c r="G152" s="46">
        <f t="shared" si="18"/>
        <v>501.24620505531971</v>
      </c>
      <c r="H152" s="46">
        <f t="shared" si="19"/>
        <v>289.61398819673593</v>
      </c>
      <c r="I152" s="46">
        <f t="shared" si="20"/>
        <v>217209.11325580813</v>
      </c>
    </row>
    <row r="153" spans="2:9" ht="20.100000000000001" customHeight="1" thickBot="1" x14ac:dyDescent="0.35">
      <c r="B153" s="43">
        <f t="shared" si="14"/>
        <v>132</v>
      </c>
      <c r="C153" s="44">
        <f t="shared" si="15"/>
        <v>45314</v>
      </c>
      <c r="D153" s="45">
        <f t="shared" si="16"/>
        <v>690.86019325205564</v>
      </c>
      <c r="E153" s="47">
        <f t="shared" si="17"/>
        <v>100</v>
      </c>
      <c r="F153" s="79"/>
      <c r="G153" s="46">
        <f t="shared" si="18"/>
        <v>500.57876247138358</v>
      </c>
      <c r="H153" s="46">
        <f t="shared" si="19"/>
        <v>290.28143078067205</v>
      </c>
      <c r="I153" s="46">
        <f t="shared" si="20"/>
        <v>216918.83182502745</v>
      </c>
    </row>
    <row r="154" spans="2:9" ht="20.100000000000001" customHeight="1" thickBot="1" x14ac:dyDescent="0.35">
      <c r="B154" s="43">
        <f t="shared" si="14"/>
        <v>133</v>
      </c>
      <c r="C154" s="44">
        <f t="shared" si="15"/>
        <v>45328</v>
      </c>
      <c r="D154" s="45">
        <f t="shared" si="16"/>
        <v>690.86019325205564</v>
      </c>
      <c r="E154" s="47">
        <f t="shared" si="17"/>
        <v>100</v>
      </c>
      <c r="F154" s="79"/>
      <c r="G154" s="46">
        <f t="shared" si="18"/>
        <v>499.90978170344738</v>
      </c>
      <c r="H154" s="46">
        <f t="shared" si="19"/>
        <v>290.95041154860826</v>
      </c>
      <c r="I154" s="46">
        <f t="shared" si="20"/>
        <v>216627.88141347884</v>
      </c>
    </row>
    <row r="155" spans="2:9" ht="20.100000000000001" customHeight="1" thickBot="1" x14ac:dyDescent="0.35">
      <c r="B155" s="43">
        <f t="shared" si="14"/>
        <v>134</v>
      </c>
      <c r="C155" s="44">
        <f t="shared" si="15"/>
        <v>45342</v>
      </c>
      <c r="D155" s="45">
        <f t="shared" si="16"/>
        <v>690.86019325205564</v>
      </c>
      <c r="E155" s="47">
        <f t="shared" si="17"/>
        <v>100</v>
      </c>
      <c r="F155" s="79"/>
      <c r="G155" s="46">
        <f t="shared" si="18"/>
        <v>499.23925920662185</v>
      </c>
      <c r="H155" s="46">
        <f t="shared" si="19"/>
        <v>291.62093404543378</v>
      </c>
      <c r="I155" s="46">
        <f t="shared" si="20"/>
        <v>216336.2604794334</v>
      </c>
    </row>
    <row r="156" spans="2:9" ht="20.100000000000001" customHeight="1" thickBot="1" x14ac:dyDescent="0.35">
      <c r="B156" s="43">
        <f t="shared" si="14"/>
        <v>135</v>
      </c>
      <c r="C156" s="44">
        <f t="shared" si="15"/>
        <v>45356</v>
      </c>
      <c r="D156" s="45">
        <f t="shared" si="16"/>
        <v>690.86019325205564</v>
      </c>
      <c r="E156" s="47">
        <f t="shared" si="17"/>
        <v>100</v>
      </c>
      <c r="F156" s="79"/>
      <c r="G156" s="46">
        <f t="shared" si="18"/>
        <v>498.56719142784829</v>
      </c>
      <c r="H156" s="46">
        <f t="shared" si="19"/>
        <v>292.29300182420735</v>
      </c>
      <c r="I156" s="46">
        <f t="shared" si="20"/>
        <v>216043.9674776092</v>
      </c>
    </row>
    <row r="157" spans="2:9" ht="20.100000000000001" customHeight="1" thickBot="1" x14ac:dyDescent="0.35">
      <c r="B157" s="43">
        <f t="shared" si="14"/>
        <v>136</v>
      </c>
      <c r="C157" s="44">
        <f t="shared" si="15"/>
        <v>45370</v>
      </c>
      <c r="D157" s="45">
        <f t="shared" si="16"/>
        <v>690.86019325205564</v>
      </c>
      <c r="E157" s="47">
        <f t="shared" si="17"/>
        <v>100</v>
      </c>
      <c r="F157" s="79"/>
      <c r="G157" s="46">
        <f t="shared" si="18"/>
        <v>497.8935748058795</v>
      </c>
      <c r="H157" s="46">
        <f t="shared" si="19"/>
        <v>292.96661844617614</v>
      </c>
      <c r="I157" s="46">
        <f t="shared" si="20"/>
        <v>215751.00085916303</v>
      </c>
    </row>
    <row r="158" spans="2:9" ht="20.100000000000001" customHeight="1" thickBot="1" x14ac:dyDescent="0.35">
      <c r="B158" s="43">
        <f t="shared" si="14"/>
        <v>137</v>
      </c>
      <c r="C158" s="44">
        <f t="shared" si="15"/>
        <v>45384</v>
      </c>
      <c r="D158" s="45">
        <f t="shared" si="16"/>
        <v>690.86019325205564</v>
      </c>
      <c r="E158" s="47">
        <f t="shared" si="17"/>
        <v>100</v>
      </c>
      <c r="F158" s="79"/>
      <c r="G158" s="46">
        <f t="shared" si="18"/>
        <v>497.21840577126125</v>
      </c>
      <c r="H158" s="46">
        <f t="shared" si="19"/>
        <v>293.64178748079439</v>
      </c>
      <c r="I158" s="46">
        <f t="shared" si="20"/>
        <v>215457.35907168224</v>
      </c>
    </row>
    <row r="159" spans="2:9" ht="20.100000000000001" customHeight="1" thickBot="1" x14ac:dyDescent="0.35">
      <c r="B159" s="43">
        <f t="shared" si="14"/>
        <v>138</v>
      </c>
      <c r="C159" s="44">
        <f t="shared" si="15"/>
        <v>45398</v>
      </c>
      <c r="D159" s="45">
        <f t="shared" si="16"/>
        <v>690.86019325205564</v>
      </c>
      <c r="E159" s="47">
        <f t="shared" si="17"/>
        <v>100</v>
      </c>
      <c r="F159" s="79"/>
      <c r="G159" s="46">
        <f t="shared" si="18"/>
        <v>496.54168074631303</v>
      </c>
      <c r="H159" s="46">
        <f t="shared" si="19"/>
        <v>294.3185125057426</v>
      </c>
      <c r="I159" s="46">
        <f t="shared" si="20"/>
        <v>215163.0405591765</v>
      </c>
    </row>
    <row r="160" spans="2:9" ht="20.100000000000001" customHeight="1" thickBot="1" x14ac:dyDescent="0.35">
      <c r="B160" s="43">
        <f t="shared" si="14"/>
        <v>139</v>
      </c>
      <c r="C160" s="44">
        <f t="shared" si="15"/>
        <v>45412</v>
      </c>
      <c r="D160" s="45">
        <f t="shared" si="16"/>
        <v>690.86019325205564</v>
      </c>
      <c r="E160" s="47">
        <f t="shared" si="17"/>
        <v>100</v>
      </c>
      <c r="F160" s="79"/>
      <c r="G160" s="46">
        <f t="shared" si="18"/>
        <v>495.86339614510928</v>
      </c>
      <c r="H160" s="46">
        <f t="shared" si="19"/>
        <v>294.99679710694636</v>
      </c>
      <c r="I160" s="46">
        <f t="shared" si="20"/>
        <v>214868.04376206954</v>
      </c>
    </row>
    <row r="161" spans="2:9" ht="20.100000000000001" customHeight="1" thickBot="1" x14ac:dyDescent="0.35">
      <c r="B161" s="43">
        <f t="shared" si="14"/>
        <v>140</v>
      </c>
      <c r="C161" s="44">
        <f t="shared" si="15"/>
        <v>45426</v>
      </c>
      <c r="D161" s="45">
        <f t="shared" si="16"/>
        <v>690.86019325205564</v>
      </c>
      <c r="E161" s="47">
        <f t="shared" si="17"/>
        <v>100</v>
      </c>
      <c r="F161" s="79"/>
      <c r="G161" s="46">
        <f t="shared" si="18"/>
        <v>495.18354837346021</v>
      </c>
      <c r="H161" s="46">
        <f t="shared" si="19"/>
        <v>295.67664487859543</v>
      </c>
      <c r="I161" s="46">
        <f t="shared" si="20"/>
        <v>214572.36711719094</v>
      </c>
    </row>
    <row r="162" spans="2:9" ht="20.100000000000001" customHeight="1" thickBot="1" x14ac:dyDescent="0.35">
      <c r="B162" s="43">
        <f t="shared" si="14"/>
        <v>141</v>
      </c>
      <c r="C162" s="44">
        <f t="shared" si="15"/>
        <v>45440</v>
      </c>
      <c r="D162" s="45">
        <f t="shared" si="16"/>
        <v>690.86019325205564</v>
      </c>
      <c r="E162" s="47">
        <f t="shared" si="17"/>
        <v>100</v>
      </c>
      <c r="F162" s="79"/>
      <c r="G162" s="46">
        <f t="shared" si="18"/>
        <v>494.50213382889314</v>
      </c>
      <c r="H162" s="46">
        <f t="shared" si="19"/>
        <v>296.3580594231625</v>
      </c>
      <c r="I162" s="46">
        <f t="shared" si="20"/>
        <v>214276.00905776778</v>
      </c>
    </row>
    <row r="163" spans="2:9" ht="20.100000000000001" customHeight="1" thickBot="1" x14ac:dyDescent="0.35">
      <c r="B163" s="43">
        <f t="shared" si="14"/>
        <v>142</v>
      </c>
      <c r="C163" s="44">
        <f t="shared" si="15"/>
        <v>45454</v>
      </c>
      <c r="D163" s="45">
        <f t="shared" si="16"/>
        <v>690.86019325205564</v>
      </c>
      <c r="E163" s="47">
        <f t="shared" si="17"/>
        <v>100</v>
      </c>
      <c r="F163" s="79"/>
      <c r="G163" s="46">
        <f t="shared" si="18"/>
        <v>493.81914890063302</v>
      </c>
      <c r="H163" s="46">
        <f t="shared" si="19"/>
        <v>297.04104435142261</v>
      </c>
      <c r="I163" s="46">
        <f t="shared" si="20"/>
        <v>213978.96801341636</v>
      </c>
    </row>
    <row r="164" spans="2:9" ht="20.100000000000001" customHeight="1" thickBot="1" x14ac:dyDescent="0.35">
      <c r="B164" s="43">
        <f t="shared" si="14"/>
        <v>143</v>
      </c>
      <c r="C164" s="44">
        <f t="shared" si="15"/>
        <v>45468</v>
      </c>
      <c r="D164" s="45">
        <f t="shared" si="16"/>
        <v>690.86019325205564</v>
      </c>
      <c r="E164" s="47">
        <f t="shared" si="17"/>
        <v>100</v>
      </c>
      <c r="F164" s="79"/>
      <c r="G164" s="46">
        <f t="shared" si="18"/>
        <v>493.13458996958337</v>
      </c>
      <c r="H164" s="46">
        <f t="shared" si="19"/>
        <v>297.72560328247226</v>
      </c>
      <c r="I164" s="46">
        <f t="shared" si="20"/>
        <v>213681.24241013388</v>
      </c>
    </row>
    <row r="165" spans="2:9" ht="20.100000000000001" customHeight="1" thickBot="1" x14ac:dyDescent="0.35">
      <c r="B165" s="43">
        <f t="shared" si="14"/>
        <v>144</v>
      </c>
      <c r="C165" s="44">
        <f t="shared" si="15"/>
        <v>45482</v>
      </c>
      <c r="D165" s="45">
        <f t="shared" si="16"/>
        <v>690.86019325205564</v>
      </c>
      <c r="E165" s="47">
        <f t="shared" si="17"/>
        <v>100</v>
      </c>
      <c r="F165" s="79"/>
      <c r="G165" s="46">
        <f t="shared" si="18"/>
        <v>492.44845340830722</v>
      </c>
      <c r="H165" s="46">
        <f t="shared" si="19"/>
        <v>298.41173984374842</v>
      </c>
      <c r="I165" s="46">
        <f t="shared" si="20"/>
        <v>213382.83067029013</v>
      </c>
    </row>
    <row r="166" spans="2:9" ht="20.100000000000001" customHeight="1" thickBot="1" x14ac:dyDescent="0.35">
      <c r="B166" s="43">
        <f t="shared" si="14"/>
        <v>145</v>
      </c>
      <c r="C166" s="44">
        <f t="shared" si="15"/>
        <v>45496</v>
      </c>
      <c r="D166" s="45">
        <f t="shared" si="16"/>
        <v>690.86019325205564</v>
      </c>
      <c r="E166" s="47">
        <f t="shared" si="17"/>
        <v>100</v>
      </c>
      <c r="F166" s="79"/>
      <c r="G166" s="46">
        <f t="shared" si="18"/>
        <v>491.76073558100779</v>
      </c>
      <c r="H166" s="46">
        <f t="shared" si="19"/>
        <v>299.09945767104784</v>
      </c>
      <c r="I166" s="46">
        <f t="shared" si="20"/>
        <v>213083.73121261908</v>
      </c>
    </row>
    <row r="167" spans="2:9" ht="20.100000000000001" customHeight="1" thickBot="1" x14ac:dyDescent="0.35">
      <c r="B167" s="43">
        <f t="shared" si="14"/>
        <v>146</v>
      </c>
      <c r="C167" s="44">
        <f t="shared" si="15"/>
        <v>45510</v>
      </c>
      <c r="D167" s="45">
        <f t="shared" si="16"/>
        <v>690.86019325205564</v>
      </c>
      <c r="E167" s="47">
        <f t="shared" si="17"/>
        <v>100</v>
      </c>
      <c r="F167" s="79"/>
      <c r="G167" s="46">
        <f t="shared" si="18"/>
        <v>491.07143284350934</v>
      </c>
      <c r="H167" s="46">
        <f t="shared" si="19"/>
        <v>299.7887604085463</v>
      </c>
      <c r="I167" s="46">
        <f t="shared" si="20"/>
        <v>212783.94245221053</v>
      </c>
    </row>
    <row r="168" spans="2:9" ht="20.100000000000001" customHeight="1" thickBot="1" x14ac:dyDescent="0.35">
      <c r="B168" s="43">
        <f t="shared" si="14"/>
        <v>147</v>
      </c>
      <c r="C168" s="44">
        <f t="shared" si="15"/>
        <v>45524</v>
      </c>
      <c r="D168" s="45">
        <f t="shared" si="16"/>
        <v>690.86019325205564</v>
      </c>
      <c r="E168" s="47">
        <f t="shared" si="17"/>
        <v>100</v>
      </c>
      <c r="F168" s="79"/>
      <c r="G168" s="46">
        <f t="shared" si="18"/>
        <v>490.38054154323777</v>
      </c>
      <c r="H168" s="46">
        <f t="shared" si="19"/>
        <v>300.47965170881787</v>
      </c>
      <c r="I168" s="46">
        <f t="shared" si="20"/>
        <v>212483.4628005017</v>
      </c>
    </row>
    <row r="169" spans="2:9" ht="20.100000000000001" customHeight="1" thickBot="1" x14ac:dyDescent="0.35">
      <c r="B169" s="43">
        <f t="shared" si="14"/>
        <v>148</v>
      </c>
      <c r="C169" s="44">
        <f t="shared" si="15"/>
        <v>45538</v>
      </c>
      <c r="D169" s="45">
        <f t="shared" si="16"/>
        <v>690.86019325205564</v>
      </c>
      <c r="E169" s="47">
        <f t="shared" si="17"/>
        <v>100</v>
      </c>
      <c r="F169" s="79"/>
      <c r="G169" s="46">
        <f t="shared" si="18"/>
        <v>489.68805801920121</v>
      </c>
      <c r="H169" s="46">
        <f t="shared" si="19"/>
        <v>301.17213523285443</v>
      </c>
      <c r="I169" s="46">
        <f t="shared" si="20"/>
        <v>212182.29066526884</v>
      </c>
    </row>
    <row r="170" spans="2:9" ht="20.100000000000001" customHeight="1" thickBot="1" x14ac:dyDescent="0.35">
      <c r="B170" s="43">
        <f t="shared" si="14"/>
        <v>149</v>
      </c>
      <c r="C170" s="44">
        <f t="shared" si="15"/>
        <v>45552</v>
      </c>
      <c r="D170" s="45">
        <f t="shared" si="16"/>
        <v>690.86019325205564</v>
      </c>
      <c r="E170" s="47">
        <f t="shared" si="17"/>
        <v>100</v>
      </c>
      <c r="F170" s="79"/>
      <c r="G170" s="46">
        <f t="shared" si="18"/>
        <v>488.99397860197075</v>
      </c>
      <c r="H170" s="46">
        <f t="shared" si="19"/>
        <v>301.86621465008488</v>
      </c>
      <c r="I170" s="46">
        <f t="shared" si="20"/>
        <v>211880.42445061877</v>
      </c>
    </row>
    <row r="171" spans="2:9" ht="20.100000000000001" customHeight="1" thickBot="1" x14ac:dyDescent="0.35">
      <c r="B171" s="43">
        <f t="shared" si="14"/>
        <v>150</v>
      </c>
      <c r="C171" s="44">
        <f t="shared" si="15"/>
        <v>45566</v>
      </c>
      <c r="D171" s="45">
        <f t="shared" si="16"/>
        <v>690.86019325205564</v>
      </c>
      <c r="E171" s="47">
        <f t="shared" si="17"/>
        <v>100</v>
      </c>
      <c r="F171" s="79"/>
      <c r="G171" s="46">
        <f t="shared" si="18"/>
        <v>488.29829961366102</v>
      </c>
      <c r="H171" s="46">
        <f t="shared" si="19"/>
        <v>302.56189363839462</v>
      </c>
      <c r="I171" s="46">
        <f t="shared" si="20"/>
        <v>211577.86255698037</v>
      </c>
    </row>
    <row r="172" spans="2:9" ht="20.100000000000001" customHeight="1" thickBot="1" x14ac:dyDescent="0.35">
      <c r="B172" s="43">
        <f t="shared" si="14"/>
        <v>151</v>
      </c>
      <c r="C172" s="44">
        <f t="shared" si="15"/>
        <v>45580</v>
      </c>
      <c r="D172" s="45">
        <f t="shared" si="16"/>
        <v>690.86019325205564</v>
      </c>
      <c r="E172" s="47">
        <f t="shared" si="17"/>
        <v>100</v>
      </c>
      <c r="F172" s="79"/>
      <c r="G172" s="46">
        <f t="shared" si="18"/>
        <v>487.6010173679104</v>
      </c>
      <c r="H172" s="46">
        <f t="shared" si="19"/>
        <v>303.25917588414524</v>
      </c>
      <c r="I172" s="46">
        <f t="shared" si="20"/>
        <v>211274.60338109621</v>
      </c>
    </row>
    <row r="173" spans="2:9" ht="20.100000000000001" customHeight="1" thickBot="1" x14ac:dyDescent="0.35">
      <c r="B173" s="43">
        <f t="shared" ref="B173:B236" si="21">IFERROR(IF(I172&lt;=0,"",B172+1),"")</f>
        <v>152</v>
      </c>
      <c r="C173" s="44">
        <f t="shared" si="15"/>
        <v>45594</v>
      </c>
      <c r="D173" s="45">
        <f t="shared" si="16"/>
        <v>690.86019325205564</v>
      </c>
      <c r="E173" s="47">
        <f t="shared" si="17"/>
        <v>100</v>
      </c>
      <c r="F173" s="79"/>
      <c r="G173" s="46">
        <f t="shared" si="18"/>
        <v>486.9021281698619</v>
      </c>
      <c r="H173" s="46">
        <f t="shared" si="19"/>
        <v>303.95806508219374</v>
      </c>
      <c r="I173" s="46">
        <f t="shared" si="20"/>
        <v>210970.64531601401</v>
      </c>
    </row>
    <row r="174" spans="2:9" ht="20.100000000000001" customHeight="1" thickBot="1" x14ac:dyDescent="0.35">
      <c r="B174" s="43">
        <f t="shared" si="21"/>
        <v>153</v>
      </c>
      <c r="C174" s="44">
        <f t="shared" si="15"/>
        <v>45608</v>
      </c>
      <c r="D174" s="45">
        <f t="shared" si="16"/>
        <v>690.86019325205564</v>
      </c>
      <c r="E174" s="47">
        <f t="shared" si="17"/>
        <v>100</v>
      </c>
      <c r="F174" s="79"/>
      <c r="G174" s="46">
        <f t="shared" si="18"/>
        <v>486.20162831614329</v>
      </c>
      <c r="H174" s="46">
        <f t="shared" si="19"/>
        <v>304.65856493591235</v>
      </c>
      <c r="I174" s="46">
        <f t="shared" si="20"/>
        <v>210665.9867510781</v>
      </c>
    </row>
    <row r="175" spans="2:9" ht="20.100000000000001" customHeight="1" thickBot="1" x14ac:dyDescent="0.35">
      <c r="B175" s="43">
        <f t="shared" si="21"/>
        <v>154</v>
      </c>
      <c r="C175" s="44">
        <f t="shared" si="15"/>
        <v>45622</v>
      </c>
      <c r="D175" s="45">
        <f t="shared" si="16"/>
        <v>690.86019325205564</v>
      </c>
      <c r="E175" s="47">
        <f t="shared" si="17"/>
        <v>100</v>
      </c>
      <c r="F175" s="79"/>
      <c r="G175" s="46">
        <f t="shared" si="18"/>
        <v>485.4995140948476</v>
      </c>
      <c r="H175" s="46">
        <f t="shared" si="19"/>
        <v>305.36067915720804</v>
      </c>
      <c r="I175" s="46">
        <f t="shared" si="20"/>
        <v>210360.62607192091</v>
      </c>
    </row>
    <row r="176" spans="2:9" ht="20.100000000000001" customHeight="1" thickBot="1" x14ac:dyDescent="0.35">
      <c r="B176" s="43">
        <f t="shared" si="21"/>
        <v>155</v>
      </c>
      <c r="C176" s="44">
        <f t="shared" si="15"/>
        <v>45636</v>
      </c>
      <c r="D176" s="45">
        <f t="shared" si="16"/>
        <v>690.86019325205564</v>
      </c>
      <c r="E176" s="47">
        <f t="shared" si="17"/>
        <v>100</v>
      </c>
      <c r="F176" s="79"/>
      <c r="G176" s="46">
        <f t="shared" si="18"/>
        <v>484.7957817855135</v>
      </c>
      <c r="H176" s="46">
        <f t="shared" si="19"/>
        <v>306.06441146654214</v>
      </c>
      <c r="I176" s="46">
        <f t="shared" si="20"/>
        <v>210054.56166045438</v>
      </c>
    </row>
    <row r="177" spans="2:9" ht="20.100000000000001" customHeight="1" thickBot="1" x14ac:dyDescent="0.35">
      <c r="B177" s="43">
        <f t="shared" si="21"/>
        <v>156</v>
      </c>
      <c r="C177" s="44">
        <f t="shared" si="15"/>
        <v>45650</v>
      </c>
      <c r="D177" s="45">
        <f t="shared" si="16"/>
        <v>690.86019325205564</v>
      </c>
      <c r="E177" s="47">
        <f t="shared" si="17"/>
        <v>100</v>
      </c>
      <c r="F177" s="79"/>
      <c r="G177" s="46">
        <f t="shared" si="18"/>
        <v>484.09042765910527</v>
      </c>
      <c r="H177" s="46">
        <f t="shared" si="19"/>
        <v>306.76976559295036</v>
      </c>
      <c r="I177" s="46">
        <f t="shared" si="20"/>
        <v>209747.79189486144</v>
      </c>
    </row>
    <row r="178" spans="2:9" ht="20.100000000000001" customHeight="1" thickBot="1" x14ac:dyDescent="0.35">
      <c r="B178" s="43">
        <f t="shared" si="21"/>
        <v>157</v>
      </c>
      <c r="C178" s="44">
        <f t="shared" si="15"/>
        <v>45664</v>
      </c>
      <c r="D178" s="45">
        <f t="shared" si="16"/>
        <v>690.86019325205564</v>
      </c>
      <c r="E178" s="47">
        <f t="shared" si="17"/>
        <v>100</v>
      </c>
      <c r="F178" s="79"/>
      <c r="G178" s="46">
        <f t="shared" si="18"/>
        <v>483.38344797799357</v>
      </c>
      <c r="H178" s="46">
        <f t="shared" si="19"/>
        <v>307.47674527406207</v>
      </c>
      <c r="I178" s="46">
        <f t="shared" si="20"/>
        <v>209440.31514958738</v>
      </c>
    </row>
    <row r="179" spans="2:9" ht="20.100000000000001" customHeight="1" thickBot="1" x14ac:dyDescent="0.35">
      <c r="B179" s="43">
        <f t="shared" si="21"/>
        <v>158</v>
      </c>
      <c r="C179" s="44">
        <f t="shared" si="15"/>
        <v>45678</v>
      </c>
      <c r="D179" s="45">
        <f t="shared" si="16"/>
        <v>690.86019325205564</v>
      </c>
      <c r="E179" s="47">
        <f t="shared" si="17"/>
        <v>100</v>
      </c>
      <c r="F179" s="79"/>
      <c r="G179" s="46">
        <f t="shared" si="18"/>
        <v>482.67483899593509</v>
      </c>
      <c r="H179" s="46">
        <f t="shared" si="19"/>
        <v>308.18535425612055</v>
      </c>
      <c r="I179" s="46">
        <f t="shared" si="20"/>
        <v>209132.12979533125</v>
      </c>
    </row>
    <row r="180" spans="2:9" ht="20.100000000000001" customHeight="1" thickBot="1" x14ac:dyDescent="0.35">
      <c r="B180" s="43">
        <f t="shared" si="21"/>
        <v>159</v>
      </c>
      <c r="C180" s="44">
        <f t="shared" si="15"/>
        <v>45692</v>
      </c>
      <c r="D180" s="45">
        <f t="shared" si="16"/>
        <v>690.86019325205564</v>
      </c>
      <c r="E180" s="47">
        <f t="shared" si="17"/>
        <v>100</v>
      </c>
      <c r="F180" s="79"/>
      <c r="G180" s="46">
        <f t="shared" si="18"/>
        <v>481.96459695805316</v>
      </c>
      <c r="H180" s="46">
        <f t="shared" si="19"/>
        <v>308.89559629400247</v>
      </c>
      <c r="I180" s="46">
        <f t="shared" si="20"/>
        <v>208823.23419903725</v>
      </c>
    </row>
    <row r="181" spans="2:9" ht="20.100000000000001" customHeight="1" thickBot="1" x14ac:dyDescent="0.35">
      <c r="B181" s="43">
        <f t="shared" si="21"/>
        <v>160</v>
      </c>
      <c r="C181" s="44">
        <f t="shared" si="15"/>
        <v>45706</v>
      </c>
      <c r="D181" s="45">
        <f t="shared" si="16"/>
        <v>690.86019325205564</v>
      </c>
      <c r="E181" s="47">
        <f t="shared" si="17"/>
        <v>100</v>
      </c>
      <c r="F181" s="79"/>
      <c r="G181" s="46">
        <f t="shared" si="18"/>
        <v>481.2527181008175</v>
      </c>
      <c r="H181" s="46">
        <f t="shared" si="19"/>
        <v>309.60747515123813</v>
      </c>
      <c r="I181" s="46">
        <f t="shared" si="20"/>
        <v>208513.626723886</v>
      </c>
    </row>
    <row r="182" spans="2:9" ht="20.100000000000001" customHeight="1" thickBot="1" x14ac:dyDescent="0.35">
      <c r="B182" s="43">
        <f t="shared" si="21"/>
        <v>161</v>
      </c>
      <c r="C182" s="44">
        <f t="shared" si="15"/>
        <v>45720</v>
      </c>
      <c r="D182" s="45">
        <f t="shared" si="16"/>
        <v>690.86019325205564</v>
      </c>
      <c r="E182" s="47">
        <f t="shared" si="17"/>
        <v>100</v>
      </c>
      <c r="F182" s="79"/>
      <c r="G182" s="46">
        <f t="shared" si="18"/>
        <v>480.53919865202454</v>
      </c>
      <c r="H182" s="46">
        <f t="shared" si="19"/>
        <v>310.3209946000311</v>
      </c>
      <c r="I182" s="46">
        <f t="shared" si="20"/>
        <v>208203.30572928596</v>
      </c>
    </row>
    <row r="183" spans="2:9" ht="20.100000000000001" customHeight="1" thickBot="1" x14ac:dyDescent="0.35">
      <c r="B183" s="43">
        <f t="shared" si="21"/>
        <v>162</v>
      </c>
      <c r="C183" s="44">
        <f t="shared" si="15"/>
        <v>45734</v>
      </c>
      <c r="D183" s="45">
        <f t="shared" si="16"/>
        <v>690.86019325205564</v>
      </c>
      <c r="E183" s="47">
        <f t="shared" si="17"/>
        <v>100</v>
      </c>
      <c r="F183" s="79"/>
      <c r="G183" s="46">
        <f t="shared" si="18"/>
        <v>479.82403483077712</v>
      </c>
      <c r="H183" s="46">
        <f t="shared" si="19"/>
        <v>311.03615842127851</v>
      </c>
      <c r="I183" s="46">
        <f t="shared" si="20"/>
        <v>207892.26957086468</v>
      </c>
    </row>
    <row r="184" spans="2:9" ht="20.100000000000001" customHeight="1" thickBot="1" x14ac:dyDescent="0.35">
      <c r="B184" s="43">
        <f t="shared" si="21"/>
        <v>163</v>
      </c>
      <c r="C184" s="44">
        <f t="shared" si="15"/>
        <v>45748</v>
      </c>
      <c r="D184" s="45">
        <f t="shared" si="16"/>
        <v>690.86019325205564</v>
      </c>
      <c r="E184" s="47">
        <f t="shared" si="17"/>
        <v>100</v>
      </c>
      <c r="F184" s="79"/>
      <c r="G184" s="46">
        <f t="shared" si="18"/>
        <v>479.10722284746493</v>
      </c>
      <c r="H184" s="46">
        <f t="shared" si="19"/>
        <v>311.75297040459071</v>
      </c>
      <c r="I184" s="46">
        <f t="shared" si="20"/>
        <v>207580.51660046008</v>
      </c>
    </row>
    <row r="185" spans="2:9" ht="20.100000000000001" customHeight="1" thickBot="1" x14ac:dyDescent="0.35">
      <c r="B185" s="43">
        <f t="shared" si="21"/>
        <v>164</v>
      </c>
      <c r="C185" s="44">
        <f t="shared" si="15"/>
        <v>45762</v>
      </c>
      <c r="D185" s="45">
        <f t="shared" si="16"/>
        <v>690.86019325205564</v>
      </c>
      <c r="E185" s="47">
        <f t="shared" si="17"/>
        <v>100</v>
      </c>
      <c r="F185" s="79"/>
      <c r="G185" s="46">
        <f t="shared" si="18"/>
        <v>478.38875890374391</v>
      </c>
      <c r="H185" s="46">
        <f t="shared" si="19"/>
        <v>312.47143434831173</v>
      </c>
      <c r="I185" s="46">
        <f t="shared" si="20"/>
        <v>207268.04516611175</v>
      </c>
    </row>
    <row r="186" spans="2:9" ht="20.100000000000001" customHeight="1" thickBot="1" x14ac:dyDescent="0.35">
      <c r="B186" s="43">
        <f t="shared" si="21"/>
        <v>165</v>
      </c>
      <c r="C186" s="44">
        <f t="shared" si="15"/>
        <v>45776</v>
      </c>
      <c r="D186" s="45">
        <f t="shared" si="16"/>
        <v>690.86019325205564</v>
      </c>
      <c r="E186" s="47">
        <f t="shared" si="17"/>
        <v>100</v>
      </c>
      <c r="F186" s="79"/>
      <c r="G186" s="46">
        <f t="shared" si="18"/>
        <v>477.66863919251648</v>
      </c>
      <c r="H186" s="46">
        <f t="shared" si="19"/>
        <v>313.19155405953916</v>
      </c>
      <c r="I186" s="46">
        <f t="shared" si="20"/>
        <v>206954.85361205222</v>
      </c>
    </row>
    <row r="187" spans="2:9" ht="20.100000000000001" customHeight="1" thickBot="1" x14ac:dyDescent="0.35">
      <c r="B187" s="43">
        <f t="shared" si="21"/>
        <v>166</v>
      </c>
      <c r="C187" s="44">
        <f t="shared" si="15"/>
        <v>45790</v>
      </c>
      <c r="D187" s="45">
        <f t="shared" si="16"/>
        <v>690.86019325205564</v>
      </c>
      <c r="E187" s="47">
        <f t="shared" si="17"/>
        <v>100</v>
      </c>
      <c r="F187" s="79"/>
      <c r="G187" s="46">
        <f t="shared" si="18"/>
        <v>476.94685989791122</v>
      </c>
      <c r="H187" s="46">
        <f t="shared" si="19"/>
        <v>313.91333335414441</v>
      </c>
      <c r="I187" s="46">
        <f t="shared" si="20"/>
        <v>206640.94027869808</v>
      </c>
    </row>
    <row r="188" spans="2:9" ht="20.100000000000001" customHeight="1" thickBot="1" x14ac:dyDescent="0.35">
      <c r="B188" s="43">
        <f t="shared" si="21"/>
        <v>167</v>
      </c>
      <c r="C188" s="44">
        <f t="shared" si="15"/>
        <v>45804</v>
      </c>
      <c r="D188" s="45">
        <f t="shared" si="16"/>
        <v>690.86019325205564</v>
      </c>
      <c r="E188" s="47">
        <f t="shared" si="17"/>
        <v>100</v>
      </c>
      <c r="F188" s="79"/>
      <c r="G188" s="46">
        <f t="shared" si="18"/>
        <v>476.22341719526264</v>
      </c>
      <c r="H188" s="46">
        <f t="shared" si="19"/>
        <v>314.636776056793</v>
      </c>
      <c r="I188" s="46">
        <f t="shared" si="20"/>
        <v>206326.3035026413</v>
      </c>
    </row>
    <row r="189" spans="2:9" ht="20.100000000000001" customHeight="1" thickBot="1" x14ac:dyDescent="0.35">
      <c r="B189" s="43">
        <f t="shared" si="21"/>
        <v>168</v>
      </c>
      <c r="C189" s="44">
        <f t="shared" si="15"/>
        <v>45818</v>
      </c>
      <c r="D189" s="45">
        <f t="shared" si="16"/>
        <v>690.86019325205564</v>
      </c>
      <c r="E189" s="47">
        <f t="shared" si="17"/>
        <v>100</v>
      </c>
      <c r="F189" s="79"/>
      <c r="G189" s="46">
        <f t="shared" si="18"/>
        <v>475.49830725109103</v>
      </c>
      <c r="H189" s="46">
        <f t="shared" si="19"/>
        <v>315.3618860009646</v>
      </c>
      <c r="I189" s="46">
        <f t="shared" si="20"/>
        <v>206010.94161664034</v>
      </c>
    </row>
    <row r="190" spans="2:9" ht="20.100000000000001" customHeight="1" thickBot="1" x14ac:dyDescent="0.35">
      <c r="B190" s="43">
        <f t="shared" si="21"/>
        <v>169</v>
      </c>
      <c r="C190" s="44">
        <f t="shared" si="15"/>
        <v>45832</v>
      </c>
      <c r="D190" s="45">
        <f t="shared" si="16"/>
        <v>690.86019325205564</v>
      </c>
      <c r="E190" s="47">
        <f t="shared" si="17"/>
        <v>100</v>
      </c>
      <c r="F190" s="79"/>
      <c r="G190" s="46">
        <f t="shared" si="18"/>
        <v>474.77152622308193</v>
      </c>
      <c r="H190" s="46">
        <f t="shared" si="19"/>
        <v>316.0886670289737</v>
      </c>
      <c r="I190" s="46">
        <f t="shared" si="20"/>
        <v>205694.85294961138</v>
      </c>
    </row>
    <row r="191" spans="2:9" ht="20.100000000000001" customHeight="1" thickBot="1" x14ac:dyDescent="0.35">
      <c r="B191" s="43">
        <f t="shared" si="21"/>
        <v>170</v>
      </c>
      <c r="C191" s="44">
        <f t="shared" si="15"/>
        <v>45846</v>
      </c>
      <c r="D191" s="45">
        <f t="shared" si="16"/>
        <v>690.86019325205564</v>
      </c>
      <c r="E191" s="47">
        <f t="shared" si="17"/>
        <v>100</v>
      </c>
      <c r="F191" s="79"/>
      <c r="G191" s="46">
        <f t="shared" si="18"/>
        <v>474.04307026006603</v>
      </c>
      <c r="H191" s="46">
        <f t="shared" si="19"/>
        <v>316.81712299198961</v>
      </c>
      <c r="I191" s="46">
        <f t="shared" si="20"/>
        <v>205378.03582661939</v>
      </c>
    </row>
    <row r="192" spans="2:9" ht="20.100000000000001" customHeight="1" thickBot="1" x14ac:dyDescent="0.35">
      <c r="B192" s="43">
        <f t="shared" si="21"/>
        <v>171</v>
      </c>
      <c r="C192" s="44">
        <f t="shared" si="15"/>
        <v>45860</v>
      </c>
      <c r="D192" s="45">
        <f t="shared" si="16"/>
        <v>690.86019325205564</v>
      </c>
      <c r="E192" s="47">
        <f t="shared" si="17"/>
        <v>100</v>
      </c>
      <c r="F192" s="79"/>
      <c r="G192" s="46">
        <f t="shared" si="18"/>
        <v>473.3129355019986</v>
      </c>
      <c r="H192" s="46">
        <f t="shared" si="19"/>
        <v>317.54725775005704</v>
      </c>
      <c r="I192" s="46">
        <f t="shared" si="20"/>
        <v>205060.48856886933</v>
      </c>
    </row>
    <row r="193" spans="2:9" ht="20.100000000000001" customHeight="1" thickBot="1" x14ac:dyDescent="0.35">
      <c r="B193" s="43">
        <f t="shared" si="21"/>
        <v>172</v>
      </c>
      <c r="C193" s="44">
        <f t="shared" si="15"/>
        <v>45874</v>
      </c>
      <c r="D193" s="45">
        <f t="shared" si="16"/>
        <v>690.86019325205564</v>
      </c>
      <c r="E193" s="47">
        <f t="shared" si="17"/>
        <v>100</v>
      </c>
      <c r="F193" s="79"/>
      <c r="G193" s="46">
        <f t="shared" si="18"/>
        <v>472.58111807993902</v>
      </c>
      <c r="H193" s="46">
        <f t="shared" si="19"/>
        <v>318.27907517211662</v>
      </c>
      <c r="I193" s="46">
        <f t="shared" si="20"/>
        <v>204742.20949369721</v>
      </c>
    </row>
    <row r="194" spans="2:9" ht="20.100000000000001" customHeight="1" thickBot="1" x14ac:dyDescent="0.35">
      <c r="B194" s="43">
        <f t="shared" si="21"/>
        <v>173</v>
      </c>
      <c r="C194" s="44">
        <f t="shared" si="15"/>
        <v>45888</v>
      </c>
      <c r="D194" s="45">
        <f t="shared" si="16"/>
        <v>690.86019325205564</v>
      </c>
      <c r="E194" s="47">
        <f t="shared" si="17"/>
        <v>100</v>
      </c>
      <c r="F194" s="79"/>
      <c r="G194" s="46">
        <f t="shared" si="18"/>
        <v>471.84761411603051</v>
      </c>
      <c r="H194" s="46">
        <f t="shared" si="19"/>
        <v>319.01257913602512</v>
      </c>
      <c r="I194" s="46">
        <f t="shared" si="20"/>
        <v>204423.19691456118</v>
      </c>
    </row>
    <row r="195" spans="2:9" ht="20.100000000000001" customHeight="1" thickBot="1" x14ac:dyDescent="0.35">
      <c r="B195" s="43">
        <f t="shared" si="21"/>
        <v>174</v>
      </c>
      <c r="C195" s="44">
        <f t="shared" si="15"/>
        <v>45902</v>
      </c>
      <c r="D195" s="45">
        <f t="shared" si="16"/>
        <v>690.86019325205564</v>
      </c>
      <c r="E195" s="47">
        <f t="shared" si="17"/>
        <v>100</v>
      </c>
      <c r="F195" s="79"/>
      <c r="G195" s="46">
        <f t="shared" si="18"/>
        <v>471.11241972347915</v>
      </c>
      <c r="H195" s="46">
        <f t="shared" si="19"/>
        <v>319.74777352857649</v>
      </c>
      <c r="I195" s="46">
        <f t="shared" si="20"/>
        <v>204103.44914103262</v>
      </c>
    </row>
    <row r="196" spans="2:9" ht="20.100000000000001" customHeight="1" thickBot="1" x14ac:dyDescent="0.35">
      <c r="B196" s="43">
        <f t="shared" si="21"/>
        <v>175</v>
      </c>
      <c r="C196" s="44">
        <f t="shared" si="15"/>
        <v>45916</v>
      </c>
      <c r="D196" s="45">
        <f t="shared" si="16"/>
        <v>690.86019325205564</v>
      </c>
      <c r="E196" s="47">
        <f t="shared" si="17"/>
        <v>100</v>
      </c>
      <c r="F196" s="79"/>
      <c r="G196" s="46">
        <f t="shared" si="18"/>
        <v>470.37553100653378</v>
      </c>
      <c r="H196" s="46">
        <f t="shared" si="19"/>
        <v>320.48466224552186</v>
      </c>
      <c r="I196" s="46">
        <f t="shared" si="20"/>
        <v>203782.96447878709</v>
      </c>
    </row>
    <row r="197" spans="2:9" ht="20.100000000000001" customHeight="1" thickBot="1" x14ac:dyDescent="0.35">
      <c r="B197" s="43">
        <f t="shared" si="21"/>
        <v>176</v>
      </c>
      <c r="C197" s="44">
        <f t="shared" si="15"/>
        <v>45930</v>
      </c>
      <c r="D197" s="45">
        <f t="shared" si="16"/>
        <v>690.86019325205564</v>
      </c>
      <c r="E197" s="47">
        <f t="shared" si="17"/>
        <v>100</v>
      </c>
      <c r="F197" s="79"/>
      <c r="G197" s="46">
        <f t="shared" si="18"/>
        <v>469.636944060465</v>
      </c>
      <c r="H197" s="46">
        <f t="shared" si="19"/>
        <v>321.22324919159064</v>
      </c>
      <c r="I197" s="46">
        <f t="shared" si="20"/>
        <v>203461.7412295955</v>
      </c>
    </row>
    <row r="198" spans="2:9" ht="20.100000000000001" customHeight="1" thickBot="1" x14ac:dyDescent="0.35">
      <c r="B198" s="43">
        <f t="shared" si="21"/>
        <v>177</v>
      </c>
      <c r="C198" s="44">
        <f t="shared" si="15"/>
        <v>45944</v>
      </c>
      <c r="D198" s="45">
        <f t="shared" si="16"/>
        <v>690.86019325205564</v>
      </c>
      <c r="E198" s="47">
        <f t="shared" si="17"/>
        <v>100</v>
      </c>
      <c r="F198" s="79"/>
      <c r="G198" s="46">
        <f t="shared" si="18"/>
        <v>468.89665497154454</v>
      </c>
      <c r="H198" s="46">
        <f t="shared" si="19"/>
        <v>321.9635382805111</v>
      </c>
      <c r="I198" s="46">
        <f t="shared" si="20"/>
        <v>203139.77769131499</v>
      </c>
    </row>
    <row r="199" spans="2:9" ht="20.100000000000001" customHeight="1" thickBot="1" x14ac:dyDescent="0.35">
      <c r="B199" s="43">
        <f t="shared" si="21"/>
        <v>178</v>
      </c>
      <c r="C199" s="44">
        <f t="shared" si="15"/>
        <v>45958</v>
      </c>
      <c r="D199" s="45">
        <f t="shared" si="16"/>
        <v>690.86019325205564</v>
      </c>
      <c r="E199" s="47">
        <f t="shared" si="17"/>
        <v>100</v>
      </c>
      <c r="F199" s="79"/>
      <c r="G199" s="46">
        <f t="shared" si="18"/>
        <v>468.15465981702465</v>
      </c>
      <c r="H199" s="46">
        <f t="shared" si="19"/>
        <v>322.70553343503099</v>
      </c>
      <c r="I199" s="46">
        <f t="shared" si="20"/>
        <v>202817.07215787994</v>
      </c>
    </row>
    <row r="200" spans="2:9" ht="20.100000000000001" customHeight="1" thickBot="1" x14ac:dyDescent="0.35">
      <c r="B200" s="43">
        <f t="shared" si="21"/>
        <v>179</v>
      </c>
      <c r="C200" s="44">
        <f t="shared" si="15"/>
        <v>45972</v>
      </c>
      <c r="D200" s="45">
        <f t="shared" si="16"/>
        <v>690.86019325205564</v>
      </c>
      <c r="E200" s="47">
        <f t="shared" si="17"/>
        <v>100</v>
      </c>
      <c r="F200" s="79"/>
      <c r="G200" s="46">
        <f t="shared" si="18"/>
        <v>467.41095466511723</v>
      </c>
      <c r="H200" s="46">
        <f t="shared" si="19"/>
        <v>323.44923858693841</v>
      </c>
      <c r="I200" s="46">
        <f t="shared" si="20"/>
        <v>202493.622919293</v>
      </c>
    </row>
    <row r="201" spans="2:9" ht="20.100000000000001" customHeight="1" thickBot="1" x14ac:dyDescent="0.35">
      <c r="B201" s="43">
        <f t="shared" si="21"/>
        <v>180</v>
      </c>
      <c r="C201" s="44">
        <f t="shared" si="15"/>
        <v>45986</v>
      </c>
      <c r="D201" s="45">
        <f t="shared" si="16"/>
        <v>690.86019325205564</v>
      </c>
      <c r="E201" s="47">
        <f t="shared" si="17"/>
        <v>100</v>
      </c>
      <c r="F201" s="79"/>
      <c r="G201" s="46">
        <f t="shared" si="18"/>
        <v>466.66553557497309</v>
      </c>
      <c r="H201" s="46">
        <f t="shared" si="19"/>
        <v>324.19465767708255</v>
      </c>
      <c r="I201" s="46">
        <f t="shared" si="20"/>
        <v>202169.42826161592</v>
      </c>
    </row>
    <row r="202" spans="2:9" ht="20.100000000000001" customHeight="1" thickBot="1" x14ac:dyDescent="0.35">
      <c r="B202" s="43">
        <f t="shared" si="21"/>
        <v>181</v>
      </c>
      <c r="C202" s="44">
        <f t="shared" si="15"/>
        <v>46000</v>
      </c>
      <c r="D202" s="45">
        <f t="shared" si="16"/>
        <v>690.86019325205564</v>
      </c>
      <c r="E202" s="47">
        <f t="shared" si="17"/>
        <v>100</v>
      </c>
      <c r="F202" s="79"/>
      <c r="G202" s="46">
        <f t="shared" si="18"/>
        <v>465.91839859666084</v>
      </c>
      <c r="H202" s="46">
        <f t="shared" si="19"/>
        <v>324.9417946553948</v>
      </c>
      <c r="I202" s="46">
        <f t="shared" si="20"/>
        <v>201844.48646696052</v>
      </c>
    </row>
    <row r="203" spans="2:9" ht="20.100000000000001" customHeight="1" thickBot="1" x14ac:dyDescent="0.35">
      <c r="B203" s="43">
        <f t="shared" si="21"/>
        <v>182</v>
      </c>
      <c r="C203" s="44">
        <f t="shared" si="15"/>
        <v>46014</v>
      </c>
      <c r="D203" s="45">
        <f t="shared" si="16"/>
        <v>690.86019325205564</v>
      </c>
      <c r="E203" s="47">
        <f t="shared" si="17"/>
        <v>100</v>
      </c>
      <c r="F203" s="79"/>
      <c r="G203" s="46">
        <f t="shared" si="18"/>
        <v>465.16953977114616</v>
      </c>
      <c r="H203" s="46">
        <f t="shared" si="19"/>
        <v>325.69065348090948</v>
      </c>
      <c r="I203" s="46">
        <f t="shared" si="20"/>
        <v>201518.79581347961</v>
      </c>
    </row>
    <row r="204" spans="2:9" ht="20.100000000000001" customHeight="1" thickBot="1" x14ac:dyDescent="0.35">
      <c r="B204" s="43">
        <f t="shared" si="21"/>
        <v>183</v>
      </c>
      <c r="C204" s="44">
        <f t="shared" si="15"/>
        <v>46028</v>
      </c>
      <c r="D204" s="45">
        <f t="shared" si="16"/>
        <v>690.86019325205564</v>
      </c>
      <c r="E204" s="47">
        <f t="shared" si="17"/>
        <v>100</v>
      </c>
      <c r="F204" s="79"/>
      <c r="G204" s="46">
        <f t="shared" si="18"/>
        <v>464.41895513027077</v>
      </c>
      <c r="H204" s="46">
        <f t="shared" si="19"/>
        <v>326.44123812178486</v>
      </c>
      <c r="I204" s="46">
        <f t="shared" si="20"/>
        <v>201192.35457535781</v>
      </c>
    </row>
    <row r="205" spans="2:9" ht="20.100000000000001" customHeight="1" thickBot="1" x14ac:dyDescent="0.35">
      <c r="B205" s="43">
        <f t="shared" si="21"/>
        <v>184</v>
      </c>
      <c r="C205" s="44">
        <f t="shared" si="15"/>
        <v>46042</v>
      </c>
      <c r="D205" s="45">
        <f t="shared" si="16"/>
        <v>690.86019325205564</v>
      </c>
      <c r="E205" s="47">
        <f t="shared" si="17"/>
        <v>100</v>
      </c>
      <c r="F205" s="79"/>
      <c r="G205" s="46">
        <f t="shared" si="18"/>
        <v>463.66664069673141</v>
      </c>
      <c r="H205" s="46">
        <f t="shared" si="19"/>
        <v>327.19355255532423</v>
      </c>
      <c r="I205" s="46">
        <f t="shared" si="20"/>
        <v>200865.16102280249</v>
      </c>
    </row>
    <row r="206" spans="2:9" ht="20.100000000000001" customHeight="1" thickBot="1" x14ac:dyDescent="0.35">
      <c r="B206" s="43">
        <f t="shared" si="21"/>
        <v>185</v>
      </c>
      <c r="C206" s="44">
        <f t="shared" si="15"/>
        <v>46056</v>
      </c>
      <c r="D206" s="45">
        <f t="shared" si="16"/>
        <v>690.86019325205564</v>
      </c>
      <c r="E206" s="47">
        <f t="shared" si="17"/>
        <v>100</v>
      </c>
      <c r="F206" s="79"/>
      <c r="G206" s="46">
        <f t="shared" si="18"/>
        <v>462.91259248405873</v>
      </c>
      <c r="H206" s="46">
        <f t="shared" si="19"/>
        <v>327.9476007679969</v>
      </c>
      <c r="I206" s="46">
        <f t="shared" si="20"/>
        <v>200537.21342203449</v>
      </c>
    </row>
    <row r="207" spans="2:9" ht="20.100000000000001" customHeight="1" thickBot="1" x14ac:dyDescent="0.35">
      <c r="B207" s="43">
        <f t="shared" si="21"/>
        <v>186</v>
      </c>
      <c r="C207" s="44">
        <f t="shared" si="15"/>
        <v>46070</v>
      </c>
      <c r="D207" s="45">
        <f t="shared" si="16"/>
        <v>690.86019325205564</v>
      </c>
      <c r="E207" s="47">
        <f t="shared" si="17"/>
        <v>100</v>
      </c>
      <c r="F207" s="79"/>
      <c r="G207" s="46">
        <f t="shared" si="18"/>
        <v>462.15680649659618</v>
      </c>
      <c r="H207" s="46">
        <f t="shared" si="19"/>
        <v>328.70338675545946</v>
      </c>
      <c r="I207" s="46">
        <f t="shared" si="20"/>
        <v>200208.51003527903</v>
      </c>
    </row>
    <row r="208" spans="2:9" ht="20.100000000000001" customHeight="1" thickBot="1" x14ac:dyDescent="0.35">
      <c r="B208" s="43">
        <f t="shared" si="21"/>
        <v>187</v>
      </c>
      <c r="C208" s="44">
        <f t="shared" si="15"/>
        <v>46084</v>
      </c>
      <c r="D208" s="45">
        <f t="shared" si="16"/>
        <v>690.86019325205564</v>
      </c>
      <c r="E208" s="47">
        <f t="shared" si="17"/>
        <v>100</v>
      </c>
      <c r="F208" s="79"/>
      <c r="G208" s="46">
        <f t="shared" si="18"/>
        <v>461.39927872947891</v>
      </c>
      <c r="H208" s="46">
        <f t="shared" si="19"/>
        <v>329.46091452257673</v>
      </c>
      <c r="I208" s="46">
        <f t="shared" si="20"/>
        <v>199879.04912075645</v>
      </c>
    </row>
    <row r="209" spans="2:9" ht="20.100000000000001" customHeight="1" thickBot="1" x14ac:dyDescent="0.35">
      <c r="B209" s="43">
        <f t="shared" si="21"/>
        <v>188</v>
      </c>
      <c r="C209" s="44">
        <f t="shared" si="15"/>
        <v>46098</v>
      </c>
      <c r="D209" s="45">
        <f t="shared" si="16"/>
        <v>690.86019325205564</v>
      </c>
      <c r="E209" s="47">
        <f t="shared" si="17"/>
        <v>100</v>
      </c>
      <c r="F209" s="79"/>
      <c r="G209" s="46">
        <f t="shared" si="18"/>
        <v>460.64000516861233</v>
      </c>
      <c r="H209" s="46">
        <f t="shared" si="19"/>
        <v>330.2201880834433</v>
      </c>
      <c r="I209" s="46">
        <f t="shared" si="20"/>
        <v>199548.828932673</v>
      </c>
    </row>
    <row r="210" spans="2:9" ht="20.100000000000001" customHeight="1" thickBot="1" x14ac:dyDescent="0.35">
      <c r="B210" s="43">
        <f t="shared" si="21"/>
        <v>189</v>
      </c>
      <c r="C210" s="44">
        <f t="shared" si="15"/>
        <v>46112</v>
      </c>
      <c r="D210" s="45">
        <f t="shared" si="16"/>
        <v>690.86019325205564</v>
      </c>
      <c r="E210" s="47">
        <f t="shared" si="17"/>
        <v>100</v>
      </c>
      <c r="F210" s="79"/>
      <c r="G210" s="46">
        <f t="shared" si="18"/>
        <v>459.87898179065121</v>
      </c>
      <c r="H210" s="46">
        <f t="shared" si="19"/>
        <v>330.98121146140443</v>
      </c>
      <c r="I210" s="46">
        <f t="shared" si="20"/>
        <v>199217.84772121158</v>
      </c>
    </row>
    <row r="211" spans="2:9" ht="20.100000000000001" customHeight="1" thickBot="1" x14ac:dyDescent="0.35">
      <c r="B211" s="43">
        <f t="shared" si="21"/>
        <v>190</v>
      </c>
      <c r="C211" s="44">
        <f t="shared" si="15"/>
        <v>46126</v>
      </c>
      <c r="D211" s="45">
        <f t="shared" si="16"/>
        <v>690.86019325205564</v>
      </c>
      <c r="E211" s="47">
        <f t="shared" si="17"/>
        <v>100</v>
      </c>
      <c r="F211" s="79"/>
      <c r="G211" s="46">
        <f t="shared" si="18"/>
        <v>459.11620456297788</v>
      </c>
      <c r="H211" s="46">
        <f t="shared" si="19"/>
        <v>331.74398868907775</v>
      </c>
      <c r="I211" s="46">
        <f t="shared" si="20"/>
        <v>198886.10373252252</v>
      </c>
    </row>
    <row r="212" spans="2:9" ht="20.100000000000001" customHeight="1" thickBot="1" x14ac:dyDescent="0.35">
      <c r="B212" s="43">
        <f t="shared" si="21"/>
        <v>191</v>
      </c>
      <c r="C212" s="44">
        <f t="shared" si="15"/>
        <v>46140</v>
      </c>
      <c r="D212" s="45">
        <f t="shared" si="16"/>
        <v>690.86019325205564</v>
      </c>
      <c r="E212" s="47">
        <f t="shared" si="17"/>
        <v>100</v>
      </c>
      <c r="F212" s="79"/>
      <c r="G212" s="46">
        <f t="shared" si="18"/>
        <v>458.35166944368154</v>
      </c>
      <c r="H212" s="46">
        <f t="shared" si="19"/>
        <v>332.50852380837409</v>
      </c>
      <c r="I212" s="46">
        <f t="shared" si="20"/>
        <v>198553.59520871413</v>
      </c>
    </row>
    <row r="213" spans="2:9" ht="20.100000000000001" customHeight="1" thickBot="1" x14ac:dyDescent="0.35">
      <c r="B213" s="43">
        <f t="shared" si="21"/>
        <v>192</v>
      </c>
      <c r="C213" s="44">
        <f t="shared" si="15"/>
        <v>46154</v>
      </c>
      <c r="D213" s="45">
        <f t="shared" si="16"/>
        <v>690.86019325205564</v>
      </c>
      <c r="E213" s="47">
        <f t="shared" si="17"/>
        <v>100</v>
      </c>
      <c r="F213" s="79"/>
      <c r="G213" s="46">
        <f t="shared" si="18"/>
        <v>457.58537238153588</v>
      </c>
      <c r="H213" s="46">
        <f t="shared" si="19"/>
        <v>333.27482087051976</v>
      </c>
      <c r="I213" s="46">
        <f t="shared" si="20"/>
        <v>198220.32038784362</v>
      </c>
    </row>
    <row r="214" spans="2:9" ht="20.100000000000001" customHeight="1" thickBot="1" x14ac:dyDescent="0.35">
      <c r="B214" s="43">
        <f t="shared" si="21"/>
        <v>193</v>
      </c>
      <c r="C214" s="44">
        <f t="shared" ref="C214:C277" si="22">IF($E$10="End of the Period",IF(B214="","",IF(payment_frequency="Bi-weekly",first_payment_date+B214*VLOOKUP(payment_frequency,periodic_table,2,0),IF(payment_frequency="Weekly",first_payment_date+B214*VLOOKUP(payment_frequency,periodic_table,2,0),IF(payment_frequency="Semi-monthly",first_payment_date+B214*VLOOKUP(payment_frequency,periodic_table,2,0),EDATE(first_payment_date,B214*VLOOKUP(payment_frequency,periodic_table,2,0)))))),IF(B214="","",IF(payment_frequency="Bi-weekly",first_payment_date+(B214-1)*VLOOKUP(payment_frequency,periodic_table,2,0),IF(payment_frequency="Weekly",first_payment_date+(B214-1)*VLOOKUP(payment_frequency,periodic_table,2,0),IF(payment_frequency="Semi-monthly",first_payment_date+(B214-1)*VLOOKUP(payment_frequency,periodic_table,2,0),EDATE(first_payment_date,(B214-1)*VLOOKUP(payment_frequency,periodic_table,2,0)))))))</f>
        <v>46168</v>
      </c>
      <c r="D214" s="45">
        <f t="shared" ref="D214:D277" si="23">IF(B214="","",IF(I213&lt;payment,I213*(1+rate),payment))</f>
        <v>690.86019325205564</v>
      </c>
      <c r="E214" s="47">
        <f t="shared" ref="E214:E277" si="24">IFERROR(IF((I213*(1+rate)-D214)&lt;$E$12,I213*(1+rate)-D214,IF(B214=$I$16,$E$12,IF(B214&lt;$I$16,0,$E$12))),0)</f>
        <v>100</v>
      </c>
      <c r="F214" s="79"/>
      <c r="G214" s="46">
        <f t="shared" ref="G214:G277" si="25">IF(AND(payment_type=1,B214=1),0,IF(B214="","",I213*rate))</f>
        <v>456.8173093159786</v>
      </c>
      <c r="H214" s="46">
        <f t="shared" si="19"/>
        <v>334.04288393607703</v>
      </c>
      <c r="I214" s="46">
        <f t="shared" si="20"/>
        <v>197886.27750390753</v>
      </c>
    </row>
    <row r="215" spans="2:9" ht="20.100000000000001" customHeight="1" thickBot="1" x14ac:dyDescent="0.35">
      <c r="B215" s="43">
        <f t="shared" si="21"/>
        <v>194</v>
      </c>
      <c r="C215" s="44">
        <f t="shared" si="22"/>
        <v>46182</v>
      </c>
      <c r="D215" s="45">
        <f t="shared" si="23"/>
        <v>690.86019325205564</v>
      </c>
      <c r="E215" s="47">
        <f t="shared" si="24"/>
        <v>100</v>
      </c>
      <c r="F215" s="79"/>
      <c r="G215" s="46">
        <f t="shared" si="25"/>
        <v>456.04747617708921</v>
      </c>
      <c r="H215" s="46">
        <f t="shared" ref="H215:H278" si="26">IF(B215="","",D215-G215+E215+F215)</f>
        <v>334.81271707496643</v>
      </c>
      <c r="I215" s="46">
        <f t="shared" ref="I215:I278" si="27">IFERROR(IF(H215&lt;=0,"",I214-H215),"")</f>
        <v>197551.46478683257</v>
      </c>
    </row>
    <row r="216" spans="2:9" ht="20.100000000000001" customHeight="1" thickBot="1" x14ac:dyDescent="0.35">
      <c r="B216" s="43">
        <f t="shared" si="21"/>
        <v>195</v>
      </c>
      <c r="C216" s="44">
        <f t="shared" si="22"/>
        <v>46196</v>
      </c>
      <c r="D216" s="45">
        <f t="shared" si="23"/>
        <v>690.86019325205564</v>
      </c>
      <c r="E216" s="47">
        <f t="shared" si="24"/>
        <v>100</v>
      </c>
      <c r="F216" s="79"/>
      <c r="G216" s="46">
        <f t="shared" si="25"/>
        <v>455.27586888556789</v>
      </c>
      <c r="H216" s="46">
        <f t="shared" si="26"/>
        <v>335.58432436648775</v>
      </c>
      <c r="I216" s="46">
        <f t="shared" si="27"/>
        <v>197215.88046246607</v>
      </c>
    </row>
    <row r="217" spans="2:9" ht="20.100000000000001" customHeight="1" thickBot="1" x14ac:dyDescent="0.35">
      <c r="B217" s="43">
        <f t="shared" si="21"/>
        <v>196</v>
      </c>
      <c r="C217" s="44">
        <f t="shared" si="22"/>
        <v>46210</v>
      </c>
      <c r="D217" s="45">
        <f t="shared" si="23"/>
        <v>690.86019325205564</v>
      </c>
      <c r="E217" s="47">
        <f t="shared" si="24"/>
        <v>100</v>
      </c>
      <c r="F217" s="79"/>
      <c r="G217" s="46">
        <f t="shared" si="25"/>
        <v>454.50248335271345</v>
      </c>
      <c r="H217" s="46">
        <f t="shared" si="26"/>
        <v>336.35770989934218</v>
      </c>
      <c r="I217" s="46">
        <f t="shared" si="27"/>
        <v>196879.52275256673</v>
      </c>
    </row>
    <row r="218" spans="2:9" ht="20.100000000000001" customHeight="1" thickBot="1" x14ac:dyDescent="0.35">
      <c r="B218" s="43">
        <f t="shared" si="21"/>
        <v>197</v>
      </c>
      <c r="C218" s="44">
        <f t="shared" si="22"/>
        <v>46224</v>
      </c>
      <c r="D218" s="45">
        <f t="shared" si="23"/>
        <v>690.86019325205564</v>
      </c>
      <c r="E218" s="47">
        <f t="shared" si="24"/>
        <v>100</v>
      </c>
      <c r="F218" s="79"/>
      <c r="G218" s="46">
        <f t="shared" si="25"/>
        <v>453.72731548040218</v>
      </c>
      <c r="H218" s="46">
        <f t="shared" si="26"/>
        <v>337.13287777165345</v>
      </c>
      <c r="I218" s="46">
        <f t="shared" si="27"/>
        <v>196542.38987479507</v>
      </c>
    </row>
    <row r="219" spans="2:9" ht="20.100000000000001" customHeight="1" thickBot="1" x14ac:dyDescent="0.35">
      <c r="B219" s="43">
        <f t="shared" si="21"/>
        <v>198</v>
      </c>
      <c r="C219" s="44">
        <f t="shared" si="22"/>
        <v>46238</v>
      </c>
      <c r="D219" s="45">
        <f t="shared" si="23"/>
        <v>690.86019325205564</v>
      </c>
      <c r="E219" s="47">
        <f t="shared" si="24"/>
        <v>100</v>
      </c>
      <c r="F219" s="79"/>
      <c r="G219" s="46">
        <f t="shared" si="25"/>
        <v>452.9503611610657</v>
      </c>
      <c r="H219" s="46">
        <f t="shared" si="26"/>
        <v>337.90983209098994</v>
      </c>
      <c r="I219" s="46">
        <f t="shared" si="27"/>
        <v>196204.48004270409</v>
      </c>
    </row>
    <row r="220" spans="2:9" ht="20.100000000000001" customHeight="1" thickBot="1" x14ac:dyDescent="0.35">
      <c r="B220" s="43">
        <f t="shared" si="21"/>
        <v>199</v>
      </c>
      <c r="C220" s="44">
        <f t="shared" si="22"/>
        <v>46252</v>
      </c>
      <c r="D220" s="45">
        <f t="shared" si="23"/>
        <v>690.86019325205564</v>
      </c>
      <c r="E220" s="47">
        <f t="shared" si="24"/>
        <v>100</v>
      </c>
      <c r="F220" s="79"/>
      <c r="G220" s="46">
        <f t="shared" si="25"/>
        <v>452.17161627766933</v>
      </c>
      <c r="H220" s="46">
        <f t="shared" si="26"/>
        <v>338.68857697438631</v>
      </c>
      <c r="I220" s="46">
        <f t="shared" si="27"/>
        <v>195865.79146572971</v>
      </c>
    </row>
    <row r="221" spans="2:9" ht="20.100000000000001" customHeight="1" thickBot="1" x14ac:dyDescent="0.35">
      <c r="B221" s="43">
        <f t="shared" si="21"/>
        <v>200</v>
      </c>
      <c r="C221" s="44">
        <f t="shared" si="22"/>
        <v>46266</v>
      </c>
      <c r="D221" s="45">
        <f t="shared" si="23"/>
        <v>690.86019325205564</v>
      </c>
      <c r="E221" s="47">
        <f t="shared" si="24"/>
        <v>100</v>
      </c>
      <c r="F221" s="79"/>
      <c r="G221" s="46">
        <f t="shared" si="25"/>
        <v>451.39107670369043</v>
      </c>
      <c r="H221" s="46">
        <f t="shared" si="26"/>
        <v>339.46911654836521</v>
      </c>
      <c r="I221" s="46">
        <f t="shared" si="27"/>
        <v>195526.32234918134</v>
      </c>
    </row>
    <row r="222" spans="2:9" ht="20.100000000000001" customHeight="1" thickBot="1" x14ac:dyDescent="0.35">
      <c r="B222" s="43">
        <f t="shared" si="21"/>
        <v>201</v>
      </c>
      <c r="C222" s="44">
        <f t="shared" si="22"/>
        <v>46280</v>
      </c>
      <c r="D222" s="45">
        <f t="shared" si="23"/>
        <v>690.86019325205564</v>
      </c>
      <c r="E222" s="47">
        <f t="shared" si="24"/>
        <v>100</v>
      </c>
      <c r="F222" s="79"/>
      <c r="G222" s="46">
        <f t="shared" si="25"/>
        <v>450.60873830309617</v>
      </c>
      <c r="H222" s="46">
        <f t="shared" si="26"/>
        <v>340.25145494895946</v>
      </c>
      <c r="I222" s="46">
        <f t="shared" si="27"/>
        <v>195186.07089423237</v>
      </c>
    </row>
    <row r="223" spans="2:9" ht="20.100000000000001" customHeight="1" thickBot="1" x14ac:dyDescent="0.35">
      <c r="B223" s="43">
        <f t="shared" si="21"/>
        <v>202</v>
      </c>
      <c r="C223" s="44">
        <f t="shared" si="22"/>
        <v>46294</v>
      </c>
      <c r="D223" s="45">
        <f t="shared" si="23"/>
        <v>690.86019325205564</v>
      </c>
      <c r="E223" s="47">
        <f t="shared" si="24"/>
        <v>100</v>
      </c>
      <c r="F223" s="79"/>
      <c r="G223" s="46">
        <f t="shared" si="25"/>
        <v>449.82459693032217</v>
      </c>
      <c r="H223" s="46">
        <f t="shared" si="26"/>
        <v>341.03559632173346</v>
      </c>
      <c r="I223" s="46">
        <f t="shared" si="27"/>
        <v>194845.03529791062</v>
      </c>
    </row>
    <row r="224" spans="2:9" ht="20.100000000000001" customHeight="1" thickBot="1" x14ac:dyDescent="0.35">
      <c r="B224" s="43">
        <f t="shared" si="21"/>
        <v>203</v>
      </c>
      <c r="C224" s="44">
        <f t="shared" si="22"/>
        <v>46308</v>
      </c>
      <c r="D224" s="45">
        <f t="shared" si="23"/>
        <v>690.86019325205564</v>
      </c>
      <c r="E224" s="47">
        <f t="shared" si="24"/>
        <v>100</v>
      </c>
      <c r="F224" s="79"/>
      <c r="G224" s="46">
        <f t="shared" si="25"/>
        <v>449.03864843024991</v>
      </c>
      <c r="H224" s="46">
        <f t="shared" si="26"/>
        <v>341.82154482180573</v>
      </c>
      <c r="I224" s="46">
        <f t="shared" si="27"/>
        <v>194503.21375308881</v>
      </c>
    </row>
    <row r="225" spans="2:9" ht="20.100000000000001" customHeight="1" thickBot="1" x14ac:dyDescent="0.35">
      <c r="B225" s="43">
        <f t="shared" si="21"/>
        <v>204</v>
      </c>
      <c r="C225" s="44">
        <f t="shared" si="22"/>
        <v>46322</v>
      </c>
      <c r="D225" s="45">
        <f t="shared" si="23"/>
        <v>690.86019325205564</v>
      </c>
      <c r="E225" s="47">
        <f t="shared" si="24"/>
        <v>100</v>
      </c>
      <c r="F225" s="79"/>
      <c r="G225" s="46">
        <f t="shared" si="25"/>
        <v>448.25088863818513</v>
      </c>
      <c r="H225" s="46">
        <f t="shared" si="26"/>
        <v>342.60930461387051</v>
      </c>
      <c r="I225" s="46">
        <f t="shared" si="27"/>
        <v>194160.60444847494</v>
      </c>
    </row>
    <row r="226" spans="2:9" ht="20.100000000000001" customHeight="1" thickBot="1" x14ac:dyDescent="0.35">
      <c r="B226" s="43">
        <f t="shared" si="21"/>
        <v>205</v>
      </c>
      <c r="C226" s="44">
        <f t="shared" si="22"/>
        <v>46336</v>
      </c>
      <c r="D226" s="45">
        <f t="shared" si="23"/>
        <v>690.86019325205564</v>
      </c>
      <c r="E226" s="47">
        <f t="shared" si="24"/>
        <v>100</v>
      </c>
      <c r="F226" s="79"/>
      <c r="G226" s="46">
        <f t="shared" si="25"/>
        <v>447.46131337983581</v>
      </c>
      <c r="H226" s="46">
        <f t="shared" si="26"/>
        <v>343.39887987221982</v>
      </c>
      <c r="I226" s="46">
        <f t="shared" si="27"/>
        <v>193817.20556860272</v>
      </c>
    </row>
    <row r="227" spans="2:9" ht="20.100000000000001" customHeight="1" thickBot="1" x14ac:dyDescent="0.35">
      <c r="B227" s="43">
        <f t="shared" si="21"/>
        <v>206</v>
      </c>
      <c r="C227" s="44">
        <f t="shared" si="22"/>
        <v>46350</v>
      </c>
      <c r="D227" s="45">
        <f t="shared" si="23"/>
        <v>690.86019325205564</v>
      </c>
      <c r="E227" s="47">
        <f t="shared" si="24"/>
        <v>100</v>
      </c>
      <c r="F227" s="79"/>
      <c r="G227" s="46">
        <f t="shared" si="25"/>
        <v>446.66991847128952</v>
      </c>
      <c r="H227" s="46">
        <f t="shared" si="26"/>
        <v>344.19027478076612</v>
      </c>
      <c r="I227" s="46">
        <f t="shared" si="27"/>
        <v>193473.01529382195</v>
      </c>
    </row>
    <row r="228" spans="2:9" ht="20.100000000000001" customHeight="1" thickBot="1" x14ac:dyDescent="0.35">
      <c r="B228" s="43">
        <f t="shared" si="21"/>
        <v>207</v>
      </c>
      <c r="C228" s="44">
        <f t="shared" si="22"/>
        <v>46364</v>
      </c>
      <c r="D228" s="45">
        <f t="shared" si="23"/>
        <v>690.86019325205564</v>
      </c>
      <c r="E228" s="47">
        <f t="shared" si="24"/>
        <v>100</v>
      </c>
      <c r="F228" s="79"/>
      <c r="G228" s="46">
        <f t="shared" si="25"/>
        <v>445.87669971899192</v>
      </c>
      <c r="H228" s="46">
        <f t="shared" si="26"/>
        <v>344.98349353306372</v>
      </c>
      <c r="I228" s="46">
        <f t="shared" si="27"/>
        <v>193128.03180028888</v>
      </c>
    </row>
    <row r="229" spans="2:9" ht="20.100000000000001" customHeight="1" thickBot="1" x14ac:dyDescent="0.35">
      <c r="B229" s="43">
        <f t="shared" si="21"/>
        <v>208</v>
      </c>
      <c r="C229" s="44">
        <f t="shared" si="22"/>
        <v>46378</v>
      </c>
      <c r="D229" s="45">
        <f t="shared" si="23"/>
        <v>690.86019325205564</v>
      </c>
      <c r="E229" s="47">
        <f t="shared" si="24"/>
        <v>100</v>
      </c>
      <c r="F229" s="79"/>
      <c r="G229" s="46">
        <f t="shared" si="25"/>
        <v>445.08165291972404</v>
      </c>
      <c r="H229" s="46">
        <f t="shared" si="26"/>
        <v>345.7785403323316</v>
      </c>
      <c r="I229" s="46">
        <f t="shared" si="27"/>
        <v>192782.25325995655</v>
      </c>
    </row>
    <row r="230" spans="2:9" ht="20.100000000000001" customHeight="1" thickBot="1" x14ac:dyDescent="0.35">
      <c r="B230" s="43">
        <f t="shared" si="21"/>
        <v>209</v>
      </c>
      <c r="C230" s="44">
        <f t="shared" si="22"/>
        <v>46392</v>
      </c>
      <c r="D230" s="45">
        <f t="shared" si="23"/>
        <v>690.86019325205564</v>
      </c>
      <c r="E230" s="47">
        <f t="shared" si="24"/>
        <v>100</v>
      </c>
      <c r="F230" s="79"/>
      <c r="G230" s="46">
        <f t="shared" si="25"/>
        <v>444.28477386058034</v>
      </c>
      <c r="H230" s="46">
        <f t="shared" si="26"/>
        <v>346.57541939147529</v>
      </c>
      <c r="I230" s="46">
        <f t="shared" si="27"/>
        <v>192435.67784056507</v>
      </c>
    </row>
    <row r="231" spans="2:9" ht="20.100000000000001" customHeight="1" thickBot="1" x14ac:dyDescent="0.35">
      <c r="B231" s="43">
        <f t="shared" si="21"/>
        <v>210</v>
      </c>
      <c r="C231" s="44">
        <f t="shared" si="22"/>
        <v>46406</v>
      </c>
      <c r="D231" s="45">
        <f t="shared" si="23"/>
        <v>690.86019325205564</v>
      </c>
      <c r="E231" s="47">
        <f t="shared" si="24"/>
        <v>100</v>
      </c>
      <c r="F231" s="79"/>
      <c r="G231" s="46">
        <f t="shared" si="25"/>
        <v>443.48605831894622</v>
      </c>
      <c r="H231" s="46">
        <f t="shared" si="26"/>
        <v>347.37413493310942</v>
      </c>
      <c r="I231" s="46">
        <f t="shared" si="27"/>
        <v>192088.30370563196</v>
      </c>
    </row>
    <row r="232" spans="2:9" ht="20.100000000000001" customHeight="1" thickBot="1" x14ac:dyDescent="0.35">
      <c r="B232" s="43">
        <f t="shared" si="21"/>
        <v>211</v>
      </c>
      <c r="C232" s="44">
        <f t="shared" si="22"/>
        <v>46420</v>
      </c>
      <c r="D232" s="45">
        <f t="shared" si="23"/>
        <v>690.86019325205564</v>
      </c>
      <c r="E232" s="47">
        <f t="shared" si="24"/>
        <v>100</v>
      </c>
      <c r="F232" s="79"/>
      <c r="G232" s="46">
        <f t="shared" si="25"/>
        <v>442.68550206247556</v>
      </c>
      <c r="H232" s="46">
        <f t="shared" si="26"/>
        <v>348.17469118958007</v>
      </c>
      <c r="I232" s="46">
        <f t="shared" si="27"/>
        <v>191740.12901444238</v>
      </c>
    </row>
    <row r="233" spans="2:9" ht="20.100000000000001" customHeight="1" thickBot="1" x14ac:dyDescent="0.35">
      <c r="B233" s="43">
        <f t="shared" si="21"/>
        <v>212</v>
      </c>
      <c r="C233" s="44">
        <f t="shared" si="22"/>
        <v>46434</v>
      </c>
      <c r="D233" s="45">
        <f t="shared" si="23"/>
        <v>690.86019325205564</v>
      </c>
      <c r="E233" s="47">
        <f t="shared" si="24"/>
        <v>100</v>
      </c>
      <c r="F233" s="79"/>
      <c r="G233" s="46">
        <f t="shared" si="25"/>
        <v>441.88310084906846</v>
      </c>
      <c r="H233" s="46">
        <f t="shared" si="26"/>
        <v>348.97709240298718</v>
      </c>
      <c r="I233" s="46">
        <f t="shared" si="27"/>
        <v>191391.1519220394</v>
      </c>
    </row>
    <row r="234" spans="2:9" ht="20.100000000000001" customHeight="1" thickBot="1" x14ac:dyDescent="0.35">
      <c r="B234" s="43">
        <f t="shared" si="21"/>
        <v>213</v>
      </c>
      <c r="C234" s="44">
        <f t="shared" si="22"/>
        <v>46448</v>
      </c>
      <c r="D234" s="45">
        <f t="shared" si="23"/>
        <v>690.86019325205564</v>
      </c>
      <c r="E234" s="47">
        <f t="shared" si="24"/>
        <v>100</v>
      </c>
      <c r="F234" s="79"/>
      <c r="G234" s="46">
        <f t="shared" si="25"/>
        <v>441.07885042684876</v>
      </c>
      <c r="H234" s="46">
        <f t="shared" si="26"/>
        <v>349.78134282520688</v>
      </c>
      <c r="I234" s="46">
        <f t="shared" si="27"/>
        <v>191041.37057921418</v>
      </c>
    </row>
    <row r="235" spans="2:9" ht="20.100000000000001" customHeight="1" thickBot="1" x14ac:dyDescent="0.35">
      <c r="B235" s="43">
        <f t="shared" si="21"/>
        <v>214</v>
      </c>
      <c r="C235" s="44">
        <f t="shared" si="22"/>
        <v>46462</v>
      </c>
      <c r="D235" s="45">
        <f t="shared" si="23"/>
        <v>690.86019325205564</v>
      </c>
      <c r="E235" s="47">
        <f t="shared" si="24"/>
        <v>100</v>
      </c>
      <c r="F235" s="79"/>
      <c r="G235" s="46">
        <f t="shared" si="25"/>
        <v>440.27274653414139</v>
      </c>
      <c r="H235" s="46">
        <f t="shared" si="26"/>
        <v>350.58744671791425</v>
      </c>
      <c r="I235" s="46">
        <f t="shared" si="27"/>
        <v>190690.78313249626</v>
      </c>
    </row>
    <row r="236" spans="2:9" ht="20.100000000000001" customHeight="1" thickBot="1" x14ac:dyDescent="0.35">
      <c r="B236" s="43">
        <f t="shared" si="21"/>
        <v>215</v>
      </c>
      <c r="C236" s="44">
        <f t="shared" si="22"/>
        <v>46476</v>
      </c>
      <c r="D236" s="45">
        <f t="shared" si="23"/>
        <v>690.86019325205564</v>
      </c>
      <c r="E236" s="47">
        <f t="shared" si="24"/>
        <v>100</v>
      </c>
      <c r="F236" s="79"/>
      <c r="G236" s="46">
        <f t="shared" si="25"/>
        <v>439.46478489944991</v>
      </c>
      <c r="H236" s="46">
        <f t="shared" si="26"/>
        <v>351.39540835260573</v>
      </c>
      <c r="I236" s="46">
        <f t="shared" si="27"/>
        <v>190339.38772414366</v>
      </c>
    </row>
    <row r="237" spans="2:9" ht="20.100000000000001" customHeight="1" thickBot="1" x14ac:dyDescent="0.35">
      <c r="B237" s="43">
        <f t="shared" ref="B237:B300" si="28">IFERROR(IF(I236&lt;=0,"",B236+1),"")</f>
        <v>216</v>
      </c>
      <c r="C237" s="44">
        <f t="shared" si="22"/>
        <v>46490</v>
      </c>
      <c r="D237" s="45">
        <f t="shared" si="23"/>
        <v>690.86019325205564</v>
      </c>
      <c r="E237" s="47">
        <f t="shared" si="24"/>
        <v>100</v>
      </c>
      <c r="F237" s="79"/>
      <c r="G237" s="46">
        <f t="shared" si="25"/>
        <v>438.65496124143368</v>
      </c>
      <c r="H237" s="46">
        <f t="shared" si="26"/>
        <v>352.20523201062196</v>
      </c>
      <c r="I237" s="46">
        <f t="shared" si="27"/>
        <v>189987.18249213303</v>
      </c>
    </row>
    <row r="238" spans="2:9" ht="20.100000000000001" customHeight="1" thickBot="1" x14ac:dyDescent="0.35">
      <c r="B238" s="43">
        <f t="shared" si="28"/>
        <v>217</v>
      </c>
      <c r="C238" s="44">
        <f t="shared" si="22"/>
        <v>46504</v>
      </c>
      <c r="D238" s="45">
        <f t="shared" si="23"/>
        <v>690.86019325205564</v>
      </c>
      <c r="E238" s="47">
        <f t="shared" si="24"/>
        <v>100</v>
      </c>
      <c r="F238" s="79"/>
      <c r="G238" s="46">
        <f t="shared" si="25"/>
        <v>437.84327126888547</v>
      </c>
      <c r="H238" s="46">
        <f t="shared" si="26"/>
        <v>353.01692198317016</v>
      </c>
      <c r="I238" s="46">
        <f t="shared" si="27"/>
        <v>189634.16557014987</v>
      </c>
    </row>
    <row r="239" spans="2:9" ht="20.100000000000001" customHeight="1" thickBot="1" x14ac:dyDescent="0.35">
      <c r="B239" s="43">
        <f t="shared" si="28"/>
        <v>218</v>
      </c>
      <c r="C239" s="44">
        <f t="shared" si="22"/>
        <v>46518</v>
      </c>
      <c r="D239" s="45">
        <f t="shared" si="23"/>
        <v>690.86019325205564</v>
      </c>
      <c r="E239" s="47">
        <f t="shared" si="24"/>
        <v>100</v>
      </c>
      <c r="F239" s="79"/>
      <c r="G239" s="46">
        <f t="shared" si="25"/>
        <v>437.02971068070855</v>
      </c>
      <c r="H239" s="46">
        <f t="shared" si="26"/>
        <v>353.83048257134709</v>
      </c>
      <c r="I239" s="46">
        <f t="shared" si="27"/>
        <v>189280.33508757851</v>
      </c>
    </row>
    <row r="240" spans="2:9" ht="20.100000000000001" customHeight="1" thickBot="1" x14ac:dyDescent="0.35">
      <c r="B240" s="43">
        <f t="shared" si="28"/>
        <v>219</v>
      </c>
      <c r="C240" s="44">
        <f t="shared" si="22"/>
        <v>46532</v>
      </c>
      <c r="D240" s="45">
        <f t="shared" si="23"/>
        <v>690.86019325205564</v>
      </c>
      <c r="E240" s="47">
        <f t="shared" si="24"/>
        <v>100</v>
      </c>
      <c r="F240" s="79"/>
      <c r="G240" s="46">
        <f t="shared" si="25"/>
        <v>436.2142751658937</v>
      </c>
      <c r="H240" s="46">
        <f t="shared" si="26"/>
        <v>354.64591808616194</v>
      </c>
      <c r="I240" s="46">
        <f t="shared" si="27"/>
        <v>188925.68916949234</v>
      </c>
    </row>
    <row r="241" spans="2:9" ht="20.100000000000001" customHeight="1" thickBot="1" x14ac:dyDescent="0.35">
      <c r="B241" s="43">
        <f t="shared" si="28"/>
        <v>220</v>
      </c>
      <c r="C241" s="44">
        <f t="shared" si="22"/>
        <v>46546</v>
      </c>
      <c r="D241" s="45">
        <f t="shared" si="23"/>
        <v>690.86019325205564</v>
      </c>
      <c r="E241" s="47">
        <f t="shared" si="24"/>
        <v>100</v>
      </c>
      <c r="F241" s="79"/>
      <c r="G241" s="46">
        <f t="shared" si="25"/>
        <v>435.39696040349685</v>
      </c>
      <c r="H241" s="46">
        <f t="shared" si="26"/>
        <v>355.46323284855879</v>
      </c>
      <c r="I241" s="46">
        <f t="shared" si="27"/>
        <v>188570.22593664378</v>
      </c>
    </row>
    <row r="242" spans="2:9" ht="20.100000000000001" customHeight="1" thickBot="1" x14ac:dyDescent="0.35">
      <c r="B242" s="43">
        <f t="shared" si="28"/>
        <v>221</v>
      </c>
      <c r="C242" s="44">
        <f t="shared" si="22"/>
        <v>46560</v>
      </c>
      <c r="D242" s="45">
        <f t="shared" si="23"/>
        <v>690.86019325205564</v>
      </c>
      <c r="E242" s="47">
        <f t="shared" si="24"/>
        <v>100</v>
      </c>
      <c r="F242" s="79"/>
      <c r="G242" s="46">
        <f t="shared" si="25"/>
        <v>434.57776206261576</v>
      </c>
      <c r="H242" s="46">
        <f t="shared" si="26"/>
        <v>356.28243118943988</v>
      </c>
      <c r="I242" s="46">
        <f t="shared" si="27"/>
        <v>188213.94350545434</v>
      </c>
    </row>
    <row r="243" spans="2:9" ht="20.100000000000001" customHeight="1" thickBot="1" x14ac:dyDescent="0.35">
      <c r="B243" s="43">
        <f t="shared" si="28"/>
        <v>222</v>
      </c>
      <c r="C243" s="44">
        <f t="shared" si="22"/>
        <v>46574</v>
      </c>
      <c r="D243" s="45">
        <f t="shared" si="23"/>
        <v>690.86019325205564</v>
      </c>
      <c r="E243" s="47">
        <f t="shared" si="24"/>
        <v>100</v>
      </c>
      <c r="F243" s="79"/>
      <c r="G243" s="46">
        <f t="shared" si="25"/>
        <v>433.75667580236728</v>
      </c>
      <c r="H243" s="46">
        <f t="shared" si="26"/>
        <v>357.10351744968835</v>
      </c>
      <c r="I243" s="46">
        <f t="shared" si="27"/>
        <v>187856.83998800465</v>
      </c>
    </row>
    <row r="244" spans="2:9" ht="20.100000000000001" customHeight="1" thickBot="1" x14ac:dyDescent="0.35">
      <c r="B244" s="43">
        <f t="shared" si="28"/>
        <v>223</v>
      </c>
      <c r="C244" s="44">
        <f t="shared" si="22"/>
        <v>46588</v>
      </c>
      <c r="D244" s="45">
        <f t="shared" si="23"/>
        <v>690.86019325205564</v>
      </c>
      <c r="E244" s="47">
        <f t="shared" si="24"/>
        <v>100</v>
      </c>
      <c r="F244" s="79"/>
      <c r="G244" s="46">
        <f t="shared" si="25"/>
        <v>432.93369727186416</v>
      </c>
      <c r="H244" s="46">
        <f t="shared" si="26"/>
        <v>357.92649598019148</v>
      </c>
      <c r="I244" s="46">
        <f t="shared" si="27"/>
        <v>187498.91349202447</v>
      </c>
    </row>
    <row r="245" spans="2:9" ht="20.100000000000001" customHeight="1" thickBot="1" x14ac:dyDescent="0.35">
      <c r="B245" s="43">
        <f t="shared" si="28"/>
        <v>224</v>
      </c>
      <c r="C245" s="44">
        <f t="shared" si="22"/>
        <v>46602</v>
      </c>
      <c r="D245" s="45">
        <f t="shared" si="23"/>
        <v>690.86019325205564</v>
      </c>
      <c r="E245" s="47">
        <f t="shared" si="24"/>
        <v>100</v>
      </c>
      <c r="F245" s="79"/>
      <c r="G245" s="46">
        <f t="shared" si="25"/>
        <v>432.10882211019236</v>
      </c>
      <c r="H245" s="46">
        <f t="shared" si="26"/>
        <v>358.75137114186327</v>
      </c>
      <c r="I245" s="46">
        <f t="shared" si="27"/>
        <v>187140.1621208826</v>
      </c>
    </row>
    <row r="246" spans="2:9" ht="20.100000000000001" customHeight="1" thickBot="1" x14ac:dyDescent="0.35">
      <c r="B246" s="43">
        <f t="shared" si="28"/>
        <v>225</v>
      </c>
      <c r="C246" s="44">
        <f t="shared" si="22"/>
        <v>46616</v>
      </c>
      <c r="D246" s="45">
        <f t="shared" si="23"/>
        <v>690.86019325205564</v>
      </c>
      <c r="E246" s="47">
        <f t="shared" si="24"/>
        <v>100</v>
      </c>
      <c r="F246" s="79"/>
      <c r="G246" s="46">
        <f t="shared" si="25"/>
        <v>431.28204594638743</v>
      </c>
      <c r="H246" s="46">
        <f t="shared" si="26"/>
        <v>359.57814730566821</v>
      </c>
      <c r="I246" s="46">
        <f t="shared" si="27"/>
        <v>186780.58397357693</v>
      </c>
    </row>
    <row r="247" spans="2:9" ht="20.100000000000001" customHeight="1" thickBot="1" x14ac:dyDescent="0.35">
      <c r="B247" s="43">
        <f t="shared" si="28"/>
        <v>226</v>
      </c>
      <c r="C247" s="44">
        <f t="shared" si="22"/>
        <v>46630</v>
      </c>
      <c r="D247" s="45">
        <f t="shared" si="23"/>
        <v>690.86019325205564</v>
      </c>
      <c r="E247" s="47">
        <f t="shared" si="24"/>
        <v>100</v>
      </c>
      <c r="F247" s="79"/>
      <c r="G247" s="46">
        <f t="shared" si="25"/>
        <v>430.45336439941178</v>
      </c>
      <c r="H247" s="46">
        <f t="shared" si="26"/>
        <v>360.40682885264386</v>
      </c>
      <c r="I247" s="46">
        <f t="shared" si="27"/>
        <v>186420.17714472429</v>
      </c>
    </row>
    <row r="248" spans="2:9" ht="20.100000000000001" customHeight="1" thickBot="1" x14ac:dyDescent="0.35">
      <c r="B248" s="43">
        <f t="shared" si="28"/>
        <v>227</v>
      </c>
      <c r="C248" s="44">
        <f t="shared" si="22"/>
        <v>46644</v>
      </c>
      <c r="D248" s="45">
        <f t="shared" si="23"/>
        <v>690.86019325205564</v>
      </c>
      <c r="E248" s="47">
        <f t="shared" si="24"/>
        <v>100</v>
      </c>
      <c r="F248" s="79"/>
      <c r="G248" s="46">
        <f t="shared" si="25"/>
        <v>429.62277307813139</v>
      </c>
      <c r="H248" s="46">
        <f t="shared" si="26"/>
        <v>361.23742017392425</v>
      </c>
      <c r="I248" s="46">
        <f t="shared" si="27"/>
        <v>186058.93972455038</v>
      </c>
    </row>
    <row r="249" spans="2:9" ht="20.100000000000001" customHeight="1" thickBot="1" x14ac:dyDescent="0.35">
      <c r="B249" s="43">
        <f t="shared" si="28"/>
        <v>228</v>
      </c>
      <c r="C249" s="44">
        <f t="shared" si="22"/>
        <v>46658</v>
      </c>
      <c r="D249" s="45">
        <f t="shared" si="23"/>
        <v>690.86019325205564</v>
      </c>
      <c r="E249" s="47">
        <f t="shared" si="24"/>
        <v>100</v>
      </c>
      <c r="F249" s="79"/>
      <c r="G249" s="46">
        <f t="shared" si="25"/>
        <v>428.79026758129226</v>
      </c>
      <c r="H249" s="46">
        <f t="shared" si="26"/>
        <v>362.06992567076338</v>
      </c>
      <c r="I249" s="46">
        <f t="shared" si="27"/>
        <v>185696.8697988796</v>
      </c>
    </row>
    <row r="250" spans="2:9" ht="20.100000000000001" customHeight="1" thickBot="1" x14ac:dyDescent="0.35">
      <c r="B250" s="43">
        <f t="shared" si="28"/>
        <v>229</v>
      </c>
      <c r="C250" s="44">
        <f t="shared" si="22"/>
        <v>46672</v>
      </c>
      <c r="D250" s="45">
        <f t="shared" si="23"/>
        <v>690.86019325205564</v>
      </c>
      <c r="E250" s="47">
        <f t="shared" si="24"/>
        <v>100</v>
      </c>
      <c r="F250" s="79"/>
      <c r="G250" s="46">
        <f t="shared" si="25"/>
        <v>427.95584349749737</v>
      </c>
      <c r="H250" s="46">
        <f t="shared" si="26"/>
        <v>362.90434975455827</v>
      </c>
      <c r="I250" s="46">
        <f t="shared" si="27"/>
        <v>185333.96544912504</v>
      </c>
    </row>
    <row r="251" spans="2:9" ht="20.100000000000001" customHeight="1" thickBot="1" x14ac:dyDescent="0.35">
      <c r="B251" s="43">
        <f t="shared" si="28"/>
        <v>230</v>
      </c>
      <c r="C251" s="44">
        <f t="shared" si="22"/>
        <v>46686</v>
      </c>
      <c r="D251" s="45">
        <f t="shared" si="23"/>
        <v>690.86019325205564</v>
      </c>
      <c r="E251" s="47">
        <f t="shared" si="24"/>
        <v>100</v>
      </c>
      <c r="F251" s="79"/>
      <c r="G251" s="46">
        <f t="shared" si="25"/>
        <v>427.11949640518321</v>
      </c>
      <c r="H251" s="46">
        <f t="shared" si="26"/>
        <v>363.74069684687242</v>
      </c>
      <c r="I251" s="46">
        <f t="shared" si="27"/>
        <v>184970.22475227815</v>
      </c>
    </row>
    <row r="252" spans="2:9" ht="20.100000000000001" customHeight="1" thickBot="1" x14ac:dyDescent="0.35">
      <c r="B252" s="43">
        <f t="shared" si="28"/>
        <v>231</v>
      </c>
      <c r="C252" s="44">
        <f t="shared" si="22"/>
        <v>46700</v>
      </c>
      <c r="D252" s="45">
        <f t="shared" si="23"/>
        <v>690.86019325205564</v>
      </c>
      <c r="E252" s="47">
        <f t="shared" si="24"/>
        <v>100</v>
      </c>
      <c r="F252" s="79"/>
      <c r="G252" s="46">
        <f t="shared" si="25"/>
        <v>426.28122187259652</v>
      </c>
      <c r="H252" s="46">
        <f t="shared" si="26"/>
        <v>364.57897137945912</v>
      </c>
      <c r="I252" s="46">
        <f t="shared" si="27"/>
        <v>184605.64578089869</v>
      </c>
    </row>
    <row r="253" spans="2:9" ht="20.100000000000001" customHeight="1" thickBot="1" x14ac:dyDescent="0.35">
      <c r="B253" s="43">
        <f t="shared" si="28"/>
        <v>232</v>
      </c>
      <c r="C253" s="44">
        <f t="shared" si="22"/>
        <v>46714</v>
      </c>
      <c r="D253" s="45">
        <f t="shared" si="23"/>
        <v>690.86019325205564</v>
      </c>
      <c r="E253" s="47">
        <f t="shared" si="24"/>
        <v>100</v>
      </c>
      <c r="F253" s="79"/>
      <c r="G253" s="46">
        <f t="shared" si="25"/>
        <v>425.44101545777039</v>
      </c>
      <c r="H253" s="46">
        <f t="shared" si="26"/>
        <v>365.41917779428525</v>
      </c>
      <c r="I253" s="46">
        <f t="shared" si="27"/>
        <v>184240.22660310441</v>
      </c>
    </row>
    <row r="254" spans="2:9" ht="20.100000000000001" customHeight="1" thickBot="1" x14ac:dyDescent="0.35">
      <c r="B254" s="43">
        <f t="shared" si="28"/>
        <v>233</v>
      </c>
      <c r="C254" s="44">
        <f t="shared" si="22"/>
        <v>46728</v>
      </c>
      <c r="D254" s="45">
        <f t="shared" si="23"/>
        <v>690.86019325205564</v>
      </c>
      <c r="E254" s="47">
        <f t="shared" si="24"/>
        <v>100</v>
      </c>
      <c r="F254" s="79"/>
      <c r="G254" s="46">
        <f t="shared" si="25"/>
        <v>424.59887270850118</v>
      </c>
      <c r="H254" s="46">
        <f t="shared" si="26"/>
        <v>366.26132054355446</v>
      </c>
      <c r="I254" s="46">
        <f t="shared" si="27"/>
        <v>183873.96528256085</v>
      </c>
    </row>
    <row r="255" spans="2:9" ht="20.100000000000001" customHeight="1" thickBot="1" x14ac:dyDescent="0.35">
      <c r="B255" s="43">
        <f t="shared" si="28"/>
        <v>234</v>
      </c>
      <c r="C255" s="44">
        <f t="shared" si="22"/>
        <v>46742</v>
      </c>
      <c r="D255" s="45">
        <f t="shared" si="23"/>
        <v>690.86019325205564</v>
      </c>
      <c r="E255" s="47">
        <f t="shared" si="24"/>
        <v>100</v>
      </c>
      <c r="F255" s="79"/>
      <c r="G255" s="46">
        <f t="shared" si="25"/>
        <v>423.75478916232464</v>
      </c>
      <c r="H255" s="46">
        <f t="shared" si="26"/>
        <v>367.105404089731</v>
      </c>
      <c r="I255" s="46">
        <f t="shared" si="27"/>
        <v>183506.85987847112</v>
      </c>
    </row>
    <row r="256" spans="2:9" ht="20.100000000000001" customHeight="1" thickBot="1" x14ac:dyDescent="0.35">
      <c r="B256" s="43">
        <f t="shared" si="28"/>
        <v>235</v>
      </c>
      <c r="C256" s="44">
        <f t="shared" si="22"/>
        <v>46756</v>
      </c>
      <c r="D256" s="45">
        <f t="shared" si="23"/>
        <v>690.86019325205564</v>
      </c>
      <c r="E256" s="47">
        <f t="shared" si="24"/>
        <v>100</v>
      </c>
      <c r="F256" s="79"/>
      <c r="G256" s="46">
        <f t="shared" si="25"/>
        <v>422.90876034649233</v>
      </c>
      <c r="H256" s="46">
        <f t="shared" si="26"/>
        <v>367.95143290556331</v>
      </c>
      <c r="I256" s="46">
        <f t="shared" si="27"/>
        <v>183138.90844556555</v>
      </c>
    </row>
    <row r="257" spans="2:9" ht="20.100000000000001" customHeight="1" thickBot="1" x14ac:dyDescent="0.35">
      <c r="B257" s="43">
        <f t="shared" si="28"/>
        <v>236</v>
      </c>
      <c r="C257" s="44">
        <f t="shared" si="22"/>
        <v>46770</v>
      </c>
      <c r="D257" s="45">
        <f t="shared" si="23"/>
        <v>690.86019325205564</v>
      </c>
      <c r="E257" s="47">
        <f t="shared" si="24"/>
        <v>100</v>
      </c>
      <c r="F257" s="79"/>
      <c r="G257" s="46">
        <f t="shared" si="25"/>
        <v>422.06078177794802</v>
      </c>
      <c r="H257" s="46">
        <f t="shared" si="26"/>
        <v>368.79941147410761</v>
      </c>
      <c r="I257" s="46">
        <f t="shared" si="27"/>
        <v>182770.10903409144</v>
      </c>
    </row>
    <row r="258" spans="2:9" ht="20.100000000000001" customHeight="1" thickBot="1" x14ac:dyDescent="0.35">
      <c r="B258" s="43">
        <f t="shared" si="28"/>
        <v>237</v>
      </c>
      <c r="C258" s="44">
        <f t="shared" si="22"/>
        <v>46784</v>
      </c>
      <c r="D258" s="45">
        <f t="shared" si="23"/>
        <v>690.86019325205564</v>
      </c>
      <c r="E258" s="47">
        <f t="shared" si="24"/>
        <v>100</v>
      </c>
      <c r="F258" s="79"/>
      <c r="G258" s="46">
        <f t="shared" si="25"/>
        <v>421.21084896330376</v>
      </c>
      <c r="H258" s="46">
        <f t="shared" si="26"/>
        <v>369.64934428875188</v>
      </c>
      <c r="I258" s="46">
        <f t="shared" si="27"/>
        <v>182400.45968980269</v>
      </c>
    </row>
    <row r="259" spans="2:9" ht="20.100000000000001" customHeight="1" thickBot="1" x14ac:dyDescent="0.35">
      <c r="B259" s="43">
        <f t="shared" si="28"/>
        <v>238</v>
      </c>
      <c r="C259" s="44">
        <f t="shared" si="22"/>
        <v>46798</v>
      </c>
      <c r="D259" s="45">
        <f t="shared" si="23"/>
        <v>690.86019325205564</v>
      </c>
      <c r="E259" s="47">
        <f t="shared" si="24"/>
        <v>100</v>
      </c>
      <c r="F259" s="79"/>
      <c r="G259" s="46">
        <f t="shared" si="25"/>
        <v>420.35895739881636</v>
      </c>
      <c r="H259" s="46">
        <f t="shared" si="26"/>
        <v>370.50123585323928</v>
      </c>
      <c r="I259" s="46">
        <f t="shared" si="27"/>
        <v>182029.95845394945</v>
      </c>
    </row>
    <row r="260" spans="2:9" ht="20.100000000000001" customHeight="1" thickBot="1" x14ac:dyDescent="0.35">
      <c r="B260" s="43">
        <f t="shared" si="28"/>
        <v>239</v>
      </c>
      <c r="C260" s="44">
        <f t="shared" si="22"/>
        <v>46812</v>
      </c>
      <c r="D260" s="45">
        <f t="shared" si="23"/>
        <v>690.86019325205564</v>
      </c>
      <c r="E260" s="47">
        <f t="shared" si="24"/>
        <v>100</v>
      </c>
      <c r="F260" s="79"/>
      <c r="G260" s="46">
        <f t="shared" si="25"/>
        <v>419.50510257036302</v>
      </c>
      <c r="H260" s="46">
        <f t="shared" si="26"/>
        <v>371.35509068169262</v>
      </c>
      <c r="I260" s="46">
        <f t="shared" si="27"/>
        <v>181658.60336326776</v>
      </c>
    </row>
    <row r="261" spans="2:9" ht="20.100000000000001" customHeight="1" thickBot="1" x14ac:dyDescent="0.35">
      <c r="B261" s="43">
        <f t="shared" si="28"/>
        <v>240</v>
      </c>
      <c r="C261" s="44">
        <f t="shared" si="22"/>
        <v>46826</v>
      </c>
      <c r="D261" s="45">
        <f t="shared" si="23"/>
        <v>690.86019325205564</v>
      </c>
      <c r="E261" s="47">
        <f t="shared" si="24"/>
        <v>100</v>
      </c>
      <c r="F261" s="79"/>
      <c r="G261" s="46">
        <f t="shared" si="25"/>
        <v>418.64927995341799</v>
      </c>
      <c r="H261" s="46">
        <f t="shared" si="26"/>
        <v>372.21091329863765</v>
      </c>
      <c r="I261" s="46">
        <f t="shared" si="27"/>
        <v>181286.39244996911</v>
      </c>
    </row>
    <row r="262" spans="2:9" ht="20.100000000000001" customHeight="1" thickBot="1" x14ac:dyDescent="0.35">
      <c r="B262" s="43">
        <f t="shared" si="28"/>
        <v>241</v>
      </c>
      <c r="C262" s="44">
        <f t="shared" si="22"/>
        <v>46840</v>
      </c>
      <c r="D262" s="45">
        <f t="shared" si="23"/>
        <v>690.86019325205564</v>
      </c>
      <c r="E262" s="47">
        <f t="shared" si="24"/>
        <v>100</v>
      </c>
      <c r="F262" s="79"/>
      <c r="G262" s="46">
        <f t="shared" si="25"/>
        <v>417.79148501302825</v>
      </c>
      <c r="H262" s="46">
        <f t="shared" si="26"/>
        <v>373.06870823902739</v>
      </c>
      <c r="I262" s="46">
        <f t="shared" si="27"/>
        <v>180913.32374173007</v>
      </c>
    </row>
    <row r="263" spans="2:9" ht="20.100000000000001" customHeight="1" thickBot="1" x14ac:dyDescent="0.35">
      <c r="B263" s="43">
        <f t="shared" si="28"/>
        <v>242</v>
      </c>
      <c r="C263" s="44">
        <f t="shared" si="22"/>
        <v>46854</v>
      </c>
      <c r="D263" s="45">
        <f t="shared" si="23"/>
        <v>690.86019325205564</v>
      </c>
      <c r="E263" s="47">
        <f t="shared" si="24"/>
        <v>100</v>
      </c>
      <c r="F263" s="79"/>
      <c r="G263" s="46">
        <f t="shared" si="25"/>
        <v>416.93171320378946</v>
      </c>
      <c r="H263" s="46">
        <f t="shared" si="26"/>
        <v>373.92848004826618</v>
      </c>
      <c r="I263" s="46">
        <f t="shared" si="27"/>
        <v>180539.39526168181</v>
      </c>
    </row>
    <row r="264" spans="2:9" ht="20.100000000000001" customHeight="1" thickBot="1" x14ac:dyDescent="0.35">
      <c r="B264" s="43">
        <f t="shared" si="28"/>
        <v>243</v>
      </c>
      <c r="C264" s="44">
        <f t="shared" si="22"/>
        <v>46868</v>
      </c>
      <c r="D264" s="45">
        <f t="shared" si="23"/>
        <v>690.86019325205564</v>
      </c>
      <c r="E264" s="47">
        <f t="shared" si="24"/>
        <v>100</v>
      </c>
      <c r="F264" s="79"/>
      <c r="G264" s="46">
        <f t="shared" si="25"/>
        <v>416.06995996982215</v>
      </c>
      <c r="H264" s="46">
        <f t="shared" si="26"/>
        <v>374.79023328223349</v>
      </c>
      <c r="I264" s="46">
        <f t="shared" si="27"/>
        <v>180164.60502839959</v>
      </c>
    </row>
    <row r="265" spans="2:9" ht="20.100000000000001" customHeight="1" thickBot="1" x14ac:dyDescent="0.35">
      <c r="B265" s="43">
        <f t="shared" si="28"/>
        <v>244</v>
      </c>
      <c r="C265" s="44">
        <f t="shared" si="22"/>
        <v>46882</v>
      </c>
      <c r="D265" s="45">
        <f t="shared" si="23"/>
        <v>690.86019325205564</v>
      </c>
      <c r="E265" s="47">
        <f t="shared" si="24"/>
        <v>100</v>
      </c>
      <c r="F265" s="79"/>
      <c r="G265" s="46">
        <f t="shared" si="25"/>
        <v>415.20622074474727</v>
      </c>
      <c r="H265" s="46">
        <f t="shared" si="26"/>
        <v>375.65397250730837</v>
      </c>
      <c r="I265" s="46">
        <f t="shared" si="27"/>
        <v>179788.95105589228</v>
      </c>
    </row>
    <row r="266" spans="2:9" ht="20.100000000000001" customHeight="1" thickBot="1" x14ac:dyDescent="0.35">
      <c r="B266" s="43">
        <f t="shared" si="28"/>
        <v>245</v>
      </c>
      <c r="C266" s="44">
        <f t="shared" si="22"/>
        <v>46896</v>
      </c>
      <c r="D266" s="45">
        <f t="shared" si="23"/>
        <v>690.86019325205564</v>
      </c>
      <c r="E266" s="47">
        <f t="shared" si="24"/>
        <v>100</v>
      </c>
      <c r="F266" s="79"/>
      <c r="G266" s="46">
        <f t="shared" si="25"/>
        <v>414.3404909516621</v>
      </c>
      <c r="H266" s="46">
        <f t="shared" si="26"/>
        <v>376.51970230039353</v>
      </c>
      <c r="I266" s="46">
        <f t="shared" si="27"/>
        <v>179412.43135359188</v>
      </c>
    </row>
    <row r="267" spans="2:9" ht="20.100000000000001" customHeight="1" thickBot="1" x14ac:dyDescent="0.35">
      <c r="B267" s="43">
        <f t="shared" si="28"/>
        <v>246</v>
      </c>
      <c r="C267" s="44">
        <f t="shared" si="22"/>
        <v>46910</v>
      </c>
      <c r="D267" s="45">
        <f t="shared" si="23"/>
        <v>690.86019325205564</v>
      </c>
      <c r="E267" s="47">
        <f t="shared" si="24"/>
        <v>100</v>
      </c>
      <c r="F267" s="79"/>
      <c r="G267" s="46">
        <f t="shared" si="25"/>
        <v>413.47276600311602</v>
      </c>
      <c r="H267" s="46">
        <f t="shared" si="26"/>
        <v>377.38742724893962</v>
      </c>
      <c r="I267" s="46">
        <f t="shared" si="27"/>
        <v>179035.04392634294</v>
      </c>
    </row>
    <row r="268" spans="2:9" ht="20.100000000000001" customHeight="1" thickBot="1" x14ac:dyDescent="0.35">
      <c r="B268" s="43">
        <f t="shared" si="28"/>
        <v>247</v>
      </c>
      <c r="C268" s="44">
        <f t="shared" si="22"/>
        <v>46924</v>
      </c>
      <c r="D268" s="45">
        <f t="shared" si="23"/>
        <v>690.86019325205564</v>
      </c>
      <c r="E268" s="47">
        <f t="shared" si="24"/>
        <v>100</v>
      </c>
      <c r="F268" s="79"/>
      <c r="G268" s="46">
        <f t="shared" si="25"/>
        <v>412.60304130108642</v>
      </c>
      <c r="H268" s="46">
        <f t="shared" si="26"/>
        <v>378.25715195096922</v>
      </c>
      <c r="I268" s="46">
        <f t="shared" si="27"/>
        <v>178656.78677439198</v>
      </c>
    </row>
    <row r="269" spans="2:9" ht="20.100000000000001" customHeight="1" thickBot="1" x14ac:dyDescent="0.35">
      <c r="B269" s="43">
        <f t="shared" si="28"/>
        <v>248</v>
      </c>
      <c r="C269" s="44">
        <f t="shared" si="22"/>
        <v>46938</v>
      </c>
      <c r="D269" s="45">
        <f t="shared" si="23"/>
        <v>690.86019325205564</v>
      </c>
      <c r="E269" s="47">
        <f t="shared" si="24"/>
        <v>100</v>
      </c>
      <c r="F269" s="79"/>
      <c r="G269" s="46">
        <f t="shared" si="25"/>
        <v>411.73131223695378</v>
      </c>
      <c r="H269" s="46">
        <f t="shared" si="26"/>
        <v>379.12888101510185</v>
      </c>
      <c r="I269" s="46">
        <f t="shared" si="27"/>
        <v>178277.65789337686</v>
      </c>
    </row>
    <row r="270" spans="2:9" ht="20.100000000000001" customHeight="1" thickBot="1" x14ac:dyDescent="0.35">
      <c r="B270" s="43">
        <f t="shared" si="28"/>
        <v>249</v>
      </c>
      <c r="C270" s="44">
        <f t="shared" si="22"/>
        <v>46952</v>
      </c>
      <c r="D270" s="45">
        <f t="shared" si="23"/>
        <v>690.86019325205564</v>
      </c>
      <c r="E270" s="47">
        <f t="shared" si="24"/>
        <v>100</v>
      </c>
      <c r="F270" s="79"/>
      <c r="G270" s="46">
        <f t="shared" si="25"/>
        <v>410.85757419147774</v>
      </c>
      <c r="H270" s="46">
        <f t="shared" si="26"/>
        <v>380.0026190605779</v>
      </c>
      <c r="I270" s="46">
        <f t="shared" si="27"/>
        <v>177897.65527431629</v>
      </c>
    </row>
    <row r="271" spans="2:9" ht="20.100000000000001" customHeight="1" thickBot="1" x14ac:dyDescent="0.35">
      <c r="B271" s="43">
        <f t="shared" si="28"/>
        <v>250</v>
      </c>
      <c r="C271" s="44">
        <f t="shared" si="22"/>
        <v>46966</v>
      </c>
      <c r="D271" s="45">
        <f t="shared" si="23"/>
        <v>690.86019325205564</v>
      </c>
      <c r="E271" s="47">
        <f t="shared" si="24"/>
        <v>100</v>
      </c>
      <c r="F271" s="79"/>
      <c r="G271" s="46">
        <f t="shared" si="25"/>
        <v>409.98182253477262</v>
      </c>
      <c r="H271" s="46">
        <f t="shared" si="26"/>
        <v>380.87837071728302</v>
      </c>
      <c r="I271" s="46">
        <f t="shared" si="27"/>
        <v>177516.77690359901</v>
      </c>
    </row>
    <row r="272" spans="2:9" ht="20.100000000000001" customHeight="1" thickBot="1" x14ac:dyDescent="0.35">
      <c r="B272" s="43">
        <f t="shared" si="28"/>
        <v>251</v>
      </c>
      <c r="C272" s="44">
        <f t="shared" si="22"/>
        <v>46980</v>
      </c>
      <c r="D272" s="45">
        <f t="shared" si="23"/>
        <v>690.86019325205564</v>
      </c>
      <c r="E272" s="47">
        <f t="shared" si="24"/>
        <v>100</v>
      </c>
      <c r="F272" s="79"/>
      <c r="G272" s="46">
        <f t="shared" si="25"/>
        <v>409.10405262628251</v>
      </c>
      <c r="H272" s="46">
        <f t="shared" si="26"/>
        <v>381.75614062577313</v>
      </c>
      <c r="I272" s="46">
        <f t="shared" si="27"/>
        <v>177135.02076297323</v>
      </c>
    </row>
    <row r="273" spans="2:9" ht="20.100000000000001" customHeight="1" thickBot="1" x14ac:dyDescent="0.35">
      <c r="B273" s="43">
        <f t="shared" si="28"/>
        <v>252</v>
      </c>
      <c r="C273" s="44">
        <f t="shared" si="22"/>
        <v>46994</v>
      </c>
      <c r="D273" s="45">
        <f t="shared" si="23"/>
        <v>690.86019325205564</v>
      </c>
      <c r="E273" s="47">
        <f t="shared" si="24"/>
        <v>100</v>
      </c>
      <c r="F273" s="79"/>
      <c r="G273" s="46">
        <f t="shared" si="25"/>
        <v>408.22425981475692</v>
      </c>
      <c r="H273" s="46">
        <f t="shared" si="26"/>
        <v>382.63593343729872</v>
      </c>
      <c r="I273" s="46">
        <f t="shared" si="27"/>
        <v>176752.38482953593</v>
      </c>
    </row>
    <row r="274" spans="2:9" ht="20.100000000000001" customHeight="1" thickBot="1" x14ac:dyDescent="0.35">
      <c r="B274" s="43">
        <f t="shared" si="28"/>
        <v>253</v>
      </c>
      <c r="C274" s="44">
        <f t="shared" si="22"/>
        <v>47008</v>
      </c>
      <c r="D274" s="45">
        <f t="shared" si="23"/>
        <v>690.86019325205564</v>
      </c>
      <c r="E274" s="47">
        <f t="shared" si="24"/>
        <v>100</v>
      </c>
      <c r="F274" s="79"/>
      <c r="G274" s="46">
        <f t="shared" si="25"/>
        <v>407.34243943822628</v>
      </c>
      <c r="H274" s="46">
        <f t="shared" si="26"/>
        <v>383.51775381382936</v>
      </c>
      <c r="I274" s="46">
        <f t="shared" si="27"/>
        <v>176368.86707572211</v>
      </c>
    </row>
    <row r="275" spans="2:9" ht="20.100000000000001" customHeight="1" thickBot="1" x14ac:dyDescent="0.35">
      <c r="B275" s="43">
        <f t="shared" si="28"/>
        <v>254</v>
      </c>
      <c r="C275" s="44">
        <f t="shared" si="22"/>
        <v>47022</v>
      </c>
      <c r="D275" s="45">
        <f t="shared" si="23"/>
        <v>690.86019325205564</v>
      </c>
      <c r="E275" s="47">
        <f t="shared" si="24"/>
        <v>100</v>
      </c>
      <c r="F275" s="79"/>
      <c r="G275" s="46">
        <f t="shared" si="25"/>
        <v>406.45858682397693</v>
      </c>
      <c r="H275" s="46">
        <f t="shared" si="26"/>
        <v>384.40160642807871</v>
      </c>
      <c r="I275" s="46">
        <f t="shared" si="27"/>
        <v>175984.46546929402</v>
      </c>
    </row>
    <row r="276" spans="2:9" ht="20.100000000000001" customHeight="1" thickBot="1" x14ac:dyDescent="0.35">
      <c r="B276" s="43">
        <f t="shared" si="28"/>
        <v>255</v>
      </c>
      <c r="C276" s="44">
        <f t="shared" si="22"/>
        <v>47036</v>
      </c>
      <c r="D276" s="45">
        <f t="shared" si="23"/>
        <v>690.86019325205564</v>
      </c>
      <c r="E276" s="47">
        <f t="shared" si="24"/>
        <v>100</v>
      </c>
      <c r="F276" s="79"/>
      <c r="G276" s="46">
        <f t="shared" si="25"/>
        <v>405.57269728852651</v>
      </c>
      <c r="H276" s="46">
        <f t="shared" si="26"/>
        <v>385.28749596352912</v>
      </c>
      <c r="I276" s="46">
        <f t="shared" si="27"/>
        <v>175599.17797333049</v>
      </c>
    </row>
    <row r="277" spans="2:9" ht="20.100000000000001" customHeight="1" thickBot="1" x14ac:dyDescent="0.35">
      <c r="B277" s="43">
        <f t="shared" si="28"/>
        <v>256</v>
      </c>
      <c r="C277" s="44">
        <f t="shared" si="22"/>
        <v>47050</v>
      </c>
      <c r="D277" s="45">
        <f t="shared" si="23"/>
        <v>690.86019325205564</v>
      </c>
      <c r="E277" s="47">
        <f t="shared" si="24"/>
        <v>100</v>
      </c>
      <c r="F277" s="79"/>
      <c r="G277" s="46">
        <f t="shared" si="25"/>
        <v>404.68476613759924</v>
      </c>
      <c r="H277" s="46">
        <f t="shared" si="26"/>
        <v>386.1754271144564</v>
      </c>
      <c r="I277" s="46">
        <f t="shared" si="27"/>
        <v>175213.00254621604</v>
      </c>
    </row>
    <row r="278" spans="2:9" ht="20.100000000000001" customHeight="1" thickBot="1" x14ac:dyDescent="0.35">
      <c r="B278" s="43">
        <f t="shared" si="28"/>
        <v>257</v>
      </c>
      <c r="C278" s="44">
        <f t="shared" ref="C278:C341" si="29">IF($E$10="End of the Period",IF(B278="","",IF(payment_frequency="Bi-weekly",first_payment_date+B278*VLOOKUP(payment_frequency,periodic_table,2,0),IF(payment_frequency="Weekly",first_payment_date+B278*VLOOKUP(payment_frequency,periodic_table,2,0),IF(payment_frequency="Semi-monthly",first_payment_date+B278*VLOOKUP(payment_frequency,periodic_table,2,0),EDATE(first_payment_date,B278*VLOOKUP(payment_frequency,periodic_table,2,0)))))),IF(B278="","",IF(payment_frequency="Bi-weekly",first_payment_date+(B278-1)*VLOOKUP(payment_frequency,periodic_table,2,0),IF(payment_frequency="Weekly",first_payment_date+(B278-1)*VLOOKUP(payment_frequency,periodic_table,2,0),IF(payment_frequency="Semi-monthly",first_payment_date+(B278-1)*VLOOKUP(payment_frequency,periodic_table,2,0),EDATE(first_payment_date,(B278-1)*VLOOKUP(payment_frequency,periodic_table,2,0)))))))</f>
        <v>47064</v>
      </c>
      <c r="D278" s="45">
        <f t="shared" ref="D278:D341" si="30">IF(B278="","",IF(I277&lt;payment,I277*(1+rate),payment))</f>
        <v>690.86019325205564</v>
      </c>
      <c r="E278" s="47">
        <f t="shared" ref="E278:E341" si="31">IFERROR(IF((I277*(1+rate)-D278)&lt;$E$12,I277*(1+rate)-D278,IF(B278=$I$16,$E$12,IF(B278&lt;$I$16,0,$E$12))),0)</f>
        <v>100</v>
      </c>
      <c r="F278" s="79"/>
      <c r="G278" s="46">
        <f t="shared" ref="G278:G341" si="32">IF(AND(payment_type=1,B278=1),0,IF(B278="","",I277*rate))</f>
        <v>403.79478866610083</v>
      </c>
      <c r="H278" s="46">
        <f t="shared" si="26"/>
        <v>387.06540458595481</v>
      </c>
      <c r="I278" s="46">
        <f t="shared" si="27"/>
        <v>174825.9371416301</v>
      </c>
    </row>
    <row r="279" spans="2:9" ht="20.100000000000001" customHeight="1" thickBot="1" x14ac:dyDescent="0.35">
      <c r="B279" s="43">
        <f t="shared" si="28"/>
        <v>258</v>
      </c>
      <c r="C279" s="44">
        <f t="shared" si="29"/>
        <v>47078</v>
      </c>
      <c r="D279" s="45">
        <f t="shared" si="30"/>
        <v>690.86019325205564</v>
      </c>
      <c r="E279" s="47">
        <f t="shared" si="31"/>
        <v>100</v>
      </c>
      <c r="F279" s="79"/>
      <c r="G279" s="46">
        <f t="shared" si="32"/>
        <v>402.90276015809377</v>
      </c>
      <c r="H279" s="46">
        <f t="shared" ref="H279:H342" si="33">IF(B279="","",D279-G279+E279+F279)</f>
        <v>387.95743309396187</v>
      </c>
      <c r="I279" s="46">
        <f t="shared" ref="I279:I342" si="34">IFERROR(IF(H279&lt;=0,"",I278-H279),"")</f>
        <v>174437.97970853615</v>
      </c>
    </row>
    <row r="280" spans="2:9" ht="20.100000000000001" customHeight="1" thickBot="1" x14ac:dyDescent="0.35">
      <c r="B280" s="43">
        <f t="shared" si="28"/>
        <v>259</v>
      </c>
      <c r="C280" s="44">
        <f t="shared" si="29"/>
        <v>47092</v>
      </c>
      <c r="D280" s="45">
        <f t="shared" si="30"/>
        <v>690.86019325205564</v>
      </c>
      <c r="E280" s="47">
        <f t="shared" si="31"/>
        <v>100</v>
      </c>
      <c r="F280" s="79"/>
      <c r="G280" s="46">
        <f t="shared" si="32"/>
        <v>402.00867588677215</v>
      </c>
      <c r="H280" s="46">
        <f t="shared" si="33"/>
        <v>388.85151736528348</v>
      </c>
      <c r="I280" s="46">
        <f t="shared" si="34"/>
        <v>174049.12819117086</v>
      </c>
    </row>
    <row r="281" spans="2:9" ht="20.100000000000001" customHeight="1" thickBot="1" x14ac:dyDescent="0.35">
      <c r="B281" s="43">
        <f t="shared" si="28"/>
        <v>260</v>
      </c>
      <c r="C281" s="44">
        <f t="shared" si="29"/>
        <v>47106</v>
      </c>
      <c r="D281" s="45">
        <f t="shared" si="30"/>
        <v>690.86019325205564</v>
      </c>
      <c r="E281" s="47">
        <f t="shared" si="31"/>
        <v>100</v>
      </c>
      <c r="F281" s="79"/>
      <c r="G281" s="46">
        <f t="shared" si="32"/>
        <v>401.11253111443659</v>
      </c>
      <c r="H281" s="46">
        <f t="shared" si="33"/>
        <v>389.74766213761905</v>
      </c>
      <c r="I281" s="46">
        <f t="shared" si="34"/>
        <v>173659.38052903325</v>
      </c>
    </row>
    <row r="282" spans="2:9" ht="20.100000000000001" customHeight="1" thickBot="1" x14ac:dyDescent="0.35">
      <c r="B282" s="43">
        <f t="shared" si="28"/>
        <v>261</v>
      </c>
      <c r="C282" s="44">
        <f t="shared" si="29"/>
        <v>47120</v>
      </c>
      <c r="D282" s="45">
        <f t="shared" si="30"/>
        <v>690.86019325205564</v>
      </c>
      <c r="E282" s="47">
        <f t="shared" si="31"/>
        <v>100</v>
      </c>
      <c r="F282" s="79"/>
      <c r="G282" s="46">
        <f t="shared" si="32"/>
        <v>400.21432109246945</v>
      </c>
      <c r="H282" s="46">
        <f t="shared" si="33"/>
        <v>390.64587215958619</v>
      </c>
      <c r="I282" s="46">
        <f t="shared" si="34"/>
        <v>173268.73465687365</v>
      </c>
    </row>
    <row r="283" spans="2:9" ht="20.100000000000001" customHeight="1" thickBot="1" x14ac:dyDescent="0.35">
      <c r="B283" s="43">
        <f t="shared" si="28"/>
        <v>262</v>
      </c>
      <c r="C283" s="44">
        <f t="shared" si="29"/>
        <v>47134</v>
      </c>
      <c r="D283" s="45">
        <f t="shared" si="30"/>
        <v>690.86019325205564</v>
      </c>
      <c r="E283" s="47">
        <f t="shared" si="31"/>
        <v>100</v>
      </c>
      <c r="F283" s="79"/>
      <c r="G283" s="46">
        <f t="shared" si="32"/>
        <v>399.3140410613093</v>
      </c>
      <c r="H283" s="46">
        <f t="shared" si="33"/>
        <v>391.54615219074634</v>
      </c>
      <c r="I283" s="46">
        <f t="shared" si="34"/>
        <v>172877.18850468291</v>
      </c>
    </row>
    <row r="284" spans="2:9" ht="20.100000000000001" customHeight="1" thickBot="1" x14ac:dyDescent="0.35">
      <c r="B284" s="43">
        <f t="shared" si="28"/>
        <v>263</v>
      </c>
      <c r="C284" s="44">
        <f t="shared" si="29"/>
        <v>47148</v>
      </c>
      <c r="D284" s="45">
        <f t="shared" si="30"/>
        <v>690.86019325205564</v>
      </c>
      <c r="E284" s="47">
        <f t="shared" si="31"/>
        <v>100</v>
      </c>
      <c r="F284" s="79"/>
      <c r="G284" s="46">
        <f t="shared" si="32"/>
        <v>398.41168625042599</v>
      </c>
      <c r="H284" s="46">
        <f t="shared" si="33"/>
        <v>392.44850700162965</v>
      </c>
      <c r="I284" s="46">
        <f t="shared" si="34"/>
        <v>172484.73999768129</v>
      </c>
    </row>
    <row r="285" spans="2:9" ht="20.100000000000001" customHeight="1" thickBot="1" x14ac:dyDescent="0.35">
      <c r="B285" s="43">
        <f t="shared" si="28"/>
        <v>264</v>
      </c>
      <c r="C285" s="44">
        <f t="shared" si="29"/>
        <v>47162</v>
      </c>
      <c r="D285" s="45">
        <f t="shared" si="30"/>
        <v>690.86019325205564</v>
      </c>
      <c r="E285" s="47">
        <f t="shared" si="31"/>
        <v>100</v>
      </c>
      <c r="F285" s="79"/>
      <c r="G285" s="46">
        <f t="shared" si="32"/>
        <v>397.50725187829516</v>
      </c>
      <c r="H285" s="46">
        <f t="shared" si="33"/>
        <v>393.35294137376047</v>
      </c>
      <c r="I285" s="46">
        <f t="shared" si="34"/>
        <v>172091.38705630752</v>
      </c>
    </row>
    <row r="286" spans="2:9" ht="20.100000000000001" customHeight="1" thickBot="1" x14ac:dyDescent="0.35">
      <c r="B286" s="43">
        <f t="shared" si="28"/>
        <v>265</v>
      </c>
      <c r="C286" s="44">
        <f t="shared" si="29"/>
        <v>47176</v>
      </c>
      <c r="D286" s="45">
        <f t="shared" si="30"/>
        <v>690.86019325205564</v>
      </c>
      <c r="E286" s="47">
        <f t="shared" si="31"/>
        <v>100</v>
      </c>
      <c r="F286" s="79"/>
      <c r="G286" s="46">
        <f t="shared" si="32"/>
        <v>396.60073315237287</v>
      </c>
      <c r="H286" s="46">
        <f t="shared" si="33"/>
        <v>394.25946009968277</v>
      </c>
      <c r="I286" s="46">
        <f t="shared" si="34"/>
        <v>171697.12759620784</v>
      </c>
    </row>
    <row r="287" spans="2:9" ht="20.100000000000001" customHeight="1" thickBot="1" x14ac:dyDescent="0.35">
      <c r="B287" s="43">
        <f t="shared" si="28"/>
        <v>266</v>
      </c>
      <c r="C287" s="44">
        <f t="shared" si="29"/>
        <v>47190</v>
      </c>
      <c r="D287" s="45">
        <f t="shared" si="30"/>
        <v>690.86019325205564</v>
      </c>
      <c r="E287" s="47">
        <f t="shared" si="31"/>
        <v>100</v>
      </c>
      <c r="F287" s="79"/>
      <c r="G287" s="46">
        <f t="shared" si="32"/>
        <v>395.69212526907057</v>
      </c>
      <c r="H287" s="46">
        <f t="shared" si="33"/>
        <v>395.16806798298506</v>
      </c>
      <c r="I287" s="46">
        <f t="shared" si="34"/>
        <v>171301.95952822486</v>
      </c>
    </row>
    <row r="288" spans="2:9" ht="20.100000000000001" customHeight="1" thickBot="1" x14ac:dyDescent="0.35">
      <c r="B288" s="43">
        <f t="shared" si="28"/>
        <v>267</v>
      </c>
      <c r="C288" s="44">
        <f t="shared" si="29"/>
        <v>47204</v>
      </c>
      <c r="D288" s="45">
        <f t="shared" si="30"/>
        <v>690.86019325205564</v>
      </c>
      <c r="E288" s="47">
        <f t="shared" si="31"/>
        <v>100</v>
      </c>
      <c r="F288" s="79"/>
      <c r="G288" s="46">
        <f t="shared" si="32"/>
        <v>394.78142341372916</v>
      </c>
      <c r="H288" s="46">
        <f t="shared" si="33"/>
        <v>396.07876983832648</v>
      </c>
      <c r="I288" s="46">
        <f t="shared" si="34"/>
        <v>170905.88075838654</v>
      </c>
    </row>
    <row r="289" spans="2:9" ht="20.100000000000001" customHeight="1" thickBot="1" x14ac:dyDescent="0.35">
      <c r="B289" s="43">
        <f t="shared" si="28"/>
        <v>268</v>
      </c>
      <c r="C289" s="44">
        <f t="shared" si="29"/>
        <v>47218</v>
      </c>
      <c r="D289" s="45">
        <f t="shared" si="30"/>
        <v>690.86019325205564</v>
      </c>
      <c r="E289" s="47">
        <f t="shared" si="31"/>
        <v>100</v>
      </c>
      <c r="F289" s="79"/>
      <c r="G289" s="46">
        <f t="shared" si="32"/>
        <v>393.86862276059378</v>
      </c>
      <c r="H289" s="46">
        <f t="shared" si="33"/>
        <v>396.99157049146186</v>
      </c>
      <c r="I289" s="46">
        <f t="shared" si="34"/>
        <v>170508.88918789508</v>
      </c>
    </row>
    <row r="290" spans="2:9" ht="20.100000000000001" customHeight="1" thickBot="1" x14ac:dyDescent="0.35">
      <c r="B290" s="43">
        <f t="shared" si="28"/>
        <v>269</v>
      </c>
      <c r="C290" s="44">
        <f t="shared" si="29"/>
        <v>47232</v>
      </c>
      <c r="D290" s="45">
        <f t="shared" si="30"/>
        <v>690.86019325205564</v>
      </c>
      <c r="E290" s="47">
        <f t="shared" si="31"/>
        <v>100</v>
      </c>
      <c r="F290" s="79"/>
      <c r="G290" s="46">
        <f t="shared" si="32"/>
        <v>392.95371847278824</v>
      </c>
      <c r="H290" s="46">
        <f t="shared" si="33"/>
        <v>397.9064747792674</v>
      </c>
      <c r="I290" s="46">
        <f t="shared" si="34"/>
        <v>170110.98271311581</v>
      </c>
    </row>
    <row r="291" spans="2:9" ht="20.100000000000001" customHeight="1" thickBot="1" x14ac:dyDescent="0.35">
      <c r="B291" s="43">
        <f t="shared" si="28"/>
        <v>270</v>
      </c>
      <c r="C291" s="44">
        <f t="shared" si="29"/>
        <v>47246</v>
      </c>
      <c r="D291" s="45">
        <f t="shared" si="30"/>
        <v>690.86019325205564</v>
      </c>
      <c r="E291" s="47">
        <f t="shared" si="31"/>
        <v>100</v>
      </c>
      <c r="F291" s="79"/>
      <c r="G291" s="46">
        <f t="shared" si="32"/>
        <v>392.03670570228911</v>
      </c>
      <c r="H291" s="46">
        <f t="shared" si="33"/>
        <v>398.82348754976653</v>
      </c>
      <c r="I291" s="46">
        <f t="shared" si="34"/>
        <v>169712.15922556605</v>
      </c>
    </row>
    <row r="292" spans="2:9" ht="20.100000000000001" customHeight="1" thickBot="1" x14ac:dyDescent="0.35">
      <c r="B292" s="43">
        <f t="shared" si="28"/>
        <v>271</v>
      </c>
      <c r="C292" s="44">
        <f t="shared" si="29"/>
        <v>47260</v>
      </c>
      <c r="D292" s="45">
        <f t="shared" si="30"/>
        <v>690.86019325205564</v>
      </c>
      <c r="E292" s="47">
        <f t="shared" si="31"/>
        <v>100</v>
      </c>
      <c r="F292" s="79"/>
      <c r="G292" s="46">
        <f t="shared" si="32"/>
        <v>391.11757958990057</v>
      </c>
      <c r="H292" s="46">
        <f t="shared" si="33"/>
        <v>399.74261366215507</v>
      </c>
      <c r="I292" s="46">
        <f t="shared" si="34"/>
        <v>169312.4166119039</v>
      </c>
    </row>
    <row r="293" spans="2:9" ht="20.100000000000001" customHeight="1" thickBot="1" x14ac:dyDescent="0.35">
      <c r="B293" s="43">
        <f t="shared" si="28"/>
        <v>272</v>
      </c>
      <c r="C293" s="44">
        <f t="shared" si="29"/>
        <v>47274</v>
      </c>
      <c r="D293" s="45">
        <f t="shared" si="30"/>
        <v>690.86019325205564</v>
      </c>
      <c r="E293" s="47">
        <f t="shared" si="31"/>
        <v>100</v>
      </c>
      <c r="F293" s="79"/>
      <c r="G293" s="46">
        <f t="shared" si="32"/>
        <v>390.19633526522802</v>
      </c>
      <c r="H293" s="46">
        <f t="shared" si="33"/>
        <v>400.66385798682762</v>
      </c>
      <c r="I293" s="46">
        <f t="shared" si="34"/>
        <v>168911.75275391707</v>
      </c>
    </row>
    <row r="294" spans="2:9" ht="20.100000000000001" customHeight="1" thickBot="1" x14ac:dyDescent="0.35">
      <c r="B294" s="43">
        <f t="shared" si="28"/>
        <v>273</v>
      </c>
      <c r="C294" s="44">
        <f t="shared" si="29"/>
        <v>47288</v>
      </c>
      <c r="D294" s="45">
        <f t="shared" si="30"/>
        <v>690.86019325205564</v>
      </c>
      <c r="E294" s="47">
        <f t="shared" si="31"/>
        <v>100</v>
      </c>
      <c r="F294" s="79"/>
      <c r="G294" s="46">
        <f t="shared" si="32"/>
        <v>389.27296784665265</v>
      </c>
      <c r="H294" s="46">
        <f t="shared" si="33"/>
        <v>401.58722540540299</v>
      </c>
      <c r="I294" s="46">
        <f t="shared" si="34"/>
        <v>168510.16552851166</v>
      </c>
    </row>
    <row r="295" spans="2:9" ht="20.100000000000001" customHeight="1" thickBot="1" x14ac:dyDescent="0.35">
      <c r="B295" s="43">
        <f t="shared" si="28"/>
        <v>274</v>
      </c>
      <c r="C295" s="44">
        <f t="shared" si="29"/>
        <v>47302</v>
      </c>
      <c r="D295" s="45">
        <f t="shared" si="30"/>
        <v>690.86019325205564</v>
      </c>
      <c r="E295" s="47">
        <f t="shared" si="31"/>
        <v>100</v>
      </c>
      <c r="F295" s="79"/>
      <c r="G295" s="46">
        <f t="shared" si="32"/>
        <v>388.34747244130557</v>
      </c>
      <c r="H295" s="46">
        <f t="shared" si="33"/>
        <v>402.51272081075007</v>
      </c>
      <c r="I295" s="46">
        <f t="shared" si="34"/>
        <v>168107.65280770091</v>
      </c>
    </row>
    <row r="296" spans="2:9" ht="20.100000000000001" customHeight="1" thickBot="1" x14ac:dyDescent="0.35">
      <c r="B296" s="43">
        <f t="shared" si="28"/>
        <v>275</v>
      </c>
      <c r="C296" s="44">
        <f t="shared" si="29"/>
        <v>47316</v>
      </c>
      <c r="D296" s="45">
        <f t="shared" si="30"/>
        <v>690.86019325205564</v>
      </c>
      <c r="E296" s="47">
        <f t="shared" si="31"/>
        <v>100</v>
      </c>
      <c r="F296" s="79"/>
      <c r="G296" s="46">
        <f t="shared" si="32"/>
        <v>387.41984414504191</v>
      </c>
      <c r="H296" s="46">
        <f t="shared" si="33"/>
        <v>403.44034910701373</v>
      </c>
      <c r="I296" s="46">
        <f t="shared" si="34"/>
        <v>167704.21245859389</v>
      </c>
    </row>
    <row r="297" spans="2:9" ht="20.100000000000001" customHeight="1" thickBot="1" x14ac:dyDescent="0.35">
      <c r="B297" s="43">
        <f t="shared" si="28"/>
        <v>276</v>
      </c>
      <c r="C297" s="44">
        <f t="shared" si="29"/>
        <v>47330</v>
      </c>
      <c r="D297" s="45">
        <f t="shared" si="30"/>
        <v>690.86019325205564</v>
      </c>
      <c r="E297" s="47">
        <f t="shared" si="31"/>
        <v>100</v>
      </c>
      <c r="F297" s="79"/>
      <c r="G297" s="46">
        <f t="shared" si="32"/>
        <v>386.49007804241444</v>
      </c>
      <c r="H297" s="46">
        <f t="shared" si="33"/>
        <v>404.3701152096412</v>
      </c>
      <c r="I297" s="46">
        <f t="shared" si="34"/>
        <v>167299.84234338425</v>
      </c>
    </row>
    <row r="298" spans="2:9" ht="20.100000000000001" customHeight="1" thickBot="1" x14ac:dyDescent="0.35">
      <c r="B298" s="43">
        <f t="shared" si="28"/>
        <v>277</v>
      </c>
      <c r="C298" s="44">
        <f t="shared" si="29"/>
        <v>47344</v>
      </c>
      <c r="D298" s="45">
        <f t="shared" si="30"/>
        <v>690.86019325205564</v>
      </c>
      <c r="E298" s="47">
        <f t="shared" si="31"/>
        <v>100</v>
      </c>
      <c r="F298" s="79"/>
      <c r="G298" s="46">
        <f t="shared" si="32"/>
        <v>385.55816920664813</v>
      </c>
      <c r="H298" s="46">
        <f t="shared" si="33"/>
        <v>405.30202404540751</v>
      </c>
      <c r="I298" s="46">
        <f t="shared" si="34"/>
        <v>166894.54031933885</v>
      </c>
    </row>
    <row r="299" spans="2:9" ht="20.100000000000001" customHeight="1" thickBot="1" x14ac:dyDescent="0.35">
      <c r="B299" s="43">
        <f t="shared" si="28"/>
        <v>278</v>
      </c>
      <c r="C299" s="44">
        <f t="shared" si="29"/>
        <v>47358</v>
      </c>
      <c r="D299" s="45">
        <f t="shared" si="30"/>
        <v>690.86019325205564</v>
      </c>
      <c r="E299" s="47">
        <f t="shared" si="31"/>
        <v>100</v>
      </c>
      <c r="F299" s="79"/>
      <c r="G299" s="46">
        <f t="shared" si="32"/>
        <v>384.62411269961359</v>
      </c>
      <c r="H299" s="46">
        <f t="shared" si="33"/>
        <v>406.23608055244205</v>
      </c>
      <c r="I299" s="46">
        <f t="shared" si="34"/>
        <v>166488.3042387864</v>
      </c>
    </row>
    <row r="300" spans="2:9" ht="20.100000000000001" customHeight="1" thickBot="1" x14ac:dyDescent="0.35">
      <c r="B300" s="43">
        <f t="shared" si="28"/>
        <v>279</v>
      </c>
      <c r="C300" s="44">
        <f t="shared" si="29"/>
        <v>47372</v>
      </c>
      <c r="D300" s="45">
        <f t="shared" si="30"/>
        <v>690.86019325205564</v>
      </c>
      <c r="E300" s="47">
        <f t="shared" si="31"/>
        <v>100</v>
      </c>
      <c r="F300" s="79"/>
      <c r="G300" s="46">
        <f t="shared" si="32"/>
        <v>383.68790357180097</v>
      </c>
      <c r="H300" s="46">
        <f t="shared" si="33"/>
        <v>407.17228968025466</v>
      </c>
      <c r="I300" s="46">
        <f t="shared" si="34"/>
        <v>166081.13194910614</v>
      </c>
    </row>
    <row r="301" spans="2:9" ht="20.100000000000001" customHeight="1" thickBot="1" x14ac:dyDescent="0.35">
      <c r="B301" s="43">
        <f t="shared" ref="B301:B364" si="35">IFERROR(IF(I300&lt;=0,"",B300+1),"")</f>
        <v>280</v>
      </c>
      <c r="C301" s="44">
        <f t="shared" si="29"/>
        <v>47386</v>
      </c>
      <c r="D301" s="45">
        <f t="shared" si="30"/>
        <v>690.86019325205564</v>
      </c>
      <c r="E301" s="47">
        <f t="shared" si="31"/>
        <v>100</v>
      </c>
      <c r="F301" s="79"/>
      <c r="G301" s="46">
        <f t="shared" si="32"/>
        <v>382.74953686229401</v>
      </c>
      <c r="H301" s="46">
        <f t="shared" si="33"/>
        <v>408.11065638976163</v>
      </c>
      <c r="I301" s="46">
        <f t="shared" si="34"/>
        <v>165673.02129271638</v>
      </c>
    </row>
    <row r="302" spans="2:9" ht="20.100000000000001" customHeight="1" thickBot="1" x14ac:dyDescent="0.35">
      <c r="B302" s="43">
        <f t="shared" si="35"/>
        <v>281</v>
      </c>
      <c r="C302" s="44">
        <f t="shared" si="29"/>
        <v>47400</v>
      </c>
      <c r="D302" s="45">
        <f t="shared" si="30"/>
        <v>690.86019325205564</v>
      </c>
      <c r="E302" s="47">
        <f t="shared" si="31"/>
        <v>100</v>
      </c>
      <c r="F302" s="79"/>
      <c r="G302" s="46">
        <f t="shared" si="32"/>
        <v>381.80900759874334</v>
      </c>
      <c r="H302" s="46">
        <f t="shared" si="33"/>
        <v>409.0511856533123</v>
      </c>
      <c r="I302" s="46">
        <f t="shared" si="34"/>
        <v>165263.97010706307</v>
      </c>
    </row>
    <row r="303" spans="2:9" ht="20.100000000000001" customHeight="1" thickBot="1" x14ac:dyDescent="0.35">
      <c r="B303" s="43">
        <f t="shared" si="35"/>
        <v>282</v>
      </c>
      <c r="C303" s="44">
        <f t="shared" si="29"/>
        <v>47414</v>
      </c>
      <c r="D303" s="45">
        <f t="shared" si="30"/>
        <v>690.86019325205564</v>
      </c>
      <c r="E303" s="47">
        <f t="shared" si="31"/>
        <v>100</v>
      </c>
      <c r="F303" s="79"/>
      <c r="G303" s="46">
        <f t="shared" si="32"/>
        <v>380.86631079734053</v>
      </c>
      <c r="H303" s="46">
        <f t="shared" si="33"/>
        <v>409.99388245471511</v>
      </c>
      <c r="I303" s="46">
        <f t="shared" si="34"/>
        <v>164853.97622460834</v>
      </c>
    </row>
    <row r="304" spans="2:9" ht="20.100000000000001" customHeight="1" thickBot="1" x14ac:dyDescent="0.35">
      <c r="B304" s="43">
        <f t="shared" si="35"/>
        <v>283</v>
      </c>
      <c r="C304" s="44">
        <f t="shared" si="29"/>
        <v>47428</v>
      </c>
      <c r="D304" s="45">
        <f t="shared" si="30"/>
        <v>690.86019325205564</v>
      </c>
      <c r="E304" s="47">
        <f t="shared" si="31"/>
        <v>100</v>
      </c>
      <c r="F304" s="79"/>
      <c r="G304" s="46">
        <f t="shared" si="32"/>
        <v>379.92144146279139</v>
      </c>
      <c r="H304" s="46">
        <f t="shared" si="33"/>
        <v>410.93875178926424</v>
      </c>
      <c r="I304" s="46">
        <f t="shared" si="34"/>
        <v>164443.03747281907</v>
      </c>
    </row>
    <row r="305" spans="2:9" ht="20.100000000000001" customHeight="1" thickBot="1" x14ac:dyDescent="0.35">
      <c r="B305" s="43">
        <f t="shared" si="35"/>
        <v>284</v>
      </c>
      <c r="C305" s="44">
        <f t="shared" si="29"/>
        <v>47442</v>
      </c>
      <c r="D305" s="45">
        <f t="shared" si="30"/>
        <v>690.86019325205564</v>
      </c>
      <c r="E305" s="47">
        <f t="shared" si="31"/>
        <v>100</v>
      </c>
      <c r="F305" s="79"/>
      <c r="G305" s="46">
        <f t="shared" si="32"/>
        <v>378.97439458828967</v>
      </c>
      <c r="H305" s="46">
        <f t="shared" si="33"/>
        <v>411.88579866376597</v>
      </c>
      <c r="I305" s="46">
        <f t="shared" si="34"/>
        <v>164031.15167415529</v>
      </c>
    </row>
    <row r="306" spans="2:9" ht="20.100000000000001" customHeight="1" thickBot="1" x14ac:dyDescent="0.35">
      <c r="B306" s="43">
        <f t="shared" si="35"/>
        <v>285</v>
      </c>
      <c r="C306" s="44">
        <f t="shared" si="29"/>
        <v>47456</v>
      </c>
      <c r="D306" s="45">
        <f t="shared" si="30"/>
        <v>690.86019325205564</v>
      </c>
      <c r="E306" s="47">
        <f t="shared" si="31"/>
        <v>100</v>
      </c>
      <c r="F306" s="79"/>
      <c r="G306" s="46">
        <f t="shared" si="32"/>
        <v>378.02516515549036</v>
      </c>
      <c r="H306" s="46">
        <f t="shared" si="33"/>
        <v>412.83502809656528</v>
      </c>
      <c r="I306" s="46">
        <f t="shared" si="34"/>
        <v>163618.31664605872</v>
      </c>
    </row>
    <row r="307" spans="2:9" ht="20.100000000000001" customHeight="1" thickBot="1" x14ac:dyDescent="0.35">
      <c r="B307" s="43">
        <f t="shared" si="35"/>
        <v>286</v>
      </c>
      <c r="C307" s="44">
        <f t="shared" si="29"/>
        <v>47470</v>
      </c>
      <c r="D307" s="45">
        <f t="shared" si="30"/>
        <v>690.86019325205564</v>
      </c>
      <c r="E307" s="47">
        <f t="shared" si="31"/>
        <v>100</v>
      </c>
      <c r="F307" s="79"/>
      <c r="G307" s="46">
        <f t="shared" si="32"/>
        <v>377.07374813448331</v>
      </c>
      <c r="H307" s="46">
        <f t="shared" si="33"/>
        <v>413.78644511757233</v>
      </c>
      <c r="I307" s="46">
        <f t="shared" si="34"/>
        <v>163204.53020094114</v>
      </c>
    </row>
    <row r="308" spans="2:9" ht="20.100000000000001" customHeight="1" thickBot="1" x14ac:dyDescent="0.35">
      <c r="B308" s="43">
        <f t="shared" si="35"/>
        <v>287</v>
      </c>
      <c r="C308" s="44">
        <f t="shared" si="29"/>
        <v>47484</v>
      </c>
      <c r="D308" s="45">
        <f t="shared" si="30"/>
        <v>690.86019325205564</v>
      </c>
      <c r="E308" s="47">
        <f t="shared" si="31"/>
        <v>100</v>
      </c>
      <c r="F308" s="79"/>
      <c r="G308" s="46">
        <f t="shared" si="32"/>
        <v>376.12013848376648</v>
      </c>
      <c r="H308" s="46">
        <f t="shared" si="33"/>
        <v>414.74005476828916</v>
      </c>
      <c r="I308" s="46">
        <f t="shared" si="34"/>
        <v>162789.79014617286</v>
      </c>
    </row>
    <row r="309" spans="2:9" ht="20.100000000000001" customHeight="1" thickBot="1" x14ac:dyDescent="0.35">
      <c r="B309" s="43">
        <f t="shared" si="35"/>
        <v>288</v>
      </c>
      <c r="C309" s="44">
        <f t="shared" si="29"/>
        <v>47498</v>
      </c>
      <c r="D309" s="45">
        <f t="shared" si="30"/>
        <v>690.86019325205564</v>
      </c>
      <c r="E309" s="47">
        <f t="shared" si="31"/>
        <v>100</v>
      </c>
      <c r="F309" s="79"/>
      <c r="G309" s="46">
        <f t="shared" si="32"/>
        <v>375.16433115021908</v>
      </c>
      <c r="H309" s="46">
        <f t="shared" si="33"/>
        <v>415.69586210183655</v>
      </c>
      <c r="I309" s="46">
        <f t="shared" si="34"/>
        <v>162374.09428407103</v>
      </c>
    </row>
    <row r="310" spans="2:9" ht="20.100000000000001" customHeight="1" thickBot="1" x14ac:dyDescent="0.35">
      <c r="B310" s="43">
        <f t="shared" si="35"/>
        <v>289</v>
      </c>
      <c r="C310" s="44">
        <f t="shared" si="29"/>
        <v>47512</v>
      </c>
      <c r="D310" s="45">
        <f t="shared" si="30"/>
        <v>690.86019325205564</v>
      </c>
      <c r="E310" s="47">
        <f t="shared" si="31"/>
        <v>100</v>
      </c>
      <c r="F310" s="79"/>
      <c r="G310" s="46">
        <f t="shared" si="32"/>
        <v>374.20632106907516</v>
      </c>
      <c r="H310" s="46">
        <f t="shared" si="33"/>
        <v>416.65387218298048</v>
      </c>
      <c r="I310" s="46">
        <f t="shared" si="34"/>
        <v>161957.44041188806</v>
      </c>
    </row>
    <row r="311" spans="2:9" ht="20.100000000000001" customHeight="1" thickBot="1" x14ac:dyDescent="0.35">
      <c r="B311" s="43">
        <f t="shared" si="35"/>
        <v>290</v>
      </c>
      <c r="C311" s="44">
        <f t="shared" si="29"/>
        <v>47526</v>
      </c>
      <c r="D311" s="45">
        <f t="shared" si="30"/>
        <v>690.86019325205564</v>
      </c>
      <c r="E311" s="47">
        <f t="shared" si="31"/>
        <v>100</v>
      </c>
      <c r="F311" s="79"/>
      <c r="G311" s="46">
        <f t="shared" si="32"/>
        <v>373.24610316389624</v>
      </c>
      <c r="H311" s="46">
        <f t="shared" si="33"/>
        <v>417.6140900881594</v>
      </c>
      <c r="I311" s="46">
        <f t="shared" si="34"/>
        <v>161539.82632179989</v>
      </c>
    </row>
    <row r="312" spans="2:9" ht="20.100000000000001" customHeight="1" thickBot="1" x14ac:dyDescent="0.35">
      <c r="B312" s="43">
        <f t="shared" si="35"/>
        <v>291</v>
      </c>
      <c r="C312" s="44">
        <f t="shared" si="29"/>
        <v>47540</v>
      </c>
      <c r="D312" s="45">
        <f t="shared" si="30"/>
        <v>690.86019325205564</v>
      </c>
      <c r="E312" s="47">
        <f t="shared" si="31"/>
        <v>100</v>
      </c>
      <c r="F312" s="79"/>
      <c r="G312" s="46">
        <f t="shared" si="32"/>
        <v>372.28367234654485</v>
      </c>
      <c r="H312" s="46">
        <f t="shared" si="33"/>
        <v>418.57652090551079</v>
      </c>
      <c r="I312" s="46">
        <f t="shared" si="34"/>
        <v>161121.24980089438</v>
      </c>
    </row>
    <row r="313" spans="2:9" ht="20.100000000000001" customHeight="1" thickBot="1" x14ac:dyDescent="0.35">
      <c r="B313" s="43">
        <f t="shared" si="35"/>
        <v>292</v>
      </c>
      <c r="C313" s="44">
        <f t="shared" si="29"/>
        <v>47554</v>
      </c>
      <c r="D313" s="45">
        <f t="shared" si="30"/>
        <v>690.86019325205564</v>
      </c>
      <c r="E313" s="47">
        <f t="shared" si="31"/>
        <v>100</v>
      </c>
      <c r="F313" s="79"/>
      <c r="G313" s="46">
        <f t="shared" si="32"/>
        <v>371.31902351715763</v>
      </c>
      <c r="H313" s="46">
        <f t="shared" si="33"/>
        <v>419.54116973489801</v>
      </c>
      <c r="I313" s="46">
        <f t="shared" si="34"/>
        <v>160701.70863115948</v>
      </c>
    </row>
    <row r="314" spans="2:9" ht="20.100000000000001" customHeight="1" thickBot="1" x14ac:dyDescent="0.35">
      <c r="B314" s="43">
        <f t="shared" si="35"/>
        <v>293</v>
      </c>
      <c r="C314" s="44">
        <f t="shared" si="29"/>
        <v>47568</v>
      </c>
      <c r="D314" s="45">
        <f t="shared" si="30"/>
        <v>690.86019325205564</v>
      </c>
      <c r="E314" s="47">
        <f t="shared" si="31"/>
        <v>100</v>
      </c>
      <c r="F314" s="79"/>
      <c r="G314" s="46">
        <f t="shared" si="32"/>
        <v>370.35215156411778</v>
      </c>
      <c r="H314" s="46">
        <f t="shared" si="33"/>
        <v>420.50804168793786</v>
      </c>
      <c r="I314" s="46">
        <f t="shared" si="34"/>
        <v>160281.20058947153</v>
      </c>
    </row>
    <row r="315" spans="2:9" ht="20.100000000000001" customHeight="1" thickBot="1" x14ac:dyDescent="0.35">
      <c r="B315" s="43">
        <f t="shared" si="35"/>
        <v>294</v>
      </c>
      <c r="C315" s="44">
        <f t="shared" si="29"/>
        <v>47582</v>
      </c>
      <c r="D315" s="45">
        <f t="shared" si="30"/>
        <v>690.86019325205564</v>
      </c>
      <c r="E315" s="47">
        <f t="shared" si="31"/>
        <v>100</v>
      </c>
      <c r="F315" s="79"/>
      <c r="G315" s="46">
        <f t="shared" si="32"/>
        <v>369.38305136402852</v>
      </c>
      <c r="H315" s="46">
        <f t="shared" si="33"/>
        <v>421.47714188802712</v>
      </c>
      <c r="I315" s="46">
        <f t="shared" si="34"/>
        <v>159859.7234475835</v>
      </c>
    </row>
    <row r="316" spans="2:9" ht="20.100000000000001" customHeight="1" thickBot="1" x14ac:dyDescent="0.35">
      <c r="B316" s="43">
        <f t="shared" si="35"/>
        <v>295</v>
      </c>
      <c r="C316" s="44">
        <f t="shared" si="29"/>
        <v>47596</v>
      </c>
      <c r="D316" s="45">
        <f t="shared" si="30"/>
        <v>690.86019325205564</v>
      </c>
      <c r="E316" s="47">
        <f t="shared" si="31"/>
        <v>100</v>
      </c>
      <c r="F316" s="79"/>
      <c r="G316" s="46">
        <f t="shared" si="32"/>
        <v>368.41171778168564</v>
      </c>
      <c r="H316" s="46">
        <f t="shared" si="33"/>
        <v>422.44847547037</v>
      </c>
      <c r="I316" s="46">
        <f t="shared" si="34"/>
        <v>159437.27497211314</v>
      </c>
    </row>
    <row r="317" spans="2:9" ht="20.100000000000001" customHeight="1" thickBot="1" x14ac:dyDescent="0.35">
      <c r="B317" s="43">
        <f t="shared" si="35"/>
        <v>296</v>
      </c>
      <c r="C317" s="44">
        <f t="shared" si="29"/>
        <v>47610</v>
      </c>
      <c r="D317" s="45">
        <f t="shared" si="30"/>
        <v>690.86019325205564</v>
      </c>
      <c r="E317" s="47">
        <f t="shared" si="31"/>
        <v>100</v>
      </c>
      <c r="F317" s="79"/>
      <c r="G317" s="46">
        <f t="shared" si="32"/>
        <v>367.43814567005035</v>
      </c>
      <c r="H317" s="46">
        <f t="shared" si="33"/>
        <v>423.42204758200529</v>
      </c>
      <c r="I317" s="46">
        <f t="shared" si="34"/>
        <v>159013.85292453112</v>
      </c>
    </row>
    <row r="318" spans="2:9" ht="20.100000000000001" customHeight="1" thickBot="1" x14ac:dyDescent="0.35">
      <c r="B318" s="43">
        <f t="shared" si="35"/>
        <v>297</v>
      </c>
      <c r="C318" s="44">
        <f t="shared" si="29"/>
        <v>47624</v>
      </c>
      <c r="D318" s="45">
        <f t="shared" si="30"/>
        <v>690.86019325205564</v>
      </c>
      <c r="E318" s="47">
        <f t="shared" si="31"/>
        <v>100</v>
      </c>
      <c r="F318" s="79"/>
      <c r="G318" s="46">
        <f t="shared" si="32"/>
        <v>366.46232987022211</v>
      </c>
      <c r="H318" s="46">
        <f t="shared" si="33"/>
        <v>424.39786338183353</v>
      </c>
      <c r="I318" s="46">
        <f t="shared" si="34"/>
        <v>158589.45506114929</v>
      </c>
    </row>
    <row r="319" spans="2:9" ht="20.100000000000001" customHeight="1" thickBot="1" x14ac:dyDescent="0.35">
      <c r="B319" s="43">
        <f t="shared" si="35"/>
        <v>298</v>
      </c>
      <c r="C319" s="44">
        <f t="shared" si="29"/>
        <v>47638</v>
      </c>
      <c r="D319" s="45">
        <f t="shared" si="30"/>
        <v>690.86019325205564</v>
      </c>
      <c r="E319" s="47">
        <f t="shared" si="31"/>
        <v>100</v>
      </c>
      <c r="F319" s="79"/>
      <c r="G319" s="46">
        <f t="shared" si="32"/>
        <v>365.48426521141113</v>
      </c>
      <c r="H319" s="46">
        <f t="shared" si="33"/>
        <v>425.37592804064451</v>
      </c>
      <c r="I319" s="46">
        <f t="shared" si="34"/>
        <v>158164.07913310864</v>
      </c>
    </row>
    <row r="320" spans="2:9" ht="20.100000000000001" customHeight="1" thickBot="1" x14ac:dyDescent="0.35">
      <c r="B320" s="43">
        <f t="shared" si="35"/>
        <v>299</v>
      </c>
      <c r="C320" s="44">
        <f t="shared" si="29"/>
        <v>47652</v>
      </c>
      <c r="D320" s="45">
        <f t="shared" si="30"/>
        <v>690.86019325205564</v>
      </c>
      <c r="E320" s="47">
        <f t="shared" si="31"/>
        <v>100</v>
      </c>
      <c r="F320" s="79"/>
      <c r="G320" s="46">
        <f t="shared" si="32"/>
        <v>364.50394651091108</v>
      </c>
      <c r="H320" s="46">
        <f t="shared" si="33"/>
        <v>426.35624674114456</v>
      </c>
      <c r="I320" s="46">
        <f t="shared" si="34"/>
        <v>157737.7228863675</v>
      </c>
    </row>
    <row r="321" spans="2:9" ht="20.100000000000001" customHeight="1" thickBot="1" x14ac:dyDescent="0.35">
      <c r="B321" s="43">
        <f t="shared" si="35"/>
        <v>300</v>
      </c>
      <c r="C321" s="44">
        <f t="shared" si="29"/>
        <v>47666</v>
      </c>
      <c r="D321" s="45">
        <f t="shared" si="30"/>
        <v>690.86019325205564</v>
      </c>
      <c r="E321" s="47">
        <f t="shared" si="31"/>
        <v>100</v>
      </c>
      <c r="F321" s="79"/>
      <c r="G321" s="46">
        <f t="shared" si="32"/>
        <v>363.52136857407157</v>
      </c>
      <c r="H321" s="46">
        <f t="shared" si="33"/>
        <v>427.33882467798406</v>
      </c>
      <c r="I321" s="46">
        <f t="shared" si="34"/>
        <v>157310.38406168952</v>
      </c>
    </row>
    <row r="322" spans="2:9" ht="20.100000000000001" customHeight="1" thickBot="1" x14ac:dyDescent="0.35">
      <c r="B322" s="43">
        <f t="shared" si="35"/>
        <v>301</v>
      </c>
      <c r="C322" s="44">
        <f t="shared" si="29"/>
        <v>47680</v>
      </c>
      <c r="D322" s="45">
        <f t="shared" si="30"/>
        <v>690.86019325205564</v>
      </c>
      <c r="E322" s="47">
        <f t="shared" si="31"/>
        <v>100</v>
      </c>
      <c r="F322" s="79"/>
      <c r="G322" s="46">
        <f t="shared" si="32"/>
        <v>362.53652619427078</v>
      </c>
      <c r="H322" s="46">
        <f t="shared" si="33"/>
        <v>428.32366705778486</v>
      </c>
      <c r="I322" s="46">
        <f t="shared" si="34"/>
        <v>156882.06039463173</v>
      </c>
    </row>
    <row r="323" spans="2:9" ht="20.100000000000001" customHeight="1" thickBot="1" x14ac:dyDescent="0.35">
      <c r="B323" s="43">
        <f t="shared" si="35"/>
        <v>302</v>
      </c>
      <c r="C323" s="44">
        <f t="shared" si="29"/>
        <v>47694</v>
      </c>
      <c r="D323" s="45">
        <f t="shared" si="30"/>
        <v>690.86019325205564</v>
      </c>
      <c r="E323" s="47">
        <f t="shared" si="31"/>
        <v>100</v>
      </c>
      <c r="F323" s="79"/>
      <c r="G323" s="46">
        <f t="shared" si="32"/>
        <v>361.54941415288749</v>
      </c>
      <c r="H323" s="46">
        <f t="shared" si="33"/>
        <v>429.31077909916814</v>
      </c>
      <c r="I323" s="46">
        <f t="shared" si="34"/>
        <v>156452.74961553255</v>
      </c>
    </row>
    <row r="324" spans="2:9" ht="20.100000000000001" customHeight="1" thickBot="1" x14ac:dyDescent="0.35">
      <c r="B324" s="43">
        <f t="shared" si="35"/>
        <v>303</v>
      </c>
      <c r="C324" s="44">
        <f t="shared" si="29"/>
        <v>47708</v>
      </c>
      <c r="D324" s="45">
        <f t="shared" si="30"/>
        <v>690.86019325205564</v>
      </c>
      <c r="E324" s="47">
        <f t="shared" si="31"/>
        <v>100</v>
      </c>
      <c r="F324" s="79"/>
      <c r="G324" s="46">
        <f t="shared" si="32"/>
        <v>360.56002721927388</v>
      </c>
      <c r="H324" s="46">
        <f t="shared" si="33"/>
        <v>430.30016603278176</v>
      </c>
      <c r="I324" s="46">
        <f t="shared" si="34"/>
        <v>156022.44944949978</v>
      </c>
    </row>
    <row r="325" spans="2:9" ht="20.100000000000001" customHeight="1" thickBot="1" x14ac:dyDescent="0.35">
      <c r="B325" s="43">
        <f t="shared" si="35"/>
        <v>304</v>
      </c>
      <c r="C325" s="44">
        <f t="shared" si="29"/>
        <v>47722</v>
      </c>
      <c r="D325" s="45">
        <f t="shared" si="30"/>
        <v>690.86019325205564</v>
      </c>
      <c r="E325" s="47">
        <f t="shared" si="31"/>
        <v>100</v>
      </c>
      <c r="F325" s="79"/>
      <c r="G325" s="46">
        <f t="shared" si="32"/>
        <v>359.56836015072764</v>
      </c>
      <c r="H325" s="46">
        <f t="shared" si="33"/>
        <v>431.291833101328</v>
      </c>
      <c r="I325" s="46">
        <f t="shared" si="34"/>
        <v>155591.15761639844</v>
      </c>
    </row>
    <row r="326" spans="2:9" ht="20.100000000000001" customHeight="1" thickBot="1" x14ac:dyDescent="0.35">
      <c r="B326" s="43">
        <f t="shared" si="35"/>
        <v>305</v>
      </c>
      <c r="C326" s="44">
        <f t="shared" si="29"/>
        <v>47736</v>
      </c>
      <c r="D326" s="45">
        <f t="shared" si="30"/>
        <v>690.86019325205564</v>
      </c>
      <c r="E326" s="47">
        <f t="shared" si="31"/>
        <v>100</v>
      </c>
      <c r="F326" s="79"/>
      <c r="G326" s="46">
        <f t="shared" si="32"/>
        <v>358.57440769246398</v>
      </c>
      <c r="H326" s="46">
        <f t="shared" si="33"/>
        <v>432.28578555959166</v>
      </c>
      <c r="I326" s="46">
        <f t="shared" si="34"/>
        <v>155158.87183083885</v>
      </c>
    </row>
    <row r="327" spans="2:9" ht="20.100000000000001" customHeight="1" thickBot="1" x14ac:dyDescent="0.35">
      <c r="B327" s="43">
        <f t="shared" si="35"/>
        <v>306</v>
      </c>
      <c r="C327" s="44">
        <f t="shared" si="29"/>
        <v>47750</v>
      </c>
      <c r="D327" s="45">
        <f t="shared" si="30"/>
        <v>690.86019325205564</v>
      </c>
      <c r="E327" s="47">
        <f t="shared" si="31"/>
        <v>100</v>
      </c>
      <c r="F327" s="79"/>
      <c r="G327" s="46">
        <f t="shared" si="32"/>
        <v>357.5781645775881</v>
      </c>
      <c r="H327" s="46">
        <f t="shared" si="33"/>
        <v>433.28202867446754</v>
      </c>
      <c r="I327" s="46">
        <f t="shared" si="34"/>
        <v>154725.58980216438</v>
      </c>
    </row>
    <row r="328" spans="2:9" ht="20.100000000000001" customHeight="1" thickBot="1" x14ac:dyDescent="0.35">
      <c r="B328" s="43">
        <f t="shared" si="35"/>
        <v>307</v>
      </c>
      <c r="C328" s="44">
        <f t="shared" si="29"/>
        <v>47764</v>
      </c>
      <c r="D328" s="45">
        <f t="shared" si="30"/>
        <v>690.86019325205564</v>
      </c>
      <c r="E328" s="47">
        <f t="shared" si="31"/>
        <v>100</v>
      </c>
      <c r="F328" s="79"/>
      <c r="G328" s="46">
        <f t="shared" si="32"/>
        <v>356.57962552706715</v>
      </c>
      <c r="H328" s="46">
        <f t="shared" si="33"/>
        <v>434.28056772498849</v>
      </c>
      <c r="I328" s="46">
        <f t="shared" si="34"/>
        <v>154291.3092344394</v>
      </c>
    </row>
    <row r="329" spans="2:9" ht="20.100000000000001" customHeight="1" thickBot="1" x14ac:dyDescent="0.35">
      <c r="B329" s="43">
        <f t="shared" si="35"/>
        <v>308</v>
      </c>
      <c r="C329" s="44">
        <f t="shared" si="29"/>
        <v>47778</v>
      </c>
      <c r="D329" s="45">
        <f t="shared" si="30"/>
        <v>690.86019325205564</v>
      </c>
      <c r="E329" s="47">
        <f t="shared" si="31"/>
        <v>100</v>
      </c>
      <c r="F329" s="79"/>
      <c r="G329" s="46">
        <f t="shared" si="32"/>
        <v>355.57878524970215</v>
      </c>
      <c r="H329" s="46">
        <f t="shared" si="33"/>
        <v>435.28140800235349</v>
      </c>
      <c r="I329" s="46">
        <f t="shared" si="34"/>
        <v>153856.02782643703</v>
      </c>
    </row>
    <row r="330" spans="2:9" ht="20.100000000000001" customHeight="1" thickBot="1" x14ac:dyDescent="0.35">
      <c r="B330" s="43">
        <f t="shared" si="35"/>
        <v>309</v>
      </c>
      <c r="C330" s="44">
        <f t="shared" si="29"/>
        <v>47792</v>
      </c>
      <c r="D330" s="45">
        <f t="shared" si="30"/>
        <v>690.86019325205564</v>
      </c>
      <c r="E330" s="47">
        <f t="shared" si="31"/>
        <v>100</v>
      </c>
      <c r="F330" s="79"/>
      <c r="G330" s="46">
        <f t="shared" si="32"/>
        <v>354.57563844210017</v>
      </c>
      <c r="H330" s="46">
        <f t="shared" si="33"/>
        <v>436.28455480995547</v>
      </c>
      <c r="I330" s="46">
        <f t="shared" si="34"/>
        <v>153419.74327162709</v>
      </c>
    </row>
    <row r="331" spans="2:9" ht="20.100000000000001" customHeight="1" thickBot="1" x14ac:dyDescent="0.35">
      <c r="B331" s="43">
        <f t="shared" si="35"/>
        <v>310</v>
      </c>
      <c r="C331" s="44">
        <f t="shared" si="29"/>
        <v>47806</v>
      </c>
      <c r="D331" s="45">
        <f t="shared" si="30"/>
        <v>690.86019325205564</v>
      </c>
      <c r="E331" s="47">
        <f t="shared" si="31"/>
        <v>100</v>
      </c>
      <c r="F331" s="79"/>
      <c r="G331" s="46">
        <f t="shared" si="32"/>
        <v>353.57017978864604</v>
      </c>
      <c r="H331" s="46">
        <f t="shared" si="33"/>
        <v>437.29001346340959</v>
      </c>
      <c r="I331" s="46">
        <f t="shared" si="34"/>
        <v>152982.45325816367</v>
      </c>
    </row>
    <row r="332" spans="2:9" ht="20.100000000000001" customHeight="1" thickBot="1" x14ac:dyDescent="0.35">
      <c r="B332" s="43">
        <f t="shared" si="35"/>
        <v>311</v>
      </c>
      <c r="C332" s="44">
        <f t="shared" si="29"/>
        <v>47820</v>
      </c>
      <c r="D332" s="45">
        <f t="shared" si="30"/>
        <v>690.86019325205564</v>
      </c>
      <c r="E332" s="47">
        <f t="shared" si="31"/>
        <v>100</v>
      </c>
      <c r="F332" s="79"/>
      <c r="G332" s="46">
        <f t="shared" si="32"/>
        <v>352.56240396147433</v>
      </c>
      <c r="H332" s="46">
        <f t="shared" si="33"/>
        <v>438.29778929058131</v>
      </c>
      <c r="I332" s="46">
        <f t="shared" si="34"/>
        <v>152544.1554688731</v>
      </c>
    </row>
    <row r="333" spans="2:9" ht="20.100000000000001" customHeight="1" thickBot="1" x14ac:dyDescent="0.35">
      <c r="B333" s="43">
        <f t="shared" si="35"/>
        <v>312</v>
      </c>
      <c r="C333" s="44">
        <f t="shared" si="29"/>
        <v>47834</v>
      </c>
      <c r="D333" s="45">
        <f t="shared" si="30"/>
        <v>690.86019325205564</v>
      </c>
      <c r="E333" s="47">
        <f t="shared" si="31"/>
        <v>100</v>
      </c>
      <c r="F333" s="79"/>
      <c r="G333" s="46">
        <f t="shared" si="32"/>
        <v>351.55230562044096</v>
      </c>
      <c r="H333" s="46">
        <f t="shared" si="33"/>
        <v>439.30788763161468</v>
      </c>
      <c r="I333" s="46">
        <f t="shared" si="34"/>
        <v>152104.84758124148</v>
      </c>
    </row>
    <row r="334" spans="2:9" ht="20.100000000000001" customHeight="1" thickBot="1" x14ac:dyDescent="0.35">
      <c r="B334" s="43">
        <f t="shared" si="35"/>
        <v>313</v>
      </c>
      <c r="C334" s="44">
        <f t="shared" si="29"/>
        <v>47848</v>
      </c>
      <c r="D334" s="45">
        <f t="shared" si="30"/>
        <v>690.86019325205564</v>
      </c>
      <c r="E334" s="47">
        <f t="shared" si="31"/>
        <v>100</v>
      </c>
      <c r="F334" s="79"/>
      <c r="G334" s="46">
        <f t="shared" si="32"/>
        <v>350.53987941309504</v>
      </c>
      <c r="H334" s="46">
        <f t="shared" si="33"/>
        <v>440.3203138389606</v>
      </c>
      <c r="I334" s="46">
        <f t="shared" si="34"/>
        <v>151664.52726740253</v>
      </c>
    </row>
    <row r="335" spans="2:9" ht="20.100000000000001" customHeight="1" thickBot="1" x14ac:dyDescent="0.35">
      <c r="B335" s="43">
        <f t="shared" si="35"/>
        <v>314</v>
      </c>
      <c r="C335" s="44">
        <f t="shared" si="29"/>
        <v>47862</v>
      </c>
      <c r="D335" s="45">
        <f t="shared" si="30"/>
        <v>690.86019325205564</v>
      </c>
      <c r="E335" s="47">
        <f t="shared" si="31"/>
        <v>100</v>
      </c>
      <c r="F335" s="79"/>
      <c r="G335" s="46">
        <f t="shared" si="32"/>
        <v>349.52511997465047</v>
      </c>
      <c r="H335" s="46">
        <f t="shared" si="33"/>
        <v>441.33507327740517</v>
      </c>
      <c r="I335" s="46">
        <f t="shared" si="34"/>
        <v>151223.19219412512</v>
      </c>
    </row>
    <row r="336" spans="2:9" ht="20.100000000000001" customHeight="1" thickBot="1" x14ac:dyDescent="0.35">
      <c r="B336" s="43">
        <f t="shared" si="35"/>
        <v>315</v>
      </c>
      <c r="C336" s="44">
        <f t="shared" si="29"/>
        <v>47876</v>
      </c>
      <c r="D336" s="45">
        <f t="shared" si="30"/>
        <v>690.86019325205564</v>
      </c>
      <c r="E336" s="47">
        <f t="shared" si="31"/>
        <v>100</v>
      </c>
      <c r="F336" s="79"/>
      <c r="G336" s="46">
        <f t="shared" si="32"/>
        <v>348.50802192795732</v>
      </c>
      <c r="H336" s="46">
        <f t="shared" si="33"/>
        <v>442.35217132409832</v>
      </c>
      <c r="I336" s="46">
        <f t="shared" si="34"/>
        <v>150780.84002280101</v>
      </c>
    </row>
    <row r="337" spans="2:9" ht="20.100000000000001" customHeight="1" thickBot="1" x14ac:dyDescent="0.35">
      <c r="B337" s="43">
        <f t="shared" si="35"/>
        <v>316</v>
      </c>
      <c r="C337" s="44">
        <f t="shared" si="29"/>
        <v>47890</v>
      </c>
      <c r="D337" s="45">
        <f t="shared" si="30"/>
        <v>690.86019325205564</v>
      </c>
      <c r="E337" s="47">
        <f t="shared" si="31"/>
        <v>100</v>
      </c>
      <c r="F337" s="79"/>
      <c r="G337" s="46">
        <f t="shared" si="32"/>
        <v>347.48857988347385</v>
      </c>
      <c r="H337" s="46">
        <f t="shared" si="33"/>
        <v>443.37161336858179</v>
      </c>
      <c r="I337" s="46">
        <f t="shared" si="34"/>
        <v>150337.46840943242</v>
      </c>
    </row>
    <row r="338" spans="2:9" ht="20.100000000000001" customHeight="1" thickBot="1" x14ac:dyDescent="0.35">
      <c r="B338" s="43">
        <f t="shared" si="35"/>
        <v>317</v>
      </c>
      <c r="C338" s="44">
        <f t="shared" si="29"/>
        <v>47904</v>
      </c>
      <c r="D338" s="45">
        <f t="shared" si="30"/>
        <v>690.86019325205564</v>
      </c>
      <c r="E338" s="47">
        <f t="shared" si="31"/>
        <v>100</v>
      </c>
      <c r="F338" s="79"/>
      <c r="G338" s="46">
        <f t="shared" si="32"/>
        <v>346.46678843923729</v>
      </c>
      <c r="H338" s="46">
        <f t="shared" si="33"/>
        <v>444.39340481281835</v>
      </c>
      <c r="I338" s="46">
        <f t="shared" si="34"/>
        <v>149893.0750046196</v>
      </c>
    </row>
    <row r="339" spans="2:9" ht="20.100000000000001" customHeight="1" thickBot="1" x14ac:dyDescent="0.35">
      <c r="B339" s="43">
        <f t="shared" si="35"/>
        <v>318</v>
      </c>
      <c r="C339" s="44">
        <f t="shared" si="29"/>
        <v>47918</v>
      </c>
      <c r="D339" s="45">
        <f t="shared" si="30"/>
        <v>690.86019325205564</v>
      </c>
      <c r="E339" s="47">
        <f t="shared" si="31"/>
        <v>100</v>
      </c>
      <c r="F339" s="79"/>
      <c r="G339" s="46">
        <f t="shared" si="32"/>
        <v>345.44264218083578</v>
      </c>
      <c r="H339" s="46">
        <f t="shared" si="33"/>
        <v>445.41755107121986</v>
      </c>
      <c r="I339" s="46">
        <f t="shared" si="34"/>
        <v>149447.6574535484</v>
      </c>
    </row>
    <row r="340" spans="2:9" ht="20.100000000000001" customHeight="1" thickBot="1" x14ac:dyDescent="0.35">
      <c r="B340" s="43">
        <f t="shared" si="35"/>
        <v>319</v>
      </c>
      <c r="C340" s="44">
        <f t="shared" si="29"/>
        <v>47932</v>
      </c>
      <c r="D340" s="45">
        <f t="shared" si="30"/>
        <v>690.86019325205564</v>
      </c>
      <c r="E340" s="47">
        <f t="shared" si="31"/>
        <v>100</v>
      </c>
      <c r="F340" s="79"/>
      <c r="G340" s="46">
        <f t="shared" si="32"/>
        <v>344.41613568137933</v>
      </c>
      <c r="H340" s="46">
        <f t="shared" si="33"/>
        <v>446.44405757067631</v>
      </c>
      <c r="I340" s="46">
        <f t="shared" si="34"/>
        <v>149001.21339597771</v>
      </c>
    </row>
    <row r="341" spans="2:9" ht="20.100000000000001" customHeight="1" thickBot="1" x14ac:dyDescent="0.35">
      <c r="B341" s="43">
        <f t="shared" si="35"/>
        <v>320</v>
      </c>
      <c r="C341" s="44">
        <f t="shared" si="29"/>
        <v>47946</v>
      </c>
      <c r="D341" s="45">
        <f t="shared" si="30"/>
        <v>690.86019325205564</v>
      </c>
      <c r="E341" s="47">
        <f t="shared" si="31"/>
        <v>100</v>
      </c>
      <c r="F341" s="79"/>
      <c r="G341" s="46">
        <f t="shared" si="32"/>
        <v>343.38726350147112</v>
      </c>
      <c r="H341" s="46">
        <f t="shared" si="33"/>
        <v>447.47292975058451</v>
      </c>
      <c r="I341" s="46">
        <f t="shared" si="34"/>
        <v>148553.74046622711</v>
      </c>
    </row>
    <row r="342" spans="2:9" ht="20.100000000000001" customHeight="1" thickBot="1" x14ac:dyDescent="0.35">
      <c r="B342" s="43">
        <f t="shared" si="35"/>
        <v>321</v>
      </c>
      <c r="C342" s="44">
        <f t="shared" ref="C342:C405" si="36">IF($E$10="End of the Period",IF(B342="","",IF(payment_frequency="Bi-weekly",first_payment_date+B342*VLOOKUP(payment_frequency,periodic_table,2,0),IF(payment_frequency="Weekly",first_payment_date+B342*VLOOKUP(payment_frequency,periodic_table,2,0),IF(payment_frequency="Semi-monthly",first_payment_date+B342*VLOOKUP(payment_frequency,periodic_table,2,0),EDATE(first_payment_date,B342*VLOOKUP(payment_frequency,periodic_table,2,0)))))),IF(B342="","",IF(payment_frequency="Bi-weekly",first_payment_date+(B342-1)*VLOOKUP(payment_frequency,periodic_table,2,0),IF(payment_frequency="Weekly",first_payment_date+(B342-1)*VLOOKUP(payment_frequency,periodic_table,2,0),IF(payment_frequency="Semi-monthly",first_payment_date+(B342-1)*VLOOKUP(payment_frequency,periodic_table,2,0),EDATE(first_payment_date,(B342-1)*VLOOKUP(payment_frequency,periodic_table,2,0)))))))</f>
        <v>47960</v>
      </c>
      <c r="D342" s="45">
        <f t="shared" ref="D342:D405" si="37">IF(B342="","",IF(I341&lt;payment,I341*(1+rate),payment))</f>
        <v>690.86019325205564</v>
      </c>
      <c r="E342" s="47">
        <f t="shared" ref="E342:E405" si="38">IFERROR(IF((I341*(1+rate)-D342)&lt;$E$12,I341*(1+rate)-D342,IF(B342=$I$16,$E$12,IF(B342&lt;$I$16,0,$E$12))),0)</f>
        <v>100</v>
      </c>
      <c r="F342" s="79"/>
      <c r="G342" s="46">
        <f t="shared" ref="G342:G405" si="39">IF(AND(payment_type=1,B342=1),0,IF(B342="","",I341*rate))</f>
        <v>342.35602018917876</v>
      </c>
      <c r="H342" s="46">
        <f t="shared" si="33"/>
        <v>448.50417306287687</v>
      </c>
      <c r="I342" s="46">
        <f t="shared" si="34"/>
        <v>148105.23629316423</v>
      </c>
    </row>
    <row r="343" spans="2:9" ht="20.100000000000001" customHeight="1" thickBot="1" x14ac:dyDescent="0.35">
      <c r="B343" s="43">
        <f t="shared" si="35"/>
        <v>322</v>
      </c>
      <c r="C343" s="44">
        <f t="shared" si="36"/>
        <v>47974</v>
      </c>
      <c r="D343" s="45">
        <f t="shared" si="37"/>
        <v>690.86019325205564</v>
      </c>
      <c r="E343" s="47">
        <f t="shared" si="38"/>
        <v>100</v>
      </c>
      <c r="F343" s="79"/>
      <c r="G343" s="46">
        <f t="shared" si="39"/>
        <v>341.32240028000552</v>
      </c>
      <c r="H343" s="46">
        <f t="shared" ref="H343:H406" si="40">IF(B343="","",D343-G343+E343+F343)</f>
        <v>449.53779297205011</v>
      </c>
      <c r="I343" s="46">
        <f t="shared" ref="I343:I406" si="41">IFERROR(IF(H343&lt;=0,"",I342-H343),"")</f>
        <v>147655.69850019217</v>
      </c>
    </row>
    <row r="344" spans="2:9" ht="20.100000000000001" customHeight="1" thickBot="1" x14ac:dyDescent="0.35">
      <c r="B344" s="43">
        <f t="shared" si="35"/>
        <v>323</v>
      </c>
      <c r="C344" s="44">
        <f t="shared" si="36"/>
        <v>47988</v>
      </c>
      <c r="D344" s="45">
        <f t="shared" si="37"/>
        <v>690.86019325205564</v>
      </c>
      <c r="E344" s="47">
        <f t="shared" si="38"/>
        <v>100</v>
      </c>
      <c r="F344" s="79"/>
      <c r="G344" s="46">
        <f t="shared" si="39"/>
        <v>340.28639829686108</v>
      </c>
      <c r="H344" s="46">
        <f t="shared" si="40"/>
        <v>450.57379495519456</v>
      </c>
      <c r="I344" s="46">
        <f t="shared" si="41"/>
        <v>147205.12470523699</v>
      </c>
    </row>
    <row r="345" spans="2:9" ht="20.100000000000001" customHeight="1" thickBot="1" x14ac:dyDescent="0.35">
      <c r="B345" s="43">
        <f t="shared" si="35"/>
        <v>324</v>
      </c>
      <c r="C345" s="44">
        <f t="shared" si="36"/>
        <v>48002</v>
      </c>
      <c r="D345" s="45">
        <f t="shared" si="37"/>
        <v>690.86019325205564</v>
      </c>
      <c r="E345" s="47">
        <f t="shared" si="38"/>
        <v>100</v>
      </c>
      <c r="F345" s="79"/>
      <c r="G345" s="46">
        <f t="shared" si="39"/>
        <v>339.24800875003262</v>
      </c>
      <c r="H345" s="46">
        <f t="shared" si="40"/>
        <v>451.61218450202301</v>
      </c>
      <c r="I345" s="46">
        <f t="shared" si="41"/>
        <v>146753.51252073498</v>
      </c>
    </row>
    <row r="346" spans="2:9" ht="20.100000000000001" customHeight="1" thickBot="1" x14ac:dyDescent="0.35">
      <c r="B346" s="43">
        <f t="shared" si="35"/>
        <v>325</v>
      </c>
      <c r="C346" s="44">
        <f t="shared" si="36"/>
        <v>48016</v>
      </c>
      <c r="D346" s="45">
        <f t="shared" si="37"/>
        <v>690.86019325205564</v>
      </c>
      <c r="E346" s="47">
        <f t="shared" si="38"/>
        <v>100</v>
      </c>
      <c r="F346" s="79"/>
      <c r="G346" s="46">
        <f t="shared" si="39"/>
        <v>338.20722613715594</v>
      </c>
      <c r="H346" s="46">
        <f t="shared" si="40"/>
        <v>452.6529671148997</v>
      </c>
      <c r="I346" s="46">
        <f t="shared" si="41"/>
        <v>146300.85955362007</v>
      </c>
    </row>
    <row r="347" spans="2:9" ht="20.100000000000001" customHeight="1" thickBot="1" x14ac:dyDescent="0.35">
      <c r="B347" s="43">
        <f t="shared" si="35"/>
        <v>326</v>
      </c>
      <c r="C347" s="44">
        <f t="shared" si="36"/>
        <v>48030</v>
      </c>
      <c r="D347" s="45">
        <f t="shared" si="37"/>
        <v>690.86019325205564</v>
      </c>
      <c r="E347" s="47">
        <f t="shared" si="38"/>
        <v>100</v>
      </c>
      <c r="F347" s="79"/>
      <c r="G347" s="46">
        <f t="shared" si="39"/>
        <v>337.16404494318584</v>
      </c>
      <c r="H347" s="46">
        <f t="shared" si="40"/>
        <v>453.69614830886979</v>
      </c>
      <c r="I347" s="46">
        <f t="shared" si="41"/>
        <v>145847.16340531121</v>
      </c>
    </row>
    <row r="348" spans="2:9" ht="20.100000000000001" customHeight="1" thickBot="1" x14ac:dyDescent="0.35">
      <c r="B348" s="43">
        <f t="shared" si="35"/>
        <v>327</v>
      </c>
      <c r="C348" s="44">
        <f t="shared" si="36"/>
        <v>48044</v>
      </c>
      <c r="D348" s="45">
        <f t="shared" si="37"/>
        <v>690.86019325205564</v>
      </c>
      <c r="E348" s="47">
        <f t="shared" si="38"/>
        <v>100</v>
      </c>
      <c r="F348" s="79"/>
      <c r="G348" s="46">
        <f t="shared" si="39"/>
        <v>336.11845964036746</v>
      </c>
      <c r="H348" s="46">
        <f t="shared" si="40"/>
        <v>454.74173361168818</v>
      </c>
      <c r="I348" s="46">
        <f t="shared" si="41"/>
        <v>145392.42167169953</v>
      </c>
    </row>
    <row r="349" spans="2:9" ht="20.100000000000001" customHeight="1" thickBot="1" x14ac:dyDescent="0.35">
      <c r="B349" s="43">
        <f t="shared" si="35"/>
        <v>328</v>
      </c>
      <c r="C349" s="44">
        <f t="shared" si="36"/>
        <v>48058</v>
      </c>
      <c r="D349" s="45">
        <f t="shared" si="37"/>
        <v>690.86019325205564</v>
      </c>
      <c r="E349" s="47">
        <f t="shared" si="38"/>
        <v>100</v>
      </c>
      <c r="F349" s="79"/>
      <c r="G349" s="46">
        <f t="shared" si="39"/>
        <v>335.07046468820658</v>
      </c>
      <c r="H349" s="46">
        <f t="shared" si="40"/>
        <v>455.78972856384905</v>
      </c>
      <c r="I349" s="46">
        <f t="shared" si="41"/>
        <v>144936.63194313567</v>
      </c>
    </row>
    <row r="350" spans="2:9" ht="20.100000000000001" customHeight="1" thickBot="1" x14ac:dyDescent="0.35">
      <c r="B350" s="43">
        <f t="shared" si="35"/>
        <v>329</v>
      </c>
      <c r="C350" s="44">
        <f t="shared" si="36"/>
        <v>48072</v>
      </c>
      <c r="D350" s="45">
        <f t="shared" si="37"/>
        <v>690.86019325205564</v>
      </c>
      <c r="E350" s="47">
        <f t="shared" si="38"/>
        <v>100</v>
      </c>
      <c r="F350" s="79"/>
      <c r="G350" s="46">
        <f t="shared" si="39"/>
        <v>334.02005453344037</v>
      </c>
      <c r="H350" s="46">
        <f t="shared" si="40"/>
        <v>456.84013871861526</v>
      </c>
      <c r="I350" s="46">
        <f t="shared" si="41"/>
        <v>144479.79180441707</v>
      </c>
    </row>
    <row r="351" spans="2:9" ht="20.100000000000001" customHeight="1" thickBot="1" x14ac:dyDescent="0.35">
      <c r="B351" s="43">
        <f t="shared" si="35"/>
        <v>330</v>
      </c>
      <c r="C351" s="44">
        <f t="shared" si="36"/>
        <v>48086</v>
      </c>
      <c r="D351" s="45">
        <f t="shared" si="37"/>
        <v>690.86019325205564</v>
      </c>
      <c r="E351" s="47">
        <f t="shared" si="38"/>
        <v>100</v>
      </c>
      <c r="F351" s="79"/>
      <c r="G351" s="46">
        <f t="shared" si="39"/>
        <v>332.96722361000815</v>
      </c>
      <c r="H351" s="46">
        <f t="shared" si="40"/>
        <v>457.89296964204749</v>
      </c>
      <c r="I351" s="46">
        <f t="shared" si="41"/>
        <v>144021.89883477503</v>
      </c>
    </row>
    <row r="352" spans="2:9" ht="20.100000000000001" customHeight="1" thickBot="1" x14ac:dyDescent="0.35">
      <c r="B352" s="43">
        <f t="shared" si="35"/>
        <v>331</v>
      </c>
      <c r="C352" s="44">
        <f t="shared" si="36"/>
        <v>48100</v>
      </c>
      <c r="D352" s="45">
        <f t="shared" si="37"/>
        <v>690.86019325205564</v>
      </c>
      <c r="E352" s="47">
        <f t="shared" si="38"/>
        <v>100</v>
      </c>
      <c r="F352" s="79"/>
      <c r="G352" s="46">
        <f t="shared" si="39"/>
        <v>331.91196633902143</v>
      </c>
      <c r="H352" s="46">
        <f t="shared" si="40"/>
        <v>458.9482269130342</v>
      </c>
      <c r="I352" s="46">
        <f t="shared" si="41"/>
        <v>143562.950607862</v>
      </c>
    </row>
    <row r="353" spans="2:9" ht="20.100000000000001" customHeight="1" thickBot="1" x14ac:dyDescent="0.35">
      <c r="B353" s="43">
        <f t="shared" si="35"/>
        <v>332</v>
      </c>
      <c r="C353" s="44">
        <f t="shared" si="36"/>
        <v>48114</v>
      </c>
      <c r="D353" s="45">
        <f t="shared" si="37"/>
        <v>690.86019325205564</v>
      </c>
      <c r="E353" s="47">
        <f t="shared" si="38"/>
        <v>100</v>
      </c>
      <c r="F353" s="79"/>
      <c r="G353" s="46">
        <f t="shared" si="39"/>
        <v>330.85427712873502</v>
      </c>
      <c r="H353" s="46">
        <f t="shared" si="40"/>
        <v>460.00591612332062</v>
      </c>
      <c r="I353" s="46">
        <f t="shared" si="41"/>
        <v>143102.9446917387</v>
      </c>
    </row>
    <row r="354" spans="2:9" ht="20.100000000000001" customHeight="1" thickBot="1" x14ac:dyDescent="0.35">
      <c r="B354" s="43">
        <f t="shared" si="35"/>
        <v>333</v>
      </c>
      <c r="C354" s="44">
        <f t="shared" si="36"/>
        <v>48128</v>
      </c>
      <c r="D354" s="45">
        <f t="shared" si="37"/>
        <v>690.86019325205564</v>
      </c>
      <c r="E354" s="47">
        <f t="shared" si="38"/>
        <v>100</v>
      </c>
      <c r="F354" s="79"/>
      <c r="G354" s="46">
        <f t="shared" si="39"/>
        <v>329.79415037451668</v>
      </c>
      <c r="H354" s="46">
        <f t="shared" si="40"/>
        <v>461.06604287753896</v>
      </c>
      <c r="I354" s="46">
        <f t="shared" si="41"/>
        <v>142641.87864886117</v>
      </c>
    </row>
    <row r="355" spans="2:9" ht="20.100000000000001" customHeight="1" thickBot="1" x14ac:dyDescent="0.35">
      <c r="B355" s="43">
        <f t="shared" si="35"/>
        <v>334</v>
      </c>
      <c r="C355" s="44">
        <f t="shared" si="36"/>
        <v>48142</v>
      </c>
      <c r="D355" s="45">
        <f t="shared" si="37"/>
        <v>690.86019325205564</v>
      </c>
      <c r="E355" s="47">
        <f t="shared" si="38"/>
        <v>100</v>
      </c>
      <c r="F355" s="79"/>
      <c r="G355" s="46">
        <f t="shared" si="39"/>
        <v>328.73158045881797</v>
      </c>
      <c r="H355" s="46">
        <f t="shared" si="40"/>
        <v>462.12861279323766</v>
      </c>
      <c r="I355" s="46">
        <f t="shared" si="41"/>
        <v>142179.75003606794</v>
      </c>
    </row>
    <row r="356" spans="2:9" ht="20.100000000000001" customHeight="1" thickBot="1" x14ac:dyDescent="0.35">
      <c r="B356" s="43">
        <f t="shared" si="35"/>
        <v>335</v>
      </c>
      <c r="C356" s="44">
        <f t="shared" si="36"/>
        <v>48156</v>
      </c>
      <c r="D356" s="45">
        <f t="shared" si="37"/>
        <v>690.86019325205564</v>
      </c>
      <c r="E356" s="47">
        <f t="shared" si="38"/>
        <v>100</v>
      </c>
      <c r="F356" s="79"/>
      <c r="G356" s="46">
        <f t="shared" si="39"/>
        <v>327.66656175114429</v>
      </c>
      <c r="H356" s="46">
        <f t="shared" si="40"/>
        <v>463.19363150091135</v>
      </c>
      <c r="I356" s="46">
        <f t="shared" si="41"/>
        <v>141716.55640456703</v>
      </c>
    </row>
    <row r="357" spans="2:9" ht="20.100000000000001" customHeight="1" thickBot="1" x14ac:dyDescent="0.35">
      <c r="B357" s="43">
        <f t="shared" si="35"/>
        <v>336</v>
      </c>
      <c r="C357" s="44">
        <f t="shared" si="36"/>
        <v>48170</v>
      </c>
      <c r="D357" s="45">
        <f t="shared" si="37"/>
        <v>690.86019325205564</v>
      </c>
      <c r="E357" s="47">
        <f t="shared" si="38"/>
        <v>100</v>
      </c>
      <c r="F357" s="79"/>
      <c r="G357" s="46">
        <f t="shared" si="39"/>
        <v>326.59908860802489</v>
      </c>
      <c r="H357" s="46">
        <f t="shared" si="40"/>
        <v>464.26110464403075</v>
      </c>
      <c r="I357" s="46">
        <f t="shared" si="41"/>
        <v>141252.29529992299</v>
      </c>
    </row>
    <row r="358" spans="2:9" ht="20.100000000000001" customHeight="1" thickBot="1" x14ac:dyDescent="0.35">
      <c r="B358" s="43">
        <f t="shared" si="35"/>
        <v>337</v>
      </c>
      <c r="C358" s="44">
        <f t="shared" si="36"/>
        <v>48184</v>
      </c>
      <c r="D358" s="45">
        <f t="shared" si="37"/>
        <v>690.86019325205564</v>
      </c>
      <c r="E358" s="47">
        <f t="shared" si="38"/>
        <v>100</v>
      </c>
      <c r="F358" s="79"/>
      <c r="G358" s="46">
        <f t="shared" si="39"/>
        <v>325.52915537298327</v>
      </c>
      <c r="H358" s="46">
        <f t="shared" si="40"/>
        <v>465.33103787907237</v>
      </c>
      <c r="I358" s="46">
        <f t="shared" si="41"/>
        <v>140786.96426204391</v>
      </c>
    </row>
    <row r="359" spans="2:9" ht="20.100000000000001" customHeight="1" thickBot="1" x14ac:dyDescent="0.35">
      <c r="B359" s="43">
        <f t="shared" si="35"/>
        <v>338</v>
      </c>
      <c r="C359" s="44">
        <f t="shared" si="36"/>
        <v>48198</v>
      </c>
      <c r="D359" s="45">
        <f t="shared" si="37"/>
        <v>690.86019325205564</v>
      </c>
      <c r="E359" s="47">
        <f t="shared" si="38"/>
        <v>100</v>
      </c>
      <c r="F359" s="79"/>
      <c r="G359" s="46">
        <f t="shared" si="39"/>
        <v>324.45675637650697</v>
      </c>
      <c r="H359" s="46">
        <f t="shared" si="40"/>
        <v>466.40343687554866</v>
      </c>
      <c r="I359" s="46">
        <f t="shared" si="41"/>
        <v>140320.56082516836</v>
      </c>
    </row>
    <row r="360" spans="2:9" ht="20.100000000000001" customHeight="1" thickBot="1" x14ac:dyDescent="0.35">
      <c r="B360" s="43">
        <f t="shared" si="35"/>
        <v>339</v>
      </c>
      <c r="C360" s="44">
        <f t="shared" si="36"/>
        <v>48212</v>
      </c>
      <c r="D360" s="45">
        <f t="shared" si="37"/>
        <v>690.86019325205564</v>
      </c>
      <c r="E360" s="47">
        <f t="shared" si="38"/>
        <v>100</v>
      </c>
      <c r="F360" s="79"/>
      <c r="G360" s="46">
        <f t="shared" si="39"/>
        <v>323.38188593601768</v>
      </c>
      <c r="H360" s="46">
        <f t="shared" si="40"/>
        <v>467.47830731603796</v>
      </c>
      <c r="I360" s="46">
        <f t="shared" si="41"/>
        <v>139853.08251785231</v>
      </c>
    </row>
    <row r="361" spans="2:9" ht="20.100000000000001" customHeight="1" thickBot="1" x14ac:dyDescent="0.35">
      <c r="B361" s="43">
        <f t="shared" si="35"/>
        <v>340</v>
      </c>
      <c r="C361" s="44">
        <f t="shared" si="36"/>
        <v>48226</v>
      </c>
      <c r="D361" s="45">
        <f t="shared" si="37"/>
        <v>690.86019325205564</v>
      </c>
      <c r="E361" s="47">
        <f t="shared" si="38"/>
        <v>100</v>
      </c>
      <c r="F361" s="79"/>
      <c r="G361" s="46">
        <f t="shared" si="39"/>
        <v>322.30453835584092</v>
      </c>
      <c r="H361" s="46">
        <f t="shared" si="40"/>
        <v>468.55565489621472</v>
      </c>
      <c r="I361" s="46">
        <f t="shared" si="41"/>
        <v>139384.52686295609</v>
      </c>
    </row>
    <row r="362" spans="2:9" ht="20.100000000000001" customHeight="1" thickBot="1" x14ac:dyDescent="0.35">
      <c r="B362" s="43">
        <f t="shared" si="35"/>
        <v>341</v>
      </c>
      <c r="C362" s="44">
        <f t="shared" si="36"/>
        <v>48240</v>
      </c>
      <c r="D362" s="45">
        <f t="shared" si="37"/>
        <v>690.86019325205564</v>
      </c>
      <c r="E362" s="47">
        <f t="shared" si="38"/>
        <v>100</v>
      </c>
      <c r="F362" s="79"/>
      <c r="G362" s="46">
        <f t="shared" si="39"/>
        <v>321.2247079271761</v>
      </c>
      <c r="H362" s="46">
        <f t="shared" si="40"/>
        <v>469.63548532487954</v>
      </c>
      <c r="I362" s="46">
        <f t="shared" si="41"/>
        <v>138914.8913776312</v>
      </c>
    </row>
    <row r="363" spans="2:9" ht="20.100000000000001" customHeight="1" thickBot="1" x14ac:dyDescent="0.35">
      <c r="B363" s="43">
        <f t="shared" si="35"/>
        <v>342</v>
      </c>
      <c r="C363" s="44">
        <f t="shared" si="36"/>
        <v>48254</v>
      </c>
      <c r="D363" s="45">
        <f t="shared" si="37"/>
        <v>690.86019325205564</v>
      </c>
      <c r="E363" s="47">
        <f t="shared" si="38"/>
        <v>100</v>
      </c>
      <c r="F363" s="79"/>
      <c r="G363" s="46">
        <f t="shared" si="39"/>
        <v>320.14238892806617</v>
      </c>
      <c r="H363" s="46">
        <f t="shared" si="40"/>
        <v>470.71780432398947</v>
      </c>
      <c r="I363" s="46">
        <f t="shared" si="41"/>
        <v>138444.1735733072</v>
      </c>
    </row>
    <row r="364" spans="2:9" ht="20.100000000000001" customHeight="1" thickBot="1" x14ac:dyDescent="0.35">
      <c r="B364" s="43">
        <f t="shared" si="35"/>
        <v>343</v>
      </c>
      <c r="C364" s="44">
        <f t="shared" si="36"/>
        <v>48268</v>
      </c>
      <c r="D364" s="45">
        <f t="shared" si="37"/>
        <v>690.86019325205564</v>
      </c>
      <c r="E364" s="47">
        <f t="shared" si="38"/>
        <v>100</v>
      </c>
      <c r="F364" s="79"/>
      <c r="G364" s="46">
        <f t="shared" si="39"/>
        <v>319.05757562336726</v>
      </c>
      <c r="H364" s="46">
        <f t="shared" si="40"/>
        <v>471.80261762868838</v>
      </c>
      <c r="I364" s="46">
        <f t="shared" si="41"/>
        <v>137972.37095567852</v>
      </c>
    </row>
    <row r="365" spans="2:9" ht="20.100000000000001" customHeight="1" thickBot="1" x14ac:dyDescent="0.35">
      <c r="B365" s="43">
        <f t="shared" ref="B365:B428" si="42">IFERROR(IF(I364&lt;=0,"",B364+1),"")</f>
        <v>344</v>
      </c>
      <c r="C365" s="44">
        <f t="shared" si="36"/>
        <v>48282</v>
      </c>
      <c r="D365" s="45">
        <f t="shared" si="37"/>
        <v>690.86019325205564</v>
      </c>
      <c r="E365" s="47">
        <f t="shared" si="38"/>
        <v>100</v>
      </c>
      <c r="F365" s="79"/>
      <c r="G365" s="46">
        <f t="shared" si="39"/>
        <v>317.97026226471837</v>
      </c>
      <c r="H365" s="46">
        <f t="shared" si="40"/>
        <v>472.88993098733727</v>
      </c>
      <c r="I365" s="46">
        <f t="shared" si="41"/>
        <v>137499.48102469119</v>
      </c>
    </row>
    <row r="366" spans="2:9" ht="20.100000000000001" customHeight="1" thickBot="1" x14ac:dyDescent="0.35">
      <c r="B366" s="43">
        <f t="shared" si="42"/>
        <v>345</v>
      </c>
      <c r="C366" s="44">
        <f t="shared" si="36"/>
        <v>48296</v>
      </c>
      <c r="D366" s="45">
        <f t="shared" si="37"/>
        <v>690.86019325205564</v>
      </c>
      <c r="E366" s="47">
        <f t="shared" si="38"/>
        <v>100</v>
      </c>
      <c r="F366" s="79"/>
      <c r="G366" s="46">
        <f t="shared" si="39"/>
        <v>316.88044309051077</v>
      </c>
      <c r="H366" s="46">
        <f t="shared" si="40"/>
        <v>473.97975016154487</v>
      </c>
      <c r="I366" s="46">
        <f t="shared" si="41"/>
        <v>137025.50127452964</v>
      </c>
    </row>
    <row r="367" spans="2:9" ht="20.100000000000001" customHeight="1" thickBot="1" x14ac:dyDescent="0.35">
      <c r="B367" s="43">
        <f t="shared" si="42"/>
        <v>346</v>
      </c>
      <c r="C367" s="44">
        <f t="shared" si="36"/>
        <v>48310</v>
      </c>
      <c r="D367" s="45">
        <f t="shared" si="37"/>
        <v>690.86019325205564</v>
      </c>
      <c r="E367" s="47">
        <f t="shared" si="38"/>
        <v>100</v>
      </c>
      <c r="F367" s="79"/>
      <c r="G367" s="46">
        <f t="shared" si="39"/>
        <v>315.78811232585753</v>
      </c>
      <c r="H367" s="46">
        <f t="shared" si="40"/>
        <v>475.07208092619811</v>
      </c>
      <c r="I367" s="46">
        <f t="shared" si="41"/>
        <v>136550.42919360346</v>
      </c>
    </row>
    <row r="368" spans="2:9" ht="20.100000000000001" customHeight="1" thickBot="1" x14ac:dyDescent="0.35">
      <c r="B368" s="43">
        <f t="shared" si="42"/>
        <v>347</v>
      </c>
      <c r="C368" s="44">
        <f t="shared" si="36"/>
        <v>48324</v>
      </c>
      <c r="D368" s="45">
        <f t="shared" si="37"/>
        <v>690.86019325205564</v>
      </c>
      <c r="E368" s="47">
        <f t="shared" si="38"/>
        <v>100</v>
      </c>
      <c r="F368" s="79"/>
      <c r="G368" s="46">
        <f t="shared" si="39"/>
        <v>314.69326418256315</v>
      </c>
      <c r="H368" s="46">
        <f t="shared" si="40"/>
        <v>476.16692906949248</v>
      </c>
      <c r="I368" s="46">
        <f t="shared" si="41"/>
        <v>136074.26226453396</v>
      </c>
    </row>
    <row r="369" spans="2:9" ht="20.100000000000001" customHeight="1" thickBot="1" x14ac:dyDescent="0.35">
      <c r="B369" s="43">
        <f t="shared" si="42"/>
        <v>348</v>
      </c>
      <c r="C369" s="44">
        <f t="shared" si="36"/>
        <v>48338</v>
      </c>
      <c r="D369" s="45">
        <f t="shared" si="37"/>
        <v>690.86019325205564</v>
      </c>
      <c r="E369" s="47">
        <f t="shared" si="38"/>
        <v>100</v>
      </c>
      <c r="F369" s="79"/>
      <c r="G369" s="46">
        <f t="shared" si="39"/>
        <v>313.59589285909254</v>
      </c>
      <c r="H369" s="46">
        <f t="shared" si="40"/>
        <v>477.26430039296309</v>
      </c>
      <c r="I369" s="46">
        <f t="shared" si="41"/>
        <v>135596.99796414099</v>
      </c>
    </row>
    <row r="370" spans="2:9" ht="20.100000000000001" customHeight="1" thickBot="1" x14ac:dyDescent="0.35">
      <c r="B370" s="43">
        <f t="shared" si="42"/>
        <v>349</v>
      </c>
      <c r="C370" s="44">
        <f t="shared" si="36"/>
        <v>48352</v>
      </c>
      <c r="D370" s="45">
        <f t="shared" si="37"/>
        <v>690.86019325205564</v>
      </c>
      <c r="E370" s="47">
        <f t="shared" si="38"/>
        <v>100</v>
      </c>
      <c r="F370" s="79"/>
      <c r="G370" s="46">
        <f t="shared" si="39"/>
        <v>312.49599254054044</v>
      </c>
      <c r="H370" s="46">
        <f t="shared" si="40"/>
        <v>478.3642007115152</v>
      </c>
      <c r="I370" s="46">
        <f t="shared" si="41"/>
        <v>135118.63376342948</v>
      </c>
    </row>
    <row r="371" spans="2:9" ht="20.100000000000001" customHeight="1" thickBot="1" x14ac:dyDescent="0.35">
      <c r="B371" s="43">
        <f t="shared" si="42"/>
        <v>350</v>
      </c>
      <c r="C371" s="44">
        <f t="shared" si="36"/>
        <v>48366</v>
      </c>
      <c r="D371" s="45">
        <f t="shared" si="37"/>
        <v>690.86019325205564</v>
      </c>
      <c r="E371" s="47">
        <f t="shared" si="38"/>
        <v>100</v>
      </c>
      <c r="F371" s="79"/>
      <c r="G371" s="46">
        <f t="shared" si="39"/>
        <v>311.39355739860065</v>
      </c>
      <c r="H371" s="46">
        <f t="shared" si="40"/>
        <v>479.46663585345499</v>
      </c>
      <c r="I371" s="46">
        <f t="shared" si="41"/>
        <v>134639.16712757602</v>
      </c>
    </row>
    <row r="372" spans="2:9" ht="20.100000000000001" customHeight="1" thickBot="1" x14ac:dyDescent="0.35">
      <c r="B372" s="43">
        <f t="shared" si="42"/>
        <v>351</v>
      </c>
      <c r="C372" s="44">
        <f t="shared" si="36"/>
        <v>48380</v>
      </c>
      <c r="D372" s="45">
        <f t="shared" si="37"/>
        <v>690.86019325205564</v>
      </c>
      <c r="E372" s="47">
        <f t="shared" si="38"/>
        <v>100</v>
      </c>
      <c r="F372" s="79"/>
      <c r="G372" s="46">
        <f t="shared" si="39"/>
        <v>310.28858159153503</v>
      </c>
      <c r="H372" s="46">
        <f t="shared" si="40"/>
        <v>480.5716116605206</v>
      </c>
      <c r="I372" s="46">
        <f t="shared" si="41"/>
        <v>134158.59551591548</v>
      </c>
    </row>
    <row r="373" spans="2:9" ht="20.100000000000001" customHeight="1" thickBot="1" x14ac:dyDescent="0.35">
      <c r="B373" s="43">
        <f t="shared" si="42"/>
        <v>352</v>
      </c>
      <c r="C373" s="44">
        <f t="shared" si="36"/>
        <v>48394</v>
      </c>
      <c r="D373" s="45">
        <f t="shared" si="37"/>
        <v>690.86019325205564</v>
      </c>
      <c r="E373" s="47">
        <f t="shared" si="38"/>
        <v>100</v>
      </c>
      <c r="F373" s="79"/>
      <c r="G373" s="46">
        <f t="shared" si="39"/>
        <v>309.18105926414268</v>
      </c>
      <c r="H373" s="46">
        <f t="shared" si="40"/>
        <v>481.67913398791296</v>
      </c>
      <c r="I373" s="46">
        <f t="shared" si="41"/>
        <v>133676.91638192756</v>
      </c>
    </row>
    <row r="374" spans="2:9" ht="20.100000000000001" customHeight="1" thickBot="1" x14ac:dyDescent="0.35">
      <c r="B374" s="43">
        <f t="shared" si="42"/>
        <v>353</v>
      </c>
      <c r="C374" s="44">
        <f t="shared" si="36"/>
        <v>48408</v>
      </c>
      <c r="D374" s="45">
        <f t="shared" si="37"/>
        <v>690.86019325205564</v>
      </c>
      <c r="E374" s="47">
        <f t="shared" si="38"/>
        <v>100</v>
      </c>
      <c r="F374" s="79"/>
      <c r="G374" s="46">
        <f t="shared" si="39"/>
        <v>308.0709845477287</v>
      </c>
      <c r="H374" s="46">
        <f t="shared" si="40"/>
        <v>482.78920870432694</v>
      </c>
      <c r="I374" s="46">
        <f t="shared" si="41"/>
        <v>133194.12717322324</v>
      </c>
    </row>
    <row r="375" spans="2:9" ht="20.100000000000001" customHeight="1" thickBot="1" x14ac:dyDescent="0.35">
      <c r="B375" s="43">
        <f t="shared" si="42"/>
        <v>354</v>
      </c>
      <c r="C375" s="44">
        <f t="shared" si="36"/>
        <v>48422</v>
      </c>
      <c r="D375" s="45">
        <f t="shared" si="37"/>
        <v>690.86019325205564</v>
      </c>
      <c r="E375" s="47">
        <f t="shared" si="38"/>
        <v>100</v>
      </c>
      <c r="F375" s="79"/>
      <c r="G375" s="46">
        <f t="shared" si="39"/>
        <v>306.95835156007354</v>
      </c>
      <c r="H375" s="46">
        <f t="shared" si="40"/>
        <v>483.9018416919821</v>
      </c>
      <c r="I375" s="46">
        <f t="shared" si="41"/>
        <v>132710.22533153126</v>
      </c>
    </row>
    <row r="376" spans="2:9" ht="20.100000000000001" customHeight="1" thickBot="1" x14ac:dyDescent="0.35">
      <c r="B376" s="43">
        <f t="shared" si="42"/>
        <v>355</v>
      </c>
      <c r="C376" s="44">
        <f t="shared" si="36"/>
        <v>48436</v>
      </c>
      <c r="D376" s="45">
        <f t="shared" si="37"/>
        <v>690.86019325205564</v>
      </c>
      <c r="E376" s="47">
        <f t="shared" si="38"/>
        <v>100</v>
      </c>
      <c r="F376" s="79"/>
      <c r="G376" s="46">
        <f t="shared" si="39"/>
        <v>305.84315440540109</v>
      </c>
      <c r="H376" s="46">
        <f t="shared" si="40"/>
        <v>485.01703884665454</v>
      </c>
      <c r="I376" s="46">
        <f t="shared" si="41"/>
        <v>132225.20829268461</v>
      </c>
    </row>
    <row r="377" spans="2:9" ht="20.100000000000001" customHeight="1" thickBot="1" x14ac:dyDescent="0.35">
      <c r="B377" s="43">
        <f t="shared" si="42"/>
        <v>356</v>
      </c>
      <c r="C377" s="44">
        <f t="shared" si="36"/>
        <v>48450</v>
      </c>
      <c r="D377" s="45">
        <f t="shared" si="37"/>
        <v>690.86019325205564</v>
      </c>
      <c r="E377" s="47">
        <f t="shared" si="38"/>
        <v>100</v>
      </c>
      <c r="F377" s="79"/>
      <c r="G377" s="46">
        <f t="shared" si="39"/>
        <v>304.72538717434821</v>
      </c>
      <c r="H377" s="46">
        <f t="shared" si="40"/>
        <v>486.13480607770742</v>
      </c>
      <c r="I377" s="46">
        <f t="shared" si="41"/>
        <v>131739.07348660691</v>
      </c>
    </row>
    <row r="378" spans="2:9" ht="20.100000000000001" customHeight="1" thickBot="1" x14ac:dyDescent="0.35">
      <c r="B378" s="43">
        <f t="shared" si="42"/>
        <v>357</v>
      </c>
      <c r="C378" s="44">
        <f t="shared" si="36"/>
        <v>48464</v>
      </c>
      <c r="D378" s="45">
        <f t="shared" si="37"/>
        <v>690.86019325205564</v>
      </c>
      <c r="E378" s="47">
        <f t="shared" si="38"/>
        <v>100</v>
      </c>
      <c r="F378" s="79"/>
      <c r="G378" s="46">
        <f t="shared" si="39"/>
        <v>303.60504394393303</v>
      </c>
      <c r="H378" s="46">
        <f t="shared" si="40"/>
        <v>487.25514930812261</v>
      </c>
      <c r="I378" s="46">
        <f t="shared" si="41"/>
        <v>131251.81833729878</v>
      </c>
    </row>
    <row r="379" spans="2:9" ht="20.100000000000001" customHeight="1" thickBot="1" x14ac:dyDescent="0.35">
      <c r="B379" s="43">
        <f t="shared" si="42"/>
        <v>358</v>
      </c>
      <c r="C379" s="44">
        <f t="shared" si="36"/>
        <v>48478</v>
      </c>
      <c r="D379" s="45">
        <f t="shared" si="37"/>
        <v>690.86019325205564</v>
      </c>
      <c r="E379" s="47">
        <f t="shared" si="38"/>
        <v>100</v>
      </c>
      <c r="F379" s="79"/>
      <c r="G379" s="46">
        <f t="shared" si="39"/>
        <v>302.48211877752334</v>
      </c>
      <c r="H379" s="46">
        <f t="shared" si="40"/>
        <v>488.3780744745323</v>
      </c>
      <c r="I379" s="46">
        <f t="shared" si="41"/>
        <v>130763.44026282425</v>
      </c>
    </row>
    <row r="380" spans="2:9" ht="20.100000000000001" customHeight="1" thickBot="1" x14ac:dyDescent="0.35">
      <c r="B380" s="43">
        <f t="shared" si="42"/>
        <v>359</v>
      </c>
      <c r="C380" s="44">
        <f t="shared" si="36"/>
        <v>48492</v>
      </c>
      <c r="D380" s="45">
        <f t="shared" si="37"/>
        <v>690.86019325205564</v>
      </c>
      <c r="E380" s="47">
        <f t="shared" si="38"/>
        <v>100</v>
      </c>
      <c r="F380" s="79"/>
      <c r="G380" s="46">
        <f t="shared" si="39"/>
        <v>301.35660572480583</v>
      </c>
      <c r="H380" s="46">
        <f t="shared" si="40"/>
        <v>489.50358752724981</v>
      </c>
      <c r="I380" s="46">
        <f t="shared" si="41"/>
        <v>130273.93667529701</v>
      </c>
    </row>
    <row r="381" spans="2:9" ht="20.100000000000001" customHeight="1" thickBot="1" x14ac:dyDescent="0.35">
      <c r="B381" s="43">
        <f t="shared" si="42"/>
        <v>360</v>
      </c>
      <c r="C381" s="44">
        <f t="shared" si="36"/>
        <v>48506</v>
      </c>
      <c r="D381" s="45">
        <f t="shared" si="37"/>
        <v>690.86019325205564</v>
      </c>
      <c r="E381" s="47">
        <f t="shared" si="38"/>
        <v>100</v>
      </c>
      <c r="F381" s="79"/>
      <c r="G381" s="46">
        <f t="shared" si="39"/>
        <v>300.22849882175376</v>
      </c>
      <c r="H381" s="46">
        <f t="shared" si="40"/>
        <v>490.63169443030188</v>
      </c>
      <c r="I381" s="46">
        <f t="shared" si="41"/>
        <v>129783.30498086671</v>
      </c>
    </row>
    <row r="382" spans="2:9" ht="20.100000000000001" customHeight="1" thickBot="1" x14ac:dyDescent="0.35">
      <c r="B382" s="43">
        <f t="shared" si="42"/>
        <v>361</v>
      </c>
      <c r="C382" s="44">
        <f t="shared" si="36"/>
        <v>48520</v>
      </c>
      <c r="D382" s="45">
        <f t="shared" si="37"/>
        <v>690.86019325205564</v>
      </c>
      <c r="E382" s="47">
        <f t="shared" si="38"/>
        <v>100</v>
      </c>
      <c r="F382" s="79"/>
      <c r="G382" s="46">
        <f t="shared" si="39"/>
        <v>299.09779209059599</v>
      </c>
      <c r="H382" s="46">
        <f t="shared" si="40"/>
        <v>491.76240116145965</v>
      </c>
      <c r="I382" s="46">
        <f t="shared" si="41"/>
        <v>129291.54257970526</v>
      </c>
    </row>
    <row r="383" spans="2:9" ht="20.100000000000001" customHeight="1" thickBot="1" x14ac:dyDescent="0.35">
      <c r="B383" s="43">
        <f t="shared" si="42"/>
        <v>362</v>
      </c>
      <c r="C383" s="44">
        <f t="shared" si="36"/>
        <v>48534</v>
      </c>
      <c r="D383" s="45">
        <f t="shared" si="37"/>
        <v>690.86019325205564</v>
      </c>
      <c r="E383" s="47">
        <f t="shared" si="38"/>
        <v>100</v>
      </c>
      <c r="F383" s="79"/>
      <c r="G383" s="46">
        <f t="shared" si="39"/>
        <v>297.96447953978486</v>
      </c>
      <c r="H383" s="46">
        <f t="shared" si="40"/>
        <v>492.89571371227078</v>
      </c>
      <c r="I383" s="46">
        <f t="shared" si="41"/>
        <v>128798.64686599298</v>
      </c>
    </row>
    <row r="384" spans="2:9" ht="20.100000000000001" customHeight="1" thickBot="1" x14ac:dyDescent="0.35">
      <c r="B384" s="43">
        <f t="shared" si="42"/>
        <v>363</v>
      </c>
      <c r="C384" s="44">
        <f t="shared" si="36"/>
        <v>48548</v>
      </c>
      <c r="D384" s="45">
        <f t="shared" si="37"/>
        <v>690.86019325205564</v>
      </c>
      <c r="E384" s="47">
        <f t="shared" si="38"/>
        <v>100</v>
      </c>
      <c r="F384" s="79"/>
      <c r="G384" s="46">
        <f t="shared" si="39"/>
        <v>296.82855516396478</v>
      </c>
      <c r="H384" s="46">
        <f t="shared" si="40"/>
        <v>494.03163808809086</v>
      </c>
      <c r="I384" s="46">
        <f t="shared" si="41"/>
        <v>128304.61522790488</v>
      </c>
    </row>
    <row r="385" spans="2:9" ht="20.100000000000001" customHeight="1" thickBot="1" x14ac:dyDescent="0.35">
      <c r="B385" s="43">
        <f t="shared" si="42"/>
        <v>364</v>
      </c>
      <c r="C385" s="44">
        <f t="shared" si="36"/>
        <v>48562</v>
      </c>
      <c r="D385" s="45">
        <f t="shared" si="37"/>
        <v>690.86019325205564</v>
      </c>
      <c r="E385" s="47">
        <f t="shared" si="38"/>
        <v>100</v>
      </c>
      <c r="F385" s="79"/>
      <c r="G385" s="46">
        <f t="shared" si="39"/>
        <v>295.69001294394013</v>
      </c>
      <c r="H385" s="46">
        <f t="shared" si="40"/>
        <v>495.1701803081155</v>
      </c>
      <c r="I385" s="46">
        <f t="shared" si="41"/>
        <v>127809.44504759678</v>
      </c>
    </row>
    <row r="386" spans="2:9" ht="20.100000000000001" customHeight="1" thickBot="1" x14ac:dyDescent="0.35">
      <c r="B386" s="43">
        <f t="shared" si="42"/>
        <v>365</v>
      </c>
      <c r="C386" s="44">
        <f t="shared" si="36"/>
        <v>48576</v>
      </c>
      <c r="D386" s="45">
        <f t="shared" si="37"/>
        <v>690.86019325205564</v>
      </c>
      <c r="E386" s="47">
        <f t="shared" si="38"/>
        <v>100</v>
      </c>
      <c r="F386" s="79"/>
      <c r="G386" s="46">
        <f t="shared" si="39"/>
        <v>294.54884684664364</v>
      </c>
      <c r="H386" s="46">
        <f t="shared" si="40"/>
        <v>496.311346405412</v>
      </c>
      <c r="I386" s="46">
        <f t="shared" si="41"/>
        <v>127313.13370119136</v>
      </c>
    </row>
    <row r="387" spans="2:9" ht="20.100000000000001" customHeight="1" thickBot="1" x14ac:dyDescent="0.35">
      <c r="B387" s="43">
        <f t="shared" si="42"/>
        <v>366</v>
      </c>
      <c r="C387" s="44">
        <f t="shared" si="36"/>
        <v>48590</v>
      </c>
      <c r="D387" s="45">
        <f t="shared" si="37"/>
        <v>690.86019325205564</v>
      </c>
      <c r="E387" s="47">
        <f t="shared" si="38"/>
        <v>100</v>
      </c>
      <c r="F387" s="79"/>
      <c r="G387" s="46">
        <f t="shared" si="39"/>
        <v>293.40505082510407</v>
      </c>
      <c r="H387" s="46">
        <f t="shared" si="40"/>
        <v>497.45514242695157</v>
      </c>
      <c r="I387" s="46">
        <f t="shared" si="41"/>
        <v>126815.67855876441</v>
      </c>
    </row>
    <row r="388" spans="2:9" ht="20.100000000000001" customHeight="1" thickBot="1" x14ac:dyDescent="0.35">
      <c r="B388" s="43">
        <f t="shared" si="42"/>
        <v>367</v>
      </c>
      <c r="C388" s="44">
        <f t="shared" si="36"/>
        <v>48604</v>
      </c>
      <c r="D388" s="45">
        <f t="shared" si="37"/>
        <v>690.86019325205564</v>
      </c>
      <c r="E388" s="47">
        <f t="shared" si="38"/>
        <v>100</v>
      </c>
      <c r="F388" s="79"/>
      <c r="G388" s="46">
        <f t="shared" si="39"/>
        <v>292.25861881841456</v>
      </c>
      <c r="H388" s="46">
        <f t="shared" si="40"/>
        <v>498.60157443364108</v>
      </c>
      <c r="I388" s="46">
        <f t="shared" si="41"/>
        <v>126317.07698433076</v>
      </c>
    </row>
    <row r="389" spans="2:9" ht="20.100000000000001" customHeight="1" thickBot="1" x14ac:dyDescent="0.35">
      <c r="B389" s="43">
        <f t="shared" si="42"/>
        <v>368</v>
      </c>
      <c r="C389" s="44">
        <f t="shared" si="36"/>
        <v>48618</v>
      </c>
      <c r="D389" s="45">
        <f t="shared" si="37"/>
        <v>690.86019325205564</v>
      </c>
      <c r="E389" s="47">
        <f t="shared" si="38"/>
        <v>100</v>
      </c>
      <c r="F389" s="79"/>
      <c r="G389" s="46">
        <f t="shared" si="39"/>
        <v>291.10954475170018</v>
      </c>
      <c r="H389" s="46">
        <f t="shared" si="40"/>
        <v>499.75064850035545</v>
      </c>
      <c r="I389" s="46">
        <f t="shared" si="41"/>
        <v>125817.32633583041</v>
      </c>
    </row>
    <row r="390" spans="2:9" ht="20.100000000000001" customHeight="1" thickBot="1" x14ac:dyDescent="0.35">
      <c r="B390" s="43">
        <f t="shared" si="42"/>
        <v>369</v>
      </c>
      <c r="C390" s="44">
        <f t="shared" si="36"/>
        <v>48632</v>
      </c>
      <c r="D390" s="45">
        <f t="shared" si="37"/>
        <v>690.86019325205564</v>
      </c>
      <c r="E390" s="47">
        <f t="shared" si="38"/>
        <v>100</v>
      </c>
      <c r="F390" s="79"/>
      <c r="G390" s="46">
        <f t="shared" si="39"/>
        <v>289.95782253608593</v>
      </c>
      <c r="H390" s="46">
        <f t="shared" si="40"/>
        <v>500.90237071596971</v>
      </c>
      <c r="I390" s="46">
        <f t="shared" si="41"/>
        <v>125316.42396511445</v>
      </c>
    </row>
    <row r="391" spans="2:9" ht="20.100000000000001" customHeight="1" thickBot="1" x14ac:dyDescent="0.35">
      <c r="B391" s="43">
        <f t="shared" si="42"/>
        <v>370</v>
      </c>
      <c r="C391" s="44">
        <f t="shared" si="36"/>
        <v>48646</v>
      </c>
      <c r="D391" s="45">
        <f t="shared" si="37"/>
        <v>690.86019325205564</v>
      </c>
      <c r="E391" s="47">
        <f t="shared" si="38"/>
        <v>100</v>
      </c>
      <c r="F391" s="79"/>
      <c r="G391" s="46">
        <f t="shared" si="39"/>
        <v>288.80344606866453</v>
      </c>
      <c r="H391" s="46">
        <f t="shared" si="40"/>
        <v>502.05674718339111</v>
      </c>
      <c r="I391" s="46">
        <f t="shared" si="41"/>
        <v>124814.36721793105</v>
      </c>
    </row>
    <row r="392" spans="2:9" ht="20.100000000000001" customHeight="1" thickBot="1" x14ac:dyDescent="0.35">
      <c r="B392" s="43">
        <f t="shared" si="42"/>
        <v>371</v>
      </c>
      <c r="C392" s="44">
        <f t="shared" si="36"/>
        <v>48660</v>
      </c>
      <c r="D392" s="45">
        <f t="shared" si="37"/>
        <v>690.86019325205564</v>
      </c>
      <c r="E392" s="47">
        <f t="shared" si="38"/>
        <v>100</v>
      </c>
      <c r="F392" s="79"/>
      <c r="G392" s="46">
        <f t="shared" si="39"/>
        <v>287.64640923246378</v>
      </c>
      <c r="H392" s="46">
        <f t="shared" si="40"/>
        <v>503.21378401959186</v>
      </c>
      <c r="I392" s="46">
        <f t="shared" si="41"/>
        <v>124311.15343391146</v>
      </c>
    </row>
    <row r="393" spans="2:9" ht="20.100000000000001" customHeight="1" thickBot="1" x14ac:dyDescent="0.35">
      <c r="B393" s="43">
        <f t="shared" si="42"/>
        <v>372</v>
      </c>
      <c r="C393" s="44">
        <f t="shared" si="36"/>
        <v>48674</v>
      </c>
      <c r="D393" s="45">
        <f t="shared" si="37"/>
        <v>690.86019325205564</v>
      </c>
      <c r="E393" s="47">
        <f t="shared" si="38"/>
        <v>100</v>
      </c>
      <c r="F393" s="79"/>
      <c r="G393" s="46">
        <f t="shared" si="39"/>
        <v>286.48670589641449</v>
      </c>
      <c r="H393" s="46">
        <f t="shared" si="40"/>
        <v>504.37348735564115</v>
      </c>
      <c r="I393" s="46">
        <f t="shared" si="41"/>
        <v>123806.77994655582</v>
      </c>
    </row>
    <row r="394" spans="2:9" ht="20.100000000000001" customHeight="1" thickBot="1" x14ac:dyDescent="0.35">
      <c r="B394" s="43">
        <f t="shared" si="42"/>
        <v>373</v>
      </c>
      <c r="C394" s="44">
        <f t="shared" si="36"/>
        <v>48688</v>
      </c>
      <c r="D394" s="45">
        <f t="shared" si="37"/>
        <v>690.86019325205564</v>
      </c>
      <c r="E394" s="47">
        <f t="shared" si="38"/>
        <v>100</v>
      </c>
      <c r="F394" s="79"/>
      <c r="G394" s="46">
        <f t="shared" si="39"/>
        <v>285.32432991531778</v>
      </c>
      <c r="H394" s="46">
        <f t="shared" si="40"/>
        <v>505.53586333673786</v>
      </c>
      <c r="I394" s="46">
        <f t="shared" si="41"/>
        <v>123301.24408321908</v>
      </c>
    </row>
    <row r="395" spans="2:9" ht="20.100000000000001" customHeight="1" thickBot="1" x14ac:dyDescent="0.35">
      <c r="B395" s="43">
        <f t="shared" si="42"/>
        <v>374</v>
      </c>
      <c r="C395" s="44">
        <f t="shared" si="36"/>
        <v>48702</v>
      </c>
      <c r="D395" s="45">
        <f t="shared" si="37"/>
        <v>690.86019325205564</v>
      </c>
      <c r="E395" s="47">
        <f t="shared" si="38"/>
        <v>100</v>
      </c>
      <c r="F395" s="79"/>
      <c r="G395" s="46">
        <f t="shared" si="39"/>
        <v>284.15927512981261</v>
      </c>
      <c r="H395" s="46">
        <f t="shared" si="40"/>
        <v>506.70091812224302</v>
      </c>
      <c r="I395" s="46">
        <f t="shared" si="41"/>
        <v>122794.54316509684</v>
      </c>
    </row>
    <row r="396" spans="2:9" ht="20.100000000000001" customHeight="1" thickBot="1" x14ac:dyDescent="0.35">
      <c r="B396" s="43">
        <f t="shared" si="42"/>
        <v>375</v>
      </c>
      <c r="C396" s="44">
        <f t="shared" si="36"/>
        <v>48716</v>
      </c>
      <c r="D396" s="45">
        <f t="shared" si="37"/>
        <v>690.86019325205564</v>
      </c>
      <c r="E396" s="47">
        <f t="shared" si="38"/>
        <v>100</v>
      </c>
      <c r="F396" s="79"/>
      <c r="G396" s="46">
        <f t="shared" si="39"/>
        <v>282.99153536634321</v>
      </c>
      <c r="H396" s="46">
        <f t="shared" si="40"/>
        <v>507.86865788571242</v>
      </c>
      <c r="I396" s="46">
        <f t="shared" si="41"/>
        <v>122286.67450721112</v>
      </c>
    </row>
    <row r="397" spans="2:9" ht="20.100000000000001" customHeight="1" thickBot="1" x14ac:dyDescent="0.35">
      <c r="B397" s="43">
        <f t="shared" si="42"/>
        <v>376</v>
      </c>
      <c r="C397" s="44">
        <f t="shared" si="36"/>
        <v>48730</v>
      </c>
      <c r="D397" s="45">
        <f t="shared" si="37"/>
        <v>690.86019325205564</v>
      </c>
      <c r="E397" s="47">
        <f t="shared" si="38"/>
        <v>100</v>
      </c>
      <c r="F397" s="79"/>
      <c r="G397" s="46">
        <f t="shared" si="39"/>
        <v>281.821104437126</v>
      </c>
      <c r="H397" s="46">
        <f t="shared" si="40"/>
        <v>509.03908881492964</v>
      </c>
      <c r="I397" s="46">
        <f t="shared" si="41"/>
        <v>121777.6354183962</v>
      </c>
    </row>
    <row r="398" spans="2:9" ht="20.100000000000001" customHeight="1" thickBot="1" x14ac:dyDescent="0.35">
      <c r="B398" s="43">
        <f t="shared" si="42"/>
        <v>377</v>
      </c>
      <c r="C398" s="44">
        <f t="shared" si="36"/>
        <v>48744</v>
      </c>
      <c r="D398" s="45">
        <f t="shared" si="37"/>
        <v>690.86019325205564</v>
      </c>
      <c r="E398" s="47">
        <f t="shared" si="38"/>
        <v>100</v>
      </c>
      <c r="F398" s="79"/>
      <c r="G398" s="46">
        <f t="shared" si="39"/>
        <v>280.64797614011741</v>
      </c>
      <c r="H398" s="46">
        <f t="shared" si="40"/>
        <v>510.21221711193823</v>
      </c>
      <c r="I398" s="46">
        <f t="shared" si="41"/>
        <v>121267.42320128425</v>
      </c>
    </row>
    <row r="399" spans="2:9" ht="20.100000000000001" customHeight="1" thickBot="1" x14ac:dyDescent="0.35">
      <c r="B399" s="43">
        <f t="shared" si="42"/>
        <v>378</v>
      </c>
      <c r="C399" s="44">
        <f t="shared" si="36"/>
        <v>48758</v>
      </c>
      <c r="D399" s="45">
        <f t="shared" si="37"/>
        <v>690.86019325205564</v>
      </c>
      <c r="E399" s="47">
        <f t="shared" si="38"/>
        <v>100</v>
      </c>
      <c r="F399" s="79"/>
      <c r="G399" s="46">
        <f t="shared" si="39"/>
        <v>279.47214425898039</v>
      </c>
      <c r="H399" s="46">
        <f t="shared" si="40"/>
        <v>511.38804899307524</v>
      </c>
      <c r="I399" s="46">
        <f t="shared" si="41"/>
        <v>120756.03515229118</v>
      </c>
    </row>
    <row r="400" spans="2:9" ht="20.100000000000001" customHeight="1" thickBot="1" x14ac:dyDescent="0.35">
      <c r="B400" s="43">
        <f t="shared" si="42"/>
        <v>379</v>
      </c>
      <c r="C400" s="44">
        <f t="shared" si="36"/>
        <v>48772</v>
      </c>
      <c r="D400" s="45">
        <f t="shared" si="37"/>
        <v>690.86019325205564</v>
      </c>
      <c r="E400" s="47">
        <f t="shared" si="38"/>
        <v>100</v>
      </c>
      <c r="F400" s="79"/>
      <c r="G400" s="46">
        <f t="shared" si="39"/>
        <v>278.29360256305199</v>
      </c>
      <c r="H400" s="46">
        <f t="shared" si="40"/>
        <v>512.56659068900365</v>
      </c>
      <c r="I400" s="46">
        <f t="shared" si="41"/>
        <v>120243.46856160217</v>
      </c>
    </row>
    <row r="401" spans="2:9" ht="20.100000000000001" customHeight="1" thickBot="1" x14ac:dyDescent="0.35">
      <c r="B401" s="43">
        <f t="shared" si="42"/>
        <v>380</v>
      </c>
      <c r="C401" s="44">
        <f t="shared" si="36"/>
        <v>48786</v>
      </c>
      <c r="D401" s="45">
        <f t="shared" si="37"/>
        <v>690.86019325205564</v>
      </c>
      <c r="E401" s="47">
        <f t="shared" si="38"/>
        <v>100</v>
      </c>
      <c r="F401" s="79"/>
      <c r="G401" s="46">
        <f t="shared" si="39"/>
        <v>277.11234480730991</v>
      </c>
      <c r="H401" s="46">
        <f t="shared" si="40"/>
        <v>513.74784844474573</v>
      </c>
      <c r="I401" s="46">
        <f t="shared" si="41"/>
        <v>119729.72071315743</v>
      </c>
    </row>
    <row r="402" spans="2:9" ht="20.100000000000001" customHeight="1" thickBot="1" x14ac:dyDescent="0.35">
      <c r="B402" s="43">
        <f t="shared" si="42"/>
        <v>381</v>
      </c>
      <c r="C402" s="44">
        <f t="shared" si="36"/>
        <v>48800</v>
      </c>
      <c r="D402" s="45">
        <f t="shared" si="37"/>
        <v>690.86019325205564</v>
      </c>
      <c r="E402" s="47">
        <f t="shared" si="38"/>
        <v>100</v>
      </c>
      <c r="F402" s="79"/>
      <c r="G402" s="46">
        <f t="shared" si="39"/>
        <v>275.92836473233979</v>
      </c>
      <c r="H402" s="46">
        <f t="shared" si="40"/>
        <v>514.93182851971585</v>
      </c>
      <c r="I402" s="46">
        <f t="shared" si="41"/>
        <v>119214.7888846377</v>
      </c>
    </row>
    <row r="403" spans="2:9" ht="20.100000000000001" customHeight="1" thickBot="1" x14ac:dyDescent="0.35">
      <c r="B403" s="43">
        <f t="shared" si="42"/>
        <v>382</v>
      </c>
      <c r="C403" s="44">
        <f t="shared" si="36"/>
        <v>48814</v>
      </c>
      <c r="D403" s="45">
        <f t="shared" si="37"/>
        <v>690.86019325205564</v>
      </c>
      <c r="E403" s="47">
        <f t="shared" si="38"/>
        <v>100</v>
      </c>
      <c r="F403" s="79"/>
      <c r="G403" s="46">
        <f t="shared" si="39"/>
        <v>274.74165606430171</v>
      </c>
      <c r="H403" s="46">
        <f t="shared" si="40"/>
        <v>516.11853718775387</v>
      </c>
      <c r="I403" s="46">
        <f t="shared" si="41"/>
        <v>118698.67034744995</v>
      </c>
    </row>
    <row r="404" spans="2:9" ht="20.100000000000001" customHeight="1" thickBot="1" x14ac:dyDescent="0.35">
      <c r="B404" s="43">
        <f t="shared" si="42"/>
        <v>383</v>
      </c>
      <c r="C404" s="44">
        <f t="shared" si="36"/>
        <v>48828</v>
      </c>
      <c r="D404" s="45">
        <f t="shared" si="37"/>
        <v>690.86019325205564</v>
      </c>
      <c r="E404" s="47">
        <f t="shared" si="38"/>
        <v>100</v>
      </c>
      <c r="F404" s="79"/>
      <c r="G404" s="46">
        <f t="shared" si="39"/>
        <v>273.55221251489723</v>
      </c>
      <c r="H404" s="46">
        <f t="shared" si="40"/>
        <v>517.30798073715846</v>
      </c>
      <c r="I404" s="46">
        <f t="shared" si="41"/>
        <v>118181.3623667128</v>
      </c>
    </row>
    <row r="405" spans="2:9" ht="20.100000000000001" customHeight="1" thickBot="1" x14ac:dyDescent="0.35">
      <c r="B405" s="43">
        <f t="shared" si="42"/>
        <v>384</v>
      </c>
      <c r="C405" s="44">
        <f t="shared" si="36"/>
        <v>48842</v>
      </c>
      <c r="D405" s="45">
        <f t="shared" si="37"/>
        <v>690.86019325205564</v>
      </c>
      <c r="E405" s="47">
        <f t="shared" si="38"/>
        <v>100</v>
      </c>
      <c r="F405" s="79"/>
      <c r="G405" s="46">
        <f t="shared" si="39"/>
        <v>272.36002778133593</v>
      </c>
      <c r="H405" s="46">
        <f t="shared" si="40"/>
        <v>518.50016547071971</v>
      </c>
      <c r="I405" s="46">
        <f t="shared" si="41"/>
        <v>117662.86220124208</v>
      </c>
    </row>
    <row r="406" spans="2:9" ht="20.100000000000001" customHeight="1" thickBot="1" x14ac:dyDescent="0.35">
      <c r="B406" s="43">
        <f t="shared" si="42"/>
        <v>385</v>
      </c>
      <c r="C406" s="44">
        <f t="shared" ref="C406:C469" si="43">IF($E$10="End of the Period",IF(B406="","",IF(payment_frequency="Bi-weekly",first_payment_date+B406*VLOOKUP(payment_frequency,periodic_table,2,0),IF(payment_frequency="Weekly",first_payment_date+B406*VLOOKUP(payment_frequency,periodic_table,2,0),IF(payment_frequency="Semi-monthly",first_payment_date+B406*VLOOKUP(payment_frequency,periodic_table,2,0),EDATE(first_payment_date,B406*VLOOKUP(payment_frequency,periodic_table,2,0)))))),IF(B406="","",IF(payment_frequency="Bi-weekly",first_payment_date+(B406-1)*VLOOKUP(payment_frequency,periodic_table,2,0),IF(payment_frequency="Weekly",first_payment_date+(B406-1)*VLOOKUP(payment_frequency,periodic_table,2,0),IF(payment_frequency="Semi-monthly",first_payment_date+(B406-1)*VLOOKUP(payment_frequency,periodic_table,2,0),EDATE(first_payment_date,(B406-1)*VLOOKUP(payment_frequency,periodic_table,2,0)))))))</f>
        <v>48856</v>
      </c>
      <c r="D406" s="45">
        <f t="shared" ref="D406:D469" si="44">IF(B406="","",IF(I405&lt;payment,I405*(1+rate),payment))</f>
        <v>690.86019325205564</v>
      </c>
      <c r="E406" s="47">
        <f t="shared" ref="E406:E469" si="45">IFERROR(IF((I405*(1+rate)-D406)&lt;$E$12,I405*(1+rate)-D406,IF(B406=$I$16,$E$12,IF(B406&lt;$I$16,0,$E$12))),0)</f>
        <v>100</v>
      </c>
      <c r="F406" s="79"/>
      <c r="G406" s="46">
        <f t="shared" ref="G406:G469" si="46">IF(AND(payment_type=1,B406=1),0,IF(B406="","",I405*rate))</f>
        <v>271.16509554630181</v>
      </c>
      <c r="H406" s="46">
        <f t="shared" si="40"/>
        <v>519.69509770575382</v>
      </c>
      <c r="I406" s="46">
        <f t="shared" si="41"/>
        <v>117143.16710353633</v>
      </c>
    </row>
    <row r="407" spans="2:9" ht="20.100000000000001" customHeight="1" thickBot="1" x14ac:dyDescent="0.35">
      <c r="B407" s="43">
        <f t="shared" si="42"/>
        <v>386</v>
      </c>
      <c r="C407" s="44">
        <f t="shared" si="43"/>
        <v>48870</v>
      </c>
      <c r="D407" s="45">
        <f t="shared" si="44"/>
        <v>690.86019325205564</v>
      </c>
      <c r="E407" s="47">
        <f t="shared" si="45"/>
        <v>100</v>
      </c>
      <c r="F407" s="79"/>
      <c r="G407" s="46">
        <f t="shared" si="46"/>
        <v>269.96740947792023</v>
      </c>
      <c r="H407" s="46">
        <f t="shared" ref="H407:H470" si="47">IF(B407="","",D407-G407+E407+F407)</f>
        <v>520.89278377413541</v>
      </c>
      <c r="I407" s="46">
        <f t="shared" ref="I407:I470" si="48">IFERROR(IF(H407&lt;=0,"",I406-H407),"")</f>
        <v>116622.27431976219</v>
      </c>
    </row>
    <row r="408" spans="2:9" ht="20.100000000000001" customHeight="1" thickBot="1" x14ac:dyDescent="0.35">
      <c r="B408" s="43">
        <f t="shared" si="42"/>
        <v>387</v>
      </c>
      <c r="C408" s="44">
        <f t="shared" si="43"/>
        <v>48884</v>
      </c>
      <c r="D408" s="45">
        <f t="shared" si="44"/>
        <v>690.86019325205564</v>
      </c>
      <c r="E408" s="47">
        <f t="shared" si="45"/>
        <v>100</v>
      </c>
      <c r="F408" s="79"/>
      <c r="G408" s="46">
        <f t="shared" si="46"/>
        <v>268.76696322972418</v>
      </c>
      <c r="H408" s="46">
        <f t="shared" si="47"/>
        <v>522.09323002233145</v>
      </c>
      <c r="I408" s="46">
        <f t="shared" si="48"/>
        <v>116100.18108973985</v>
      </c>
    </row>
    <row r="409" spans="2:9" ht="20.100000000000001" customHeight="1" thickBot="1" x14ac:dyDescent="0.35">
      <c r="B409" s="43">
        <f t="shared" si="42"/>
        <v>388</v>
      </c>
      <c r="C409" s="44">
        <f t="shared" si="43"/>
        <v>48898</v>
      </c>
      <c r="D409" s="45">
        <f t="shared" si="44"/>
        <v>690.86019325205564</v>
      </c>
      <c r="E409" s="47">
        <f t="shared" si="45"/>
        <v>100</v>
      </c>
      <c r="F409" s="79"/>
      <c r="G409" s="46">
        <f t="shared" si="46"/>
        <v>267.56375044062042</v>
      </c>
      <c r="H409" s="46">
        <f t="shared" si="47"/>
        <v>523.29644281143521</v>
      </c>
      <c r="I409" s="46">
        <f t="shared" si="48"/>
        <v>115576.88464692842</v>
      </c>
    </row>
    <row r="410" spans="2:9" ht="20.100000000000001" customHeight="1" thickBot="1" x14ac:dyDescent="0.35">
      <c r="B410" s="43">
        <f t="shared" si="42"/>
        <v>389</v>
      </c>
      <c r="C410" s="44">
        <f t="shared" si="43"/>
        <v>48912</v>
      </c>
      <c r="D410" s="45">
        <f t="shared" si="44"/>
        <v>690.86019325205564</v>
      </c>
      <c r="E410" s="47">
        <f t="shared" si="45"/>
        <v>100</v>
      </c>
      <c r="F410" s="79"/>
      <c r="G410" s="46">
        <f t="shared" si="46"/>
        <v>266.35776473485623</v>
      </c>
      <c r="H410" s="46">
        <f t="shared" si="47"/>
        <v>524.50242851719941</v>
      </c>
      <c r="I410" s="46">
        <f t="shared" si="48"/>
        <v>115052.38221841122</v>
      </c>
    </row>
    <row r="411" spans="2:9" ht="20.100000000000001" customHeight="1" thickBot="1" x14ac:dyDescent="0.35">
      <c r="B411" s="43">
        <f t="shared" si="42"/>
        <v>390</v>
      </c>
      <c r="C411" s="44">
        <f t="shared" si="43"/>
        <v>48926</v>
      </c>
      <c r="D411" s="45">
        <f t="shared" si="44"/>
        <v>690.86019325205564</v>
      </c>
      <c r="E411" s="47">
        <f t="shared" si="45"/>
        <v>100</v>
      </c>
      <c r="F411" s="79"/>
      <c r="G411" s="46">
        <f t="shared" si="46"/>
        <v>265.14899972198515</v>
      </c>
      <c r="H411" s="46">
        <f t="shared" si="47"/>
        <v>525.71119353007043</v>
      </c>
      <c r="I411" s="46">
        <f t="shared" si="48"/>
        <v>114526.67102488116</v>
      </c>
    </row>
    <row r="412" spans="2:9" ht="20.100000000000001" customHeight="1" thickBot="1" x14ac:dyDescent="0.35">
      <c r="B412" s="43">
        <f t="shared" si="42"/>
        <v>391</v>
      </c>
      <c r="C412" s="44">
        <f t="shared" si="43"/>
        <v>48940</v>
      </c>
      <c r="D412" s="45">
        <f t="shared" si="44"/>
        <v>690.86019325205564</v>
      </c>
      <c r="E412" s="47">
        <f t="shared" si="45"/>
        <v>100</v>
      </c>
      <c r="F412" s="79"/>
      <c r="G412" s="46">
        <f t="shared" si="46"/>
        <v>263.93744899683344</v>
      </c>
      <c r="H412" s="46">
        <f t="shared" si="47"/>
        <v>526.92274425522214</v>
      </c>
      <c r="I412" s="46">
        <f t="shared" si="48"/>
        <v>113999.74828062594</v>
      </c>
    </row>
    <row r="413" spans="2:9" ht="20.100000000000001" customHeight="1" thickBot="1" x14ac:dyDescent="0.35">
      <c r="B413" s="43">
        <f t="shared" si="42"/>
        <v>392</v>
      </c>
      <c r="C413" s="44">
        <f t="shared" si="43"/>
        <v>48954</v>
      </c>
      <c r="D413" s="45">
        <f t="shared" si="44"/>
        <v>690.86019325205564</v>
      </c>
      <c r="E413" s="47">
        <f t="shared" si="45"/>
        <v>100</v>
      </c>
      <c r="F413" s="79"/>
      <c r="G413" s="46">
        <f t="shared" si="46"/>
        <v>262.72310613946598</v>
      </c>
      <c r="H413" s="46">
        <f t="shared" si="47"/>
        <v>528.1370871125896</v>
      </c>
      <c r="I413" s="46">
        <f t="shared" si="48"/>
        <v>113471.61119351335</v>
      </c>
    </row>
    <row r="414" spans="2:9" ht="20.100000000000001" customHeight="1" thickBot="1" x14ac:dyDescent="0.35">
      <c r="B414" s="43">
        <f t="shared" si="42"/>
        <v>393</v>
      </c>
      <c r="C414" s="44">
        <f t="shared" si="43"/>
        <v>48968</v>
      </c>
      <c r="D414" s="45">
        <f t="shared" si="44"/>
        <v>690.86019325205564</v>
      </c>
      <c r="E414" s="47">
        <f t="shared" si="45"/>
        <v>100</v>
      </c>
      <c r="F414" s="79"/>
      <c r="G414" s="46">
        <f t="shared" si="46"/>
        <v>261.50596471515246</v>
      </c>
      <c r="H414" s="46">
        <f t="shared" si="47"/>
        <v>529.35422853690318</v>
      </c>
      <c r="I414" s="46">
        <f t="shared" si="48"/>
        <v>112942.25696497645</v>
      </c>
    </row>
    <row r="415" spans="2:9" ht="20.100000000000001" customHeight="1" thickBot="1" x14ac:dyDescent="0.35">
      <c r="B415" s="43">
        <f t="shared" si="42"/>
        <v>394</v>
      </c>
      <c r="C415" s="44">
        <f t="shared" si="43"/>
        <v>48982</v>
      </c>
      <c r="D415" s="45">
        <f t="shared" si="44"/>
        <v>690.86019325205564</v>
      </c>
      <c r="E415" s="47">
        <f t="shared" si="45"/>
        <v>100</v>
      </c>
      <c r="F415" s="79"/>
      <c r="G415" s="46">
        <f t="shared" si="46"/>
        <v>260.28601827433289</v>
      </c>
      <c r="H415" s="46">
        <f t="shared" si="47"/>
        <v>530.57417497772281</v>
      </c>
      <c r="I415" s="46">
        <f t="shared" si="48"/>
        <v>112411.68278999873</v>
      </c>
    </row>
    <row r="416" spans="2:9" ht="20.100000000000001" customHeight="1" thickBot="1" x14ac:dyDescent="0.35">
      <c r="B416" s="43">
        <f t="shared" si="42"/>
        <v>395</v>
      </c>
      <c r="C416" s="44">
        <f t="shared" si="43"/>
        <v>48996</v>
      </c>
      <c r="D416" s="45">
        <f t="shared" si="44"/>
        <v>690.86019325205564</v>
      </c>
      <c r="E416" s="47">
        <f t="shared" si="45"/>
        <v>100</v>
      </c>
      <c r="F416" s="79"/>
      <c r="G416" s="46">
        <f t="shared" si="46"/>
        <v>259.06326035258382</v>
      </c>
      <c r="H416" s="46">
        <f t="shared" si="47"/>
        <v>531.79693289947181</v>
      </c>
      <c r="I416" s="46">
        <f t="shared" si="48"/>
        <v>111879.88585709926</v>
      </c>
    </row>
    <row r="417" spans="2:9" ht="20.100000000000001" customHeight="1" thickBot="1" x14ac:dyDescent="0.35">
      <c r="B417" s="43">
        <f t="shared" si="42"/>
        <v>396</v>
      </c>
      <c r="C417" s="44">
        <f t="shared" si="43"/>
        <v>49010</v>
      </c>
      <c r="D417" s="45">
        <f t="shared" si="44"/>
        <v>690.86019325205564</v>
      </c>
      <c r="E417" s="47">
        <f t="shared" si="45"/>
        <v>100</v>
      </c>
      <c r="F417" s="79"/>
      <c r="G417" s="46">
        <f t="shared" si="46"/>
        <v>257.83768447058401</v>
      </c>
      <c r="H417" s="46">
        <f t="shared" si="47"/>
        <v>533.02250878147163</v>
      </c>
      <c r="I417" s="46">
        <f t="shared" si="48"/>
        <v>111346.86334831778</v>
      </c>
    </row>
    <row r="418" spans="2:9" ht="20.100000000000001" customHeight="1" thickBot="1" x14ac:dyDescent="0.35">
      <c r="B418" s="43">
        <f t="shared" si="42"/>
        <v>397</v>
      </c>
      <c r="C418" s="44">
        <f t="shared" si="43"/>
        <v>49024</v>
      </c>
      <c r="D418" s="45">
        <f t="shared" si="44"/>
        <v>690.86019325205564</v>
      </c>
      <c r="E418" s="47">
        <f t="shared" si="45"/>
        <v>100</v>
      </c>
      <c r="F418" s="79"/>
      <c r="G418" s="46">
        <f t="shared" si="46"/>
        <v>256.60928413407976</v>
      </c>
      <c r="H418" s="46">
        <f t="shared" si="47"/>
        <v>534.25090911797588</v>
      </c>
      <c r="I418" s="46">
        <f t="shared" si="48"/>
        <v>110812.6124391998</v>
      </c>
    </row>
    <row r="419" spans="2:9" ht="20.100000000000001" customHeight="1" thickBot="1" x14ac:dyDescent="0.35">
      <c r="B419" s="43">
        <f t="shared" si="42"/>
        <v>398</v>
      </c>
      <c r="C419" s="44">
        <f t="shared" si="43"/>
        <v>49038</v>
      </c>
      <c r="D419" s="45">
        <f t="shared" si="44"/>
        <v>690.86019325205564</v>
      </c>
      <c r="E419" s="47">
        <f t="shared" si="45"/>
        <v>100</v>
      </c>
      <c r="F419" s="79"/>
      <c r="G419" s="46">
        <f t="shared" si="46"/>
        <v>255.37805283385097</v>
      </c>
      <c r="H419" s="46">
        <f t="shared" si="47"/>
        <v>535.48214041820461</v>
      </c>
      <c r="I419" s="46">
        <f t="shared" si="48"/>
        <v>110277.1302987816</v>
      </c>
    </row>
    <row r="420" spans="2:9" ht="20.100000000000001" customHeight="1" thickBot="1" x14ac:dyDescent="0.35">
      <c r="B420" s="43">
        <f t="shared" si="42"/>
        <v>399</v>
      </c>
      <c r="C420" s="44">
        <f t="shared" si="43"/>
        <v>49052</v>
      </c>
      <c r="D420" s="45">
        <f t="shared" si="44"/>
        <v>690.86019325205564</v>
      </c>
      <c r="E420" s="47">
        <f t="shared" si="45"/>
        <v>100</v>
      </c>
      <c r="F420" s="79"/>
      <c r="G420" s="46">
        <f t="shared" si="46"/>
        <v>254.14398404567638</v>
      </c>
      <c r="H420" s="46">
        <f t="shared" si="47"/>
        <v>536.71620920637929</v>
      </c>
      <c r="I420" s="46">
        <f t="shared" si="48"/>
        <v>109740.41408957522</v>
      </c>
    </row>
    <row r="421" spans="2:9" ht="20.100000000000001" customHeight="1" thickBot="1" x14ac:dyDescent="0.35">
      <c r="B421" s="43">
        <f t="shared" si="42"/>
        <v>400</v>
      </c>
      <c r="C421" s="44">
        <f t="shared" si="43"/>
        <v>49066</v>
      </c>
      <c r="D421" s="45">
        <f t="shared" si="44"/>
        <v>690.86019325205564</v>
      </c>
      <c r="E421" s="47">
        <f t="shared" si="45"/>
        <v>100</v>
      </c>
      <c r="F421" s="79"/>
      <c r="G421" s="46">
        <f t="shared" si="46"/>
        <v>252.90707123029901</v>
      </c>
      <c r="H421" s="46">
        <f t="shared" si="47"/>
        <v>537.9531220217566</v>
      </c>
      <c r="I421" s="46">
        <f t="shared" si="48"/>
        <v>109202.46096755346</v>
      </c>
    </row>
    <row r="422" spans="2:9" ht="20.100000000000001" customHeight="1" thickBot="1" x14ac:dyDescent="0.35">
      <c r="B422" s="43">
        <f t="shared" si="42"/>
        <v>401</v>
      </c>
      <c r="C422" s="44">
        <f t="shared" si="43"/>
        <v>49080</v>
      </c>
      <c r="D422" s="45">
        <f t="shared" si="44"/>
        <v>690.86019325205564</v>
      </c>
      <c r="E422" s="47">
        <f t="shared" si="45"/>
        <v>100</v>
      </c>
      <c r="F422" s="79"/>
      <c r="G422" s="46">
        <f t="shared" si="46"/>
        <v>251.66730783339159</v>
      </c>
      <c r="H422" s="46">
        <f t="shared" si="47"/>
        <v>539.19288541866399</v>
      </c>
      <c r="I422" s="46">
        <f t="shared" si="48"/>
        <v>108663.26808213479</v>
      </c>
    </row>
    <row r="423" spans="2:9" ht="20.100000000000001" customHeight="1" thickBot="1" x14ac:dyDescent="0.35">
      <c r="B423" s="43">
        <f t="shared" si="42"/>
        <v>402</v>
      </c>
      <c r="C423" s="44">
        <f t="shared" si="43"/>
        <v>49094</v>
      </c>
      <c r="D423" s="45">
        <f t="shared" si="44"/>
        <v>690.86019325205564</v>
      </c>
      <c r="E423" s="47">
        <f t="shared" si="45"/>
        <v>100</v>
      </c>
      <c r="F423" s="79"/>
      <c r="G423" s="46">
        <f t="shared" si="46"/>
        <v>250.42468728552177</v>
      </c>
      <c r="H423" s="46">
        <f t="shared" si="47"/>
        <v>540.43550596653381</v>
      </c>
      <c r="I423" s="46">
        <f t="shared" si="48"/>
        <v>108122.83257616825</v>
      </c>
    </row>
    <row r="424" spans="2:9" ht="20.100000000000001" customHeight="1" thickBot="1" x14ac:dyDescent="0.35">
      <c r="B424" s="43">
        <f t="shared" si="42"/>
        <v>403</v>
      </c>
      <c r="C424" s="44">
        <f t="shared" si="43"/>
        <v>49108</v>
      </c>
      <c r="D424" s="45">
        <f t="shared" si="44"/>
        <v>690.86019325205564</v>
      </c>
      <c r="E424" s="47">
        <f t="shared" si="45"/>
        <v>100</v>
      </c>
      <c r="F424" s="79"/>
      <c r="G424" s="46">
        <f t="shared" si="46"/>
        <v>249.1792030021173</v>
      </c>
      <c r="H424" s="46">
        <f t="shared" si="47"/>
        <v>541.6809902499383</v>
      </c>
      <c r="I424" s="46">
        <f t="shared" si="48"/>
        <v>107581.15158591831</v>
      </c>
    </row>
    <row r="425" spans="2:9" ht="20.100000000000001" customHeight="1" thickBot="1" x14ac:dyDescent="0.35">
      <c r="B425" s="43">
        <f t="shared" si="42"/>
        <v>404</v>
      </c>
      <c r="C425" s="44">
        <f t="shared" si="43"/>
        <v>49122</v>
      </c>
      <c r="D425" s="45">
        <f t="shared" si="44"/>
        <v>690.86019325205564</v>
      </c>
      <c r="E425" s="47">
        <f t="shared" si="45"/>
        <v>100</v>
      </c>
      <c r="F425" s="79"/>
      <c r="G425" s="46">
        <f t="shared" si="46"/>
        <v>247.93084838343128</v>
      </c>
      <c r="H425" s="46">
        <f t="shared" si="47"/>
        <v>542.92934486862441</v>
      </c>
      <c r="I425" s="46">
        <f t="shared" si="48"/>
        <v>107038.22224104969</v>
      </c>
    </row>
    <row r="426" spans="2:9" ht="20.100000000000001" customHeight="1" thickBot="1" x14ac:dyDescent="0.35">
      <c r="B426" s="43">
        <f t="shared" si="42"/>
        <v>405</v>
      </c>
      <c r="C426" s="44">
        <f t="shared" si="43"/>
        <v>49136</v>
      </c>
      <c r="D426" s="45">
        <f t="shared" si="44"/>
        <v>690.86019325205564</v>
      </c>
      <c r="E426" s="47">
        <f t="shared" si="45"/>
        <v>100</v>
      </c>
      <c r="F426" s="79"/>
      <c r="G426" s="46">
        <f t="shared" si="46"/>
        <v>246.67961681450691</v>
      </c>
      <c r="H426" s="46">
        <f t="shared" si="47"/>
        <v>544.18057643754878</v>
      </c>
      <c r="I426" s="46">
        <f t="shared" si="48"/>
        <v>106494.04166461214</v>
      </c>
    </row>
    <row r="427" spans="2:9" ht="20.100000000000001" customHeight="1" thickBot="1" x14ac:dyDescent="0.35">
      <c r="B427" s="43">
        <f t="shared" si="42"/>
        <v>406</v>
      </c>
      <c r="C427" s="44">
        <f t="shared" si="43"/>
        <v>49150</v>
      </c>
      <c r="D427" s="45">
        <f t="shared" si="44"/>
        <v>690.86019325205564</v>
      </c>
      <c r="E427" s="47">
        <f t="shared" si="45"/>
        <v>100</v>
      </c>
      <c r="F427" s="79"/>
      <c r="G427" s="46">
        <f t="shared" si="46"/>
        <v>245.42550166514272</v>
      </c>
      <c r="H427" s="46">
        <f t="shared" si="47"/>
        <v>545.43469158691289</v>
      </c>
      <c r="I427" s="46">
        <f t="shared" si="48"/>
        <v>105948.60697302523</v>
      </c>
    </row>
    <row r="428" spans="2:9" ht="20.100000000000001" customHeight="1" thickBot="1" x14ac:dyDescent="0.35">
      <c r="B428" s="43">
        <f t="shared" si="42"/>
        <v>407</v>
      </c>
      <c r="C428" s="44">
        <f t="shared" si="43"/>
        <v>49164</v>
      </c>
      <c r="D428" s="45">
        <f t="shared" si="44"/>
        <v>690.86019325205564</v>
      </c>
      <c r="E428" s="47">
        <f t="shared" si="45"/>
        <v>100</v>
      </c>
      <c r="F428" s="79"/>
      <c r="G428" s="46">
        <f t="shared" si="46"/>
        <v>244.16849628985727</v>
      </c>
      <c r="H428" s="46">
        <f t="shared" si="47"/>
        <v>546.69169696219842</v>
      </c>
      <c r="I428" s="46">
        <f t="shared" si="48"/>
        <v>105401.91527606304</v>
      </c>
    </row>
    <row r="429" spans="2:9" ht="20.100000000000001" customHeight="1" thickBot="1" x14ac:dyDescent="0.35">
      <c r="B429" s="43">
        <f t="shared" ref="B429:B492" si="49">IFERROR(IF(I428&lt;=0,"",B428+1),"")</f>
        <v>408</v>
      </c>
      <c r="C429" s="44">
        <f t="shared" si="43"/>
        <v>49178</v>
      </c>
      <c r="D429" s="45">
        <f t="shared" si="44"/>
        <v>690.86019325205564</v>
      </c>
      <c r="E429" s="47">
        <f t="shared" si="45"/>
        <v>100</v>
      </c>
      <c r="F429" s="79"/>
      <c r="G429" s="46">
        <f t="shared" si="46"/>
        <v>242.90859402785401</v>
      </c>
      <c r="H429" s="46">
        <f t="shared" si="47"/>
        <v>547.95159922420157</v>
      </c>
      <c r="I429" s="46">
        <f t="shared" si="48"/>
        <v>104853.96367683883</v>
      </c>
    </row>
    <row r="430" spans="2:9" ht="20.100000000000001" customHeight="1" thickBot="1" x14ac:dyDescent="0.35">
      <c r="B430" s="43">
        <f t="shared" si="49"/>
        <v>409</v>
      </c>
      <c r="C430" s="44">
        <f t="shared" si="43"/>
        <v>49192</v>
      </c>
      <c r="D430" s="45">
        <f t="shared" si="44"/>
        <v>690.86019325205564</v>
      </c>
      <c r="E430" s="47">
        <f t="shared" si="45"/>
        <v>100</v>
      </c>
      <c r="F430" s="79"/>
      <c r="G430" s="46">
        <f t="shared" si="46"/>
        <v>241.6457882029859</v>
      </c>
      <c r="H430" s="46">
        <f t="shared" si="47"/>
        <v>549.21440504906968</v>
      </c>
      <c r="I430" s="46">
        <f t="shared" si="48"/>
        <v>104304.74927178975</v>
      </c>
    </row>
    <row r="431" spans="2:9" ht="20.100000000000001" customHeight="1" thickBot="1" x14ac:dyDescent="0.35">
      <c r="B431" s="43">
        <f t="shared" si="49"/>
        <v>410</v>
      </c>
      <c r="C431" s="44">
        <f t="shared" si="43"/>
        <v>49206</v>
      </c>
      <c r="D431" s="45">
        <f t="shared" si="44"/>
        <v>690.86019325205564</v>
      </c>
      <c r="E431" s="47">
        <f t="shared" si="45"/>
        <v>100</v>
      </c>
      <c r="F431" s="79"/>
      <c r="G431" s="46">
        <f t="shared" si="46"/>
        <v>240.3800721237202</v>
      </c>
      <c r="H431" s="46">
        <f t="shared" si="47"/>
        <v>550.48012112833544</v>
      </c>
      <c r="I431" s="46">
        <f t="shared" si="48"/>
        <v>103754.26915066142</v>
      </c>
    </row>
    <row r="432" spans="2:9" ht="20.100000000000001" customHeight="1" thickBot="1" x14ac:dyDescent="0.35">
      <c r="B432" s="43">
        <f t="shared" si="49"/>
        <v>411</v>
      </c>
      <c r="C432" s="44">
        <f t="shared" si="43"/>
        <v>49220</v>
      </c>
      <c r="D432" s="45">
        <f t="shared" si="44"/>
        <v>690.86019325205564</v>
      </c>
      <c r="E432" s="47">
        <f t="shared" si="45"/>
        <v>100</v>
      </c>
      <c r="F432" s="79"/>
      <c r="G432" s="46">
        <f t="shared" si="46"/>
        <v>239.11143908310282</v>
      </c>
      <c r="H432" s="46">
        <f t="shared" si="47"/>
        <v>551.74875416895281</v>
      </c>
      <c r="I432" s="46">
        <f t="shared" si="48"/>
        <v>103202.52039649247</v>
      </c>
    </row>
    <row r="433" spans="2:9" ht="20.100000000000001" customHeight="1" thickBot="1" x14ac:dyDescent="0.35">
      <c r="B433" s="43">
        <f t="shared" si="49"/>
        <v>412</v>
      </c>
      <c r="C433" s="44">
        <f t="shared" si="43"/>
        <v>49234</v>
      </c>
      <c r="D433" s="45">
        <f t="shared" si="44"/>
        <v>690.86019325205564</v>
      </c>
      <c r="E433" s="47">
        <f t="shared" si="45"/>
        <v>100</v>
      </c>
      <c r="F433" s="79"/>
      <c r="G433" s="46">
        <f t="shared" si="46"/>
        <v>237.83988235872292</v>
      </c>
      <c r="H433" s="46">
        <f t="shared" si="47"/>
        <v>553.02031089333275</v>
      </c>
      <c r="I433" s="46">
        <f t="shared" si="48"/>
        <v>102649.50008559914</v>
      </c>
    </row>
    <row r="434" spans="2:9" ht="20.100000000000001" customHeight="1" thickBot="1" x14ac:dyDescent="0.35">
      <c r="B434" s="43">
        <f t="shared" si="49"/>
        <v>413</v>
      </c>
      <c r="C434" s="44">
        <f t="shared" si="43"/>
        <v>49248</v>
      </c>
      <c r="D434" s="45">
        <f t="shared" si="44"/>
        <v>690.86019325205564</v>
      </c>
      <c r="E434" s="47">
        <f t="shared" si="45"/>
        <v>100</v>
      </c>
      <c r="F434" s="79"/>
      <c r="G434" s="46">
        <f t="shared" si="46"/>
        <v>236.56539521267715</v>
      </c>
      <c r="H434" s="46">
        <f t="shared" si="47"/>
        <v>554.29479803937852</v>
      </c>
      <c r="I434" s="46">
        <f t="shared" si="48"/>
        <v>102095.20528755976</v>
      </c>
    </row>
    <row r="435" spans="2:9" ht="20.100000000000001" customHeight="1" thickBot="1" x14ac:dyDescent="0.35">
      <c r="B435" s="43">
        <f t="shared" si="49"/>
        <v>414</v>
      </c>
      <c r="C435" s="44">
        <f t="shared" si="43"/>
        <v>49262</v>
      </c>
      <c r="D435" s="45">
        <f t="shared" si="44"/>
        <v>690.86019325205564</v>
      </c>
      <c r="E435" s="47">
        <f t="shared" si="45"/>
        <v>100</v>
      </c>
      <c r="F435" s="79"/>
      <c r="G435" s="46">
        <f t="shared" si="46"/>
        <v>235.28797089153414</v>
      </c>
      <c r="H435" s="46">
        <f t="shared" si="47"/>
        <v>555.57222236052144</v>
      </c>
      <c r="I435" s="46">
        <f t="shared" si="48"/>
        <v>101539.63306519923</v>
      </c>
    </row>
    <row r="436" spans="2:9" ht="20.100000000000001" customHeight="1" thickBot="1" x14ac:dyDescent="0.35">
      <c r="B436" s="43">
        <f t="shared" si="49"/>
        <v>415</v>
      </c>
      <c r="C436" s="44">
        <f t="shared" si="43"/>
        <v>49276</v>
      </c>
      <c r="D436" s="45">
        <f t="shared" si="44"/>
        <v>690.86019325205564</v>
      </c>
      <c r="E436" s="47">
        <f t="shared" si="45"/>
        <v>100</v>
      </c>
      <c r="F436" s="79"/>
      <c r="G436" s="46">
        <f t="shared" si="46"/>
        <v>234.00760262629851</v>
      </c>
      <c r="H436" s="46">
        <f t="shared" si="47"/>
        <v>556.8525906257571</v>
      </c>
      <c r="I436" s="46">
        <f t="shared" si="48"/>
        <v>100982.78047457348</v>
      </c>
    </row>
    <row r="437" spans="2:9" ht="20.100000000000001" customHeight="1" thickBot="1" x14ac:dyDescent="0.35">
      <c r="B437" s="43">
        <f t="shared" si="49"/>
        <v>416</v>
      </c>
      <c r="C437" s="44">
        <f t="shared" si="43"/>
        <v>49290</v>
      </c>
      <c r="D437" s="45">
        <f t="shared" si="44"/>
        <v>690.86019325205564</v>
      </c>
      <c r="E437" s="47">
        <f t="shared" si="45"/>
        <v>100</v>
      </c>
      <c r="F437" s="79"/>
      <c r="G437" s="46">
        <f t="shared" si="46"/>
        <v>232.72428363237515</v>
      </c>
      <c r="H437" s="46">
        <f t="shared" si="47"/>
        <v>558.13590961968043</v>
      </c>
      <c r="I437" s="46">
        <f t="shared" si="48"/>
        <v>100424.64456495379</v>
      </c>
    </row>
    <row r="438" spans="2:9" ht="20.100000000000001" customHeight="1" thickBot="1" x14ac:dyDescent="0.35">
      <c r="B438" s="43">
        <f t="shared" si="49"/>
        <v>417</v>
      </c>
      <c r="C438" s="44">
        <f t="shared" si="43"/>
        <v>49304</v>
      </c>
      <c r="D438" s="45">
        <f t="shared" si="44"/>
        <v>690.86019325205564</v>
      </c>
      <c r="E438" s="47">
        <f t="shared" si="45"/>
        <v>100</v>
      </c>
      <c r="F438" s="79"/>
      <c r="G438" s="46">
        <f t="shared" si="46"/>
        <v>231.43800710953323</v>
      </c>
      <c r="H438" s="46">
        <f t="shared" si="47"/>
        <v>559.42218614252238</v>
      </c>
      <c r="I438" s="46">
        <f t="shared" si="48"/>
        <v>99865.222378811275</v>
      </c>
    </row>
    <row r="439" spans="2:9" ht="20.100000000000001" customHeight="1" thickBot="1" x14ac:dyDescent="0.35">
      <c r="B439" s="43">
        <f t="shared" si="49"/>
        <v>418</v>
      </c>
      <c r="C439" s="44">
        <f t="shared" si="43"/>
        <v>49318</v>
      </c>
      <c r="D439" s="45">
        <f t="shared" si="44"/>
        <v>690.86019325205564</v>
      </c>
      <c r="E439" s="47">
        <f t="shared" si="45"/>
        <v>100</v>
      </c>
      <c r="F439" s="79"/>
      <c r="G439" s="46">
        <f t="shared" si="46"/>
        <v>230.14876624187008</v>
      </c>
      <c r="H439" s="46">
        <f t="shared" si="47"/>
        <v>560.71142701018562</v>
      </c>
      <c r="I439" s="46">
        <f t="shared" si="48"/>
        <v>99304.510951801087</v>
      </c>
    </row>
    <row r="440" spans="2:9" ht="20.100000000000001" customHeight="1" thickBot="1" x14ac:dyDescent="0.35">
      <c r="B440" s="43">
        <f t="shared" si="49"/>
        <v>419</v>
      </c>
      <c r="C440" s="44">
        <f t="shared" si="43"/>
        <v>49332</v>
      </c>
      <c r="D440" s="45">
        <f t="shared" si="44"/>
        <v>690.86019325205564</v>
      </c>
      <c r="E440" s="47">
        <f t="shared" si="45"/>
        <v>100</v>
      </c>
      <c r="F440" s="79"/>
      <c r="G440" s="46">
        <f t="shared" si="46"/>
        <v>228.85655419777521</v>
      </c>
      <c r="H440" s="46">
        <f t="shared" si="47"/>
        <v>562.00363905428048</v>
      </c>
      <c r="I440" s="46">
        <f t="shared" si="48"/>
        <v>98742.507312746806</v>
      </c>
    </row>
    <row r="441" spans="2:9" ht="20.100000000000001" customHeight="1" thickBot="1" x14ac:dyDescent="0.35">
      <c r="B441" s="43">
        <f t="shared" si="49"/>
        <v>420</v>
      </c>
      <c r="C441" s="44">
        <f t="shared" si="43"/>
        <v>49346</v>
      </c>
      <c r="D441" s="45">
        <f t="shared" si="44"/>
        <v>690.86019325205564</v>
      </c>
      <c r="E441" s="47">
        <f t="shared" si="45"/>
        <v>100</v>
      </c>
      <c r="F441" s="79"/>
      <c r="G441" s="46">
        <f t="shared" si="46"/>
        <v>227.561364129894</v>
      </c>
      <c r="H441" s="46">
        <f t="shared" si="47"/>
        <v>563.29882912216158</v>
      </c>
      <c r="I441" s="46">
        <f t="shared" si="48"/>
        <v>98179.20848362465</v>
      </c>
    </row>
    <row r="442" spans="2:9" ht="20.100000000000001" customHeight="1" thickBot="1" x14ac:dyDescent="0.35">
      <c r="B442" s="43">
        <f t="shared" si="49"/>
        <v>421</v>
      </c>
      <c r="C442" s="44">
        <f t="shared" si="43"/>
        <v>49360</v>
      </c>
      <c r="D442" s="45">
        <f t="shared" si="44"/>
        <v>690.86019325205564</v>
      </c>
      <c r="E442" s="47">
        <f t="shared" si="45"/>
        <v>100</v>
      </c>
      <c r="F442" s="79"/>
      <c r="G442" s="46">
        <f t="shared" si="46"/>
        <v>226.26318917509153</v>
      </c>
      <c r="H442" s="46">
        <f t="shared" si="47"/>
        <v>564.59700407696414</v>
      </c>
      <c r="I442" s="46">
        <f t="shared" si="48"/>
        <v>97614.61147954769</v>
      </c>
    </row>
    <row r="443" spans="2:9" ht="20.100000000000001" customHeight="1" thickBot="1" x14ac:dyDescent="0.35">
      <c r="B443" s="43">
        <f t="shared" si="49"/>
        <v>422</v>
      </c>
      <c r="C443" s="44">
        <f t="shared" si="43"/>
        <v>49374</v>
      </c>
      <c r="D443" s="45">
        <f t="shared" si="44"/>
        <v>690.86019325205564</v>
      </c>
      <c r="E443" s="47">
        <f t="shared" si="45"/>
        <v>100</v>
      </c>
      <c r="F443" s="79"/>
      <c r="G443" s="46">
        <f t="shared" si="46"/>
        <v>224.962022454416</v>
      </c>
      <c r="H443" s="46">
        <f t="shared" si="47"/>
        <v>565.89817079763964</v>
      </c>
      <c r="I443" s="46">
        <f t="shared" si="48"/>
        <v>97048.713308750055</v>
      </c>
    </row>
    <row r="444" spans="2:9" ht="20.100000000000001" customHeight="1" thickBot="1" x14ac:dyDescent="0.35">
      <c r="B444" s="43">
        <f t="shared" si="49"/>
        <v>423</v>
      </c>
      <c r="C444" s="44">
        <f t="shared" si="43"/>
        <v>49388</v>
      </c>
      <c r="D444" s="45">
        <f t="shared" si="44"/>
        <v>690.86019325205564</v>
      </c>
      <c r="E444" s="47">
        <f t="shared" si="45"/>
        <v>100</v>
      </c>
      <c r="F444" s="79"/>
      <c r="G444" s="46">
        <f t="shared" si="46"/>
        <v>223.65785707306259</v>
      </c>
      <c r="H444" s="46">
        <f t="shared" si="47"/>
        <v>567.20233617899305</v>
      </c>
      <c r="I444" s="46">
        <f t="shared" si="48"/>
        <v>96481.510972571064</v>
      </c>
    </row>
    <row r="445" spans="2:9" ht="20.100000000000001" customHeight="1" thickBot="1" x14ac:dyDescent="0.35">
      <c r="B445" s="43">
        <f t="shared" si="49"/>
        <v>424</v>
      </c>
      <c r="C445" s="44">
        <f t="shared" si="43"/>
        <v>49402</v>
      </c>
      <c r="D445" s="45">
        <f t="shared" si="44"/>
        <v>690.86019325205564</v>
      </c>
      <c r="E445" s="47">
        <f t="shared" si="45"/>
        <v>100</v>
      </c>
      <c r="F445" s="79"/>
      <c r="G445" s="46">
        <f t="shared" si="46"/>
        <v>222.35068612033663</v>
      </c>
      <c r="H445" s="46">
        <f t="shared" si="47"/>
        <v>568.50950713171903</v>
      </c>
      <c r="I445" s="46">
        <f t="shared" si="48"/>
        <v>95913.001465439345</v>
      </c>
    </row>
    <row r="446" spans="2:9" ht="20.100000000000001" customHeight="1" thickBot="1" x14ac:dyDescent="0.35">
      <c r="B446" s="43">
        <f t="shared" si="49"/>
        <v>425</v>
      </c>
      <c r="C446" s="44">
        <f t="shared" si="43"/>
        <v>49416</v>
      </c>
      <c r="D446" s="45">
        <f t="shared" si="44"/>
        <v>690.86019325205564</v>
      </c>
      <c r="E446" s="47">
        <f t="shared" si="45"/>
        <v>100</v>
      </c>
      <c r="F446" s="79"/>
      <c r="G446" s="46">
        <f t="shared" si="46"/>
        <v>221.04050266961715</v>
      </c>
      <c r="H446" s="46">
        <f t="shared" si="47"/>
        <v>569.81969058243851</v>
      </c>
      <c r="I446" s="46">
        <f t="shared" si="48"/>
        <v>95343.181774856901</v>
      </c>
    </row>
    <row r="447" spans="2:9" ht="20.100000000000001" customHeight="1" thickBot="1" x14ac:dyDescent="0.35">
      <c r="B447" s="43">
        <f t="shared" si="49"/>
        <v>426</v>
      </c>
      <c r="C447" s="44">
        <f t="shared" si="43"/>
        <v>49430</v>
      </c>
      <c r="D447" s="45">
        <f t="shared" si="44"/>
        <v>690.86019325205564</v>
      </c>
      <c r="E447" s="47">
        <f t="shared" si="45"/>
        <v>100</v>
      </c>
      <c r="F447" s="79"/>
      <c r="G447" s="46">
        <f t="shared" si="46"/>
        <v>219.72729977832014</v>
      </c>
      <c r="H447" s="46">
        <f t="shared" si="47"/>
        <v>571.13289347373552</v>
      </c>
      <c r="I447" s="46">
        <f t="shared" si="48"/>
        <v>94772.048881383162</v>
      </c>
    </row>
    <row r="448" spans="2:9" ht="20.100000000000001" customHeight="1" thickBot="1" x14ac:dyDescent="0.35">
      <c r="B448" s="43">
        <f t="shared" si="49"/>
        <v>427</v>
      </c>
      <c r="C448" s="44">
        <f t="shared" si="43"/>
        <v>49444</v>
      </c>
      <c r="D448" s="45">
        <f t="shared" si="44"/>
        <v>690.86019325205564</v>
      </c>
      <c r="E448" s="47">
        <f t="shared" si="45"/>
        <v>100</v>
      </c>
      <c r="F448" s="79"/>
      <c r="G448" s="46">
        <f t="shared" si="46"/>
        <v>218.41107048786176</v>
      </c>
      <c r="H448" s="46">
        <f t="shared" si="47"/>
        <v>572.44912276419382</v>
      </c>
      <c r="I448" s="46">
        <f t="shared" si="48"/>
        <v>94199.599758618962</v>
      </c>
    </row>
    <row r="449" spans="2:9" ht="20.100000000000001" customHeight="1" thickBot="1" x14ac:dyDescent="0.35">
      <c r="B449" s="43">
        <f t="shared" si="49"/>
        <v>428</v>
      </c>
      <c r="C449" s="44">
        <f t="shared" si="43"/>
        <v>49458</v>
      </c>
      <c r="D449" s="45">
        <f t="shared" si="44"/>
        <v>690.86019325205564</v>
      </c>
      <c r="E449" s="47">
        <f t="shared" si="45"/>
        <v>100</v>
      </c>
      <c r="F449" s="79"/>
      <c r="G449" s="46">
        <f t="shared" si="46"/>
        <v>217.09180782362145</v>
      </c>
      <c r="H449" s="46">
        <f t="shared" si="47"/>
        <v>573.76838542843416</v>
      </c>
      <c r="I449" s="46">
        <f t="shared" si="48"/>
        <v>93625.831373190522</v>
      </c>
    </row>
    <row r="450" spans="2:9" ht="20.100000000000001" customHeight="1" thickBot="1" x14ac:dyDescent="0.35">
      <c r="B450" s="43">
        <f t="shared" si="49"/>
        <v>429</v>
      </c>
      <c r="C450" s="44">
        <f t="shared" si="43"/>
        <v>49472</v>
      </c>
      <c r="D450" s="45">
        <f t="shared" si="44"/>
        <v>690.86019325205564</v>
      </c>
      <c r="E450" s="47">
        <f t="shared" si="45"/>
        <v>100</v>
      </c>
      <c r="F450" s="79"/>
      <c r="G450" s="46">
        <f t="shared" si="46"/>
        <v>215.76950479490498</v>
      </c>
      <c r="H450" s="46">
        <f t="shared" si="47"/>
        <v>575.09068845715069</v>
      </c>
      <c r="I450" s="46">
        <f t="shared" si="48"/>
        <v>93050.740684733377</v>
      </c>
    </row>
    <row r="451" spans="2:9" ht="20.100000000000001" customHeight="1" thickBot="1" x14ac:dyDescent="0.35">
      <c r="B451" s="43">
        <f t="shared" si="49"/>
        <v>430</v>
      </c>
      <c r="C451" s="44">
        <f t="shared" si="43"/>
        <v>49486</v>
      </c>
      <c r="D451" s="45">
        <f t="shared" si="44"/>
        <v>690.86019325205564</v>
      </c>
      <c r="E451" s="47">
        <f t="shared" si="45"/>
        <v>100</v>
      </c>
      <c r="F451" s="79"/>
      <c r="G451" s="46">
        <f t="shared" si="46"/>
        <v>214.44415439490746</v>
      </c>
      <c r="H451" s="46">
        <f t="shared" si="47"/>
        <v>576.41603885714812</v>
      </c>
      <c r="I451" s="46">
        <f t="shared" si="48"/>
        <v>92474.32464587623</v>
      </c>
    </row>
    <row r="452" spans="2:9" ht="20.100000000000001" customHeight="1" thickBot="1" x14ac:dyDescent="0.35">
      <c r="B452" s="43">
        <f t="shared" si="49"/>
        <v>431</v>
      </c>
      <c r="C452" s="44">
        <f t="shared" si="43"/>
        <v>49500</v>
      </c>
      <c r="D452" s="45">
        <f t="shared" si="44"/>
        <v>690.86019325205564</v>
      </c>
      <c r="E452" s="47">
        <f t="shared" si="45"/>
        <v>100</v>
      </c>
      <c r="F452" s="79"/>
      <c r="G452" s="46">
        <f t="shared" si="46"/>
        <v>213.11574960067605</v>
      </c>
      <c r="H452" s="46">
        <f t="shared" si="47"/>
        <v>577.74444365137958</v>
      </c>
      <c r="I452" s="46">
        <f t="shared" si="48"/>
        <v>91896.580202224854</v>
      </c>
    </row>
    <row r="453" spans="2:9" ht="20.100000000000001" customHeight="1" thickBot="1" x14ac:dyDescent="0.35">
      <c r="B453" s="43">
        <f t="shared" si="49"/>
        <v>432</v>
      </c>
      <c r="C453" s="44">
        <f t="shared" si="43"/>
        <v>49514</v>
      </c>
      <c r="D453" s="45">
        <f t="shared" si="44"/>
        <v>690.86019325205564</v>
      </c>
      <c r="E453" s="47">
        <f t="shared" si="45"/>
        <v>100</v>
      </c>
      <c r="F453" s="79"/>
      <c r="G453" s="46">
        <f t="shared" si="46"/>
        <v>211.78428337307295</v>
      </c>
      <c r="H453" s="46">
        <f t="shared" si="47"/>
        <v>579.07590987898266</v>
      </c>
      <c r="I453" s="46">
        <f t="shared" si="48"/>
        <v>91317.504292345868</v>
      </c>
    </row>
    <row r="454" spans="2:9" ht="20.100000000000001" customHeight="1" thickBot="1" x14ac:dyDescent="0.35">
      <c r="B454" s="43">
        <f t="shared" si="49"/>
        <v>433</v>
      </c>
      <c r="C454" s="44">
        <f t="shared" si="43"/>
        <v>49528</v>
      </c>
      <c r="D454" s="45">
        <f t="shared" si="44"/>
        <v>690.86019325205564</v>
      </c>
      <c r="E454" s="47">
        <f t="shared" si="45"/>
        <v>100</v>
      </c>
      <c r="F454" s="79"/>
      <c r="G454" s="46">
        <f t="shared" si="46"/>
        <v>210.44974865673797</v>
      </c>
      <c r="H454" s="46">
        <f t="shared" si="47"/>
        <v>580.4104445953177</v>
      </c>
      <c r="I454" s="46">
        <f t="shared" si="48"/>
        <v>90737.093847750555</v>
      </c>
    </row>
    <row r="455" spans="2:9" ht="20.100000000000001" customHeight="1" thickBot="1" x14ac:dyDescent="0.35">
      <c r="B455" s="43">
        <f t="shared" si="49"/>
        <v>434</v>
      </c>
      <c r="C455" s="44">
        <f t="shared" si="43"/>
        <v>49542</v>
      </c>
      <c r="D455" s="45">
        <f t="shared" si="44"/>
        <v>690.86019325205564</v>
      </c>
      <c r="E455" s="47">
        <f t="shared" si="45"/>
        <v>100</v>
      </c>
      <c r="F455" s="79"/>
      <c r="G455" s="46">
        <f t="shared" si="46"/>
        <v>209.11213838005122</v>
      </c>
      <c r="H455" s="46">
        <f t="shared" si="47"/>
        <v>581.74805487200445</v>
      </c>
      <c r="I455" s="46">
        <f t="shared" si="48"/>
        <v>90155.34579287855</v>
      </c>
    </row>
    <row r="456" spans="2:9" ht="20.100000000000001" customHeight="1" thickBot="1" x14ac:dyDescent="0.35">
      <c r="B456" s="43">
        <f t="shared" si="49"/>
        <v>435</v>
      </c>
      <c r="C456" s="44">
        <f t="shared" si="43"/>
        <v>49556</v>
      </c>
      <c r="D456" s="45">
        <f t="shared" si="44"/>
        <v>690.86019325205564</v>
      </c>
      <c r="E456" s="47">
        <f t="shared" si="45"/>
        <v>100</v>
      </c>
      <c r="F456" s="79"/>
      <c r="G456" s="46">
        <f t="shared" si="46"/>
        <v>207.77144545509552</v>
      </c>
      <c r="H456" s="46">
        <f t="shared" si="47"/>
        <v>583.08874779696009</v>
      </c>
      <c r="I456" s="46">
        <f t="shared" si="48"/>
        <v>89572.257045081584</v>
      </c>
    </row>
    <row r="457" spans="2:9" ht="20.100000000000001" customHeight="1" thickBot="1" x14ac:dyDescent="0.35">
      <c r="B457" s="43">
        <f t="shared" si="49"/>
        <v>436</v>
      </c>
      <c r="C457" s="44">
        <f t="shared" si="43"/>
        <v>49570</v>
      </c>
      <c r="D457" s="45">
        <f t="shared" si="44"/>
        <v>690.86019325205564</v>
      </c>
      <c r="E457" s="47">
        <f t="shared" si="45"/>
        <v>100</v>
      </c>
      <c r="F457" s="79"/>
      <c r="G457" s="46">
        <f t="shared" si="46"/>
        <v>206.42766277761899</v>
      </c>
      <c r="H457" s="46">
        <f t="shared" si="47"/>
        <v>584.43253047443659</v>
      </c>
      <c r="I457" s="46">
        <f t="shared" si="48"/>
        <v>88987.824514607142</v>
      </c>
    </row>
    <row r="458" spans="2:9" ht="20.100000000000001" customHeight="1" thickBot="1" x14ac:dyDescent="0.35">
      <c r="B458" s="43">
        <f t="shared" si="49"/>
        <v>437</v>
      </c>
      <c r="C458" s="44">
        <f t="shared" si="43"/>
        <v>49584</v>
      </c>
      <c r="D458" s="45">
        <f t="shared" si="44"/>
        <v>690.86019325205564</v>
      </c>
      <c r="E458" s="47">
        <f t="shared" si="45"/>
        <v>100</v>
      </c>
      <c r="F458" s="79"/>
      <c r="G458" s="46">
        <f t="shared" si="46"/>
        <v>205.08078322699731</v>
      </c>
      <c r="H458" s="46">
        <f t="shared" si="47"/>
        <v>585.77941002505827</v>
      </c>
      <c r="I458" s="46">
        <f t="shared" si="48"/>
        <v>88402.045104582081</v>
      </c>
    </row>
    <row r="459" spans="2:9" ht="20.100000000000001" customHeight="1" thickBot="1" x14ac:dyDescent="0.35">
      <c r="B459" s="43">
        <f t="shared" si="49"/>
        <v>438</v>
      </c>
      <c r="C459" s="44">
        <f t="shared" si="43"/>
        <v>49598</v>
      </c>
      <c r="D459" s="45">
        <f t="shared" si="44"/>
        <v>690.86019325205564</v>
      </c>
      <c r="E459" s="47">
        <f t="shared" si="45"/>
        <v>100</v>
      </c>
      <c r="F459" s="79"/>
      <c r="G459" s="46">
        <f t="shared" si="46"/>
        <v>203.73079966619605</v>
      </c>
      <c r="H459" s="46">
        <f t="shared" si="47"/>
        <v>587.12939358585959</v>
      </c>
      <c r="I459" s="46">
        <f t="shared" si="48"/>
        <v>87814.915710996225</v>
      </c>
    </row>
    <row r="460" spans="2:9" ht="20.100000000000001" customHeight="1" thickBot="1" x14ac:dyDescent="0.35">
      <c r="B460" s="43">
        <f t="shared" si="49"/>
        <v>439</v>
      </c>
      <c r="C460" s="44">
        <f t="shared" si="43"/>
        <v>49612</v>
      </c>
      <c r="D460" s="45">
        <f t="shared" si="44"/>
        <v>690.86019325205564</v>
      </c>
      <c r="E460" s="47">
        <f t="shared" si="45"/>
        <v>100</v>
      </c>
      <c r="F460" s="79"/>
      <c r="G460" s="46">
        <f t="shared" si="46"/>
        <v>202.37770494173276</v>
      </c>
      <c r="H460" s="46">
        <f t="shared" si="47"/>
        <v>588.48248831032288</v>
      </c>
      <c r="I460" s="46">
        <f t="shared" si="48"/>
        <v>87226.433222685897</v>
      </c>
    </row>
    <row r="461" spans="2:9" ht="20.100000000000001" customHeight="1" thickBot="1" x14ac:dyDescent="0.35">
      <c r="B461" s="43">
        <f t="shared" si="49"/>
        <v>440</v>
      </c>
      <c r="C461" s="44">
        <f t="shared" si="43"/>
        <v>49626</v>
      </c>
      <c r="D461" s="45">
        <f t="shared" si="44"/>
        <v>690.86019325205564</v>
      </c>
      <c r="E461" s="47">
        <f t="shared" si="45"/>
        <v>100</v>
      </c>
      <c r="F461" s="79"/>
      <c r="G461" s="46">
        <f t="shared" si="46"/>
        <v>201.02149188363913</v>
      </c>
      <c r="H461" s="46">
        <f t="shared" si="47"/>
        <v>589.83870136841654</v>
      </c>
      <c r="I461" s="46">
        <f t="shared" si="48"/>
        <v>86636.594521317485</v>
      </c>
    </row>
    <row r="462" spans="2:9" ht="20.100000000000001" customHeight="1" thickBot="1" x14ac:dyDescent="0.35">
      <c r="B462" s="43">
        <f t="shared" si="49"/>
        <v>441</v>
      </c>
      <c r="C462" s="44">
        <f t="shared" si="43"/>
        <v>49640</v>
      </c>
      <c r="D462" s="45">
        <f t="shared" si="44"/>
        <v>690.86019325205564</v>
      </c>
      <c r="E462" s="47">
        <f t="shared" si="45"/>
        <v>100</v>
      </c>
      <c r="F462" s="79"/>
      <c r="G462" s="46">
        <f t="shared" si="46"/>
        <v>199.66215330542303</v>
      </c>
      <c r="H462" s="46">
        <f t="shared" si="47"/>
        <v>591.19803994663266</v>
      </c>
      <c r="I462" s="46">
        <f t="shared" si="48"/>
        <v>86045.396481370859</v>
      </c>
    </row>
    <row r="463" spans="2:9" ht="20.100000000000001" customHeight="1" thickBot="1" x14ac:dyDescent="0.35">
      <c r="B463" s="43">
        <f t="shared" si="49"/>
        <v>442</v>
      </c>
      <c r="C463" s="44">
        <f t="shared" si="43"/>
        <v>49654</v>
      </c>
      <c r="D463" s="45">
        <f t="shared" si="44"/>
        <v>690.86019325205564</v>
      </c>
      <c r="E463" s="47">
        <f t="shared" si="45"/>
        <v>100</v>
      </c>
      <c r="F463" s="79"/>
      <c r="G463" s="46">
        <f t="shared" si="46"/>
        <v>198.29968200403036</v>
      </c>
      <c r="H463" s="46">
        <f t="shared" si="47"/>
        <v>592.56051124802525</v>
      </c>
      <c r="I463" s="46">
        <f t="shared" si="48"/>
        <v>85452.835970122833</v>
      </c>
    </row>
    <row r="464" spans="2:9" ht="20.100000000000001" customHeight="1" thickBot="1" x14ac:dyDescent="0.35">
      <c r="B464" s="43">
        <f t="shared" si="49"/>
        <v>443</v>
      </c>
      <c r="C464" s="44">
        <f t="shared" si="43"/>
        <v>49668</v>
      </c>
      <c r="D464" s="45">
        <f t="shared" si="44"/>
        <v>690.86019325205564</v>
      </c>
      <c r="E464" s="47">
        <f t="shared" si="45"/>
        <v>100</v>
      </c>
      <c r="F464" s="79"/>
      <c r="G464" s="46">
        <f t="shared" si="46"/>
        <v>196.93407075980687</v>
      </c>
      <c r="H464" s="46">
        <f t="shared" si="47"/>
        <v>593.92612249224874</v>
      </c>
      <c r="I464" s="46">
        <f t="shared" si="48"/>
        <v>84858.909847630581</v>
      </c>
    </row>
    <row r="465" spans="2:9" ht="20.100000000000001" customHeight="1" thickBot="1" x14ac:dyDescent="0.35">
      <c r="B465" s="43">
        <f t="shared" si="49"/>
        <v>444</v>
      </c>
      <c r="C465" s="44">
        <f t="shared" si="43"/>
        <v>49682</v>
      </c>
      <c r="D465" s="45">
        <f t="shared" si="44"/>
        <v>690.86019325205564</v>
      </c>
      <c r="E465" s="47">
        <f t="shared" si="45"/>
        <v>100</v>
      </c>
      <c r="F465" s="79"/>
      <c r="G465" s="46">
        <f t="shared" si="46"/>
        <v>195.56531233645995</v>
      </c>
      <c r="H465" s="46">
        <f t="shared" si="47"/>
        <v>595.29488091559574</v>
      </c>
      <c r="I465" s="46">
        <f t="shared" si="48"/>
        <v>84263.614966714988</v>
      </c>
    </row>
    <row r="466" spans="2:9" ht="20.100000000000001" customHeight="1" thickBot="1" x14ac:dyDescent="0.35">
      <c r="B466" s="43">
        <f t="shared" si="49"/>
        <v>445</v>
      </c>
      <c r="C466" s="44">
        <f t="shared" si="43"/>
        <v>49696</v>
      </c>
      <c r="D466" s="45">
        <f t="shared" si="44"/>
        <v>690.86019325205564</v>
      </c>
      <c r="E466" s="47">
        <f t="shared" si="45"/>
        <v>100</v>
      </c>
      <c r="F466" s="79"/>
      <c r="G466" s="46">
        <f t="shared" si="46"/>
        <v>194.19339948102038</v>
      </c>
      <c r="H466" s="46">
        <f t="shared" si="47"/>
        <v>596.66679377103526</v>
      </c>
      <c r="I466" s="46">
        <f t="shared" si="48"/>
        <v>83666.948172943958</v>
      </c>
    </row>
    <row r="467" spans="2:9" ht="20.100000000000001" customHeight="1" thickBot="1" x14ac:dyDescent="0.35">
      <c r="B467" s="43">
        <f t="shared" si="49"/>
        <v>446</v>
      </c>
      <c r="C467" s="44">
        <f t="shared" si="43"/>
        <v>49710</v>
      </c>
      <c r="D467" s="45">
        <f t="shared" si="44"/>
        <v>690.86019325205564</v>
      </c>
      <c r="E467" s="47">
        <f t="shared" si="45"/>
        <v>100</v>
      </c>
      <c r="F467" s="79"/>
      <c r="G467" s="46">
        <f t="shared" si="46"/>
        <v>192.81832492380363</v>
      </c>
      <c r="H467" s="46">
        <f t="shared" si="47"/>
        <v>598.04186832825201</v>
      </c>
      <c r="I467" s="46">
        <f t="shared" si="48"/>
        <v>83068.90630461571</v>
      </c>
    </row>
    <row r="468" spans="2:9" ht="20.100000000000001" customHeight="1" thickBot="1" x14ac:dyDescent="0.35">
      <c r="B468" s="43">
        <f t="shared" si="49"/>
        <v>447</v>
      </c>
      <c r="C468" s="44">
        <f t="shared" si="43"/>
        <v>49724</v>
      </c>
      <c r="D468" s="45">
        <f t="shared" si="44"/>
        <v>690.86019325205564</v>
      </c>
      <c r="E468" s="47">
        <f t="shared" si="45"/>
        <v>100</v>
      </c>
      <c r="F468" s="79"/>
      <c r="G468" s="46">
        <f t="shared" si="46"/>
        <v>191.44008137837162</v>
      </c>
      <c r="H468" s="46">
        <f t="shared" si="47"/>
        <v>599.42011187368405</v>
      </c>
      <c r="I468" s="46">
        <f t="shared" si="48"/>
        <v>82469.486192742028</v>
      </c>
    </row>
    <row r="469" spans="2:9" ht="20.100000000000001" customHeight="1" thickBot="1" x14ac:dyDescent="0.35">
      <c r="B469" s="43">
        <f t="shared" si="49"/>
        <v>448</v>
      </c>
      <c r="C469" s="44">
        <f t="shared" si="43"/>
        <v>49738</v>
      </c>
      <c r="D469" s="45">
        <f t="shared" si="44"/>
        <v>690.86019325205564</v>
      </c>
      <c r="E469" s="47">
        <f t="shared" si="45"/>
        <v>100</v>
      </c>
      <c r="F469" s="79"/>
      <c r="G469" s="46">
        <f t="shared" si="46"/>
        <v>190.05866154149393</v>
      </c>
      <c r="H469" s="46">
        <f t="shared" si="47"/>
        <v>600.80153171056168</v>
      </c>
      <c r="I469" s="46">
        <f t="shared" si="48"/>
        <v>81868.684661031468</v>
      </c>
    </row>
    <row r="470" spans="2:9" ht="20.100000000000001" customHeight="1" thickBot="1" x14ac:dyDescent="0.35">
      <c r="B470" s="43">
        <f t="shared" si="49"/>
        <v>449</v>
      </c>
      <c r="C470" s="44">
        <f t="shared" ref="C470:C533" si="50">IF($E$10="End of the Period",IF(B470="","",IF(payment_frequency="Bi-weekly",first_payment_date+B470*VLOOKUP(payment_frequency,periodic_table,2,0),IF(payment_frequency="Weekly",first_payment_date+B470*VLOOKUP(payment_frequency,periodic_table,2,0),IF(payment_frequency="Semi-monthly",first_payment_date+B470*VLOOKUP(payment_frequency,periodic_table,2,0),EDATE(first_payment_date,B470*VLOOKUP(payment_frequency,periodic_table,2,0)))))),IF(B470="","",IF(payment_frequency="Bi-weekly",first_payment_date+(B470-1)*VLOOKUP(payment_frequency,periodic_table,2,0),IF(payment_frequency="Weekly",first_payment_date+(B470-1)*VLOOKUP(payment_frequency,periodic_table,2,0),IF(payment_frequency="Semi-monthly",first_payment_date+(B470-1)*VLOOKUP(payment_frequency,periodic_table,2,0),EDATE(first_payment_date,(B470-1)*VLOOKUP(payment_frequency,periodic_table,2,0)))))))</f>
        <v>49752</v>
      </c>
      <c r="D470" s="45">
        <f t="shared" ref="D470:D533" si="51">IF(B470="","",IF(I469&lt;payment,I469*(1+rate),payment))</f>
        <v>690.86019325205564</v>
      </c>
      <c r="E470" s="47">
        <f t="shared" ref="E470:E533" si="52">IFERROR(IF((I469*(1+rate)-D470)&lt;$E$12,I469*(1+rate)-D470,IF(B470=$I$16,$E$12,IF(B470&lt;$I$16,0,$E$12))),0)</f>
        <v>100</v>
      </c>
      <c r="F470" s="79"/>
      <c r="G470" s="46">
        <f t="shared" ref="G470:G533" si="53">IF(AND(payment_type=1,B470=1),0,IF(B470="","",I469*rate))</f>
        <v>188.67405809310918</v>
      </c>
      <c r="H470" s="46">
        <f t="shared" si="47"/>
        <v>602.1861351589464</v>
      </c>
      <c r="I470" s="46">
        <f t="shared" si="48"/>
        <v>81266.498525872521</v>
      </c>
    </row>
    <row r="471" spans="2:9" ht="20.100000000000001" customHeight="1" thickBot="1" x14ac:dyDescent="0.35">
      <c r="B471" s="43">
        <f t="shared" si="49"/>
        <v>450</v>
      </c>
      <c r="C471" s="44">
        <f t="shared" si="50"/>
        <v>49766</v>
      </c>
      <c r="D471" s="45">
        <f t="shared" si="51"/>
        <v>690.86019325205564</v>
      </c>
      <c r="E471" s="47">
        <f t="shared" si="52"/>
        <v>100</v>
      </c>
      <c r="F471" s="79"/>
      <c r="G471" s="46">
        <f t="shared" si="53"/>
        <v>187.28626369628626</v>
      </c>
      <c r="H471" s="46">
        <f t="shared" ref="H471:H534" si="54">IF(B471="","",D471-G471+E471+F471)</f>
        <v>603.57392955576938</v>
      </c>
      <c r="I471" s="46">
        <f t="shared" ref="I471:I534" si="55">IFERROR(IF(H471&lt;=0,"",I470-H471),"")</f>
        <v>80662.924596316749</v>
      </c>
    </row>
    <row r="472" spans="2:9" ht="20.100000000000001" customHeight="1" thickBot="1" x14ac:dyDescent="0.35">
      <c r="B472" s="43">
        <f t="shared" si="49"/>
        <v>451</v>
      </c>
      <c r="C472" s="44">
        <f t="shared" si="50"/>
        <v>49780</v>
      </c>
      <c r="D472" s="45">
        <f t="shared" si="51"/>
        <v>690.86019325205564</v>
      </c>
      <c r="E472" s="47">
        <f t="shared" si="52"/>
        <v>100</v>
      </c>
      <c r="F472" s="79"/>
      <c r="G472" s="46">
        <f t="shared" si="53"/>
        <v>185.89527099718532</v>
      </c>
      <c r="H472" s="46">
        <f t="shared" si="54"/>
        <v>604.96492225487032</v>
      </c>
      <c r="I472" s="46">
        <f t="shared" si="55"/>
        <v>80057.959674061873</v>
      </c>
    </row>
    <row r="473" spans="2:9" ht="20.100000000000001" customHeight="1" thickBot="1" x14ac:dyDescent="0.35">
      <c r="B473" s="43">
        <f t="shared" si="49"/>
        <v>452</v>
      </c>
      <c r="C473" s="44">
        <f t="shared" si="50"/>
        <v>49794</v>
      </c>
      <c r="D473" s="45">
        <f t="shared" si="51"/>
        <v>690.86019325205564</v>
      </c>
      <c r="E473" s="47">
        <f t="shared" si="52"/>
        <v>100</v>
      </c>
      <c r="F473" s="79"/>
      <c r="G473" s="46">
        <f t="shared" si="53"/>
        <v>184.50107262501896</v>
      </c>
      <c r="H473" s="46">
        <f t="shared" si="54"/>
        <v>606.35912062703665</v>
      </c>
      <c r="I473" s="46">
        <f t="shared" si="55"/>
        <v>79451.600553434837</v>
      </c>
    </row>
    <row r="474" spans="2:9" ht="20.100000000000001" customHeight="1" thickBot="1" x14ac:dyDescent="0.35">
      <c r="B474" s="43">
        <f t="shared" si="49"/>
        <v>453</v>
      </c>
      <c r="C474" s="44">
        <f t="shared" si="50"/>
        <v>49808</v>
      </c>
      <c r="D474" s="45">
        <f t="shared" si="51"/>
        <v>690.86019325205564</v>
      </c>
      <c r="E474" s="47">
        <f t="shared" si="52"/>
        <v>100</v>
      </c>
      <c r="F474" s="79"/>
      <c r="G474" s="46">
        <f t="shared" si="53"/>
        <v>183.10366119201316</v>
      </c>
      <c r="H474" s="46">
        <f t="shared" si="54"/>
        <v>607.75653206004245</v>
      </c>
      <c r="I474" s="46">
        <f t="shared" si="55"/>
        <v>78843.844021374796</v>
      </c>
    </row>
    <row r="475" spans="2:9" ht="20.100000000000001" customHeight="1" thickBot="1" x14ac:dyDescent="0.35">
      <c r="B475" s="43">
        <f t="shared" si="49"/>
        <v>454</v>
      </c>
      <c r="C475" s="44">
        <f t="shared" si="50"/>
        <v>49822</v>
      </c>
      <c r="D475" s="45">
        <f t="shared" si="51"/>
        <v>690.86019325205564</v>
      </c>
      <c r="E475" s="47">
        <f t="shared" si="52"/>
        <v>100</v>
      </c>
      <c r="F475" s="79"/>
      <c r="G475" s="46">
        <f t="shared" si="53"/>
        <v>181.70302929336799</v>
      </c>
      <c r="H475" s="46">
        <f t="shared" si="54"/>
        <v>609.15716395868765</v>
      </c>
      <c r="I475" s="46">
        <f t="shared" si="55"/>
        <v>78234.686857416105</v>
      </c>
    </row>
    <row r="476" spans="2:9" ht="20.100000000000001" customHeight="1" thickBot="1" x14ac:dyDescent="0.35">
      <c r="B476" s="43">
        <f t="shared" si="49"/>
        <v>455</v>
      </c>
      <c r="C476" s="44">
        <f t="shared" si="50"/>
        <v>49836</v>
      </c>
      <c r="D476" s="45">
        <f t="shared" si="51"/>
        <v>690.86019325205564</v>
      </c>
      <c r="E476" s="47">
        <f t="shared" si="52"/>
        <v>100</v>
      </c>
      <c r="F476" s="79"/>
      <c r="G476" s="46">
        <f t="shared" si="53"/>
        <v>180.29916950721852</v>
      </c>
      <c r="H476" s="46">
        <f t="shared" si="54"/>
        <v>610.56102374483714</v>
      </c>
      <c r="I476" s="46">
        <f t="shared" si="55"/>
        <v>77624.125833671264</v>
      </c>
    </row>
    <row r="477" spans="2:9" ht="20.100000000000001" customHeight="1" thickBot="1" x14ac:dyDescent="0.35">
      <c r="B477" s="43">
        <f t="shared" si="49"/>
        <v>456</v>
      </c>
      <c r="C477" s="44">
        <f t="shared" si="50"/>
        <v>49850</v>
      </c>
      <c r="D477" s="45">
        <f t="shared" si="51"/>
        <v>690.86019325205564</v>
      </c>
      <c r="E477" s="47">
        <f t="shared" si="52"/>
        <v>100</v>
      </c>
      <c r="F477" s="79"/>
      <c r="G477" s="46">
        <f t="shared" si="53"/>
        <v>178.89207439459537</v>
      </c>
      <c r="H477" s="46">
        <f t="shared" si="54"/>
        <v>611.96811885746024</v>
      </c>
      <c r="I477" s="46">
        <f t="shared" si="55"/>
        <v>77012.157714813802</v>
      </c>
    </row>
    <row r="478" spans="2:9" ht="20.100000000000001" customHeight="1" thickBot="1" x14ac:dyDescent="0.35">
      <c r="B478" s="43">
        <f t="shared" si="49"/>
        <v>457</v>
      </c>
      <c r="C478" s="44">
        <f t="shared" si="50"/>
        <v>49864</v>
      </c>
      <c r="D478" s="45">
        <f t="shared" si="51"/>
        <v>690.86019325205564</v>
      </c>
      <c r="E478" s="47">
        <f t="shared" si="52"/>
        <v>100</v>
      </c>
      <c r="F478" s="79"/>
      <c r="G478" s="46">
        <f t="shared" si="53"/>
        <v>177.48173649938545</v>
      </c>
      <c r="H478" s="46">
        <f t="shared" si="54"/>
        <v>613.37845675267022</v>
      </c>
      <c r="I478" s="46">
        <f t="shared" si="55"/>
        <v>76398.779258061128</v>
      </c>
    </row>
    <row r="479" spans="2:9" ht="20.100000000000001" customHeight="1" thickBot="1" x14ac:dyDescent="0.35">
      <c r="B479" s="43">
        <f t="shared" si="49"/>
        <v>458</v>
      </c>
      <c r="C479" s="44">
        <f t="shared" si="50"/>
        <v>49878</v>
      </c>
      <c r="D479" s="45">
        <f t="shared" si="51"/>
        <v>690.86019325205564</v>
      </c>
      <c r="E479" s="47">
        <f t="shared" si="52"/>
        <v>100</v>
      </c>
      <c r="F479" s="79"/>
      <c r="G479" s="46">
        <f t="shared" si="53"/>
        <v>176.06814834829231</v>
      </c>
      <c r="H479" s="46">
        <f t="shared" si="54"/>
        <v>614.79204490376333</v>
      </c>
      <c r="I479" s="46">
        <f t="shared" si="55"/>
        <v>75783.987213157365</v>
      </c>
    </row>
    <row r="480" spans="2:9" ht="20.100000000000001" customHeight="1" thickBot="1" x14ac:dyDescent="0.35">
      <c r="B480" s="43">
        <f t="shared" si="49"/>
        <v>459</v>
      </c>
      <c r="C480" s="44">
        <f t="shared" si="50"/>
        <v>49892</v>
      </c>
      <c r="D480" s="45">
        <f t="shared" si="51"/>
        <v>690.86019325205564</v>
      </c>
      <c r="E480" s="47">
        <f t="shared" si="52"/>
        <v>100</v>
      </c>
      <c r="F480" s="79"/>
      <c r="G480" s="46">
        <f t="shared" si="53"/>
        <v>174.65130245079658</v>
      </c>
      <c r="H480" s="46">
        <f t="shared" si="54"/>
        <v>616.20889080125903</v>
      </c>
      <c r="I480" s="46">
        <f t="shared" si="55"/>
        <v>75167.778322356113</v>
      </c>
    </row>
    <row r="481" spans="2:9" ht="20.100000000000001" customHeight="1" thickBot="1" x14ac:dyDescent="0.35">
      <c r="B481" s="43">
        <f t="shared" si="49"/>
        <v>460</v>
      </c>
      <c r="C481" s="44">
        <f t="shared" si="50"/>
        <v>49906</v>
      </c>
      <c r="D481" s="45">
        <f t="shared" si="51"/>
        <v>690.86019325205564</v>
      </c>
      <c r="E481" s="47">
        <f t="shared" si="52"/>
        <v>100</v>
      </c>
      <c r="F481" s="79"/>
      <c r="G481" s="46">
        <f t="shared" si="53"/>
        <v>173.23119129911632</v>
      </c>
      <c r="H481" s="46">
        <f t="shared" si="54"/>
        <v>617.62900195293935</v>
      </c>
      <c r="I481" s="46">
        <f t="shared" si="55"/>
        <v>74550.149320403172</v>
      </c>
    </row>
    <row r="482" spans="2:9" ht="20.100000000000001" customHeight="1" thickBot="1" x14ac:dyDescent="0.35">
      <c r="B482" s="43">
        <f t="shared" si="49"/>
        <v>461</v>
      </c>
      <c r="C482" s="44">
        <f t="shared" si="50"/>
        <v>49920</v>
      </c>
      <c r="D482" s="45">
        <f t="shared" si="51"/>
        <v>690.86019325205564</v>
      </c>
      <c r="E482" s="47">
        <f t="shared" si="52"/>
        <v>100</v>
      </c>
      <c r="F482" s="79"/>
      <c r="G482" s="46">
        <f t="shared" si="53"/>
        <v>171.80780736816712</v>
      </c>
      <c r="H482" s="46">
        <f t="shared" si="54"/>
        <v>619.05238588388852</v>
      </c>
      <c r="I482" s="46">
        <f t="shared" si="55"/>
        <v>73931.096934519286</v>
      </c>
    </row>
    <row r="483" spans="2:9" ht="20.100000000000001" customHeight="1" thickBot="1" x14ac:dyDescent="0.35">
      <c r="B483" s="43">
        <f t="shared" si="49"/>
        <v>462</v>
      </c>
      <c r="C483" s="44">
        <f t="shared" si="50"/>
        <v>49934</v>
      </c>
      <c r="D483" s="45">
        <f t="shared" si="51"/>
        <v>690.86019325205564</v>
      </c>
      <c r="E483" s="47">
        <f t="shared" si="52"/>
        <v>100</v>
      </c>
      <c r="F483" s="79"/>
      <c r="G483" s="46">
        <f t="shared" si="53"/>
        <v>170.38114311552243</v>
      </c>
      <c r="H483" s="46">
        <f t="shared" si="54"/>
        <v>620.47905013653326</v>
      </c>
      <c r="I483" s="46">
        <f t="shared" si="55"/>
        <v>73310.617884382751</v>
      </c>
    </row>
    <row r="484" spans="2:9" ht="20.100000000000001" customHeight="1" thickBot="1" x14ac:dyDescent="0.35">
      <c r="B484" s="43">
        <f t="shared" si="49"/>
        <v>463</v>
      </c>
      <c r="C484" s="44">
        <f t="shared" si="50"/>
        <v>49948</v>
      </c>
      <c r="D484" s="45">
        <f t="shared" si="51"/>
        <v>690.86019325205564</v>
      </c>
      <c r="E484" s="47">
        <f t="shared" si="52"/>
        <v>100</v>
      </c>
      <c r="F484" s="79"/>
      <c r="G484" s="46">
        <f t="shared" si="53"/>
        <v>168.95119098137337</v>
      </c>
      <c r="H484" s="46">
        <f t="shared" si="54"/>
        <v>621.90900227068232</v>
      </c>
      <c r="I484" s="46">
        <f t="shared" si="55"/>
        <v>72688.708882112071</v>
      </c>
    </row>
    <row r="485" spans="2:9" ht="20.100000000000001" customHeight="1" thickBot="1" x14ac:dyDescent="0.35">
      <c r="B485" s="43">
        <f t="shared" si="49"/>
        <v>464</v>
      </c>
      <c r="C485" s="44">
        <f t="shared" si="50"/>
        <v>49962</v>
      </c>
      <c r="D485" s="45">
        <f t="shared" si="51"/>
        <v>690.86019325205564</v>
      </c>
      <c r="E485" s="47">
        <f t="shared" si="52"/>
        <v>100</v>
      </c>
      <c r="F485" s="79"/>
      <c r="G485" s="46">
        <f t="shared" si="53"/>
        <v>167.51794338848885</v>
      </c>
      <c r="H485" s="46">
        <f t="shared" si="54"/>
        <v>623.34224986356685</v>
      </c>
      <c r="I485" s="46">
        <f t="shared" si="55"/>
        <v>72065.366632248508</v>
      </c>
    </row>
    <row r="486" spans="2:9" ht="20.100000000000001" customHeight="1" thickBot="1" x14ac:dyDescent="0.35">
      <c r="B486" s="43">
        <f t="shared" si="49"/>
        <v>465</v>
      </c>
      <c r="C486" s="44">
        <f t="shared" si="50"/>
        <v>49976</v>
      </c>
      <c r="D486" s="45">
        <f t="shared" si="51"/>
        <v>690.86019325205564</v>
      </c>
      <c r="E486" s="47">
        <f t="shared" si="52"/>
        <v>100</v>
      </c>
      <c r="F486" s="79"/>
      <c r="G486" s="46">
        <f t="shared" si="53"/>
        <v>166.08139274217527</v>
      </c>
      <c r="H486" s="46">
        <f t="shared" si="54"/>
        <v>624.7788005098804</v>
      </c>
      <c r="I486" s="46">
        <f t="shared" si="55"/>
        <v>71440.587831738623</v>
      </c>
    </row>
    <row r="487" spans="2:9" ht="20.100000000000001" customHeight="1" thickBot="1" x14ac:dyDescent="0.35">
      <c r="B487" s="43">
        <f t="shared" si="49"/>
        <v>466</v>
      </c>
      <c r="C487" s="44">
        <f t="shared" si="50"/>
        <v>49990</v>
      </c>
      <c r="D487" s="45">
        <f t="shared" si="51"/>
        <v>690.86019325205564</v>
      </c>
      <c r="E487" s="47">
        <f t="shared" si="52"/>
        <v>100</v>
      </c>
      <c r="F487" s="79"/>
      <c r="G487" s="46">
        <f t="shared" si="53"/>
        <v>164.64153143023637</v>
      </c>
      <c r="H487" s="46">
        <f t="shared" si="54"/>
        <v>626.2186618218193</v>
      </c>
      <c r="I487" s="46">
        <f t="shared" si="55"/>
        <v>70814.369169916798</v>
      </c>
    </row>
    <row r="488" spans="2:9" ht="20.100000000000001" customHeight="1" thickBot="1" x14ac:dyDescent="0.35">
      <c r="B488" s="43">
        <f t="shared" si="49"/>
        <v>467</v>
      </c>
      <c r="C488" s="44">
        <f t="shared" si="50"/>
        <v>50004</v>
      </c>
      <c r="D488" s="45">
        <f t="shared" si="51"/>
        <v>690.86019325205564</v>
      </c>
      <c r="E488" s="47">
        <f t="shared" si="52"/>
        <v>100</v>
      </c>
      <c r="F488" s="79"/>
      <c r="G488" s="46">
        <f t="shared" si="53"/>
        <v>163.19835182293289</v>
      </c>
      <c r="H488" s="46">
        <f t="shared" si="54"/>
        <v>627.66184142912277</v>
      </c>
      <c r="I488" s="46">
        <f t="shared" si="55"/>
        <v>70186.707328487668</v>
      </c>
    </row>
    <row r="489" spans="2:9" ht="20.100000000000001" customHeight="1" thickBot="1" x14ac:dyDescent="0.35">
      <c r="B489" s="43">
        <f t="shared" si="49"/>
        <v>468</v>
      </c>
      <c r="C489" s="44">
        <f t="shared" si="50"/>
        <v>50018</v>
      </c>
      <c r="D489" s="45">
        <f t="shared" si="51"/>
        <v>690.86019325205564</v>
      </c>
      <c r="E489" s="47">
        <f t="shared" si="52"/>
        <v>100</v>
      </c>
      <c r="F489" s="79"/>
      <c r="G489" s="46">
        <f t="shared" si="53"/>
        <v>161.75184627294209</v>
      </c>
      <c r="H489" s="46">
        <f t="shared" si="54"/>
        <v>629.10834697911355</v>
      </c>
      <c r="I489" s="46">
        <f t="shared" si="55"/>
        <v>69557.598981508549</v>
      </c>
    </row>
    <row r="490" spans="2:9" ht="20.100000000000001" customHeight="1" thickBot="1" x14ac:dyDescent="0.35">
      <c r="B490" s="43">
        <f t="shared" si="49"/>
        <v>469</v>
      </c>
      <c r="C490" s="44">
        <f t="shared" si="50"/>
        <v>50032</v>
      </c>
      <c r="D490" s="45">
        <f t="shared" si="51"/>
        <v>690.86019325205564</v>
      </c>
      <c r="E490" s="47">
        <f t="shared" si="52"/>
        <v>100</v>
      </c>
      <c r="F490" s="79"/>
      <c r="G490" s="46">
        <f t="shared" si="53"/>
        <v>160.30200711531734</v>
      </c>
      <c r="H490" s="46">
        <f t="shared" si="54"/>
        <v>630.5581861367383</v>
      </c>
      <c r="I490" s="46">
        <f t="shared" si="55"/>
        <v>68927.04079537181</v>
      </c>
    </row>
    <row r="491" spans="2:9" ht="20.100000000000001" customHeight="1" thickBot="1" x14ac:dyDescent="0.35">
      <c r="B491" s="43">
        <f t="shared" si="49"/>
        <v>470</v>
      </c>
      <c r="C491" s="44">
        <f t="shared" si="50"/>
        <v>50046</v>
      </c>
      <c r="D491" s="45">
        <f t="shared" si="51"/>
        <v>690.86019325205564</v>
      </c>
      <c r="E491" s="47">
        <f t="shared" si="52"/>
        <v>100</v>
      </c>
      <c r="F491" s="79"/>
      <c r="G491" s="46">
        <f t="shared" si="53"/>
        <v>158.8488266674473</v>
      </c>
      <c r="H491" s="46">
        <f t="shared" si="54"/>
        <v>632.01136658460837</v>
      </c>
      <c r="I491" s="46">
        <f t="shared" si="55"/>
        <v>68295.029428787195</v>
      </c>
    </row>
    <row r="492" spans="2:9" ht="20.100000000000001" customHeight="1" thickBot="1" x14ac:dyDescent="0.35">
      <c r="B492" s="43">
        <f t="shared" si="49"/>
        <v>471</v>
      </c>
      <c r="C492" s="44">
        <f t="shared" si="50"/>
        <v>50060</v>
      </c>
      <c r="D492" s="45">
        <f t="shared" si="51"/>
        <v>690.86019325205564</v>
      </c>
      <c r="E492" s="47">
        <f t="shared" si="52"/>
        <v>100</v>
      </c>
      <c r="F492" s="79"/>
      <c r="G492" s="46">
        <f t="shared" si="53"/>
        <v>157.39229722901538</v>
      </c>
      <c r="H492" s="46">
        <f t="shared" si="54"/>
        <v>633.46789602304023</v>
      </c>
      <c r="I492" s="46">
        <f t="shared" si="55"/>
        <v>67661.561532764157</v>
      </c>
    </row>
    <row r="493" spans="2:9" ht="20.100000000000001" customHeight="1" thickBot="1" x14ac:dyDescent="0.35">
      <c r="B493" s="43">
        <f t="shared" ref="B493:B556" si="56">IFERROR(IF(I492&lt;=0,"",B492+1),"")</f>
        <v>472</v>
      </c>
      <c r="C493" s="44">
        <f t="shared" si="50"/>
        <v>50074</v>
      </c>
      <c r="D493" s="45">
        <f t="shared" si="51"/>
        <v>690.86019325205564</v>
      </c>
      <c r="E493" s="47">
        <f t="shared" si="52"/>
        <v>100</v>
      </c>
      <c r="F493" s="79"/>
      <c r="G493" s="46">
        <f t="shared" si="53"/>
        <v>155.93241108195897</v>
      </c>
      <c r="H493" s="46">
        <f t="shared" si="54"/>
        <v>634.92778217009663</v>
      </c>
      <c r="I493" s="46">
        <f t="shared" si="55"/>
        <v>67026.633750594061</v>
      </c>
    </row>
    <row r="494" spans="2:9" ht="20.100000000000001" customHeight="1" thickBot="1" x14ac:dyDescent="0.35">
      <c r="B494" s="43">
        <f t="shared" si="56"/>
        <v>473</v>
      </c>
      <c r="C494" s="44">
        <f t="shared" si="50"/>
        <v>50088</v>
      </c>
      <c r="D494" s="45">
        <f t="shared" si="51"/>
        <v>690.86019325205564</v>
      </c>
      <c r="E494" s="47">
        <f t="shared" si="52"/>
        <v>100</v>
      </c>
      <c r="F494" s="79"/>
      <c r="G494" s="46">
        <f t="shared" si="53"/>
        <v>154.46916049042832</v>
      </c>
      <c r="H494" s="46">
        <f t="shared" si="54"/>
        <v>636.39103276162734</v>
      </c>
      <c r="I494" s="46">
        <f t="shared" si="55"/>
        <v>66390.242717832429</v>
      </c>
    </row>
    <row r="495" spans="2:9" ht="20.100000000000001" customHeight="1" thickBot="1" x14ac:dyDescent="0.35">
      <c r="B495" s="43">
        <f t="shared" si="56"/>
        <v>474</v>
      </c>
      <c r="C495" s="44">
        <f t="shared" si="50"/>
        <v>50102</v>
      </c>
      <c r="D495" s="45">
        <f t="shared" si="51"/>
        <v>690.86019325205564</v>
      </c>
      <c r="E495" s="47">
        <f t="shared" si="52"/>
        <v>100</v>
      </c>
      <c r="F495" s="79"/>
      <c r="G495" s="46">
        <f t="shared" si="53"/>
        <v>153.00253770074579</v>
      </c>
      <c r="H495" s="46">
        <f t="shared" si="54"/>
        <v>637.85765555130979</v>
      </c>
      <c r="I495" s="46">
        <f t="shared" si="55"/>
        <v>65752.385062281115</v>
      </c>
    </row>
    <row r="496" spans="2:9" ht="20.100000000000001" customHeight="1" thickBot="1" x14ac:dyDescent="0.35">
      <c r="B496" s="43">
        <f t="shared" si="56"/>
        <v>475</v>
      </c>
      <c r="C496" s="44">
        <f t="shared" si="50"/>
        <v>50116</v>
      </c>
      <c r="D496" s="45">
        <f t="shared" si="51"/>
        <v>690.86019325205564</v>
      </c>
      <c r="E496" s="47">
        <f t="shared" si="52"/>
        <v>100</v>
      </c>
      <c r="F496" s="79"/>
      <c r="G496" s="46">
        <f t="shared" si="53"/>
        <v>151.53253494136462</v>
      </c>
      <c r="H496" s="46">
        <f t="shared" si="54"/>
        <v>639.32765831069105</v>
      </c>
      <c r="I496" s="46">
        <f t="shared" si="55"/>
        <v>65113.057403970422</v>
      </c>
    </row>
    <row r="497" spans="2:9" ht="20.100000000000001" customHeight="1" thickBot="1" x14ac:dyDescent="0.35">
      <c r="B497" s="43">
        <f t="shared" si="56"/>
        <v>476</v>
      </c>
      <c r="C497" s="44">
        <f t="shared" si="50"/>
        <v>50130</v>
      </c>
      <c r="D497" s="45">
        <f t="shared" si="51"/>
        <v>690.86019325205564</v>
      </c>
      <c r="E497" s="47">
        <f t="shared" si="52"/>
        <v>100</v>
      </c>
      <c r="F497" s="79"/>
      <c r="G497" s="46">
        <f t="shared" si="53"/>
        <v>150.05914442282781</v>
      </c>
      <c r="H497" s="46">
        <f t="shared" si="54"/>
        <v>640.80104882922785</v>
      </c>
      <c r="I497" s="46">
        <f t="shared" si="55"/>
        <v>64472.256355141195</v>
      </c>
    </row>
    <row r="498" spans="2:9" ht="20.100000000000001" customHeight="1" thickBot="1" x14ac:dyDescent="0.35">
      <c r="B498" s="43">
        <f t="shared" si="56"/>
        <v>477</v>
      </c>
      <c r="C498" s="44">
        <f t="shared" si="50"/>
        <v>50144</v>
      </c>
      <c r="D498" s="45">
        <f t="shared" si="51"/>
        <v>690.86019325205564</v>
      </c>
      <c r="E498" s="47">
        <f t="shared" si="52"/>
        <v>100</v>
      </c>
      <c r="F498" s="79"/>
      <c r="G498" s="46">
        <f t="shared" si="53"/>
        <v>148.58235833772684</v>
      </c>
      <c r="H498" s="46">
        <f t="shared" si="54"/>
        <v>642.27783491432876</v>
      </c>
      <c r="I498" s="46">
        <f t="shared" si="55"/>
        <v>63829.978520226869</v>
      </c>
    </row>
    <row r="499" spans="2:9" ht="20.100000000000001" customHeight="1" thickBot="1" x14ac:dyDescent="0.35">
      <c r="B499" s="43">
        <f t="shared" si="56"/>
        <v>478</v>
      </c>
      <c r="C499" s="44">
        <f t="shared" si="50"/>
        <v>50158</v>
      </c>
      <c r="D499" s="45">
        <f t="shared" si="51"/>
        <v>690.86019325205564</v>
      </c>
      <c r="E499" s="47">
        <f t="shared" si="52"/>
        <v>100</v>
      </c>
      <c r="F499" s="79"/>
      <c r="G499" s="46">
        <f t="shared" si="53"/>
        <v>147.10216886066024</v>
      </c>
      <c r="H499" s="46">
        <f t="shared" si="54"/>
        <v>643.75802439139534</v>
      </c>
      <c r="I499" s="46">
        <f t="shared" si="55"/>
        <v>63186.220495835471</v>
      </c>
    </row>
    <row r="500" spans="2:9" ht="20.100000000000001" customHeight="1" thickBot="1" x14ac:dyDescent="0.35">
      <c r="B500" s="43">
        <f t="shared" si="56"/>
        <v>479</v>
      </c>
      <c r="C500" s="44">
        <f t="shared" si="50"/>
        <v>50172</v>
      </c>
      <c r="D500" s="45">
        <f t="shared" si="51"/>
        <v>690.86019325205564</v>
      </c>
      <c r="E500" s="47">
        <f t="shared" si="52"/>
        <v>100</v>
      </c>
      <c r="F500" s="79"/>
      <c r="G500" s="46">
        <f t="shared" si="53"/>
        <v>145.6185681481922</v>
      </c>
      <c r="H500" s="46">
        <f t="shared" si="54"/>
        <v>645.2416251038635</v>
      </c>
      <c r="I500" s="46">
        <f t="shared" si="55"/>
        <v>62540.978870731604</v>
      </c>
    </row>
    <row r="501" spans="2:9" ht="20.100000000000001" customHeight="1" thickBot="1" x14ac:dyDescent="0.35">
      <c r="B501" s="43">
        <f t="shared" si="56"/>
        <v>480</v>
      </c>
      <c r="C501" s="44">
        <f t="shared" si="50"/>
        <v>50186</v>
      </c>
      <c r="D501" s="45">
        <f t="shared" si="51"/>
        <v>690.86019325205564</v>
      </c>
      <c r="E501" s="47">
        <f t="shared" si="52"/>
        <v>100</v>
      </c>
      <c r="F501" s="79"/>
      <c r="G501" s="46">
        <f t="shared" si="53"/>
        <v>144.13154833881097</v>
      </c>
      <c r="H501" s="46">
        <f t="shared" si="54"/>
        <v>646.72864491324469</v>
      </c>
      <c r="I501" s="46">
        <f t="shared" si="55"/>
        <v>61894.250225818359</v>
      </c>
    </row>
    <row r="502" spans="2:9" ht="20.100000000000001" customHeight="1" thickBot="1" x14ac:dyDescent="0.35">
      <c r="B502" s="43">
        <f t="shared" si="56"/>
        <v>481</v>
      </c>
      <c r="C502" s="44">
        <f t="shared" si="50"/>
        <v>50200</v>
      </c>
      <c r="D502" s="45">
        <f t="shared" si="51"/>
        <v>690.86019325205564</v>
      </c>
      <c r="E502" s="47">
        <f t="shared" si="52"/>
        <v>100</v>
      </c>
      <c r="F502" s="79"/>
      <c r="G502" s="46">
        <f t="shared" si="53"/>
        <v>142.64110155288722</v>
      </c>
      <c r="H502" s="46">
        <f t="shared" si="54"/>
        <v>648.21909169916842</v>
      </c>
      <c r="I502" s="46">
        <f t="shared" si="55"/>
        <v>61246.031134119192</v>
      </c>
    </row>
    <row r="503" spans="2:9" ht="20.100000000000001" customHeight="1" thickBot="1" x14ac:dyDescent="0.35">
      <c r="B503" s="43">
        <f t="shared" si="56"/>
        <v>482</v>
      </c>
      <c r="C503" s="44">
        <f t="shared" si="50"/>
        <v>50214</v>
      </c>
      <c r="D503" s="45">
        <f t="shared" si="51"/>
        <v>690.86019325205564</v>
      </c>
      <c r="E503" s="47">
        <f t="shared" si="52"/>
        <v>100</v>
      </c>
      <c r="F503" s="79"/>
      <c r="G503" s="46">
        <f t="shared" si="53"/>
        <v>141.14721989263225</v>
      </c>
      <c r="H503" s="46">
        <f t="shared" si="54"/>
        <v>649.71297335942336</v>
      </c>
      <c r="I503" s="46">
        <f t="shared" si="55"/>
        <v>60596.318160759765</v>
      </c>
    </row>
    <row r="504" spans="2:9" ht="20.100000000000001" customHeight="1" thickBot="1" x14ac:dyDescent="0.35">
      <c r="B504" s="43">
        <f t="shared" si="56"/>
        <v>483</v>
      </c>
      <c r="C504" s="44">
        <f t="shared" si="50"/>
        <v>50228</v>
      </c>
      <c r="D504" s="45">
        <f t="shared" si="51"/>
        <v>690.86019325205564</v>
      </c>
      <c r="E504" s="47">
        <f t="shared" si="52"/>
        <v>100</v>
      </c>
      <c r="F504" s="79"/>
      <c r="G504" s="46">
        <f t="shared" si="53"/>
        <v>139.64989544205622</v>
      </c>
      <c r="H504" s="46">
        <f t="shared" si="54"/>
        <v>651.21029780999947</v>
      </c>
      <c r="I504" s="46">
        <f t="shared" si="55"/>
        <v>59945.107862949764</v>
      </c>
    </row>
    <row r="505" spans="2:9" ht="20.100000000000001" customHeight="1" thickBot="1" x14ac:dyDescent="0.35">
      <c r="B505" s="43">
        <f t="shared" si="56"/>
        <v>484</v>
      </c>
      <c r="C505" s="44">
        <f t="shared" si="50"/>
        <v>50242</v>
      </c>
      <c r="D505" s="45">
        <f t="shared" si="51"/>
        <v>690.86019325205564</v>
      </c>
      <c r="E505" s="47">
        <f t="shared" si="52"/>
        <v>100</v>
      </c>
      <c r="F505" s="79"/>
      <c r="G505" s="46">
        <f t="shared" si="53"/>
        <v>138.14912026692605</v>
      </c>
      <c r="H505" s="46">
        <f t="shared" si="54"/>
        <v>652.71107298512959</v>
      </c>
      <c r="I505" s="46">
        <f t="shared" si="55"/>
        <v>59292.396789964638</v>
      </c>
    </row>
    <row r="506" spans="2:9" ht="20.100000000000001" customHeight="1" thickBot="1" x14ac:dyDescent="0.35">
      <c r="B506" s="43">
        <f t="shared" si="56"/>
        <v>485</v>
      </c>
      <c r="C506" s="44">
        <f t="shared" si="50"/>
        <v>50256</v>
      </c>
      <c r="D506" s="45">
        <f t="shared" si="51"/>
        <v>690.86019325205564</v>
      </c>
      <c r="E506" s="47">
        <f t="shared" si="52"/>
        <v>100</v>
      </c>
      <c r="F506" s="79"/>
      <c r="G506" s="46">
        <f t="shared" si="53"/>
        <v>136.6448864147236</v>
      </c>
      <c r="H506" s="46">
        <f t="shared" si="54"/>
        <v>654.21530683733204</v>
      </c>
      <c r="I506" s="46">
        <f t="shared" si="55"/>
        <v>58638.181483127308</v>
      </c>
    </row>
    <row r="507" spans="2:9" ht="20.100000000000001" customHeight="1" thickBot="1" x14ac:dyDescent="0.35">
      <c r="B507" s="43">
        <f t="shared" si="56"/>
        <v>486</v>
      </c>
      <c r="C507" s="44">
        <f t="shared" si="50"/>
        <v>50270</v>
      </c>
      <c r="D507" s="45">
        <f t="shared" si="51"/>
        <v>690.86019325205564</v>
      </c>
      <c r="E507" s="47">
        <f t="shared" si="52"/>
        <v>100</v>
      </c>
      <c r="F507" s="79"/>
      <c r="G507" s="46">
        <f t="shared" si="53"/>
        <v>135.13718591460329</v>
      </c>
      <c r="H507" s="46">
        <f t="shared" si="54"/>
        <v>655.72300733745237</v>
      </c>
      <c r="I507" s="46">
        <f t="shared" si="55"/>
        <v>57982.458475789856</v>
      </c>
    </row>
    <row r="508" spans="2:9" ht="20.100000000000001" customHeight="1" thickBot="1" x14ac:dyDescent="0.35">
      <c r="B508" s="43">
        <f t="shared" si="56"/>
        <v>487</v>
      </c>
      <c r="C508" s="44">
        <f t="shared" si="50"/>
        <v>50284</v>
      </c>
      <c r="D508" s="45">
        <f t="shared" si="51"/>
        <v>690.86019325205564</v>
      </c>
      <c r="E508" s="47">
        <f t="shared" si="52"/>
        <v>100</v>
      </c>
      <c r="F508" s="79"/>
      <c r="G508" s="46">
        <f t="shared" si="53"/>
        <v>133.62601077735007</v>
      </c>
      <c r="H508" s="46">
        <f t="shared" si="54"/>
        <v>657.23418247470556</v>
      </c>
      <c r="I508" s="46">
        <f t="shared" si="55"/>
        <v>57325.22429331515</v>
      </c>
    </row>
    <row r="509" spans="2:9" ht="20.100000000000001" customHeight="1" thickBot="1" x14ac:dyDescent="0.35">
      <c r="B509" s="43">
        <f t="shared" si="56"/>
        <v>488</v>
      </c>
      <c r="C509" s="44">
        <f t="shared" si="50"/>
        <v>50298</v>
      </c>
      <c r="D509" s="45">
        <f t="shared" si="51"/>
        <v>690.86019325205564</v>
      </c>
      <c r="E509" s="47">
        <f t="shared" si="52"/>
        <v>100</v>
      </c>
      <c r="F509" s="79"/>
      <c r="G509" s="46">
        <f t="shared" si="53"/>
        <v>132.11135299533697</v>
      </c>
      <c r="H509" s="46">
        <f t="shared" si="54"/>
        <v>658.74884025671872</v>
      </c>
      <c r="I509" s="46">
        <f t="shared" si="55"/>
        <v>56666.475453058432</v>
      </c>
    </row>
    <row r="510" spans="2:9" ht="20.100000000000001" customHeight="1" thickBot="1" x14ac:dyDescent="0.35">
      <c r="B510" s="43">
        <f t="shared" si="56"/>
        <v>489</v>
      </c>
      <c r="C510" s="44">
        <f t="shared" si="50"/>
        <v>50312</v>
      </c>
      <c r="D510" s="45">
        <f t="shared" si="51"/>
        <v>690.86019325205564</v>
      </c>
      <c r="E510" s="47">
        <f t="shared" si="52"/>
        <v>100</v>
      </c>
      <c r="F510" s="79"/>
      <c r="G510" s="46">
        <f t="shared" si="53"/>
        <v>130.59320454248262</v>
      </c>
      <c r="H510" s="46">
        <f t="shared" si="54"/>
        <v>660.26698870957307</v>
      </c>
      <c r="I510" s="46">
        <f t="shared" si="55"/>
        <v>56006.208464348856</v>
      </c>
    </row>
    <row r="511" spans="2:9" ht="20.100000000000001" customHeight="1" thickBot="1" x14ac:dyDescent="0.35">
      <c r="B511" s="43">
        <f t="shared" si="56"/>
        <v>490</v>
      </c>
      <c r="C511" s="44">
        <f t="shared" si="50"/>
        <v>50326</v>
      </c>
      <c r="D511" s="45">
        <f t="shared" si="51"/>
        <v>690.86019325205564</v>
      </c>
      <c r="E511" s="47">
        <f t="shared" si="52"/>
        <v>100</v>
      </c>
      <c r="F511" s="79"/>
      <c r="G511" s="46">
        <f t="shared" si="53"/>
        <v>129.07155737420891</v>
      </c>
      <c r="H511" s="46">
        <f t="shared" si="54"/>
        <v>661.78863587784667</v>
      </c>
      <c r="I511" s="46">
        <f t="shared" si="55"/>
        <v>55344.419828471007</v>
      </c>
    </row>
    <row r="512" spans="2:9" ht="20.100000000000001" customHeight="1" thickBot="1" x14ac:dyDescent="0.35">
      <c r="B512" s="43">
        <f t="shared" si="56"/>
        <v>491</v>
      </c>
      <c r="C512" s="44">
        <f t="shared" si="50"/>
        <v>50340</v>
      </c>
      <c r="D512" s="45">
        <f t="shared" si="51"/>
        <v>690.86019325205564</v>
      </c>
      <c r="E512" s="47">
        <f t="shared" si="52"/>
        <v>100</v>
      </c>
      <c r="F512" s="79"/>
      <c r="G512" s="46">
        <f t="shared" si="53"/>
        <v>127.54640342739816</v>
      </c>
      <c r="H512" s="46">
        <f t="shared" si="54"/>
        <v>663.31378982465753</v>
      </c>
      <c r="I512" s="46">
        <f t="shared" si="55"/>
        <v>54681.10603864635</v>
      </c>
    </row>
    <row r="513" spans="2:9" ht="20.100000000000001" customHeight="1" thickBot="1" x14ac:dyDescent="0.35">
      <c r="B513" s="43">
        <f t="shared" si="56"/>
        <v>492</v>
      </c>
      <c r="C513" s="44">
        <f t="shared" si="50"/>
        <v>50354</v>
      </c>
      <c r="D513" s="45">
        <f t="shared" si="51"/>
        <v>690.86019325205564</v>
      </c>
      <c r="E513" s="47">
        <f t="shared" si="52"/>
        <v>100</v>
      </c>
      <c r="F513" s="79"/>
      <c r="G513" s="46">
        <f t="shared" si="53"/>
        <v>126.01773462035052</v>
      </c>
      <c r="H513" s="46">
        <f t="shared" si="54"/>
        <v>664.84245863170509</v>
      </c>
      <c r="I513" s="46">
        <f t="shared" si="55"/>
        <v>54016.263580014645</v>
      </c>
    </row>
    <row r="514" spans="2:9" ht="20.100000000000001" customHeight="1" thickBot="1" x14ac:dyDescent="0.35">
      <c r="B514" s="43">
        <f t="shared" si="56"/>
        <v>493</v>
      </c>
      <c r="C514" s="44">
        <f t="shared" si="50"/>
        <v>50368</v>
      </c>
      <c r="D514" s="45">
        <f t="shared" si="51"/>
        <v>690.86019325205564</v>
      </c>
      <c r="E514" s="47">
        <f t="shared" si="52"/>
        <v>100</v>
      </c>
      <c r="F514" s="79"/>
      <c r="G514" s="46">
        <f t="shared" si="53"/>
        <v>124.4855428527411</v>
      </c>
      <c r="H514" s="46">
        <f t="shared" si="54"/>
        <v>666.37465039931453</v>
      </c>
      <c r="I514" s="46">
        <f t="shared" si="55"/>
        <v>53349.888929615328</v>
      </c>
    </row>
    <row r="515" spans="2:9" ht="20.100000000000001" customHeight="1" thickBot="1" x14ac:dyDescent="0.35">
      <c r="B515" s="43">
        <f t="shared" si="56"/>
        <v>494</v>
      </c>
      <c r="C515" s="44">
        <f t="shared" si="50"/>
        <v>50382</v>
      </c>
      <c r="D515" s="45">
        <f t="shared" si="51"/>
        <v>690.86019325205564</v>
      </c>
      <c r="E515" s="47">
        <f t="shared" si="52"/>
        <v>100</v>
      </c>
      <c r="F515" s="79"/>
      <c r="G515" s="46">
        <f t="shared" si="53"/>
        <v>122.94982000557705</v>
      </c>
      <c r="H515" s="46">
        <f t="shared" si="54"/>
        <v>667.91037324647857</v>
      </c>
      <c r="I515" s="46">
        <f t="shared" si="55"/>
        <v>52681.978556368849</v>
      </c>
    </row>
    <row r="516" spans="2:9" ht="20.100000000000001" customHeight="1" thickBot="1" x14ac:dyDescent="0.35">
      <c r="B516" s="43">
        <f t="shared" si="56"/>
        <v>495</v>
      </c>
      <c r="C516" s="44">
        <f t="shared" si="50"/>
        <v>50396</v>
      </c>
      <c r="D516" s="45">
        <f t="shared" si="51"/>
        <v>690.86019325205564</v>
      </c>
      <c r="E516" s="47">
        <f t="shared" si="52"/>
        <v>100</v>
      </c>
      <c r="F516" s="79"/>
      <c r="G516" s="46">
        <f t="shared" si="53"/>
        <v>121.41055794115452</v>
      </c>
      <c r="H516" s="46">
        <f t="shared" si="54"/>
        <v>669.44963531090116</v>
      </c>
      <c r="I516" s="46">
        <f t="shared" si="55"/>
        <v>52012.52892105795</v>
      </c>
    </row>
    <row r="517" spans="2:9" ht="20.100000000000001" customHeight="1" thickBot="1" x14ac:dyDescent="0.35">
      <c r="B517" s="43">
        <f t="shared" si="56"/>
        <v>496</v>
      </c>
      <c r="C517" s="44">
        <f t="shared" si="50"/>
        <v>50410</v>
      </c>
      <c r="D517" s="45">
        <f t="shared" si="51"/>
        <v>690.86019325205564</v>
      </c>
      <c r="E517" s="47">
        <f t="shared" si="52"/>
        <v>100</v>
      </c>
      <c r="F517" s="79"/>
      <c r="G517" s="46">
        <f t="shared" si="53"/>
        <v>119.86774850301559</v>
      </c>
      <c r="H517" s="46">
        <f t="shared" si="54"/>
        <v>670.99244474904003</v>
      </c>
      <c r="I517" s="46">
        <f t="shared" si="55"/>
        <v>51341.536476308909</v>
      </c>
    </row>
    <row r="518" spans="2:9" ht="20.100000000000001" customHeight="1" thickBot="1" x14ac:dyDescent="0.35">
      <c r="B518" s="43">
        <f t="shared" si="56"/>
        <v>497</v>
      </c>
      <c r="C518" s="44">
        <f t="shared" si="50"/>
        <v>50424</v>
      </c>
      <c r="D518" s="45">
        <f t="shared" si="51"/>
        <v>690.86019325205564</v>
      </c>
      <c r="E518" s="47">
        <f t="shared" si="52"/>
        <v>100</v>
      </c>
      <c r="F518" s="79"/>
      <c r="G518" s="46">
        <f t="shared" si="53"/>
        <v>118.32138351590498</v>
      </c>
      <c r="H518" s="46">
        <f t="shared" si="54"/>
        <v>672.5388097361506</v>
      </c>
      <c r="I518" s="46">
        <f t="shared" si="55"/>
        <v>50668.997666572759</v>
      </c>
    </row>
    <row r="519" spans="2:9" ht="20.100000000000001" customHeight="1" thickBot="1" x14ac:dyDescent="0.35">
      <c r="B519" s="43">
        <f t="shared" si="56"/>
        <v>498</v>
      </c>
      <c r="C519" s="44">
        <f t="shared" si="50"/>
        <v>50438</v>
      </c>
      <c r="D519" s="45">
        <f t="shared" si="51"/>
        <v>690.86019325205564</v>
      </c>
      <c r="E519" s="47">
        <f t="shared" si="52"/>
        <v>100</v>
      </c>
      <c r="F519" s="79"/>
      <c r="G519" s="46">
        <f t="shared" si="53"/>
        <v>116.77145478572682</v>
      </c>
      <c r="H519" s="46">
        <f t="shared" si="54"/>
        <v>674.08873846632878</v>
      </c>
      <c r="I519" s="46">
        <f t="shared" si="55"/>
        <v>49994.90892810643</v>
      </c>
    </row>
    <row r="520" spans="2:9" ht="20.100000000000001" customHeight="1" thickBot="1" x14ac:dyDescent="0.35">
      <c r="B520" s="43">
        <f t="shared" si="56"/>
        <v>499</v>
      </c>
      <c r="C520" s="44">
        <f t="shared" si="50"/>
        <v>50452</v>
      </c>
      <c r="D520" s="45">
        <f t="shared" si="51"/>
        <v>690.86019325205564</v>
      </c>
      <c r="E520" s="47">
        <f t="shared" si="52"/>
        <v>100</v>
      </c>
      <c r="F520" s="79"/>
      <c r="G520" s="46">
        <f t="shared" si="53"/>
        <v>115.21795409950113</v>
      </c>
      <c r="H520" s="46">
        <f t="shared" si="54"/>
        <v>675.64223915255457</v>
      </c>
      <c r="I520" s="46">
        <f t="shared" si="55"/>
        <v>49319.266688953874</v>
      </c>
    </row>
    <row r="521" spans="2:9" ht="20.100000000000001" customHeight="1" thickBot="1" x14ac:dyDescent="0.35">
      <c r="B521" s="43">
        <f t="shared" si="56"/>
        <v>500</v>
      </c>
      <c r="C521" s="44">
        <f t="shared" si="50"/>
        <v>50466</v>
      </c>
      <c r="D521" s="45">
        <f t="shared" si="51"/>
        <v>690.86019325205564</v>
      </c>
      <c r="E521" s="47">
        <f t="shared" si="52"/>
        <v>100</v>
      </c>
      <c r="F521" s="79"/>
      <c r="G521" s="46">
        <f t="shared" si="53"/>
        <v>113.66087322532037</v>
      </c>
      <c r="H521" s="46">
        <f t="shared" si="54"/>
        <v>677.19932002673522</v>
      </c>
      <c r="I521" s="46">
        <f t="shared" si="55"/>
        <v>48642.067368927135</v>
      </c>
    </row>
    <row r="522" spans="2:9" ht="20.100000000000001" customHeight="1" thickBot="1" x14ac:dyDescent="0.35">
      <c r="B522" s="43">
        <f t="shared" si="56"/>
        <v>501</v>
      </c>
      <c r="C522" s="44">
        <f t="shared" si="50"/>
        <v>50480</v>
      </c>
      <c r="D522" s="45">
        <f t="shared" si="51"/>
        <v>690.86019325205564</v>
      </c>
      <c r="E522" s="47">
        <f t="shared" si="52"/>
        <v>100</v>
      </c>
      <c r="F522" s="79"/>
      <c r="G522" s="46">
        <f t="shared" si="53"/>
        <v>112.1002039123058</v>
      </c>
      <c r="H522" s="46">
        <f t="shared" si="54"/>
        <v>678.75998933974984</v>
      </c>
      <c r="I522" s="46">
        <f t="shared" si="55"/>
        <v>47963.307379587386</v>
      </c>
    </row>
    <row r="523" spans="2:9" ht="20.100000000000001" customHeight="1" thickBot="1" x14ac:dyDescent="0.35">
      <c r="B523" s="43">
        <f t="shared" si="56"/>
        <v>502</v>
      </c>
      <c r="C523" s="44">
        <f t="shared" si="50"/>
        <v>50494</v>
      </c>
      <c r="D523" s="45">
        <f t="shared" si="51"/>
        <v>690.86019325205564</v>
      </c>
      <c r="E523" s="47">
        <f t="shared" si="52"/>
        <v>100</v>
      </c>
      <c r="F523" s="79"/>
      <c r="G523" s="46">
        <f t="shared" si="53"/>
        <v>110.53593789056374</v>
      </c>
      <c r="H523" s="46">
        <f t="shared" si="54"/>
        <v>680.32425536149185</v>
      </c>
      <c r="I523" s="46">
        <f t="shared" si="55"/>
        <v>47282.983124225895</v>
      </c>
    </row>
    <row r="524" spans="2:9" ht="20.100000000000001" customHeight="1" thickBot="1" x14ac:dyDescent="0.35">
      <c r="B524" s="43">
        <f t="shared" si="56"/>
        <v>503</v>
      </c>
      <c r="C524" s="44">
        <f t="shared" si="50"/>
        <v>50508</v>
      </c>
      <c r="D524" s="45">
        <f t="shared" si="51"/>
        <v>690.86019325205564</v>
      </c>
      <c r="E524" s="47">
        <f t="shared" si="52"/>
        <v>100</v>
      </c>
      <c r="F524" s="79"/>
      <c r="G524" s="46">
        <f t="shared" si="53"/>
        <v>108.9680668711418</v>
      </c>
      <c r="H524" s="46">
        <f t="shared" si="54"/>
        <v>681.89212638091385</v>
      </c>
      <c r="I524" s="46">
        <f t="shared" si="55"/>
        <v>46601.090997844978</v>
      </c>
    </row>
    <row r="525" spans="2:9" ht="20.100000000000001" customHeight="1" thickBot="1" x14ac:dyDescent="0.35">
      <c r="B525" s="43">
        <f t="shared" si="56"/>
        <v>504</v>
      </c>
      <c r="C525" s="44">
        <f t="shared" si="50"/>
        <v>50522</v>
      </c>
      <c r="D525" s="45">
        <f t="shared" si="51"/>
        <v>690.86019325205564</v>
      </c>
      <c r="E525" s="47">
        <f t="shared" si="52"/>
        <v>100</v>
      </c>
      <c r="F525" s="79"/>
      <c r="G525" s="46">
        <f t="shared" si="53"/>
        <v>107.39658254598487</v>
      </c>
      <c r="H525" s="46">
        <f t="shared" si="54"/>
        <v>683.46361070607077</v>
      </c>
      <c r="I525" s="46">
        <f t="shared" si="55"/>
        <v>45917.627387138906</v>
      </c>
    </row>
    <row r="526" spans="2:9" ht="20.100000000000001" customHeight="1" thickBot="1" x14ac:dyDescent="0.35">
      <c r="B526" s="43">
        <f t="shared" si="56"/>
        <v>505</v>
      </c>
      <c r="C526" s="44">
        <f t="shared" si="50"/>
        <v>50536</v>
      </c>
      <c r="D526" s="45">
        <f t="shared" si="51"/>
        <v>690.86019325205564</v>
      </c>
      <c r="E526" s="47">
        <f t="shared" si="52"/>
        <v>100</v>
      </c>
      <c r="F526" s="79"/>
      <c r="G526" s="46">
        <f t="shared" si="53"/>
        <v>105.82147658789118</v>
      </c>
      <c r="H526" s="46">
        <f t="shared" si="54"/>
        <v>685.03871666416444</v>
      </c>
      <c r="I526" s="46">
        <f t="shared" si="55"/>
        <v>45232.588670474739</v>
      </c>
    </row>
    <row r="527" spans="2:9" ht="20.100000000000001" customHeight="1" thickBot="1" x14ac:dyDescent="0.35">
      <c r="B527" s="43">
        <f t="shared" si="56"/>
        <v>506</v>
      </c>
      <c r="C527" s="44">
        <f t="shared" si="50"/>
        <v>50550</v>
      </c>
      <c r="D527" s="45">
        <f t="shared" si="51"/>
        <v>690.86019325205564</v>
      </c>
      <c r="E527" s="47">
        <f t="shared" si="52"/>
        <v>100</v>
      </c>
      <c r="F527" s="79"/>
      <c r="G527" s="46">
        <f t="shared" si="53"/>
        <v>104.24274065046815</v>
      </c>
      <c r="H527" s="46">
        <f t="shared" si="54"/>
        <v>686.6174526015875</v>
      </c>
      <c r="I527" s="46">
        <f t="shared" si="55"/>
        <v>44545.97121787315</v>
      </c>
    </row>
    <row r="528" spans="2:9" ht="20.100000000000001" customHeight="1" thickBot="1" x14ac:dyDescent="0.35">
      <c r="B528" s="43">
        <f t="shared" si="56"/>
        <v>507</v>
      </c>
      <c r="C528" s="44">
        <f t="shared" si="50"/>
        <v>50564</v>
      </c>
      <c r="D528" s="45">
        <f t="shared" si="51"/>
        <v>690.86019325205564</v>
      </c>
      <c r="E528" s="47">
        <f t="shared" si="52"/>
        <v>100</v>
      </c>
      <c r="F528" s="79"/>
      <c r="G528" s="46">
        <f t="shared" si="53"/>
        <v>102.66036636808815</v>
      </c>
      <c r="H528" s="46">
        <f t="shared" si="54"/>
        <v>688.19982688396749</v>
      </c>
      <c r="I528" s="46">
        <f t="shared" si="55"/>
        <v>43857.771390989183</v>
      </c>
    </row>
    <row r="529" spans="2:9" ht="20.100000000000001" customHeight="1" thickBot="1" x14ac:dyDescent="0.35">
      <c r="B529" s="43">
        <f t="shared" si="56"/>
        <v>508</v>
      </c>
      <c r="C529" s="44">
        <f t="shared" si="50"/>
        <v>50578</v>
      </c>
      <c r="D529" s="45">
        <f t="shared" si="51"/>
        <v>690.86019325205564</v>
      </c>
      <c r="E529" s="47">
        <f t="shared" si="52"/>
        <v>100</v>
      </c>
      <c r="F529" s="79"/>
      <c r="G529" s="46">
        <f t="shared" si="53"/>
        <v>101.07434535584416</v>
      </c>
      <c r="H529" s="46">
        <f t="shared" si="54"/>
        <v>689.78584789621152</v>
      </c>
      <c r="I529" s="46">
        <f t="shared" si="55"/>
        <v>43167.985543092975</v>
      </c>
    </row>
    <row r="530" spans="2:9" ht="20.100000000000001" customHeight="1" thickBot="1" x14ac:dyDescent="0.35">
      <c r="B530" s="43">
        <f t="shared" si="56"/>
        <v>509</v>
      </c>
      <c r="C530" s="44">
        <f t="shared" si="50"/>
        <v>50592</v>
      </c>
      <c r="D530" s="45">
        <f t="shared" si="51"/>
        <v>690.86019325205564</v>
      </c>
      <c r="E530" s="47">
        <f t="shared" si="52"/>
        <v>100</v>
      </c>
      <c r="F530" s="79"/>
      <c r="G530" s="46">
        <f t="shared" si="53"/>
        <v>99.48466920950537</v>
      </c>
      <c r="H530" s="46">
        <f t="shared" si="54"/>
        <v>691.3755240425503</v>
      </c>
      <c r="I530" s="46">
        <f t="shared" si="55"/>
        <v>42476.610019050422</v>
      </c>
    </row>
    <row r="531" spans="2:9" ht="20.100000000000001" customHeight="1" thickBot="1" x14ac:dyDescent="0.35">
      <c r="B531" s="43">
        <f t="shared" si="56"/>
        <v>510</v>
      </c>
      <c r="C531" s="44">
        <f t="shared" si="50"/>
        <v>50606</v>
      </c>
      <c r="D531" s="45">
        <f t="shared" si="51"/>
        <v>690.86019325205564</v>
      </c>
      <c r="E531" s="47">
        <f t="shared" si="52"/>
        <v>100</v>
      </c>
      <c r="F531" s="79"/>
      <c r="G531" s="46">
        <f t="shared" si="53"/>
        <v>97.891329505472612</v>
      </c>
      <c r="H531" s="46">
        <f t="shared" si="54"/>
        <v>692.968863746583</v>
      </c>
      <c r="I531" s="46">
        <f t="shared" si="55"/>
        <v>41783.641155303842</v>
      </c>
    </row>
    <row r="532" spans="2:9" ht="20.100000000000001" customHeight="1" thickBot="1" x14ac:dyDescent="0.35">
      <c r="B532" s="43">
        <f t="shared" si="56"/>
        <v>511</v>
      </c>
      <c r="C532" s="44">
        <f t="shared" si="50"/>
        <v>50620</v>
      </c>
      <c r="D532" s="45">
        <f t="shared" si="51"/>
        <v>690.86019325205564</v>
      </c>
      <c r="E532" s="47">
        <f t="shared" si="52"/>
        <v>100</v>
      </c>
      <c r="F532" s="79"/>
      <c r="G532" s="46">
        <f t="shared" si="53"/>
        <v>96.294317800733808</v>
      </c>
      <c r="H532" s="46">
        <f t="shared" si="54"/>
        <v>694.56587545132186</v>
      </c>
      <c r="I532" s="46">
        <f t="shared" si="55"/>
        <v>41089.075279852521</v>
      </c>
    </row>
    <row r="533" spans="2:9" ht="20.100000000000001" customHeight="1" thickBot="1" x14ac:dyDescent="0.35">
      <c r="B533" s="43">
        <f t="shared" si="56"/>
        <v>512</v>
      </c>
      <c r="C533" s="44">
        <f t="shared" si="50"/>
        <v>50634</v>
      </c>
      <c r="D533" s="45">
        <f t="shared" si="51"/>
        <v>690.86019325205564</v>
      </c>
      <c r="E533" s="47">
        <f t="shared" si="52"/>
        <v>100</v>
      </c>
      <c r="F533" s="79"/>
      <c r="G533" s="46">
        <f t="shared" si="53"/>
        <v>94.693625632819078</v>
      </c>
      <c r="H533" s="46">
        <f t="shared" si="54"/>
        <v>696.1665676192365</v>
      </c>
      <c r="I533" s="46">
        <f t="shared" si="55"/>
        <v>40392.908712233286</v>
      </c>
    </row>
    <row r="534" spans="2:9" ht="20.100000000000001" customHeight="1" thickBot="1" x14ac:dyDescent="0.35">
      <c r="B534" s="43">
        <f t="shared" si="56"/>
        <v>513</v>
      </c>
      <c r="C534" s="44">
        <f t="shared" ref="C534:C597" si="57">IF($E$10="End of the Period",IF(B534="","",IF(payment_frequency="Bi-weekly",first_payment_date+B534*VLOOKUP(payment_frequency,periodic_table,2,0),IF(payment_frequency="Weekly",first_payment_date+B534*VLOOKUP(payment_frequency,periodic_table,2,0),IF(payment_frequency="Semi-monthly",first_payment_date+B534*VLOOKUP(payment_frequency,periodic_table,2,0),EDATE(first_payment_date,B534*VLOOKUP(payment_frequency,periodic_table,2,0)))))),IF(B534="","",IF(payment_frequency="Bi-weekly",first_payment_date+(B534-1)*VLOOKUP(payment_frequency,periodic_table,2,0),IF(payment_frequency="Weekly",first_payment_date+(B534-1)*VLOOKUP(payment_frequency,periodic_table,2,0),IF(payment_frequency="Semi-monthly",first_payment_date+(B534-1)*VLOOKUP(payment_frequency,periodic_table,2,0),EDATE(first_payment_date,(B534-1)*VLOOKUP(payment_frequency,periodic_table,2,0)))))))</f>
        <v>50648</v>
      </c>
      <c r="D534" s="45">
        <f t="shared" ref="D534:D597" si="58">IF(B534="","",IF(I533&lt;payment,I533*(1+rate),payment))</f>
        <v>690.86019325205564</v>
      </c>
      <c r="E534" s="47">
        <f t="shared" ref="E534:E597" si="59">IFERROR(IF((I533*(1+rate)-D534)&lt;$E$12,I533*(1+rate)-D534,IF(B534=$I$16,$E$12,IF(B534&lt;$I$16,0,$E$12))),0)</f>
        <v>100</v>
      </c>
      <c r="F534" s="79"/>
      <c r="G534" s="46">
        <f t="shared" ref="G534:G597" si="60">IF(AND(payment_type=1,B534=1),0,IF(B534="","",I533*rate))</f>
        <v>93.089244519756051</v>
      </c>
      <c r="H534" s="46">
        <f t="shared" si="54"/>
        <v>697.77094873229953</v>
      </c>
      <c r="I534" s="46">
        <f t="shared" si="55"/>
        <v>39695.137763500985</v>
      </c>
    </row>
    <row r="535" spans="2:9" ht="20.100000000000001" customHeight="1" thickBot="1" x14ac:dyDescent="0.35">
      <c r="B535" s="43">
        <f t="shared" si="56"/>
        <v>514</v>
      </c>
      <c r="C535" s="44">
        <f t="shared" si="57"/>
        <v>50662</v>
      </c>
      <c r="D535" s="45">
        <f t="shared" si="58"/>
        <v>690.86019325205564</v>
      </c>
      <c r="E535" s="47">
        <f t="shared" si="59"/>
        <v>100</v>
      </c>
      <c r="F535" s="79"/>
      <c r="G535" s="46">
        <f t="shared" si="60"/>
        <v>91.481165960024811</v>
      </c>
      <c r="H535" s="46">
        <f t="shared" ref="H535:H598" si="61">IF(B535="","",D535-G535+E535+F535)</f>
        <v>699.37902729203086</v>
      </c>
      <c r="I535" s="46">
        <f t="shared" ref="I535:I598" si="62">IFERROR(IF(H535&lt;=0,"",I534-H535),"")</f>
        <v>38995.758736208954</v>
      </c>
    </row>
    <row r="536" spans="2:9" ht="20.100000000000001" customHeight="1" thickBot="1" x14ac:dyDescent="0.35">
      <c r="B536" s="43">
        <f t="shared" si="56"/>
        <v>515</v>
      </c>
      <c r="C536" s="44">
        <f t="shared" si="57"/>
        <v>50676</v>
      </c>
      <c r="D536" s="45">
        <f t="shared" si="58"/>
        <v>690.86019325205564</v>
      </c>
      <c r="E536" s="47">
        <f t="shared" si="59"/>
        <v>100</v>
      </c>
      <c r="F536" s="79"/>
      <c r="G536" s="46">
        <f t="shared" si="60"/>
        <v>89.869381432512938</v>
      </c>
      <c r="H536" s="46">
        <f t="shared" si="61"/>
        <v>700.99081181954273</v>
      </c>
      <c r="I536" s="46">
        <f t="shared" si="62"/>
        <v>38294.767924389409</v>
      </c>
    </row>
    <row r="537" spans="2:9" ht="20.100000000000001" customHeight="1" thickBot="1" x14ac:dyDescent="0.35">
      <c r="B537" s="43">
        <f t="shared" si="56"/>
        <v>516</v>
      </c>
      <c r="C537" s="44">
        <f t="shared" si="57"/>
        <v>50690</v>
      </c>
      <c r="D537" s="45">
        <f t="shared" si="58"/>
        <v>690.86019325205564</v>
      </c>
      <c r="E537" s="47">
        <f t="shared" si="59"/>
        <v>100</v>
      </c>
      <c r="F537" s="79"/>
      <c r="G537" s="46">
        <f t="shared" si="60"/>
        <v>88.253882396470289</v>
      </c>
      <c r="H537" s="46">
        <f t="shared" si="61"/>
        <v>702.60631085558532</v>
      </c>
      <c r="I537" s="46">
        <f t="shared" si="62"/>
        <v>37592.161613533826</v>
      </c>
    </row>
    <row r="538" spans="2:9" ht="20.100000000000001" customHeight="1" thickBot="1" x14ac:dyDescent="0.35">
      <c r="B538" s="43">
        <f t="shared" si="56"/>
        <v>517</v>
      </c>
      <c r="C538" s="44">
        <f t="shared" si="57"/>
        <v>50704</v>
      </c>
      <c r="D538" s="45">
        <f t="shared" si="58"/>
        <v>690.86019325205564</v>
      </c>
      <c r="E538" s="47">
        <f t="shared" si="59"/>
        <v>100</v>
      </c>
      <c r="F538" s="79"/>
      <c r="G538" s="46">
        <f t="shared" si="60"/>
        <v>86.63466029146376</v>
      </c>
      <c r="H538" s="46">
        <f t="shared" si="61"/>
        <v>704.22553296059186</v>
      </c>
      <c r="I538" s="46">
        <f t="shared" si="62"/>
        <v>36887.936080573236</v>
      </c>
    </row>
    <row r="539" spans="2:9" ht="20.100000000000001" customHeight="1" thickBot="1" x14ac:dyDescent="0.35">
      <c r="B539" s="43">
        <f t="shared" si="56"/>
        <v>518</v>
      </c>
      <c r="C539" s="44">
        <f t="shared" si="57"/>
        <v>50718</v>
      </c>
      <c r="D539" s="45">
        <f t="shared" si="58"/>
        <v>690.86019325205564</v>
      </c>
      <c r="E539" s="47">
        <f t="shared" si="59"/>
        <v>100</v>
      </c>
      <c r="F539" s="79"/>
      <c r="G539" s="46">
        <f t="shared" si="60"/>
        <v>85.011706537331904</v>
      </c>
      <c r="H539" s="46">
        <f t="shared" si="61"/>
        <v>705.84848671472378</v>
      </c>
      <c r="I539" s="46">
        <f t="shared" si="62"/>
        <v>36182.087593858509</v>
      </c>
    </row>
    <row r="540" spans="2:9" ht="20.100000000000001" customHeight="1" thickBot="1" x14ac:dyDescent="0.35">
      <c r="B540" s="43">
        <f t="shared" si="56"/>
        <v>519</v>
      </c>
      <c r="C540" s="44">
        <f t="shared" si="57"/>
        <v>50732</v>
      </c>
      <c r="D540" s="45">
        <f t="shared" si="58"/>
        <v>690.86019325205564</v>
      </c>
      <c r="E540" s="47">
        <f t="shared" si="59"/>
        <v>100</v>
      </c>
      <c r="F540" s="79"/>
      <c r="G540" s="46">
        <f t="shared" si="60"/>
        <v>83.385012534139534</v>
      </c>
      <c r="H540" s="46">
        <f t="shared" si="61"/>
        <v>707.47518071791615</v>
      </c>
      <c r="I540" s="46">
        <f t="shared" si="62"/>
        <v>35474.612413140596</v>
      </c>
    </row>
    <row r="541" spans="2:9" ht="20.100000000000001" customHeight="1" thickBot="1" x14ac:dyDescent="0.35">
      <c r="B541" s="43">
        <f t="shared" si="56"/>
        <v>520</v>
      </c>
      <c r="C541" s="44">
        <f t="shared" si="57"/>
        <v>50746</v>
      </c>
      <c r="D541" s="45">
        <f t="shared" si="58"/>
        <v>690.86019325205564</v>
      </c>
      <c r="E541" s="47">
        <f t="shared" si="59"/>
        <v>100</v>
      </c>
      <c r="F541" s="79"/>
      <c r="G541" s="46">
        <f t="shared" si="60"/>
        <v>81.754569662132084</v>
      </c>
      <c r="H541" s="46">
        <f t="shared" si="61"/>
        <v>709.10562358992354</v>
      </c>
      <c r="I541" s="46">
        <f t="shared" si="62"/>
        <v>34765.506789550673</v>
      </c>
    </row>
    <row r="542" spans="2:9" ht="20.100000000000001" customHeight="1" thickBot="1" x14ac:dyDescent="0.35">
      <c r="B542" s="43">
        <f t="shared" si="56"/>
        <v>521</v>
      </c>
      <c r="C542" s="44">
        <f t="shared" si="57"/>
        <v>50760</v>
      </c>
      <c r="D542" s="45">
        <f t="shared" si="58"/>
        <v>690.86019325205564</v>
      </c>
      <c r="E542" s="47">
        <f t="shared" si="59"/>
        <v>100</v>
      </c>
      <c r="F542" s="79"/>
      <c r="G542" s="46">
        <f t="shared" si="60"/>
        <v>80.120369281689932</v>
      </c>
      <c r="H542" s="46">
        <f t="shared" si="61"/>
        <v>710.73982397036571</v>
      </c>
      <c r="I542" s="46">
        <f t="shared" si="62"/>
        <v>34054.766965580304</v>
      </c>
    </row>
    <row r="543" spans="2:9" ht="20.100000000000001" customHeight="1" thickBot="1" x14ac:dyDescent="0.35">
      <c r="B543" s="43">
        <f t="shared" si="56"/>
        <v>522</v>
      </c>
      <c r="C543" s="44">
        <f t="shared" si="57"/>
        <v>50774</v>
      </c>
      <c r="D543" s="45">
        <f t="shared" si="58"/>
        <v>690.86019325205564</v>
      </c>
      <c r="E543" s="47">
        <f t="shared" si="59"/>
        <v>100</v>
      </c>
      <c r="F543" s="79"/>
      <c r="G543" s="46">
        <f t="shared" si="60"/>
        <v>78.482402733282683</v>
      </c>
      <c r="H543" s="46">
        <f t="shared" si="61"/>
        <v>712.37779051877294</v>
      </c>
      <c r="I543" s="46">
        <f t="shared" si="62"/>
        <v>33342.389175061529</v>
      </c>
    </row>
    <row r="544" spans="2:9" ht="20.100000000000001" customHeight="1" thickBot="1" x14ac:dyDescent="0.35">
      <c r="B544" s="43">
        <f t="shared" si="56"/>
        <v>523</v>
      </c>
      <c r="C544" s="44">
        <f t="shared" si="57"/>
        <v>50788</v>
      </c>
      <c r="D544" s="45">
        <f t="shared" si="58"/>
        <v>690.86019325205564</v>
      </c>
      <c r="E544" s="47">
        <f t="shared" si="59"/>
        <v>100</v>
      </c>
      <c r="F544" s="79"/>
      <c r="G544" s="46">
        <f t="shared" si="60"/>
        <v>76.840661337423214</v>
      </c>
      <c r="H544" s="46">
        <f t="shared" si="61"/>
        <v>714.01953191463247</v>
      </c>
      <c r="I544" s="46">
        <f t="shared" si="62"/>
        <v>32628.369643146896</v>
      </c>
    </row>
    <row r="545" spans="2:9" ht="20.100000000000001" customHeight="1" thickBot="1" x14ac:dyDescent="0.35">
      <c r="B545" s="43">
        <f t="shared" si="56"/>
        <v>524</v>
      </c>
      <c r="C545" s="44">
        <f t="shared" si="57"/>
        <v>50802</v>
      </c>
      <c r="D545" s="45">
        <f t="shared" si="58"/>
        <v>690.86019325205564</v>
      </c>
      <c r="E545" s="47">
        <f t="shared" si="59"/>
        <v>100</v>
      </c>
      <c r="F545" s="79"/>
      <c r="G545" s="46">
        <f t="shared" si="60"/>
        <v>75.195136394621741</v>
      </c>
      <c r="H545" s="46">
        <f t="shared" si="61"/>
        <v>715.66505685743391</v>
      </c>
      <c r="I545" s="46">
        <f t="shared" si="62"/>
        <v>31912.704586289463</v>
      </c>
    </row>
    <row r="546" spans="2:9" ht="20.100000000000001" customHeight="1" thickBot="1" x14ac:dyDescent="0.35">
      <c r="B546" s="43">
        <f t="shared" si="56"/>
        <v>525</v>
      </c>
      <c r="C546" s="44">
        <f t="shared" si="57"/>
        <v>50816</v>
      </c>
      <c r="D546" s="45">
        <f t="shared" si="58"/>
        <v>690.86019325205564</v>
      </c>
      <c r="E546" s="47">
        <f t="shared" si="59"/>
        <v>100</v>
      </c>
      <c r="F546" s="79"/>
      <c r="G546" s="46">
        <f t="shared" si="60"/>
        <v>73.545819185339653</v>
      </c>
      <c r="H546" s="46">
        <f t="shared" si="61"/>
        <v>717.31437406671603</v>
      </c>
      <c r="I546" s="46">
        <f t="shared" si="62"/>
        <v>31195.390212222748</v>
      </c>
    </row>
    <row r="547" spans="2:9" ht="20.100000000000001" customHeight="1" thickBot="1" x14ac:dyDescent="0.35">
      <c r="B547" s="43">
        <f t="shared" si="56"/>
        <v>526</v>
      </c>
      <c r="C547" s="44">
        <f t="shared" si="57"/>
        <v>50830</v>
      </c>
      <c r="D547" s="45">
        <f t="shared" si="58"/>
        <v>690.86019325205564</v>
      </c>
      <c r="E547" s="47">
        <f t="shared" si="59"/>
        <v>100</v>
      </c>
      <c r="F547" s="79"/>
      <c r="G547" s="46">
        <f t="shared" si="60"/>
        <v>71.892700969943363</v>
      </c>
      <c r="H547" s="46">
        <f t="shared" si="61"/>
        <v>718.96749228211229</v>
      </c>
      <c r="I547" s="46">
        <f t="shared" si="62"/>
        <v>30476.422719940638</v>
      </c>
    </row>
    <row r="548" spans="2:9" ht="20.100000000000001" customHeight="1" thickBot="1" x14ac:dyDescent="0.35">
      <c r="B548" s="43">
        <f t="shared" si="56"/>
        <v>527</v>
      </c>
      <c r="C548" s="44">
        <f t="shared" si="57"/>
        <v>50844</v>
      </c>
      <c r="D548" s="45">
        <f t="shared" si="58"/>
        <v>690.86019325205564</v>
      </c>
      <c r="E548" s="47">
        <f t="shared" si="59"/>
        <v>100</v>
      </c>
      <c r="F548" s="79"/>
      <c r="G548" s="46">
        <f t="shared" si="60"/>
        <v>70.235772988657985</v>
      </c>
      <c r="H548" s="46">
        <f t="shared" si="61"/>
        <v>720.62442026339761</v>
      </c>
      <c r="I548" s="46">
        <f t="shared" si="62"/>
        <v>29755.798299677241</v>
      </c>
    </row>
    <row r="549" spans="2:9" ht="20.100000000000001" customHeight="1" thickBot="1" x14ac:dyDescent="0.35">
      <c r="B549" s="43">
        <f t="shared" si="56"/>
        <v>528</v>
      </c>
      <c r="C549" s="44">
        <f t="shared" si="57"/>
        <v>50858</v>
      </c>
      <c r="D549" s="45">
        <f t="shared" si="58"/>
        <v>690.86019325205564</v>
      </c>
      <c r="E549" s="47">
        <f t="shared" si="59"/>
        <v>100</v>
      </c>
      <c r="F549" s="79"/>
      <c r="G549" s="46">
        <f t="shared" si="60"/>
        <v>68.575026461520906</v>
      </c>
      <c r="H549" s="46">
        <f t="shared" si="61"/>
        <v>722.28516679053473</v>
      </c>
      <c r="I549" s="46">
        <f t="shared" si="62"/>
        <v>29033.513132886706</v>
      </c>
    </row>
    <row r="550" spans="2:9" ht="20.100000000000001" customHeight="1" thickBot="1" x14ac:dyDescent="0.35">
      <c r="B550" s="43">
        <f t="shared" si="56"/>
        <v>529</v>
      </c>
      <c r="C550" s="44">
        <f t="shared" si="57"/>
        <v>50872</v>
      </c>
      <c r="D550" s="45">
        <f t="shared" si="58"/>
        <v>690.86019325205564</v>
      </c>
      <c r="E550" s="47">
        <f t="shared" si="59"/>
        <v>100</v>
      </c>
      <c r="F550" s="79"/>
      <c r="G550" s="46">
        <f t="shared" si="60"/>
        <v>66.910452588335247</v>
      </c>
      <c r="H550" s="46">
        <f t="shared" si="61"/>
        <v>723.94974066372038</v>
      </c>
      <c r="I550" s="46">
        <f t="shared" si="62"/>
        <v>28309.563392222986</v>
      </c>
    </row>
    <row r="551" spans="2:9" ht="20.100000000000001" customHeight="1" thickBot="1" x14ac:dyDescent="0.35">
      <c r="B551" s="43">
        <f t="shared" si="56"/>
        <v>530</v>
      </c>
      <c r="C551" s="44">
        <f t="shared" si="57"/>
        <v>50886</v>
      </c>
      <c r="D551" s="45">
        <f t="shared" si="58"/>
        <v>690.86019325205564</v>
      </c>
      <c r="E551" s="47">
        <f t="shared" si="59"/>
        <v>100</v>
      </c>
      <c r="F551" s="79"/>
      <c r="G551" s="46">
        <f t="shared" si="60"/>
        <v>65.242042548623274</v>
      </c>
      <c r="H551" s="46">
        <f t="shared" si="61"/>
        <v>725.61815070343232</v>
      </c>
      <c r="I551" s="46">
        <f t="shared" si="62"/>
        <v>27583.945241519556</v>
      </c>
    </row>
    <row r="552" spans="2:9" ht="20.100000000000001" customHeight="1" thickBot="1" x14ac:dyDescent="0.35">
      <c r="B552" s="43">
        <f t="shared" si="56"/>
        <v>531</v>
      </c>
      <c r="C552" s="44">
        <f t="shared" si="57"/>
        <v>50900</v>
      </c>
      <c r="D552" s="45">
        <f t="shared" si="58"/>
        <v>690.86019325205564</v>
      </c>
      <c r="E552" s="47">
        <f t="shared" si="59"/>
        <v>100</v>
      </c>
      <c r="F552" s="79"/>
      <c r="G552" s="46">
        <f t="shared" si="60"/>
        <v>63.569787501579647</v>
      </c>
      <c r="H552" s="46">
        <f t="shared" si="61"/>
        <v>727.290405750476</v>
      </c>
      <c r="I552" s="46">
        <f t="shared" si="62"/>
        <v>26856.654835769081</v>
      </c>
    </row>
    <row r="553" spans="2:9" ht="20.100000000000001" customHeight="1" thickBot="1" x14ac:dyDescent="0.35">
      <c r="B553" s="43">
        <f t="shared" si="56"/>
        <v>532</v>
      </c>
      <c r="C553" s="44">
        <f t="shared" si="57"/>
        <v>50914</v>
      </c>
      <c r="D553" s="45">
        <f t="shared" si="58"/>
        <v>690.86019325205564</v>
      </c>
      <c r="E553" s="47">
        <f t="shared" si="59"/>
        <v>100</v>
      </c>
      <c r="F553" s="79"/>
      <c r="G553" s="46">
        <f t="shared" si="60"/>
        <v>61.893678586024521</v>
      </c>
      <c r="H553" s="46">
        <f t="shared" si="61"/>
        <v>728.96651466603112</v>
      </c>
      <c r="I553" s="46">
        <f t="shared" si="62"/>
        <v>26127.688321103051</v>
      </c>
    </row>
    <row r="554" spans="2:9" ht="20.100000000000001" customHeight="1" thickBot="1" x14ac:dyDescent="0.35">
      <c r="B554" s="43">
        <f t="shared" si="56"/>
        <v>533</v>
      </c>
      <c r="C554" s="44">
        <f t="shared" si="57"/>
        <v>50928</v>
      </c>
      <c r="D554" s="45">
        <f t="shared" si="58"/>
        <v>690.86019325205564</v>
      </c>
      <c r="E554" s="47">
        <f t="shared" si="59"/>
        <v>100</v>
      </c>
      <c r="F554" s="79"/>
      <c r="G554" s="46">
        <f t="shared" si="60"/>
        <v>60.213706920356657</v>
      </c>
      <c r="H554" s="46">
        <f t="shared" si="61"/>
        <v>730.64648633169895</v>
      </c>
      <c r="I554" s="46">
        <f t="shared" si="62"/>
        <v>25397.041834771353</v>
      </c>
    </row>
    <row r="555" spans="2:9" ht="20.100000000000001" customHeight="1" thickBot="1" x14ac:dyDescent="0.35">
      <c r="B555" s="43">
        <f t="shared" si="56"/>
        <v>534</v>
      </c>
      <c r="C555" s="44">
        <f t="shared" si="57"/>
        <v>50942</v>
      </c>
      <c r="D555" s="45">
        <f t="shared" si="58"/>
        <v>690.86019325205564</v>
      </c>
      <c r="E555" s="47">
        <f t="shared" si="59"/>
        <v>100</v>
      </c>
      <c r="F555" s="79"/>
      <c r="G555" s="46">
        <f t="shared" si="60"/>
        <v>58.529863602506339</v>
      </c>
      <c r="H555" s="46">
        <f t="shared" si="61"/>
        <v>732.3303296495493</v>
      </c>
      <c r="I555" s="46">
        <f t="shared" si="62"/>
        <v>24664.711505121802</v>
      </c>
    </row>
    <row r="556" spans="2:9" ht="20.100000000000001" customHeight="1" thickBot="1" x14ac:dyDescent="0.35">
      <c r="B556" s="43">
        <f t="shared" si="56"/>
        <v>535</v>
      </c>
      <c r="C556" s="44">
        <f t="shared" si="57"/>
        <v>50956</v>
      </c>
      <c r="D556" s="45">
        <f t="shared" si="58"/>
        <v>690.86019325205564</v>
      </c>
      <c r="E556" s="47">
        <f t="shared" si="59"/>
        <v>100</v>
      </c>
      <c r="F556" s="79"/>
      <c r="G556" s="46">
        <f t="shared" si="60"/>
        <v>56.842139709888173</v>
      </c>
      <c r="H556" s="46">
        <f t="shared" si="61"/>
        <v>734.01805354216742</v>
      </c>
      <c r="I556" s="46">
        <f t="shared" si="62"/>
        <v>23930.693451579635</v>
      </c>
    </row>
    <row r="557" spans="2:9" ht="20.100000000000001" customHeight="1" thickBot="1" x14ac:dyDescent="0.35">
      <c r="B557" s="43">
        <f t="shared" ref="B557:B620" si="63">IFERROR(IF(I556&lt;=0,"",B556+1),"")</f>
        <v>536</v>
      </c>
      <c r="C557" s="44">
        <f t="shared" si="57"/>
        <v>50970</v>
      </c>
      <c r="D557" s="45">
        <f t="shared" si="58"/>
        <v>690.86019325205564</v>
      </c>
      <c r="E557" s="47">
        <f t="shared" si="59"/>
        <v>100</v>
      </c>
      <c r="F557" s="79"/>
      <c r="G557" s="46">
        <f t="shared" si="60"/>
        <v>55.150526299353857</v>
      </c>
      <c r="H557" s="46">
        <f t="shared" si="61"/>
        <v>735.70966695270181</v>
      </c>
      <c r="I557" s="46">
        <f t="shared" si="62"/>
        <v>23194.983784626933</v>
      </c>
    </row>
    <row r="558" spans="2:9" ht="20.100000000000001" customHeight="1" thickBot="1" x14ac:dyDescent="0.35">
      <c r="B558" s="43">
        <f t="shared" si="63"/>
        <v>537</v>
      </c>
      <c r="C558" s="44">
        <f t="shared" si="57"/>
        <v>50984</v>
      </c>
      <c r="D558" s="45">
        <f t="shared" si="58"/>
        <v>690.86019325205564</v>
      </c>
      <c r="E558" s="47">
        <f t="shared" si="59"/>
        <v>100</v>
      </c>
      <c r="F558" s="79"/>
      <c r="G558" s="46">
        <f t="shared" si="60"/>
        <v>53.455014407144752</v>
      </c>
      <c r="H558" s="46">
        <f t="shared" si="61"/>
        <v>737.40517884491089</v>
      </c>
      <c r="I558" s="46">
        <f t="shared" si="62"/>
        <v>22457.578605782022</v>
      </c>
    </row>
    <row r="559" spans="2:9" ht="20.100000000000001" customHeight="1" thickBot="1" x14ac:dyDescent="0.35">
      <c r="B559" s="43">
        <f t="shared" si="63"/>
        <v>538</v>
      </c>
      <c r="C559" s="44">
        <f t="shared" si="57"/>
        <v>50998</v>
      </c>
      <c r="D559" s="45">
        <f t="shared" si="58"/>
        <v>690.86019325205564</v>
      </c>
      <c r="E559" s="47">
        <f t="shared" si="59"/>
        <v>100</v>
      </c>
      <c r="F559" s="79"/>
      <c r="G559" s="46">
        <f t="shared" si="60"/>
        <v>51.755595048844398</v>
      </c>
      <c r="H559" s="46">
        <f t="shared" si="61"/>
        <v>739.10459820321125</v>
      </c>
      <c r="I559" s="46">
        <f t="shared" si="62"/>
        <v>21718.47400757881</v>
      </c>
    </row>
    <row r="560" spans="2:9" ht="20.100000000000001" customHeight="1" thickBot="1" x14ac:dyDescent="0.35">
      <c r="B560" s="43">
        <f t="shared" si="63"/>
        <v>539</v>
      </c>
      <c r="C560" s="44">
        <f t="shared" si="57"/>
        <v>51012</v>
      </c>
      <c r="D560" s="45">
        <f t="shared" si="58"/>
        <v>690.86019325205564</v>
      </c>
      <c r="E560" s="47">
        <f t="shared" si="59"/>
        <v>100</v>
      </c>
      <c r="F560" s="79"/>
      <c r="G560" s="46">
        <f t="shared" si="60"/>
        <v>50.052259219330899</v>
      </c>
      <c r="H560" s="46">
        <f t="shared" si="61"/>
        <v>740.80793403272469</v>
      </c>
      <c r="I560" s="46">
        <f t="shared" si="62"/>
        <v>20977.666073546086</v>
      </c>
    </row>
    <row r="561" spans="2:9" ht="20.100000000000001" customHeight="1" thickBot="1" x14ac:dyDescent="0.35">
      <c r="B561" s="43">
        <f t="shared" si="63"/>
        <v>540</v>
      </c>
      <c r="C561" s="44">
        <f t="shared" si="57"/>
        <v>51026</v>
      </c>
      <c r="D561" s="45">
        <f t="shared" si="58"/>
        <v>690.86019325205564</v>
      </c>
      <c r="E561" s="47">
        <f t="shared" si="59"/>
        <v>100</v>
      </c>
      <c r="F561" s="79"/>
      <c r="G561" s="46">
        <f t="shared" si="60"/>
        <v>48.344997892729232</v>
      </c>
      <c r="H561" s="46">
        <f t="shared" si="61"/>
        <v>742.51519535932641</v>
      </c>
      <c r="I561" s="46">
        <f t="shared" si="62"/>
        <v>20235.15087818676</v>
      </c>
    </row>
    <row r="562" spans="2:9" ht="20.100000000000001" customHeight="1" thickBot="1" x14ac:dyDescent="0.35">
      <c r="B562" s="43">
        <f t="shared" si="63"/>
        <v>541</v>
      </c>
      <c r="C562" s="44">
        <f t="shared" si="57"/>
        <v>51040</v>
      </c>
      <c r="D562" s="45">
        <f t="shared" si="58"/>
        <v>690.86019325205564</v>
      </c>
      <c r="E562" s="47">
        <f t="shared" si="59"/>
        <v>100</v>
      </c>
      <c r="F562" s="79"/>
      <c r="G562" s="46">
        <f t="shared" si="60"/>
        <v>46.633802022363369</v>
      </c>
      <c r="H562" s="46">
        <f t="shared" si="61"/>
        <v>744.22639122969224</v>
      </c>
      <c r="I562" s="46">
        <f t="shared" si="62"/>
        <v>19490.924486957068</v>
      </c>
    </row>
    <row r="563" spans="2:9" ht="20.100000000000001" customHeight="1" thickBot="1" x14ac:dyDescent="0.35">
      <c r="B563" s="43">
        <f t="shared" si="63"/>
        <v>542</v>
      </c>
      <c r="C563" s="44">
        <f t="shared" si="57"/>
        <v>51054</v>
      </c>
      <c r="D563" s="45">
        <f t="shared" si="58"/>
        <v>690.86019325205564</v>
      </c>
      <c r="E563" s="47">
        <f t="shared" si="59"/>
        <v>100</v>
      </c>
      <c r="F563" s="79"/>
      <c r="G563" s="46">
        <f t="shared" si="60"/>
        <v>44.918662540708397</v>
      </c>
      <c r="H563" s="46">
        <f t="shared" si="61"/>
        <v>745.94153071134724</v>
      </c>
      <c r="I563" s="46">
        <f t="shared" si="62"/>
        <v>18744.98295624572</v>
      </c>
    </row>
    <row r="564" spans="2:9" ht="20.100000000000001" customHeight="1" thickBot="1" x14ac:dyDescent="0.35">
      <c r="B564" s="43">
        <f t="shared" si="63"/>
        <v>543</v>
      </c>
      <c r="C564" s="44">
        <f t="shared" si="57"/>
        <v>51068</v>
      </c>
      <c r="D564" s="45">
        <f t="shared" si="58"/>
        <v>690.86019325205564</v>
      </c>
      <c r="E564" s="47">
        <f t="shared" si="59"/>
        <v>100</v>
      </c>
      <c r="F564" s="79"/>
      <c r="G564" s="46">
        <f t="shared" si="60"/>
        <v>43.199570359342424</v>
      </c>
      <c r="H564" s="46">
        <f t="shared" si="61"/>
        <v>747.66062289271326</v>
      </c>
      <c r="I564" s="46">
        <f t="shared" si="62"/>
        <v>17997.322333353008</v>
      </c>
    </row>
    <row r="565" spans="2:9" ht="20.100000000000001" customHeight="1" thickBot="1" x14ac:dyDescent="0.35">
      <c r="B565" s="43">
        <f t="shared" si="63"/>
        <v>544</v>
      </c>
      <c r="C565" s="44">
        <f t="shared" si="57"/>
        <v>51082</v>
      </c>
      <c r="D565" s="45">
        <f t="shared" si="58"/>
        <v>690.86019325205564</v>
      </c>
      <c r="E565" s="47">
        <f t="shared" si="59"/>
        <v>100</v>
      </c>
      <c r="F565" s="79"/>
      <c r="G565" s="46">
        <f t="shared" si="60"/>
        <v>41.476516368898444</v>
      </c>
      <c r="H565" s="46">
        <f t="shared" si="61"/>
        <v>749.38367688315725</v>
      </c>
      <c r="I565" s="46">
        <f t="shared" si="62"/>
        <v>17247.938656469851</v>
      </c>
    </row>
    <row r="566" spans="2:9" ht="20.100000000000001" customHeight="1" thickBot="1" x14ac:dyDescent="0.35">
      <c r="B566" s="43">
        <f t="shared" si="63"/>
        <v>545</v>
      </c>
      <c r="C566" s="44">
        <f t="shared" si="57"/>
        <v>51096</v>
      </c>
      <c r="D566" s="45">
        <f t="shared" si="58"/>
        <v>690.86019325205564</v>
      </c>
      <c r="E566" s="47">
        <f t="shared" si="59"/>
        <v>100</v>
      </c>
      <c r="F566" s="79"/>
      <c r="G566" s="46">
        <f t="shared" si="60"/>
        <v>39.749491439016069</v>
      </c>
      <c r="H566" s="46">
        <f t="shared" si="61"/>
        <v>751.11070181303955</v>
      </c>
      <c r="I566" s="46">
        <f t="shared" si="62"/>
        <v>16496.827954656812</v>
      </c>
    </row>
    <row r="567" spans="2:9" ht="20.100000000000001" customHeight="1" thickBot="1" x14ac:dyDescent="0.35">
      <c r="B567" s="43">
        <f t="shared" si="63"/>
        <v>546</v>
      </c>
      <c r="C567" s="44">
        <f t="shared" si="57"/>
        <v>51110</v>
      </c>
      <c r="D567" s="45">
        <f t="shared" si="58"/>
        <v>690.86019325205564</v>
      </c>
      <c r="E567" s="47">
        <f t="shared" si="59"/>
        <v>100</v>
      </c>
      <c r="F567" s="79"/>
      <c r="G567" s="46">
        <f t="shared" si="60"/>
        <v>38.018486418293122</v>
      </c>
      <c r="H567" s="46">
        <f t="shared" si="61"/>
        <v>752.84170683376249</v>
      </c>
      <c r="I567" s="46">
        <f t="shared" si="62"/>
        <v>15743.98624782305</v>
      </c>
    </row>
    <row r="568" spans="2:9" ht="20.100000000000001" customHeight="1" thickBot="1" x14ac:dyDescent="0.35">
      <c r="B568" s="43">
        <f t="shared" si="63"/>
        <v>547</v>
      </c>
      <c r="C568" s="44">
        <f t="shared" si="57"/>
        <v>51124</v>
      </c>
      <c r="D568" s="45">
        <f t="shared" si="58"/>
        <v>690.86019325205564</v>
      </c>
      <c r="E568" s="47">
        <f t="shared" si="59"/>
        <v>100</v>
      </c>
      <c r="F568" s="79"/>
      <c r="G568" s="46">
        <f t="shared" si="60"/>
        <v>36.283492134237164</v>
      </c>
      <c r="H568" s="46">
        <f t="shared" si="61"/>
        <v>754.57670111781852</v>
      </c>
      <c r="I568" s="46">
        <f t="shared" si="62"/>
        <v>14989.409546705232</v>
      </c>
    </row>
    <row r="569" spans="2:9" ht="20.100000000000001" customHeight="1" thickBot="1" x14ac:dyDescent="0.35">
      <c r="B569" s="43">
        <f t="shared" si="63"/>
        <v>548</v>
      </c>
      <c r="C569" s="44">
        <f t="shared" si="57"/>
        <v>51138</v>
      </c>
      <c r="D569" s="45">
        <f t="shared" si="58"/>
        <v>690.86019325205564</v>
      </c>
      <c r="E569" s="47">
        <f t="shared" si="59"/>
        <v>100</v>
      </c>
      <c r="F569" s="79"/>
      <c r="G569" s="46">
        <f t="shared" si="60"/>
        <v>34.544499393216917</v>
      </c>
      <c r="H569" s="46">
        <f t="shared" si="61"/>
        <v>756.3156938588387</v>
      </c>
      <c r="I569" s="46">
        <f t="shared" si="62"/>
        <v>14233.093852846394</v>
      </c>
    </row>
    <row r="570" spans="2:9" ht="20.100000000000001" customHeight="1" thickBot="1" x14ac:dyDescent="0.35">
      <c r="B570" s="43">
        <f t="shared" si="63"/>
        <v>549</v>
      </c>
      <c r="C570" s="44">
        <f t="shared" si="57"/>
        <v>51152</v>
      </c>
      <c r="D570" s="45">
        <f t="shared" si="58"/>
        <v>690.86019325205564</v>
      </c>
      <c r="E570" s="47">
        <f t="shared" si="59"/>
        <v>100</v>
      </c>
      <c r="F570" s="79"/>
      <c r="G570" s="46">
        <f t="shared" si="60"/>
        <v>32.801498980413477</v>
      </c>
      <c r="H570" s="46">
        <f t="shared" si="61"/>
        <v>758.05869427164214</v>
      </c>
      <c r="I570" s="46">
        <f t="shared" si="62"/>
        <v>13475.035158574752</v>
      </c>
    </row>
    <row r="571" spans="2:9" ht="20.100000000000001" customHeight="1" thickBot="1" x14ac:dyDescent="0.35">
      <c r="B571" s="43">
        <f t="shared" si="63"/>
        <v>550</v>
      </c>
      <c r="C571" s="44">
        <f t="shared" si="57"/>
        <v>51166</v>
      </c>
      <c r="D571" s="45">
        <f t="shared" si="58"/>
        <v>690.86019325205564</v>
      </c>
      <c r="E571" s="47">
        <f t="shared" si="59"/>
        <v>100</v>
      </c>
      <c r="F571" s="79"/>
      <c r="G571" s="46">
        <f t="shared" si="60"/>
        <v>31.054481659771543</v>
      </c>
      <c r="H571" s="46">
        <f t="shared" si="61"/>
        <v>759.80571159228407</v>
      </c>
      <c r="I571" s="46">
        <f t="shared" si="62"/>
        <v>12715.229446982468</v>
      </c>
    </row>
    <row r="572" spans="2:9" ht="20.100000000000001" customHeight="1" thickBot="1" x14ac:dyDescent="0.35">
      <c r="B572" s="43">
        <f t="shared" si="63"/>
        <v>551</v>
      </c>
      <c r="C572" s="44">
        <f t="shared" si="57"/>
        <v>51180</v>
      </c>
      <c r="D572" s="45">
        <f t="shared" si="58"/>
        <v>690.86019325205564</v>
      </c>
      <c r="E572" s="47">
        <f t="shared" si="59"/>
        <v>100</v>
      </c>
      <c r="F572" s="79"/>
      <c r="G572" s="46">
        <f t="shared" si="60"/>
        <v>29.303438173950472</v>
      </c>
      <c r="H572" s="46">
        <f t="shared" si="61"/>
        <v>761.5567550781052</v>
      </c>
      <c r="I572" s="46">
        <f t="shared" si="62"/>
        <v>11953.672691904363</v>
      </c>
    </row>
    <row r="573" spans="2:9" ht="20.100000000000001" customHeight="1" thickBot="1" x14ac:dyDescent="0.35">
      <c r="B573" s="43">
        <f t="shared" si="63"/>
        <v>552</v>
      </c>
      <c r="C573" s="44">
        <f t="shared" si="57"/>
        <v>51194</v>
      </c>
      <c r="D573" s="45">
        <f t="shared" si="58"/>
        <v>690.86019325205564</v>
      </c>
      <c r="E573" s="47">
        <f t="shared" si="59"/>
        <v>100</v>
      </c>
      <c r="F573" s="79"/>
      <c r="G573" s="46">
        <f t="shared" si="60"/>
        <v>27.54835924427519</v>
      </c>
      <c r="H573" s="46">
        <f t="shared" si="61"/>
        <v>763.31183400778048</v>
      </c>
      <c r="I573" s="46">
        <f t="shared" si="62"/>
        <v>11190.360857896583</v>
      </c>
    </row>
    <row r="574" spans="2:9" ht="20.100000000000001" customHeight="1" thickBot="1" x14ac:dyDescent="0.35">
      <c r="B574" s="43">
        <f t="shared" si="63"/>
        <v>553</v>
      </c>
      <c r="C574" s="44">
        <f t="shared" si="57"/>
        <v>51208</v>
      </c>
      <c r="D574" s="45">
        <f t="shared" si="58"/>
        <v>690.86019325205564</v>
      </c>
      <c r="E574" s="47">
        <f t="shared" si="59"/>
        <v>100</v>
      </c>
      <c r="F574" s="79"/>
      <c r="G574" s="46">
        <f t="shared" si="60"/>
        <v>25.789235570687065</v>
      </c>
      <c r="H574" s="46">
        <f t="shared" si="61"/>
        <v>765.07095768136855</v>
      </c>
      <c r="I574" s="46">
        <f t="shared" si="62"/>
        <v>10425.289900215215</v>
      </c>
    </row>
    <row r="575" spans="2:9" ht="20.100000000000001" customHeight="1" thickBot="1" x14ac:dyDescent="0.35">
      <c r="B575" s="43">
        <f t="shared" si="63"/>
        <v>554</v>
      </c>
      <c r="C575" s="44">
        <f t="shared" si="57"/>
        <v>51222</v>
      </c>
      <c r="D575" s="45">
        <f t="shared" si="58"/>
        <v>690.86019325205564</v>
      </c>
      <c r="E575" s="47">
        <f t="shared" si="59"/>
        <v>100</v>
      </c>
      <c r="F575" s="79"/>
      <c r="G575" s="46">
        <f t="shared" si="60"/>
        <v>24.026057831694594</v>
      </c>
      <c r="H575" s="46">
        <f t="shared" si="61"/>
        <v>766.83413542036101</v>
      </c>
      <c r="I575" s="46">
        <f t="shared" si="62"/>
        <v>9658.455764794855</v>
      </c>
    </row>
    <row r="576" spans="2:9" ht="20.100000000000001" customHeight="1" thickBot="1" x14ac:dyDescent="0.35">
      <c r="B576" s="43">
        <f t="shared" si="63"/>
        <v>555</v>
      </c>
      <c r="C576" s="44">
        <f t="shared" si="57"/>
        <v>51236</v>
      </c>
      <c r="D576" s="45">
        <f t="shared" si="58"/>
        <v>690.86019325205564</v>
      </c>
      <c r="E576" s="47">
        <f t="shared" si="59"/>
        <v>100</v>
      </c>
      <c r="F576" s="79"/>
      <c r="G576" s="46">
        <f t="shared" si="60"/>
        <v>22.258816684324028</v>
      </c>
      <c r="H576" s="46">
        <f t="shared" si="61"/>
        <v>768.60137656773156</v>
      </c>
      <c r="I576" s="46">
        <f t="shared" si="62"/>
        <v>8889.8543882271242</v>
      </c>
    </row>
    <row r="577" spans="2:9" ht="20.100000000000001" customHeight="1" thickBot="1" x14ac:dyDescent="0.35">
      <c r="B577" s="43">
        <f t="shared" si="63"/>
        <v>556</v>
      </c>
      <c r="C577" s="44">
        <f t="shared" si="57"/>
        <v>51250</v>
      </c>
      <c r="D577" s="45">
        <f t="shared" si="58"/>
        <v>690.86019325205564</v>
      </c>
      <c r="E577" s="47">
        <f t="shared" si="59"/>
        <v>100</v>
      </c>
      <c r="F577" s="79"/>
      <c r="G577" s="46">
        <f t="shared" si="60"/>
        <v>20.487502764069863</v>
      </c>
      <c r="H577" s="46">
        <f t="shared" si="61"/>
        <v>770.37269048798578</v>
      </c>
      <c r="I577" s="46">
        <f t="shared" si="62"/>
        <v>8119.4816977391383</v>
      </c>
    </row>
    <row r="578" spans="2:9" ht="20.100000000000001" customHeight="1" thickBot="1" x14ac:dyDescent="0.35">
      <c r="B578" s="43">
        <f t="shared" si="63"/>
        <v>557</v>
      </c>
      <c r="C578" s="44">
        <f t="shared" si="57"/>
        <v>51264</v>
      </c>
      <c r="D578" s="45">
        <f t="shared" si="58"/>
        <v>690.86019325205564</v>
      </c>
      <c r="E578" s="47">
        <f t="shared" si="59"/>
        <v>100</v>
      </c>
      <c r="F578" s="79"/>
      <c r="G578" s="46">
        <f t="shared" si="60"/>
        <v>18.712106684845207</v>
      </c>
      <c r="H578" s="46">
        <f t="shared" si="61"/>
        <v>772.14808656721038</v>
      </c>
      <c r="I578" s="46">
        <f t="shared" si="62"/>
        <v>7347.3336111719282</v>
      </c>
    </row>
    <row r="579" spans="2:9" ht="20.100000000000001" customHeight="1" thickBot="1" x14ac:dyDescent="0.35">
      <c r="B579" s="43">
        <f t="shared" si="63"/>
        <v>558</v>
      </c>
      <c r="C579" s="44">
        <f t="shared" si="57"/>
        <v>51278</v>
      </c>
      <c r="D579" s="45">
        <f t="shared" si="58"/>
        <v>690.86019325205564</v>
      </c>
      <c r="E579" s="47">
        <f t="shared" si="59"/>
        <v>100</v>
      </c>
      <c r="F579" s="79"/>
      <c r="G579" s="46">
        <f t="shared" si="60"/>
        <v>16.932619038932057</v>
      </c>
      <c r="H579" s="46">
        <f t="shared" si="61"/>
        <v>773.92757421312353</v>
      </c>
      <c r="I579" s="46">
        <f t="shared" si="62"/>
        <v>6573.4060369588042</v>
      </c>
    </row>
    <row r="580" spans="2:9" ht="20.100000000000001" customHeight="1" thickBot="1" x14ac:dyDescent="0.35">
      <c r="B580" s="43">
        <f t="shared" si="63"/>
        <v>559</v>
      </c>
      <c r="C580" s="44">
        <f t="shared" si="57"/>
        <v>51292</v>
      </c>
      <c r="D580" s="45">
        <f t="shared" si="58"/>
        <v>690.86019325205564</v>
      </c>
      <c r="E580" s="47">
        <f t="shared" si="59"/>
        <v>100</v>
      </c>
      <c r="F580" s="79"/>
      <c r="G580" s="46">
        <f t="shared" si="60"/>
        <v>15.149030396931437</v>
      </c>
      <c r="H580" s="46">
        <f t="shared" si="61"/>
        <v>775.71116285512426</v>
      </c>
      <c r="I580" s="46">
        <f t="shared" si="62"/>
        <v>5797.6948741036795</v>
      </c>
    </row>
    <row r="581" spans="2:9" ht="20.100000000000001" customHeight="1" thickBot="1" x14ac:dyDescent="0.35">
      <c r="B581" s="43">
        <f t="shared" si="63"/>
        <v>560</v>
      </c>
      <c r="C581" s="44">
        <f t="shared" si="57"/>
        <v>51306</v>
      </c>
      <c r="D581" s="45">
        <f t="shared" si="58"/>
        <v>690.86019325205564</v>
      </c>
      <c r="E581" s="47">
        <f t="shared" si="59"/>
        <v>100</v>
      </c>
      <c r="F581" s="79"/>
      <c r="G581" s="46">
        <f t="shared" si="60"/>
        <v>13.361331307713442</v>
      </c>
      <c r="H581" s="46">
        <f t="shared" si="61"/>
        <v>777.49886194434225</v>
      </c>
      <c r="I581" s="46">
        <f t="shared" si="62"/>
        <v>5020.1960121593374</v>
      </c>
    </row>
    <row r="582" spans="2:9" ht="20.100000000000001" customHeight="1" thickBot="1" x14ac:dyDescent="0.35">
      <c r="B582" s="43">
        <f t="shared" si="63"/>
        <v>561</v>
      </c>
      <c r="C582" s="44">
        <f t="shared" si="57"/>
        <v>51320</v>
      </c>
      <c r="D582" s="45">
        <f t="shared" si="58"/>
        <v>690.86019325205564</v>
      </c>
      <c r="E582" s="47">
        <f t="shared" si="59"/>
        <v>100</v>
      </c>
      <c r="F582" s="79"/>
      <c r="G582" s="46">
        <f t="shared" si="60"/>
        <v>11.569512298367155</v>
      </c>
      <c r="H582" s="46">
        <f t="shared" si="61"/>
        <v>779.29068095368848</v>
      </c>
      <c r="I582" s="46">
        <f t="shared" si="62"/>
        <v>4240.9053312056494</v>
      </c>
    </row>
    <row r="583" spans="2:9" ht="20.100000000000001" customHeight="1" thickBot="1" x14ac:dyDescent="0.35">
      <c r="B583" s="43">
        <f t="shared" si="63"/>
        <v>562</v>
      </c>
      <c r="C583" s="44">
        <f t="shared" si="57"/>
        <v>51334</v>
      </c>
      <c r="D583" s="45">
        <f t="shared" si="58"/>
        <v>690.86019325205564</v>
      </c>
      <c r="E583" s="47">
        <f t="shared" si="59"/>
        <v>100</v>
      </c>
      <c r="F583" s="79"/>
      <c r="G583" s="46">
        <f t="shared" si="60"/>
        <v>9.7735638741504367</v>
      </c>
      <c r="H583" s="46">
        <f t="shared" si="61"/>
        <v>781.08662937790518</v>
      </c>
      <c r="I583" s="46">
        <f t="shared" si="62"/>
        <v>3459.818701827744</v>
      </c>
    </row>
    <row r="584" spans="2:9" ht="20.100000000000001" customHeight="1" thickBot="1" x14ac:dyDescent="0.35">
      <c r="B584" s="43">
        <f t="shared" si="63"/>
        <v>563</v>
      </c>
      <c r="C584" s="44">
        <f t="shared" si="57"/>
        <v>51348</v>
      </c>
      <c r="D584" s="45">
        <f t="shared" si="58"/>
        <v>690.86019325205564</v>
      </c>
      <c r="E584" s="47">
        <f t="shared" si="59"/>
        <v>100</v>
      </c>
      <c r="F584" s="79"/>
      <c r="G584" s="46">
        <f t="shared" si="60"/>
        <v>7.9734765184396332</v>
      </c>
      <c r="H584" s="46">
        <f t="shared" si="61"/>
        <v>782.88671673361603</v>
      </c>
      <c r="I584" s="46">
        <f t="shared" si="62"/>
        <v>2676.9319850941279</v>
      </c>
    </row>
    <row r="585" spans="2:9" ht="20.100000000000001" customHeight="1" thickBot="1" x14ac:dyDescent="0.35">
      <c r="B585" s="43">
        <f t="shared" si="63"/>
        <v>564</v>
      </c>
      <c r="C585" s="44">
        <f t="shared" si="57"/>
        <v>51362</v>
      </c>
      <c r="D585" s="45">
        <f t="shared" si="58"/>
        <v>690.86019325205564</v>
      </c>
      <c r="E585" s="47">
        <f t="shared" si="59"/>
        <v>100</v>
      </c>
      <c r="F585" s="79"/>
      <c r="G585" s="46">
        <f t="shared" si="60"/>
        <v>6.1692406926791366</v>
      </c>
      <c r="H585" s="46">
        <f t="shared" si="61"/>
        <v>784.69095255937646</v>
      </c>
      <c r="I585" s="46">
        <f t="shared" si="62"/>
        <v>1892.2410325347514</v>
      </c>
    </row>
    <row r="586" spans="2:9" ht="20.100000000000001" customHeight="1" thickBot="1" x14ac:dyDescent="0.35">
      <c r="B586" s="43">
        <f t="shared" si="63"/>
        <v>565</v>
      </c>
      <c r="C586" s="44">
        <f t="shared" si="57"/>
        <v>51376</v>
      </c>
      <c r="D586" s="45">
        <f t="shared" si="58"/>
        <v>690.86019325205564</v>
      </c>
      <c r="E586" s="47">
        <f t="shared" si="59"/>
        <v>100</v>
      </c>
      <c r="F586" s="79"/>
      <c r="G586" s="46">
        <f t="shared" si="60"/>
        <v>4.3608468363308441</v>
      </c>
      <c r="H586" s="46">
        <f t="shared" si="61"/>
        <v>786.49934641572474</v>
      </c>
      <c r="I586" s="46">
        <f t="shared" si="62"/>
        <v>1105.7416861190268</v>
      </c>
    </row>
    <row r="587" spans="2:9" ht="20.100000000000001" customHeight="1" thickBot="1" x14ac:dyDescent="0.35">
      <c r="B587" s="43">
        <f t="shared" si="63"/>
        <v>566</v>
      </c>
      <c r="C587" s="44">
        <f t="shared" si="57"/>
        <v>51390</v>
      </c>
      <c r="D587" s="45">
        <f t="shared" si="58"/>
        <v>690.86019325205564</v>
      </c>
      <c r="E587" s="47">
        <f t="shared" si="59"/>
        <v>100</v>
      </c>
      <c r="F587" s="79"/>
      <c r="G587" s="46">
        <f t="shared" si="60"/>
        <v>2.5482853668234968</v>
      </c>
      <c r="H587" s="46">
        <f t="shared" si="61"/>
        <v>788.31190788523213</v>
      </c>
      <c r="I587" s="46">
        <f t="shared" si="62"/>
        <v>317.42977823379465</v>
      </c>
    </row>
    <row r="588" spans="2:9" ht="20.100000000000001" customHeight="1" thickBot="1" x14ac:dyDescent="0.35">
      <c r="B588" s="43">
        <f t="shared" si="63"/>
        <v>567</v>
      </c>
      <c r="C588" s="44">
        <f t="shared" si="57"/>
        <v>51404</v>
      </c>
      <c r="D588" s="45">
        <f t="shared" si="58"/>
        <v>318.16132491329654</v>
      </c>
      <c r="E588" s="47">
        <f t="shared" si="59"/>
        <v>0</v>
      </c>
      <c r="F588" s="79"/>
      <c r="G588" s="46">
        <f t="shared" si="60"/>
        <v>0.73154667950190044</v>
      </c>
      <c r="H588" s="46">
        <f t="shared" si="61"/>
        <v>317.42977823379465</v>
      </c>
      <c r="I588" s="46">
        <f t="shared" si="62"/>
        <v>0</v>
      </c>
    </row>
    <row r="589" spans="2:9" ht="20.100000000000001" customHeight="1" thickBot="1" x14ac:dyDescent="0.35">
      <c r="B589" s="43" t="str">
        <f t="shared" si="63"/>
        <v/>
      </c>
      <c r="C589" s="44" t="str">
        <f t="shared" si="57"/>
        <v/>
      </c>
      <c r="D589" s="45" t="str">
        <f t="shared" si="58"/>
        <v/>
      </c>
      <c r="E589" s="47">
        <f t="shared" si="59"/>
        <v>0</v>
      </c>
      <c r="F589" s="79"/>
      <c r="G589" s="46" t="str">
        <f t="shared" si="60"/>
        <v/>
      </c>
      <c r="H589" s="46" t="str">
        <f t="shared" si="61"/>
        <v/>
      </c>
      <c r="I589" s="46" t="str">
        <f t="shared" si="62"/>
        <v/>
      </c>
    </row>
    <row r="590" spans="2:9" ht="20.100000000000001" customHeight="1" thickBot="1" x14ac:dyDescent="0.35">
      <c r="B590" s="43" t="str">
        <f t="shared" si="63"/>
        <v/>
      </c>
      <c r="C590" s="44" t="str">
        <f t="shared" si="57"/>
        <v/>
      </c>
      <c r="D590" s="45" t="str">
        <f t="shared" si="58"/>
        <v/>
      </c>
      <c r="E590" s="47">
        <f t="shared" si="59"/>
        <v>0</v>
      </c>
      <c r="F590" s="79"/>
      <c r="G590" s="46" t="str">
        <f t="shared" si="60"/>
        <v/>
      </c>
      <c r="H590" s="46" t="str">
        <f t="shared" si="61"/>
        <v/>
      </c>
      <c r="I590" s="46" t="str">
        <f t="shared" si="62"/>
        <v/>
      </c>
    </row>
    <row r="591" spans="2:9" ht="20.100000000000001" customHeight="1" thickBot="1" x14ac:dyDescent="0.35">
      <c r="B591" s="43" t="str">
        <f t="shared" si="63"/>
        <v/>
      </c>
      <c r="C591" s="44" t="str">
        <f t="shared" si="57"/>
        <v/>
      </c>
      <c r="D591" s="45" t="str">
        <f t="shared" si="58"/>
        <v/>
      </c>
      <c r="E591" s="47">
        <f t="shared" si="59"/>
        <v>0</v>
      </c>
      <c r="F591" s="79"/>
      <c r="G591" s="46" t="str">
        <f t="shared" si="60"/>
        <v/>
      </c>
      <c r="H591" s="46" t="str">
        <f t="shared" si="61"/>
        <v/>
      </c>
      <c r="I591" s="46" t="str">
        <f t="shared" si="62"/>
        <v/>
      </c>
    </row>
    <row r="592" spans="2:9" ht="20.100000000000001" customHeight="1" thickBot="1" x14ac:dyDescent="0.35">
      <c r="B592" s="43" t="str">
        <f t="shared" si="63"/>
        <v/>
      </c>
      <c r="C592" s="44" t="str">
        <f t="shared" si="57"/>
        <v/>
      </c>
      <c r="D592" s="45" t="str">
        <f t="shared" si="58"/>
        <v/>
      </c>
      <c r="E592" s="47">
        <f t="shared" si="59"/>
        <v>0</v>
      </c>
      <c r="F592" s="79"/>
      <c r="G592" s="46" t="str">
        <f t="shared" si="60"/>
        <v/>
      </c>
      <c r="H592" s="46" t="str">
        <f t="shared" si="61"/>
        <v/>
      </c>
      <c r="I592" s="46" t="str">
        <f t="shared" si="62"/>
        <v/>
      </c>
    </row>
    <row r="593" spans="2:9" ht="20.100000000000001" customHeight="1" thickBot="1" x14ac:dyDescent="0.35">
      <c r="B593" s="43" t="str">
        <f t="shared" si="63"/>
        <v/>
      </c>
      <c r="C593" s="44" t="str">
        <f t="shared" si="57"/>
        <v/>
      </c>
      <c r="D593" s="45" t="str">
        <f t="shared" si="58"/>
        <v/>
      </c>
      <c r="E593" s="47">
        <f t="shared" si="59"/>
        <v>0</v>
      </c>
      <c r="F593" s="79"/>
      <c r="G593" s="46" t="str">
        <f t="shared" si="60"/>
        <v/>
      </c>
      <c r="H593" s="46" t="str">
        <f t="shared" si="61"/>
        <v/>
      </c>
      <c r="I593" s="46" t="str">
        <f t="shared" si="62"/>
        <v/>
      </c>
    </row>
    <row r="594" spans="2:9" ht="20.100000000000001" customHeight="1" thickBot="1" x14ac:dyDescent="0.35">
      <c r="B594" s="43" t="str">
        <f t="shared" si="63"/>
        <v/>
      </c>
      <c r="C594" s="44" t="str">
        <f t="shared" si="57"/>
        <v/>
      </c>
      <c r="D594" s="45" t="str">
        <f t="shared" si="58"/>
        <v/>
      </c>
      <c r="E594" s="47">
        <f t="shared" si="59"/>
        <v>0</v>
      </c>
      <c r="F594" s="79"/>
      <c r="G594" s="46" t="str">
        <f t="shared" si="60"/>
        <v/>
      </c>
      <c r="H594" s="46" t="str">
        <f t="shared" si="61"/>
        <v/>
      </c>
      <c r="I594" s="46" t="str">
        <f t="shared" si="62"/>
        <v/>
      </c>
    </row>
    <row r="595" spans="2:9" ht="20.100000000000001" customHeight="1" thickBot="1" x14ac:dyDescent="0.35">
      <c r="B595" s="43" t="str">
        <f t="shared" si="63"/>
        <v/>
      </c>
      <c r="C595" s="44" t="str">
        <f t="shared" si="57"/>
        <v/>
      </c>
      <c r="D595" s="45" t="str">
        <f t="shared" si="58"/>
        <v/>
      </c>
      <c r="E595" s="47">
        <f t="shared" si="59"/>
        <v>0</v>
      </c>
      <c r="F595" s="79"/>
      <c r="G595" s="46" t="str">
        <f t="shared" si="60"/>
        <v/>
      </c>
      <c r="H595" s="46" t="str">
        <f t="shared" si="61"/>
        <v/>
      </c>
      <c r="I595" s="46" t="str">
        <f t="shared" si="62"/>
        <v/>
      </c>
    </row>
    <row r="596" spans="2:9" ht="20.100000000000001" customHeight="1" thickBot="1" x14ac:dyDescent="0.35">
      <c r="B596" s="43" t="str">
        <f t="shared" si="63"/>
        <v/>
      </c>
      <c r="C596" s="44" t="str">
        <f t="shared" si="57"/>
        <v/>
      </c>
      <c r="D596" s="45" t="str">
        <f t="shared" si="58"/>
        <v/>
      </c>
      <c r="E596" s="47">
        <f t="shared" si="59"/>
        <v>0</v>
      </c>
      <c r="F596" s="79"/>
      <c r="G596" s="46" t="str">
        <f t="shared" si="60"/>
        <v/>
      </c>
      <c r="H596" s="46" t="str">
        <f t="shared" si="61"/>
        <v/>
      </c>
      <c r="I596" s="46" t="str">
        <f t="shared" si="62"/>
        <v/>
      </c>
    </row>
    <row r="597" spans="2:9" ht="20.100000000000001" customHeight="1" thickBot="1" x14ac:dyDescent="0.35">
      <c r="B597" s="43" t="str">
        <f t="shared" si="63"/>
        <v/>
      </c>
      <c r="C597" s="44" t="str">
        <f t="shared" si="57"/>
        <v/>
      </c>
      <c r="D597" s="45" t="str">
        <f t="shared" si="58"/>
        <v/>
      </c>
      <c r="E597" s="47">
        <f t="shared" si="59"/>
        <v>0</v>
      </c>
      <c r="F597" s="79"/>
      <c r="G597" s="46" t="str">
        <f t="shared" si="60"/>
        <v/>
      </c>
      <c r="H597" s="46" t="str">
        <f t="shared" si="61"/>
        <v/>
      </c>
      <c r="I597" s="46" t="str">
        <f t="shared" si="62"/>
        <v/>
      </c>
    </row>
    <row r="598" spans="2:9" ht="20.100000000000001" customHeight="1" thickBot="1" x14ac:dyDescent="0.35">
      <c r="B598" s="43" t="str">
        <f t="shared" si="63"/>
        <v/>
      </c>
      <c r="C598" s="44" t="str">
        <f t="shared" ref="C598:C661" si="64">IF($E$10="End of the Period",IF(B598="","",IF(payment_frequency="Bi-weekly",first_payment_date+B598*VLOOKUP(payment_frequency,periodic_table,2,0),IF(payment_frequency="Weekly",first_payment_date+B598*VLOOKUP(payment_frequency,periodic_table,2,0),IF(payment_frequency="Semi-monthly",first_payment_date+B598*VLOOKUP(payment_frequency,periodic_table,2,0),EDATE(first_payment_date,B598*VLOOKUP(payment_frequency,periodic_table,2,0)))))),IF(B598="","",IF(payment_frequency="Bi-weekly",first_payment_date+(B598-1)*VLOOKUP(payment_frequency,periodic_table,2,0),IF(payment_frequency="Weekly",first_payment_date+(B598-1)*VLOOKUP(payment_frequency,periodic_table,2,0),IF(payment_frequency="Semi-monthly",first_payment_date+(B598-1)*VLOOKUP(payment_frequency,periodic_table,2,0),EDATE(first_payment_date,(B598-1)*VLOOKUP(payment_frequency,periodic_table,2,0)))))))</f>
        <v/>
      </c>
      <c r="D598" s="45" t="str">
        <f t="shared" ref="D598:D661" si="65">IF(B598="","",IF(I597&lt;payment,I597*(1+rate),payment))</f>
        <v/>
      </c>
      <c r="E598" s="47">
        <f t="shared" ref="E598:E661" si="66">IFERROR(IF((I597*(1+rate)-D598)&lt;$E$12,I597*(1+rate)-D598,IF(B598=$I$16,$E$12,IF(B598&lt;$I$16,0,$E$12))),0)</f>
        <v>0</v>
      </c>
      <c r="F598" s="79"/>
      <c r="G598" s="46" t="str">
        <f t="shared" ref="G598:G661" si="67">IF(AND(payment_type=1,B598=1),0,IF(B598="","",I597*rate))</f>
        <v/>
      </c>
      <c r="H598" s="46" t="str">
        <f t="shared" si="61"/>
        <v/>
      </c>
      <c r="I598" s="46" t="str">
        <f t="shared" si="62"/>
        <v/>
      </c>
    </row>
    <row r="599" spans="2:9" ht="20.100000000000001" customHeight="1" thickBot="1" x14ac:dyDescent="0.35">
      <c r="B599" s="43" t="str">
        <f t="shared" si="63"/>
        <v/>
      </c>
      <c r="C599" s="44" t="str">
        <f t="shared" si="64"/>
        <v/>
      </c>
      <c r="D599" s="45" t="str">
        <f t="shared" si="65"/>
        <v/>
      </c>
      <c r="E599" s="47">
        <f t="shared" si="66"/>
        <v>0</v>
      </c>
      <c r="F599" s="79"/>
      <c r="G599" s="46" t="str">
        <f t="shared" si="67"/>
        <v/>
      </c>
      <c r="H599" s="46" t="str">
        <f t="shared" ref="H599:H662" si="68">IF(B599="","",D599-G599+E599+F599)</f>
        <v/>
      </c>
      <c r="I599" s="46" t="str">
        <f t="shared" ref="I599:I662" si="69">IFERROR(IF(H599&lt;=0,"",I598-H599),"")</f>
        <v/>
      </c>
    </row>
    <row r="600" spans="2:9" ht="20.100000000000001" customHeight="1" thickBot="1" x14ac:dyDescent="0.35">
      <c r="B600" s="43" t="str">
        <f t="shared" si="63"/>
        <v/>
      </c>
      <c r="C600" s="44" t="str">
        <f t="shared" si="64"/>
        <v/>
      </c>
      <c r="D600" s="45" t="str">
        <f t="shared" si="65"/>
        <v/>
      </c>
      <c r="E600" s="47">
        <f t="shared" si="66"/>
        <v>0</v>
      </c>
      <c r="F600" s="79"/>
      <c r="G600" s="46" t="str">
        <f t="shared" si="67"/>
        <v/>
      </c>
      <c r="H600" s="46" t="str">
        <f t="shared" si="68"/>
        <v/>
      </c>
      <c r="I600" s="46" t="str">
        <f t="shared" si="69"/>
        <v/>
      </c>
    </row>
    <row r="601" spans="2:9" ht="20.100000000000001" customHeight="1" thickBot="1" x14ac:dyDescent="0.35">
      <c r="B601" s="43" t="str">
        <f t="shared" si="63"/>
        <v/>
      </c>
      <c r="C601" s="44" t="str">
        <f t="shared" si="64"/>
        <v/>
      </c>
      <c r="D601" s="45" t="str">
        <f t="shared" si="65"/>
        <v/>
      </c>
      <c r="E601" s="47">
        <f t="shared" si="66"/>
        <v>0</v>
      </c>
      <c r="F601" s="79"/>
      <c r="G601" s="46" t="str">
        <f t="shared" si="67"/>
        <v/>
      </c>
      <c r="H601" s="46" t="str">
        <f t="shared" si="68"/>
        <v/>
      </c>
      <c r="I601" s="46" t="str">
        <f t="shared" si="69"/>
        <v/>
      </c>
    </row>
    <row r="602" spans="2:9" ht="20.100000000000001" customHeight="1" thickBot="1" x14ac:dyDescent="0.35">
      <c r="B602" s="43" t="str">
        <f t="shared" si="63"/>
        <v/>
      </c>
      <c r="C602" s="44" t="str">
        <f t="shared" si="64"/>
        <v/>
      </c>
      <c r="D602" s="45" t="str">
        <f t="shared" si="65"/>
        <v/>
      </c>
      <c r="E602" s="47">
        <f t="shared" si="66"/>
        <v>0</v>
      </c>
      <c r="F602" s="79"/>
      <c r="G602" s="46" t="str">
        <f t="shared" si="67"/>
        <v/>
      </c>
      <c r="H602" s="46" t="str">
        <f t="shared" si="68"/>
        <v/>
      </c>
      <c r="I602" s="46" t="str">
        <f t="shared" si="69"/>
        <v/>
      </c>
    </row>
    <row r="603" spans="2:9" ht="20.100000000000001" customHeight="1" thickBot="1" x14ac:dyDescent="0.35">
      <c r="B603" s="43" t="str">
        <f t="shared" si="63"/>
        <v/>
      </c>
      <c r="C603" s="44" t="str">
        <f t="shared" si="64"/>
        <v/>
      </c>
      <c r="D603" s="45" t="str">
        <f t="shared" si="65"/>
        <v/>
      </c>
      <c r="E603" s="47">
        <f t="shared" si="66"/>
        <v>0</v>
      </c>
      <c r="F603" s="79"/>
      <c r="G603" s="46" t="str">
        <f t="shared" si="67"/>
        <v/>
      </c>
      <c r="H603" s="46" t="str">
        <f t="shared" si="68"/>
        <v/>
      </c>
      <c r="I603" s="46" t="str">
        <f t="shared" si="69"/>
        <v/>
      </c>
    </row>
    <row r="604" spans="2:9" ht="20.100000000000001" customHeight="1" thickBot="1" x14ac:dyDescent="0.35">
      <c r="B604" s="43" t="str">
        <f t="shared" si="63"/>
        <v/>
      </c>
      <c r="C604" s="44" t="str">
        <f t="shared" si="64"/>
        <v/>
      </c>
      <c r="D604" s="45" t="str">
        <f t="shared" si="65"/>
        <v/>
      </c>
      <c r="E604" s="47">
        <f t="shared" si="66"/>
        <v>0</v>
      </c>
      <c r="F604" s="79"/>
      <c r="G604" s="46" t="str">
        <f t="shared" si="67"/>
        <v/>
      </c>
      <c r="H604" s="46" t="str">
        <f t="shared" si="68"/>
        <v/>
      </c>
      <c r="I604" s="46" t="str">
        <f t="shared" si="69"/>
        <v/>
      </c>
    </row>
    <row r="605" spans="2:9" ht="20.100000000000001" customHeight="1" thickBot="1" x14ac:dyDescent="0.35">
      <c r="B605" s="43" t="str">
        <f t="shared" si="63"/>
        <v/>
      </c>
      <c r="C605" s="44" t="str">
        <f t="shared" si="64"/>
        <v/>
      </c>
      <c r="D605" s="45" t="str">
        <f t="shared" si="65"/>
        <v/>
      </c>
      <c r="E605" s="47">
        <f t="shared" si="66"/>
        <v>0</v>
      </c>
      <c r="F605" s="79"/>
      <c r="G605" s="46" t="str">
        <f t="shared" si="67"/>
        <v/>
      </c>
      <c r="H605" s="46" t="str">
        <f t="shared" si="68"/>
        <v/>
      </c>
      <c r="I605" s="46" t="str">
        <f t="shared" si="69"/>
        <v/>
      </c>
    </row>
    <row r="606" spans="2:9" ht="20.100000000000001" customHeight="1" thickBot="1" x14ac:dyDescent="0.35">
      <c r="B606" s="43" t="str">
        <f t="shared" si="63"/>
        <v/>
      </c>
      <c r="C606" s="44" t="str">
        <f t="shared" si="64"/>
        <v/>
      </c>
      <c r="D606" s="45" t="str">
        <f t="shared" si="65"/>
        <v/>
      </c>
      <c r="E606" s="47">
        <f t="shared" si="66"/>
        <v>0</v>
      </c>
      <c r="F606" s="79"/>
      <c r="G606" s="46" t="str">
        <f t="shared" si="67"/>
        <v/>
      </c>
      <c r="H606" s="46" t="str">
        <f t="shared" si="68"/>
        <v/>
      </c>
      <c r="I606" s="46" t="str">
        <f t="shared" si="69"/>
        <v/>
      </c>
    </row>
    <row r="607" spans="2:9" ht="20.100000000000001" customHeight="1" thickBot="1" x14ac:dyDescent="0.35">
      <c r="B607" s="43" t="str">
        <f t="shared" si="63"/>
        <v/>
      </c>
      <c r="C607" s="44" t="str">
        <f t="shared" si="64"/>
        <v/>
      </c>
      <c r="D607" s="45" t="str">
        <f t="shared" si="65"/>
        <v/>
      </c>
      <c r="E607" s="47">
        <f t="shared" si="66"/>
        <v>0</v>
      </c>
      <c r="F607" s="79"/>
      <c r="G607" s="46" t="str">
        <f t="shared" si="67"/>
        <v/>
      </c>
      <c r="H607" s="46" t="str">
        <f t="shared" si="68"/>
        <v/>
      </c>
      <c r="I607" s="46" t="str">
        <f t="shared" si="69"/>
        <v/>
      </c>
    </row>
    <row r="608" spans="2:9" ht="20.100000000000001" customHeight="1" thickBot="1" x14ac:dyDescent="0.35">
      <c r="B608" s="43" t="str">
        <f t="shared" si="63"/>
        <v/>
      </c>
      <c r="C608" s="44" t="str">
        <f t="shared" si="64"/>
        <v/>
      </c>
      <c r="D608" s="45" t="str">
        <f t="shared" si="65"/>
        <v/>
      </c>
      <c r="E608" s="47">
        <f t="shared" si="66"/>
        <v>0</v>
      </c>
      <c r="F608" s="79"/>
      <c r="G608" s="46" t="str">
        <f t="shared" si="67"/>
        <v/>
      </c>
      <c r="H608" s="46" t="str">
        <f t="shared" si="68"/>
        <v/>
      </c>
      <c r="I608" s="46" t="str">
        <f t="shared" si="69"/>
        <v/>
      </c>
    </row>
    <row r="609" spans="2:9" ht="20.100000000000001" customHeight="1" thickBot="1" x14ac:dyDescent="0.35">
      <c r="B609" s="43" t="str">
        <f t="shared" si="63"/>
        <v/>
      </c>
      <c r="C609" s="44" t="str">
        <f t="shared" si="64"/>
        <v/>
      </c>
      <c r="D609" s="45" t="str">
        <f t="shared" si="65"/>
        <v/>
      </c>
      <c r="E609" s="47">
        <f t="shared" si="66"/>
        <v>0</v>
      </c>
      <c r="F609" s="79"/>
      <c r="G609" s="46" t="str">
        <f t="shared" si="67"/>
        <v/>
      </c>
      <c r="H609" s="46" t="str">
        <f t="shared" si="68"/>
        <v/>
      </c>
      <c r="I609" s="46" t="str">
        <f t="shared" si="69"/>
        <v/>
      </c>
    </row>
    <row r="610" spans="2:9" ht="20.100000000000001" customHeight="1" thickBot="1" x14ac:dyDescent="0.35">
      <c r="B610" s="43" t="str">
        <f t="shared" si="63"/>
        <v/>
      </c>
      <c r="C610" s="44" t="str">
        <f t="shared" si="64"/>
        <v/>
      </c>
      <c r="D610" s="45" t="str">
        <f t="shared" si="65"/>
        <v/>
      </c>
      <c r="E610" s="47">
        <f t="shared" si="66"/>
        <v>0</v>
      </c>
      <c r="F610" s="79"/>
      <c r="G610" s="46" t="str">
        <f t="shared" si="67"/>
        <v/>
      </c>
      <c r="H610" s="46" t="str">
        <f t="shared" si="68"/>
        <v/>
      </c>
      <c r="I610" s="46" t="str">
        <f t="shared" si="69"/>
        <v/>
      </c>
    </row>
    <row r="611" spans="2:9" ht="20.100000000000001" customHeight="1" thickBot="1" x14ac:dyDescent="0.35">
      <c r="B611" s="43" t="str">
        <f t="shared" si="63"/>
        <v/>
      </c>
      <c r="C611" s="44" t="str">
        <f t="shared" si="64"/>
        <v/>
      </c>
      <c r="D611" s="45" t="str">
        <f t="shared" si="65"/>
        <v/>
      </c>
      <c r="E611" s="47">
        <f t="shared" si="66"/>
        <v>0</v>
      </c>
      <c r="F611" s="79"/>
      <c r="G611" s="46" t="str">
        <f t="shared" si="67"/>
        <v/>
      </c>
      <c r="H611" s="46" t="str">
        <f t="shared" si="68"/>
        <v/>
      </c>
      <c r="I611" s="46" t="str">
        <f t="shared" si="69"/>
        <v/>
      </c>
    </row>
    <row r="612" spans="2:9" ht="20.100000000000001" customHeight="1" thickBot="1" x14ac:dyDescent="0.35">
      <c r="B612" s="43" t="str">
        <f t="shared" si="63"/>
        <v/>
      </c>
      <c r="C612" s="44" t="str">
        <f t="shared" si="64"/>
        <v/>
      </c>
      <c r="D612" s="45" t="str">
        <f t="shared" si="65"/>
        <v/>
      </c>
      <c r="E612" s="47">
        <f t="shared" si="66"/>
        <v>0</v>
      </c>
      <c r="F612" s="79"/>
      <c r="G612" s="46" t="str">
        <f t="shared" si="67"/>
        <v/>
      </c>
      <c r="H612" s="46" t="str">
        <f t="shared" si="68"/>
        <v/>
      </c>
      <c r="I612" s="46" t="str">
        <f t="shared" si="69"/>
        <v/>
      </c>
    </row>
    <row r="613" spans="2:9" ht="20.100000000000001" customHeight="1" thickBot="1" x14ac:dyDescent="0.35">
      <c r="B613" s="43" t="str">
        <f t="shared" si="63"/>
        <v/>
      </c>
      <c r="C613" s="44" t="str">
        <f t="shared" si="64"/>
        <v/>
      </c>
      <c r="D613" s="45" t="str">
        <f t="shared" si="65"/>
        <v/>
      </c>
      <c r="E613" s="47">
        <f t="shared" si="66"/>
        <v>0</v>
      </c>
      <c r="F613" s="79"/>
      <c r="G613" s="46" t="str">
        <f t="shared" si="67"/>
        <v/>
      </c>
      <c r="H613" s="46" t="str">
        <f t="shared" si="68"/>
        <v/>
      </c>
      <c r="I613" s="46" t="str">
        <f t="shared" si="69"/>
        <v/>
      </c>
    </row>
    <row r="614" spans="2:9" ht="20.100000000000001" customHeight="1" thickBot="1" x14ac:dyDescent="0.35">
      <c r="B614" s="43" t="str">
        <f t="shared" si="63"/>
        <v/>
      </c>
      <c r="C614" s="44" t="str">
        <f t="shared" si="64"/>
        <v/>
      </c>
      <c r="D614" s="45" t="str">
        <f t="shared" si="65"/>
        <v/>
      </c>
      <c r="E614" s="47">
        <f t="shared" si="66"/>
        <v>0</v>
      </c>
      <c r="F614" s="79"/>
      <c r="G614" s="46" t="str">
        <f t="shared" si="67"/>
        <v/>
      </c>
      <c r="H614" s="46" t="str">
        <f t="shared" si="68"/>
        <v/>
      </c>
      <c r="I614" s="46" t="str">
        <f t="shared" si="69"/>
        <v/>
      </c>
    </row>
    <row r="615" spans="2:9" ht="20.100000000000001" customHeight="1" thickBot="1" x14ac:dyDescent="0.35">
      <c r="B615" s="43" t="str">
        <f t="shared" si="63"/>
        <v/>
      </c>
      <c r="C615" s="44" t="str">
        <f t="shared" si="64"/>
        <v/>
      </c>
      <c r="D615" s="45" t="str">
        <f t="shared" si="65"/>
        <v/>
      </c>
      <c r="E615" s="47">
        <f t="shared" si="66"/>
        <v>0</v>
      </c>
      <c r="F615" s="79"/>
      <c r="G615" s="46" t="str">
        <f t="shared" si="67"/>
        <v/>
      </c>
      <c r="H615" s="46" t="str">
        <f t="shared" si="68"/>
        <v/>
      </c>
      <c r="I615" s="46" t="str">
        <f t="shared" si="69"/>
        <v/>
      </c>
    </row>
    <row r="616" spans="2:9" ht="20.100000000000001" customHeight="1" thickBot="1" x14ac:dyDescent="0.35">
      <c r="B616" s="43" t="str">
        <f t="shared" si="63"/>
        <v/>
      </c>
      <c r="C616" s="44" t="str">
        <f t="shared" si="64"/>
        <v/>
      </c>
      <c r="D616" s="45" t="str">
        <f t="shared" si="65"/>
        <v/>
      </c>
      <c r="E616" s="47">
        <f t="shared" si="66"/>
        <v>0</v>
      </c>
      <c r="F616" s="79"/>
      <c r="G616" s="46" t="str">
        <f t="shared" si="67"/>
        <v/>
      </c>
      <c r="H616" s="46" t="str">
        <f t="shared" si="68"/>
        <v/>
      </c>
      <c r="I616" s="46" t="str">
        <f t="shared" si="69"/>
        <v/>
      </c>
    </row>
    <row r="617" spans="2:9" ht="20.100000000000001" customHeight="1" thickBot="1" x14ac:dyDescent="0.35">
      <c r="B617" s="43" t="str">
        <f t="shared" si="63"/>
        <v/>
      </c>
      <c r="C617" s="44" t="str">
        <f t="shared" si="64"/>
        <v/>
      </c>
      <c r="D617" s="45" t="str">
        <f t="shared" si="65"/>
        <v/>
      </c>
      <c r="E617" s="47">
        <f t="shared" si="66"/>
        <v>0</v>
      </c>
      <c r="F617" s="79"/>
      <c r="G617" s="46" t="str">
        <f t="shared" si="67"/>
        <v/>
      </c>
      <c r="H617" s="46" t="str">
        <f t="shared" si="68"/>
        <v/>
      </c>
      <c r="I617" s="46" t="str">
        <f t="shared" si="69"/>
        <v/>
      </c>
    </row>
    <row r="618" spans="2:9" ht="20.100000000000001" customHeight="1" thickBot="1" x14ac:dyDescent="0.35">
      <c r="B618" s="43" t="str">
        <f t="shared" si="63"/>
        <v/>
      </c>
      <c r="C618" s="44" t="str">
        <f t="shared" si="64"/>
        <v/>
      </c>
      <c r="D618" s="45" t="str">
        <f t="shared" si="65"/>
        <v/>
      </c>
      <c r="E618" s="47">
        <f t="shared" si="66"/>
        <v>0</v>
      </c>
      <c r="F618" s="79"/>
      <c r="G618" s="46" t="str">
        <f t="shared" si="67"/>
        <v/>
      </c>
      <c r="H618" s="46" t="str">
        <f t="shared" si="68"/>
        <v/>
      </c>
      <c r="I618" s="46" t="str">
        <f t="shared" si="69"/>
        <v/>
      </c>
    </row>
    <row r="619" spans="2:9" ht="20.100000000000001" customHeight="1" thickBot="1" x14ac:dyDescent="0.35">
      <c r="B619" s="43" t="str">
        <f t="shared" si="63"/>
        <v/>
      </c>
      <c r="C619" s="44" t="str">
        <f t="shared" si="64"/>
        <v/>
      </c>
      <c r="D619" s="45" t="str">
        <f t="shared" si="65"/>
        <v/>
      </c>
      <c r="E619" s="47">
        <f t="shared" si="66"/>
        <v>0</v>
      </c>
      <c r="F619" s="79"/>
      <c r="G619" s="46" t="str">
        <f t="shared" si="67"/>
        <v/>
      </c>
      <c r="H619" s="46" t="str">
        <f t="shared" si="68"/>
        <v/>
      </c>
      <c r="I619" s="46" t="str">
        <f t="shared" si="69"/>
        <v/>
      </c>
    </row>
    <row r="620" spans="2:9" ht="20.100000000000001" customHeight="1" thickBot="1" x14ac:dyDescent="0.35">
      <c r="B620" s="43" t="str">
        <f t="shared" si="63"/>
        <v/>
      </c>
      <c r="C620" s="44" t="str">
        <f t="shared" si="64"/>
        <v/>
      </c>
      <c r="D620" s="45" t="str">
        <f t="shared" si="65"/>
        <v/>
      </c>
      <c r="E620" s="47">
        <f t="shared" si="66"/>
        <v>0</v>
      </c>
      <c r="F620" s="79"/>
      <c r="G620" s="46" t="str">
        <f t="shared" si="67"/>
        <v/>
      </c>
      <c r="H620" s="46" t="str">
        <f t="shared" si="68"/>
        <v/>
      </c>
      <c r="I620" s="46" t="str">
        <f t="shared" si="69"/>
        <v/>
      </c>
    </row>
    <row r="621" spans="2:9" ht="20.100000000000001" customHeight="1" thickBot="1" x14ac:dyDescent="0.35">
      <c r="B621" s="43" t="str">
        <f t="shared" ref="B621:B684" si="70">IFERROR(IF(I620&lt;=0,"",B620+1),"")</f>
        <v/>
      </c>
      <c r="C621" s="44" t="str">
        <f t="shared" si="64"/>
        <v/>
      </c>
      <c r="D621" s="45" t="str">
        <f t="shared" si="65"/>
        <v/>
      </c>
      <c r="E621" s="47">
        <f t="shared" si="66"/>
        <v>0</v>
      </c>
      <c r="F621" s="79"/>
      <c r="G621" s="46" t="str">
        <f t="shared" si="67"/>
        <v/>
      </c>
      <c r="H621" s="46" t="str">
        <f t="shared" si="68"/>
        <v/>
      </c>
      <c r="I621" s="46" t="str">
        <f t="shared" si="69"/>
        <v/>
      </c>
    </row>
    <row r="622" spans="2:9" ht="20.100000000000001" customHeight="1" thickBot="1" x14ac:dyDescent="0.35">
      <c r="B622" s="43" t="str">
        <f t="shared" si="70"/>
        <v/>
      </c>
      <c r="C622" s="44" t="str">
        <f t="shared" si="64"/>
        <v/>
      </c>
      <c r="D622" s="45" t="str">
        <f t="shared" si="65"/>
        <v/>
      </c>
      <c r="E622" s="47">
        <f t="shared" si="66"/>
        <v>0</v>
      </c>
      <c r="F622" s="79"/>
      <c r="G622" s="46" t="str">
        <f t="shared" si="67"/>
        <v/>
      </c>
      <c r="H622" s="46" t="str">
        <f t="shared" si="68"/>
        <v/>
      </c>
      <c r="I622" s="46" t="str">
        <f t="shared" si="69"/>
        <v/>
      </c>
    </row>
    <row r="623" spans="2:9" ht="20.100000000000001" customHeight="1" thickBot="1" x14ac:dyDescent="0.35">
      <c r="B623" s="43" t="str">
        <f t="shared" si="70"/>
        <v/>
      </c>
      <c r="C623" s="44" t="str">
        <f t="shared" si="64"/>
        <v/>
      </c>
      <c r="D623" s="45" t="str">
        <f t="shared" si="65"/>
        <v/>
      </c>
      <c r="E623" s="47">
        <f t="shared" si="66"/>
        <v>0</v>
      </c>
      <c r="F623" s="79"/>
      <c r="G623" s="46" t="str">
        <f t="shared" si="67"/>
        <v/>
      </c>
      <c r="H623" s="46" t="str">
        <f t="shared" si="68"/>
        <v/>
      </c>
      <c r="I623" s="46" t="str">
        <f t="shared" si="69"/>
        <v/>
      </c>
    </row>
    <row r="624" spans="2:9" ht="20.100000000000001" customHeight="1" thickBot="1" x14ac:dyDescent="0.35">
      <c r="B624" s="43" t="str">
        <f t="shared" si="70"/>
        <v/>
      </c>
      <c r="C624" s="44" t="str">
        <f t="shared" si="64"/>
        <v/>
      </c>
      <c r="D624" s="45" t="str">
        <f t="shared" si="65"/>
        <v/>
      </c>
      <c r="E624" s="47">
        <f t="shared" si="66"/>
        <v>0</v>
      </c>
      <c r="F624" s="79"/>
      <c r="G624" s="46" t="str">
        <f t="shared" si="67"/>
        <v/>
      </c>
      <c r="H624" s="46" t="str">
        <f t="shared" si="68"/>
        <v/>
      </c>
      <c r="I624" s="46" t="str">
        <f t="shared" si="69"/>
        <v/>
      </c>
    </row>
    <row r="625" spans="2:9" ht="20.100000000000001" customHeight="1" thickBot="1" x14ac:dyDescent="0.35">
      <c r="B625" s="43" t="str">
        <f t="shared" si="70"/>
        <v/>
      </c>
      <c r="C625" s="44" t="str">
        <f t="shared" si="64"/>
        <v/>
      </c>
      <c r="D625" s="45" t="str">
        <f t="shared" si="65"/>
        <v/>
      </c>
      <c r="E625" s="47">
        <f t="shared" si="66"/>
        <v>0</v>
      </c>
      <c r="F625" s="79"/>
      <c r="G625" s="46" t="str">
        <f t="shared" si="67"/>
        <v/>
      </c>
      <c r="H625" s="46" t="str">
        <f t="shared" si="68"/>
        <v/>
      </c>
      <c r="I625" s="46" t="str">
        <f t="shared" si="69"/>
        <v/>
      </c>
    </row>
    <row r="626" spans="2:9" ht="20.100000000000001" customHeight="1" thickBot="1" x14ac:dyDescent="0.35">
      <c r="B626" s="43" t="str">
        <f t="shared" si="70"/>
        <v/>
      </c>
      <c r="C626" s="44" t="str">
        <f t="shared" si="64"/>
        <v/>
      </c>
      <c r="D626" s="45" t="str">
        <f t="shared" si="65"/>
        <v/>
      </c>
      <c r="E626" s="47">
        <f t="shared" si="66"/>
        <v>0</v>
      </c>
      <c r="F626" s="79"/>
      <c r="G626" s="46" t="str">
        <f t="shared" si="67"/>
        <v/>
      </c>
      <c r="H626" s="46" t="str">
        <f t="shared" si="68"/>
        <v/>
      </c>
      <c r="I626" s="46" t="str">
        <f t="shared" si="69"/>
        <v/>
      </c>
    </row>
    <row r="627" spans="2:9" ht="20.100000000000001" customHeight="1" thickBot="1" x14ac:dyDescent="0.35">
      <c r="B627" s="43" t="str">
        <f t="shared" si="70"/>
        <v/>
      </c>
      <c r="C627" s="44" t="str">
        <f t="shared" si="64"/>
        <v/>
      </c>
      <c r="D627" s="45" t="str">
        <f t="shared" si="65"/>
        <v/>
      </c>
      <c r="E627" s="47">
        <f t="shared" si="66"/>
        <v>0</v>
      </c>
      <c r="F627" s="79"/>
      <c r="G627" s="46" t="str">
        <f t="shared" si="67"/>
        <v/>
      </c>
      <c r="H627" s="46" t="str">
        <f t="shared" si="68"/>
        <v/>
      </c>
      <c r="I627" s="46" t="str">
        <f t="shared" si="69"/>
        <v/>
      </c>
    </row>
    <row r="628" spans="2:9" ht="20.100000000000001" customHeight="1" thickBot="1" x14ac:dyDescent="0.35">
      <c r="B628" s="43" t="str">
        <f t="shared" si="70"/>
        <v/>
      </c>
      <c r="C628" s="44" t="str">
        <f t="shared" si="64"/>
        <v/>
      </c>
      <c r="D628" s="45" t="str">
        <f t="shared" si="65"/>
        <v/>
      </c>
      <c r="E628" s="47">
        <f t="shared" si="66"/>
        <v>0</v>
      </c>
      <c r="F628" s="79"/>
      <c r="G628" s="46" t="str">
        <f t="shared" si="67"/>
        <v/>
      </c>
      <c r="H628" s="46" t="str">
        <f t="shared" si="68"/>
        <v/>
      </c>
      <c r="I628" s="46" t="str">
        <f t="shared" si="69"/>
        <v/>
      </c>
    </row>
    <row r="629" spans="2:9" ht="20.100000000000001" customHeight="1" thickBot="1" x14ac:dyDescent="0.35">
      <c r="B629" s="43" t="str">
        <f t="shared" si="70"/>
        <v/>
      </c>
      <c r="C629" s="44" t="str">
        <f t="shared" si="64"/>
        <v/>
      </c>
      <c r="D629" s="45" t="str">
        <f t="shared" si="65"/>
        <v/>
      </c>
      <c r="E629" s="47">
        <f t="shared" si="66"/>
        <v>0</v>
      </c>
      <c r="F629" s="79"/>
      <c r="G629" s="46" t="str">
        <f t="shared" si="67"/>
        <v/>
      </c>
      <c r="H629" s="46" t="str">
        <f t="shared" si="68"/>
        <v/>
      </c>
      <c r="I629" s="46" t="str">
        <f t="shared" si="69"/>
        <v/>
      </c>
    </row>
    <row r="630" spans="2:9" ht="20.100000000000001" customHeight="1" thickBot="1" x14ac:dyDescent="0.35">
      <c r="B630" s="43" t="str">
        <f t="shared" si="70"/>
        <v/>
      </c>
      <c r="C630" s="44" t="str">
        <f t="shared" si="64"/>
        <v/>
      </c>
      <c r="D630" s="45" t="str">
        <f t="shared" si="65"/>
        <v/>
      </c>
      <c r="E630" s="47">
        <f t="shared" si="66"/>
        <v>0</v>
      </c>
      <c r="F630" s="79"/>
      <c r="G630" s="46" t="str">
        <f t="shared" si="67"/>
        <v/>
      </c>
      <c r="H630" s="46" t="str">
        <f t="shared" si="68"/>
        <v/>
      </c>
      <c r="I630" s="46" t="str">
        <f t="shared" si="69"/>
        <v/>
      </c>
    </row>
    <row r="631" spans="2:9" ht="20.100000000000001" customHeight="1" thickBot="1" x14ac:dyDescent="0.35">
      <c r="B631" s="43" t="str">
        <f t="shared" si="70"/>
        <v/>
      </c>
      <c r="C631" s="44" t="str">
        <f t="shared" si="64"/>
        <v/>
      </c>
      <c r="D631" s="45" t="str">
        <f t="shared" si="65"/>
        <v/>
      </c>
      <c r="E631" s="47">
        <f t="shared" si="66"/>
        <v>0</v>
      </c>
      <c r="F631" s="79"/>
      <c r="G631" s="46" t="str">
        <f t="shared" si="67"/>
        <v/>
      </c>
      <c r="H631" s="46" t="str">
        <f t="shared" si="68"/>
        <v/>
      </c>
      <c r="I631" s="46" t="str">
        <f t="shared" si="69"/>
        <v/>
      </c>
    </row>
    <row r="632" spans="2:9" ht="20.100000000000001" customHeight="1" thickBot="1" x14ac:dyDescent="0.35">
      <c r="B632" s="43" t="str">
        <f t="shared" si="70"/>
        <v/>
      </c>
      <c r="C632" s="44" t="str">
        <f t="shared" si="64"/>
        <v/>
      </c>
      <c r="D632" s="45" t="str">
        <f t="shared" si="65"/>
        <v/>
      </c>
      <c r="E632" s="47">
        <f t="shared" si="66"/>
        <v>0</v>
      </c>
      <c r="F632" s="79"/>
      <c r="G632" s="46" t="str">
        <f t="shared" si="67"/>
        <v/>
      </c>
      <c r="H632" s="46" t="str">
        <f t="shared" si="68"/>
        <v/>
      </c>
      <c r="I632" s="46" t="str">
        <f t="shared" si="69"/>
        <v/>
      </c>
    </row>
    <row r="633" spans="2:9" ht="20.100000000000001" customHeight="1" thickBot="1" x14ac:dyDescent="0.35">
      <c r="B633" s="43" t="str">
        <f t="shared" si="70"/>
        <v/>
      </c>
      <c r="C633" s="44" t="str">
        <f t="shared" si="64"/>
        <v/>
      </c>
      <c r="D633" s="45" t="str">
        <f t="shared" si="65"/>
        <v/>
      </c>
      <c r="E633" s="47">
        <f t="shared" si="66"/>
        <v>0</v>
      </c>
      <c r="F633" s="79"/>
      <c r="G633" s="46" t="str">
        <f t="shared" si="67"/>
        <v/>
      </c>
      <c r="H633" s="46" t="str">
        <f t="shared" si="68"/>
        <v/>
      </c>
      <c r="I633" s="46" t="str">
        <f t="shared" si="69"/>
        <v/>
      </c>
    </row>
    <row r="634" spans="2:9" ht="20.100000000000001" customHeight="1" thickBot="1" x14ac:dyDescent="0.35">
      <c r="B634" s="43" t="str">
        <f t="shared" si="70"/>
        <v/>
      </c>
      <c r="C634" s="44" t="str">
        <f t="shared" si="64"/>
        <v/>
      </c>
      <c r="D634" s="45" t="str">
        <f t="shared" si="65"/>
        <v/>
      </c>
      <c r="E634" s="47">
        <f t="shared" si="66"/>
        <v>0</v>
      </c>
      <c r="F634" s="79"/>
      <c r="G634" s="46" t="str">
        <f t="shared" si="67"/>
        <v/>
      </c>
      <c r="H634" s="46" t="str">
        <f t="shared" si="68"/>
        <v/>
      </c>
      <c r="I634" s="46" t="str">
        <f t="shared" si="69"/>
        <v/>
      </c>
    </row>
    <row r="635" spans="2:9" ht="20.100000000000001" customHeight="1" thickBot="1" x14ac:dyDescent="0.35">
      <c r="B635" s="43" t="str">
        <f t="shared" si="70"/>
        <v/>
      </c>
      <c r="C635" s="44" t="str">
        <f t="shared" si="64"/>
        <v/>
      </c>
      <c r="D635" s="45" t="str">
        <f t="shared" si="65"/>
        <v/>
      </c>
      <c r="E635" s="47">
        <f t="shared" si="66"/>
        <v>0</v>
      </c>
      <c r="F635" s="79"/>
      <c r="G635" s="46" t="str">
        <f t="shared" si="67"/>
        <v/>
      </c>
      <c r="H635" s="46" t="str">
        <f t="shared" si="68"/>
        <v/>
      </c>
      <c r="I635" s="46" t="str">
        <f t="shared" si="69"/>
        <v/>
      </c>
    </row>
    <row r="636" spans="2:9" ht="20.100000000000001" customHeight="1" thickBot="1" x14ac:dyDescent="0.35">
      <c r="B636" s="43" t="str">
        <f t="shared" si="70"/>
        <v/>
      </c>
      <c r="C636" s="44" t="str">
        <f t="shared" si="64"/>
        <v/>
      </c>
      <c r="D636" s="45" t="str">
        <f t="shared" si="65"/>
        <v/>
      </c>
      <c r="E636" s="47">
        <f t="shared" si="66"/>
        <v>0</v>
      </c>
      <c r="F636" s="79"/>
      <c r="G636" s="46" t="str">
        <f t="shared" si="67"/>
        <v/>
      </c>
      <c r="H636" s="46" t="str">
        <f t="shared" si="68"/>
        <v/>
      </c>
      <c r="I636" s="46" t="str">
        <f t="shared" si="69"/>
        <v/>
      </c>
    </row>
    <row r="637" spans="2:9" ht="20.100000000000001" customHeight="1" thickBot="1" x14ac:dyDescent="0.35">
      <c r="B637" s="43" t="str">
        <f t="shared" si="70"/>
        <v/>
      </c>
      <c r="C637" s="44" t="str">
        <f t="shared" si="64"/>
        <v/>
      </c>
      <c r="D637" s="45" t="str">
        <f t="shared" si="65"/>
        <v/>
      </c>
      <c r="E637" s="47">
        <f t="shared" si="66"/>
        <v>0</v>
      </c>
      <c r="F637" s="79"/>
      <c r="G637" s="46" t="str">
        <f t="shared" si="67"/>
        <v/>
      </c>
      <c r="H637" s="46" t="str">
        <f t="shared" si="68"/>
        <v/>
      </c>
      <c r="I637" s="46" t="str">
        <f t="shared" si="69"/>
        <v/>
      </c>
    </row>
    <row r="638" spans="2:9" ht="20.100000000000001" customHeight="1" thickBot="1" x14ac:dyDescent="0.35">
      <c r="B638" s="43" t="str">
        <f t="shared" si="70"/>
        <v/>
      </c>
      <c r="C638" s="44" t="str">
        <f t="shared" si="64"/>
        <v/>
      </c>
      <c r="D638" s="45" t="str">
        <f t="shared" si="65"/>
        <v/>
      </c>
      <c r="E638" s="47">
        <f t="shared" si="66"/>
        <v>0</v>
      </c>
      <c r="F638" s="79"/>
      <c r="G638" s="46" t="str">
        <f t="shared" si="67"/>
        <v/>
      </c>
      <c r="H638" s="46" t="str">
        <f t="shared" si="68"/>
        <v/>
      </c>
      <c r="I638" s="46" t="str">
        <f t="shared" si="69"/>
        <v/>
      </c>
    </row>
    <row r="639" spans="2:9" ht="20.100000000000001" customHeight="1" thickBot="1" x14ac:dyDescent="0.35">
      <c r="B639" s="43" t="str">
        <f t="shared" si="70"/>
        <v/>
      </c>
      <c r="C639" s="44" t="str">
        <f t="shared" si="64"/>
        <v/>
      </c>
      <c r="D639" s="45" t="str">
        <f t="shared" si="65"/>
        <v/>
      </c>
      <c r="E639" s="47">
        <f t="shared" si="66"/>
        <v>0</v>
      </c>
      <c r="F639" s="79"/>
      <c r="G639" s="46" t="str">
        <f t="shared" si="67"/>
        <v/>
      </c>
      <c r="H639" s="46" t="str">
        <f t="shared" si="68"/>
        <v/>
      </c>
      <c r="I639" s="46" t="str">
        <f t="shared" si="69"/>
        <v/>
      </c>
    </row>
    <row r="640" spans="2:9" ht="20.100000000000001" customHeight="1" thickBot="1" x14ac:dyDescent="0.35">
      <c r="B640" s="43" t="str">
        <f t="shared" si="70"/>
        <v/>
      </c>
      <c r="C640" s="44" t="str">
        <f t="shared" si="64"/>
        <v/>
      </c>
      <c r="D640" s="45" t="str">
        <f t="shared" si="65"/>
        <v/>
      </c>
      <c r="E640" s="47">
        <f t="shared" si="66"/>
        <v>0</v>
      </c>
      <c r="F640" s="79"/>
      <c r="G640" s="46" t="str">
        <f t="shared" si="67"/>
        <v/>
      </c>
      <c r="H640" s="46" t="str">
        <f t="shared" si="68"/>
        <v/>
      </c>
      <c r="I640" s="46" t="str">
        <f t="shared" si="69"/>
        <v/>
      </c>
    </row>
    <row r="641" spans="2:9" ht="20.100000000000001" customHeight="1" thickBot="1" x14ac:dyDescent="0.35">
      <c r="B641" s="43" t="str">
        <f t="shared" si="70"/>
        <v/>
      </c>
      <c r="C641" s="44" t="str">
        <f t="shared" si="64"/>
        <v/>
      </c>
      <c r="D641" s="45" t="str">
        <f t="shared" si="65"/>
        <v/>
      </c>
      <c r="E641" s="47">
        <f t="shared" si="66"/>
        <v>0</v>
      </c>
      <c r="F641" s="79"/>
      <c r="G641" s="46" t="str">
        <f t="shared" si="67"/>
        <v/>
      </c>
      <c r="H641" s="46" t="str">
        <f t="shared" si="68"/>
        <v/>
      </c>
      <c r="I641" s="46" t="str">
        <f t="shared" si="69"/>
        <v/>
      </c>
    </row>
    <row r="642" spans="2:9" ht="20.100000000000001" customHeight="1" thickBot="1" x14ac:dyDescent="0.35">
      <c r="B642" s="43" t="str">
        <f t="shared" si="70"/>
        <v/>
      </c>
      <c r="C642" s="44" t="str">
        <f t="shared" si="64"/>
        <v/>
      </c>
      <c r="D642" s="45" t="str">
        <f t="shared" si="65"/>
        <v/>
      </c>
      <c r="E642" s="47">
        <f t="shared" si="66"/>
        <v>0</v>
      </c>
      <c r="F642" s="79"/>
      <c r="G642" s="46" t="str">
        <f t="shared" si="67"/>
        <v/>
      </c>
      <c r="H642" s="46" t="str">
        <f t="shared" si="68"/>
        <v/>
      </c>
      <c r="I642" s="46" t="str">
        <f t="shared" si="69"/>
        <v/>
      </c>
    </row>
    <row r="643" spans="2:9" ht="20.100000000000001" customHeight="1" thickBot="1" x14ac:dyDescent="0.35">
      <c r="B643" s="43" t="str">
        <f t="shared" si="70"/>
        <v/>
      </c>
      <c r="C643" s="44" t="str">
        <f t="shared" si="64"/>
        <v/>
      </c>
      <c r="D643" s="45" t="str">
        <f t="shared" si="65"/>
        <v/>
      </c>
      <c r="E643" s="47">
        <f t="shared" si="66"/>
        <v>0</v>
      </c>
      <c r="F643" s="79"/>
      <c r="G643" s="46" t="str">
        <f t="shared" si="67"/>
        <v/>
      </c>
      <c r="H643" s="46" t="str">
        <f t="shared" si="68"/>
        <v/>
      </c>
      <c r="I643" s="46" t="str">
        <f t="shared" si="69"/>
        <v/>
      </c>
    </row>
    <row r="644" spans="2:9" ht="20.100000000000001" customHeight="1" thickBot="1" x14ac:dyDescent="0.35">
      <c r="B644" s="43" t="str">
        <f t="shared" si="70"/>
        <v/>
      </c>
      <c r="C644" s="44" t="str">
        <f t="shared" si="64"/>
        <v/>
      </c>
      <c r="D644" s="45" t="str">
        <f t="shared" si="65"/>
        <v/>
      </c>
      <c r="E644" s="47">
        <f t="shared" si="66"/>
        <v>0</v>
      </c>
      <c r="F644" s="79"/>
      <c r="G644" s="46" t="str">
        <f t="shared" si="67"/>
        <v/>
      </c>
      <c r="H644" s="46" t="str">
        <f t="shared" si="68"/>
        <v/>
      </c>
      <c r="I644" s="46" t="str">
        <f t="shared" si="69"/>
        <v/>
      </c>
    </row>
    <row r="645" spans="2:9" ht="20.100000000000001" customHeight="1" thickBot="1" x14ac:dyDescent="0.35">
      <c r="B645" s="43" t="str">
        <f t="shared" si="70"/>
        <v/>
      </c>
      <c r="C645" s="44" t="str">
        <f t="shared" si="64"/>
        <v/>
      </c>
      <c r="D645" s="45" t="str">
        <f t="shared" si="65"/>
        <v/>
      </c>
      <c r="E645" s="47">
        <f t="shared" si="66"/>
        <v>0</v>
      </c>
      <c r="F645" s="79"/>
      <c r="G645" s="46" t="str">
        <f t="shared" si="67"/>
        <v/>
      </c>
      <c r="H645" s="46" t="str">
        <f t="shared" si="68"/>
        <v/>
      </c>
      <c r="I645" s="46" t="str">
        <f t="shared" si="69"/>
        <v/>
      </c>
    </row>
    <row r="646" spans="2:9" ht="20.100000000000001" customHeight="1" thickBot="1" x14ac:dyDescent="0.35">
      <c r="B646" s="43" t="str">
        <f t="shared" si="70"/>
        <v/>
      </c>
      <c r="C646" s="44" t="str">
        <f t="shared" si="64"/>
        <v/>
      </c>
      <c r="D646" s="45" t="str">
        <f t="shared" si="65"/>
        <v/>
      </c>
      <c r="E646" s="47">
        <f t="shared" si="66"/>
        <v>0</v>
      </c>
      <c r="F646" s="79"/>
      <c r="G646" s="46" t="str">
        <f t="shared" si="67"/>
        <v/>
      </c>
      <c r="H646" s="46" t="str">
        <f t="shared" si="68"/>
        <v/>
      </c>
      <c r="I646" s="46" t="str">
        <f t="shared" si="69"/>
        <v/>
      </c>
    </row>
    <row r="647" spans="2:9" ht="20.100000000000001" customHeight="1" thickBot="1" x14ac:dyDescent="0.35">
      <c r="B647" s="43" t="str">
        <f t="shared" si="70"/>
        <v/>
      </c>
      <c r="C647" s="44" t="str">
        <f t="shared" si="64"/>
        <v/>
      </c>
      <c r="D647" s="45" t="str">
        <f t="shared" si="65"/>
        <v/>
      </c>
      <c r="E647" s="47">
        <f t="shared" si="66"/>
        <v>0</v>
      </c>
      <c r="F647" s="79"/>
      <c r="G647" s="46" t="str">
        <f t="shared" si="67"/>
        <v/>
      </c>
      <c r="H647" s="46" t="str">
        <f t="shared" si="68"/>
        <v/>
      </c>
      <c r="I647" s="46" t="str">
        <f t="shared" si="69"/>
        <v/>
      </c>
    </row>
    <row r="648" spans="2:9" ht="20.100000000000001" customHeight="1" thickBot="1" x14ac:dyDescent="0.35">
      <c r="B648" s="43" t="str">
        <f t="shared" si="70"/>
        <v/>
      </c>
      <c r="C648" s="44" t="str">
        <f t="shared" si="64"/>
        <v/>
      </c>
      <c r="D648" s="45" t="str">
        <f t="shared" si="65"/>
        <v/>
      </c>
      <c r="E648" s="47">
        <f t="shared" si="66"/>
        <v>0</v>
      </c>
      <c r="F648" s="79"/>
      <c r="G648" s="46" t="str">
        <f t="shared" si="67"/>
        <v/>
      </c>
      <c r="H648" s="46" t="str">
        <f t="shared" si="68"/>
        <v/>
      </c>
      <c r="I648" s="46" t="str">
        <f t="shared" si="69"/>
        <v/>
      </c>
    </row>
    <row r="649" spans="2:9" ht="20.100000000000001" customHeight="1" thickBot="1" x14ac:dyDescent="0.35">
      <c r="B649" s="43" t="str">
        <f t="shared" si="70"/>
        <v/>
      </c>
      <c r="C649" s="44" t="str">
        <f t="shared" si="64"/>
        <v/>
      </c>
      <c r="D649" s="45" t="str">
        <f t="shared" si="65"/>
        <v/>
      </c>
      <c r="E649" s="47">
        <f t="shared" si="66"/>
        <v>0</v>
      </c>
      <c r="F649" s="79"/>
      <c r="G649" s="46" t="str">
        <f t="shared" si="67"/>
        <v/>
      </c>
      <c r="H649" s="46" t="str">
        <f t="shared" si="68"/>
        <v/>
      </c>
      <c r="I649" s="46" t="str">
        <f t="shared" si="69"/>
        <v/>
      </c>
    </row>
    <row r="650" spans="2:9" ht="20.100000000000001" customHeight="1" thickBot="1" x14ac:dyDescent="0.35">
      <c r="B650" s="43" t="str">
        <f t="shared" si="70"/>
        <v/>
      </c>
      <c r="C650" s="44" t="str">
        <f t="shared" si="64"/>
        <v/>
      </c>
      <c r="D650" s="45" t="str">
        <f t="shared" si="65"/>
        <v/>
      </c>
      <c r="E650" s="47">
        <f t="shared" si="66"/>
        <v>0</v>
      </c>
      <c r="F650" s="79"/>
      <c r="G650" s="46" t="str">
        <f t="shared" si="67"/>
        <v/>
      </c>
      <c r="H650" s="46" t="str">
        <f t="shared" si="68"/>
        <v/>
      </c>
      <c r="I650" s="46" t="str">
        <f t="shared" si="69"/>
        <v/>
      </c>
    </row>
    <row r="651" spans="2:9" ht="20.100000000000001" customHeight="1" thickBot="1" x14ac:dyDescent="0.35">
      <c r="B651" s="43" t="str">
        <f t="shared" si="70"/>
        <v/>
      </c>
      <c r="C651" s="44" t="str">
        <f t="shared" si="64"/>
        <v/>
      </c>
      <c r="D651" s="45" t="str">
        <f t="shared" si="65"/>
        <v/>
      </c>
      <c r="E651" s="47">
        <f t="shared" si="66"/>
        <v>0</v>
      </c>
      <c r="F651" s="79"/>
      <c r="G651" s="46" t="str">
        <f t="shared" si="67"/>
        <v/>
      </c>
      <c r="H651" s="46" t="str">
        <f t="shared" si="68"/>
        <v/>
      </c>
      <c r="I651" s="46" t="str">
        <f t="shared" si="69"/>
        <v/>
      </c>
    </row>
    <row r="652" spans="2:9" ht="20.100000000000001" customHeight="1" thickBot="1" x14ac:dyDescent="0.35">
      <c r="B652" s="43" t="str">
        <f t="shared" si="70"/>
        <v/>
      </c>
      <c r="C652" s="44" t="str">
        <f t="shared" si="64"/>
        <v/>
      </c>
      <c r="D652" s="45" t="str">
        <f t="shared" si="65"/>
        <v/>
      </c>
      <c r="E652" s="47">
        <f t="shared" si="66"/>
        <v>0</v>
      </c>
      <c r="F652" s="79"/>
      <c r="G652" s="46" t="str">
        <f t="shared" si="67"/>
        <v/>
      </c>
      <c r="H652" s="46" t="str">
        <f t="shared" si="68"/>
        <v/>
      </c>
      <c r="I652" s="46" t="str">
        <f t="shared" si="69"/>
        <v/>
      </c>
    </row>
    <row r="653" spans="2:9" ht="20.100000000000001" customHeight="1" thickBot="1" x14ac:dyDescent="0.35">
      <c r="B653" s="43" t="str">
        <f t="shared" si="70"/>
        <v/>
      </c>
      <c r="C653" s="44" t="str">
        <f t="shared" si="64"/>
        <v/>
      </c>
      <c r="D653" s="45" t="str">
        <f t="shared" si="65"/>
        <v/>
      </c>
      <c r="E653" s="47">
        <f t="shared" si="66"/>
        <v>0</v>
      </c>
      <c r="F653" s="79"/>
      <c r="G653" s="46" t="str">
        <f t="shared" si="67"/>
        <v/>
      </c>
      <c r="H653" s="46" t="str">
        <f t="shared" si="68"/>
        <v/>
      </c>
      <c r="I653" s="46" t="str">
        <f t="shared" si="69"/>
        <v/>
      </c>
    </row>
    <row r="654" spans="2:9" ht="20.100000000000001" customHeight="1" thickBot="1" x14ac:dyDescent="0.35">
      <c r="B654" s="43" t="str">
        <f t="shared" si="70"/>
        <v/>
      </c>
      <c r="C654" s="44" t="str">
        <f t="shared" si="64"/>
        <v/>
      </c>
      <c r="D654" s="45" t="str">
        <f t="shared" si="65"/>
        <v/>
      </c>
      <c r="E654" s="47">
        <f t="shared" si="66"/>
        <v>0</v>
      </c>
      <c r="F654" s="79"/>
      <c r="G654" s="46" t="str">
        <f t="shared" si="67"/>
        <v/>
      </c>
      <c r="H654" s="46" t="str">
        <f t="shared" si="68"/>
        <v/>
      </c>
      <c r="I654" s="46" t="str">
        <f t="shared" si="69"/>
        <v/>
      </c>
    </row>
    <row r="655" spans="2:9" ht="20.100000000000001" customHeight="1" thickBot="1" x14ac:dyDescent="0.35">
      <c r="B655" s="43" t="str">
        <f t="shared" si="70"/>
        <v/>
      </c>
      <c r="C655" s="44" t="str">
        <f t="shared" si="64"/>
        <v/>
      </c>
      <c r="D655" s="45" t="str">
        <f t="shared" si="65"/>
        <v/>
      </c>
      <c r="E655" s="47">
        <f t="shared" si="66"/>
        <v>0</v>
      </c>
      <c r="F655" s="79"/>
      <c r="G655" s="46" t="str">
        <f t="shared" si="67"/>
        <v/>
      </c>
      <c r="H655" s="46" t="str">
        <f t="shared" si="68"/>
        <v/>
      </c>
      <c r="I655" s="46" t="str">
        <f t="shared" si="69"/>
        <v/>
      </c>
    </row>
    <row r="656" spans="2:9" ht="20.100000000000001" customHeight="1" thickBot="1" x14ac:dyDescent="0.35">
      <c r="B656" s="43" t="str">
        <f t="shared" si="70"/>
        <v/>
      </c>
      <c r="C656" s="44" t="str">
        <f t="shared" si="64"/>
        <v/>
      </c>
      <c r="D656" s="45" t="str">
        <f t="shared" si="65"/>
        <v/>
      </c>
      <c r="E656" s="47">
        <f t="shared" si="66"/>
        <v>0</v>
      </c>
      <c r="F656" s="79"/>
      <c r="G656" s="46" t="str">
        <f t="shared" si="67"/>
        <v/>
      </c>
      <c r="H656" s="46" t="str">
        <f t="shared" si="68"/>
        <v/>
      </c>
      <c r="I656" s="46" t="str">
        <f t="shared" si="69"/>
        <v/>
      </c>
    </row>
    <row r="657" spans="2:9" ht="20.100000000000001" customHeight="1" thickBot="1" x14ac:dyDescent="0.35">
      <c r="B657" s="43" t="str">
        <f t="shared" si="70"/>
        <v/>
      </c>
      <c r="C657" s="44" t="str">
        <f t="shared" si="64"/>
        <v/>
      </c>
      <c r="D657" s="45" t="str">
        <f t="shared" si="65"/>
        <v/>
      </c>
      <c r="E657" s="47">
        <f t="shared" si="66"/>
        <v>0</v>
      </c>
      <c r="F657" s="79"/>
      <c r="G657" s="46" t="str">
        <f t="shared" si="67"/>
        <v/>
      </c>
      <c r="H657" s="46" t="str">
        <f t="shared" si="68"/>
        <v/>
      </c>
      <c r="I657" s="46" t="str">
        <f t="shared" si="69"/>
        <v/>
      </c>
    </row>
    <row r="658" spans="2:9" ht="20.100000000000001" customHeight="1" thickBot="1" x14ac:dyDescent="0.35">
      <c r="B658" s="43" t="str">
        <f t="shared" si="70"/>
        <v/>
      </c>
      <c r="C658" s="44" t="str">
        <f t="shared" si="64"/>
        <v/>
      </c>
      <c r="D658" s="45" t="str">
        <f t="shared" si="65"/>
        <v/>
      </c>
      <c r="E658" s="47">
        <f t="shared" si="66"/>
        <v>0</v>
      </c>
      <c r="F658" s="79"/>
      <c r="G658" s="46" t="str">
        <f t="shared" si="67"/>
        <v/>
      </c>
      <c r="H658" s="46" t="str">
        <f t="shared" si="68"/>
        <v/>
      </c>
      <c r="I658" s="46" t="str">
        <f t="shared" si="69"/>
        <v/>
      </c>
    </row>
    <row r="659" spans="2:9" ht="20.100000000000001" customHeight="1" thickBot="1" x14ac:dyDescent="0.35">
      <c r="B659" s="43" t="str">
        <f t="shared" si="70"/>
        <v/>
      </c>
      <c r="C659" s="44" t="str">
        <f t="shared" si="64"/>
        <v/>
      </c>
      <c r="D659" s="45" t="str">
        <f t="shared" si="65"/>
        <v/>
      </c>
      <c r="E659" s="47">
        <f t="shared" si="66"/>
        <v>0</v>
      </c>
      <c r="F659" s="79"/>
      <c r="G659" s="46" t="str">
        <f t="shared" si="67"/>
        <v/>
      </c>
      <c r="H659" s="46" t="str">
        <f t="shared" si="68"/>
        <v/>
      </c>
      <c r="I659" s="46" t="str">
        <f t="shared" si="69"/>
        <v/>
      </c>
    </row>
    <row r="660" spans="2:9" ht="20.100000000000001" customHeight="1" thickBot="1" x14ac:dyDescent="0.35">
      <c r="B660" s="43" t="str">
        <f t="shared" si="70"/>
        <v/>
      </c>
      <c r="C660" s="44" t="str">
        <f t="shared" si="64"/>
        <v/>
      </c>
      <c r="D660" s="45" t="str">
        <f t="shared" si="65"/>
        <v/>
      </c>
      <c r="E660" s="47">
        <f t="shared" si="66"/>
        <v>0</v>
      </c>
      <c r="F660" s="79"/>
      <c r="G660" s="46" t="str">
        <f t="shared" si="67"/>
        <v/>
      </c>
      <c r="H660" s="46" t="str">
        <f t="shared" si="68"/>
        <v/>
      </c>
      <c r="I660" s="46" t="str">
        <f t="shared" si="69"/>
        <v/>
      </c>
    </row>
    <row r="661" spans="2:9" ht="20.100000000000001" customHeight="1" thickBot="1" x14ac:dyDescent="0.35">
      <c r="B661" s="43" t="str">
        <f t="shared" si="70"/>
        <v/>
      </c>
      <c r="C661" s="44" t="str">
        <f t="shared" si="64"/>
        <v/>
      </c>
      <c r="D661" s="45" t="str">
        <f t="shared" si="65"/>
        <v/>
      </c>
      <c r="E661" s="47">
        <f t="shared" si="66"/>
        <v>0</v>
      </c>
      <c r="F661" s="79"/>
      <c r="G661" s="46" t="str">
        <f t="shared" si="67"/>
        <v/>
      </c>
      <c r="H661" s="46" t="str">
        <f t="shared" si="68"/>
        <v/>
      </c>
      <c r="I661" s="46" t="str">
        <f t="shared" si="69"/>
        <v/>
      </c>
    </row>
    <row r="662" spans="2:9" ht="20.100000000000001" customHeight="1" thickBot="1" x14ac:dyDescent="0.35">
      <c r="B662" s="43" t="str">
        <f t="shared" si="70"/>
        <v/>
      </c>
      <c r="C662" s="44" t="str">
        <f t="shared" ref="C662:C725" si="71">IF($E$10="End of the Period",IF(B662="","",IF(payment_frequency="Bi-weekly",first_payment_date+B662*VLOOKUP(payment_frequency,periodic_table,2,0),IF(payment_frequency="Weekly",first_payment_date+B662*VLOOKUP(payment_frequency,periodic_table,2,0),IF(payment_frequency="Semi-monthly",first_payment_date+B662*VLOOKUP(payment_frequency,periodic_table,2,0),EDATE(first_payment_date,B662*VLOOKUP(payment_frequency,periodic_table,2,0)))))),IF(B662="","",IF(payment_frequency="Bi-weekly",first_payment_date+(B662-1)*VLOOKUP(payment_frequency,periodic_table,2,0),IF(payment_frequency="Weekly",first_payment_date+(B662-1)*VLOOKUP(payment_frequency,periodic_table,2,0),IF(payment_frequency="Semi-monthly",first_payment_date+(B662-1)*VLOOKUP(payment_frequency,periodic_table,2,0),EDATE(first_payment_date,(B662-1)*VLOOKUP(payment_frequency,periodic_table,2,0)))))))</f>
        <v/>
      </c>
      <c r="D662" s="45" t="str">
        <f t="shared" ref="D662:D725" si="72">IF(B662="","",IF(I661&lt;payment,I661*(1+rate),payment))</f>
        <v/>
      </c>
      <c r="E662" s="47">
        <f t="shared" ref="E662:E725" si="73">IFERROR(IF((I661*(1+rate)-D662)&lt;$E$12,I661*(1+rate)-D662,IF(B662=$I$16,$E$12,IF(B662&lt;$I$16,0,$E$12))),0)</f>
        <v>0</v>
      </c>
      <c r="F662" s="79"/>
      <c r="G662" s="46" t="str">
        <f t="shared" ref="G662:G725" si="74">IF(AND(payment_type=1,B662=1),0,IF(B662="","",I661*rate))</f>
        <v/>
      </c>
      <c r="H662" s="46" t="str">
        <f t="shared" si="68"/>
        <v/>
      </c>
      <c r="I662" s="46" t="str">
        <f t="shared" si="69"/>
        <v/>
      </c>
    </row>
    <row r="663" spans="2:9" ht="20.100000000000001" customHeight="1" thickBot="1" x14ac:dyDescent="0.35">
      <c r="B663" s="43" t="str">
        <f t="shared" si="70"/>
        <v/>
      </c>
      <c r="C663" s="44" t="str">
        <f t="shared" si="71"/>
        <v/>
      </c>
      <c r="D663" s="45" t="str">
        <f t="shared" si="72"/>
        <v/>
      </c>
      <c r="E663" s="47">
        <f t="shared" si="73"/>
        <v>0</v>
      </c>
      <c r="F663" s="79"/>
      <c r="G663" s="46" t="str">
        <f t="shared" si="74"/>
        <v/>
      </c>
      <c r="H663" s="46" t="str">
        <f t="shared" ref="H663:H726" si="75">IF(B663="","",D663-G663+E663+F663)</f>
        <v/>
      </c>
      <c r="I663" s="46" t="str">
        <f t="shared" ref="I663:I726" si="76">IFERROR(IF(H663&lt;=0,"",I662-H663),"")</f>
        <v/>
      </c>
    </row>
    <row r="664" spans="2:9" ht="20.100000000000001" customHeight="1" thickBot="1" x14ac:dyDescent="0.35">
      <c r="B664" s="43" t="str">
        <f t="shared" si="70"/>
        <v/>
      </c>
      <c r="C664" s="44" t="str">
        <f t="shared" si="71"/>
        <v/>
      </c>
      <c r="D664" s="45" t="str">
        <f t="shared" si="72"/>
        <v/>
      </c>
      <c r="E664" s="47">
        <f t="shared" si="73"/>
        <v>0</v>
      </c>
      <c r="F664" s="79"/>
      <c r="G664" s="46" t="str">
        <f t="shared" si="74"/>
        <v/>
      </c>
      <c r="H664" s="46" t="str">
        <f t="shared" si="75"/>
        <v/>
      </c>
      <c r="I664" s="46" t="str">
        <f t="shared" si="76"/>
        <v/>
      </c>
    </row>
    <row r="665" spans="2:9" ht="20.100000000000001" customHeight="1" thickBot="1" x14ac:dyDescent="0.35">
      <c r="B665" s="43" t="str">
        <f t="shared" si="70"/>
        <v/>
      </c>
      <c r="C665" s="44" t="str">
        <f t="shared" si="71"/>
        <v/>
      </c>
      <c r="D665" s="45" t="str">
        <f t="shared" si="72"/>
        <v/>
      </c>
      <c r="E665" s="47">
        <f t="shared" si="73"/>
        <v>0</v>
      </c>
      <c r="F665" s="79"/>
      <c r="G665" s="46" t="str">
        <f t="shared" si="74"/>
        <v/>
      </c>
      <c r="H665" s="46" t="str">
        <f t="shared" si="75"/>
        <v/>
      </c>
      <c r="I665" s="46" t="str">
        <f t="shared" si="76"/>
        <v/>
      </c>
    </row>
    <row r="666" spans="2:9" ht="20.100000000000001" customHeight="1" thickBot="1" x14ac:dyDescent="0.35">
      <c r="B666" s="43" t="str">
        <f t="shared" si="70"/>
        <v/>
      </c>
      <c r="C666" s="44" t="str">
        <f t="shared" si="71"/>
        <v/>
      </c>
      <c r="D666" s="45" t="str">
        <f t="shared" si="72"/>
        <v/>
      </c>
      <c r="E666" s="47">
        <f t="shared" si="73"/>
        <v>0</v>
      </c>
      <c r="F666" s="79"/>
      <c r="G666" s="46" t="str">
        <f t="shared" si="74"/>
        <v/>
      </c>
      <c r="H666" s="46" t="str">
        <f t="shared" si="75"/>
        <v/>
      </c>
      <c r="I666" s="46" t="str">
        <f t="shared" si="76"/>
        <v/>
      </c>
    </row>
    <row r="667" spans="2:9" ht="20.100000000000001" customHeight="1" thickBot="1" x14ac:dyDescent="0.35">
      <c r="B667" s="43" t="str">
        <f t="shared" si="70"/>
        <v/>
      </c>
      <c r="C667" s="44" t="str">
        <f t="shared" si="71"/>
        <v/>
      </c>
      <c r="D667" s="45" t="str">
        <f t="shared" si="72"/>
        <v/>
      </c>
      <c r="E667" s="47">
        <f t="shared" si="73"/>
        <v>0</v>
      </c>
      <c r="F667" s="79"/>
      <c r="G667" s="46" t="str">
        <f t="shared" si="74"/>
        <v/>
      </c>
      <c r="H667" s="46" t="str">
        <f t="shared" si="75"/>
        <v/>
      </c>
      <c r="I667" s="46" t="str">
        <f t="shared" si="76"/>
        <v/>
      </c>
    </row>
    <row r="668" spans="2:9" ht="20.100000000000001" customHeight="1" thickBot="1" x14ac:dyDescent="0.35">
      <c r="B668" s="43" t="str">
        <f t="shared" si="70"/>
        <v/>
      </c>
      <c r="C668" s="44" t="str">
        <f t="shared" si="71"/>
        <v/>
      </c>
      <c r="D668" s="45" t="str">
        <f t="shared" si="72"/>
        <v/>
      </c>
      <c r="E668" s="47">
        <f t="shared" si="73"/>
        <v>0</v>
      </c>
      <c r="F668" s="79"/>
      <c r="G668" s="46" t="str">
        <f t="shared" si="74"/>
        <v/>
      </c>
      <c r="H668" s="46" t="str">
        <f t="shared" si="75"/>
        <v/>
      </c>
      <c r="I668" s="46" t="str">
        <f t="shared" si="76"/>
        <v/>
      </c>
    </row>
    <row r="669" spans="2:9" ht="20.100000000000001" customHeight="1" thickBot="1" x14ac:dyDescent="0.35">
      <c r="B669" s="43" t="str">
        <f t="shared" si="70"/>
        <v/>
      </c>
      <c r="C669" s="44" t="str">
        <f t="shared" si="71"/>
        <v/>
      </c>
      <c r="D669" s="45" t="str">
        <f t="shared" si="72"/>
        <v/>
      </c>
      <c r="E669" s="47">
        <f t="shared" si="73"/>
        <v>0</v>
      </c>
      <c r="F669" s="79"/>
      <c r="G669" s="46" t="str">
        <f t="shared" si="74"/>
        <v/>
      </c>
      <c r="H669" s="46" t="str">
        <f t="shared" si="75"/>
        <v/>
      </c>
      <c r="I669" s="46" t="str">
        <f t="shared" si="76"/>
        <v/>
      </c>
    </row>
    <row r="670" spans="2:9" ht="20.100000000000001" customHeight="1" thickBot="1" x14ac:dyDescent="0.35">
      <c r="B670" s="43" t="str">
        <f t="shared" si="70"/>
        <v/>
      </c>
      <c r="C670" s="44" t="str">
        <f t="shared" si="71"/>
        <v/>
      </c>
      <c r="D670" s="45" t="str">
        <f t="shared" si="72"/>
        <v/>
      </c>
      <c r="E670" s="47">
        <f t="shared" si="73"/>
        <v>0</v>
      </c>
      <c r="F670" s="79"/>
      <c r="G670" s="46" t="str">
        <f t="shared" si="74"/>
        <v/>
      </c>
      <c r="H670" s="46" t="str">
        <f t="shared" si="75"/>
        <v/>
      </c>
      <c r="I670" s="46" t="str">
        <f t="shared" si="76"/>
        <v/>
      </c>
    </row>
    <row r="671" spans="2:9" ht="20.100000000000001" customHeight="1" thickBot="1" x14ac:dyDescent="0.35">
      <c r="B671" s="43" t="str">
        <f t="shared" si="70"/>
        <v/>
      </c>
      <c r="C671" s="44" t="str">
        <f t="shared" si="71"/>
        <v/>
      </c>
      <c r="D671" s="45" t="str">
        <f t="shared" si="72"/>
        <v/>
      </c>
      <c r="E671" s="47">
        <f t="shared" si="73"/>
        <v>0</v>
      </c>
      <c r="F671" s="79"/>
      <c r="G671" s="46" t="str">
        <f t="shared" si="74"/>
        <v/>
      </c>
      <c r="H671" s="46" t="str">
        <f t="shared" si="75"/>
        <v/>
      </c>
      <c r="I671" s="46" t="str">
        <f t="shared" si="76"/>
        <v/>
      </c>
    </row>
    <row r="672" spans="2:9" ht="20.100000000000001" customHeight="1" thickBot="1" x14ac:dyDescent="0.35">
      <c r="B672" s="43" t="str">
        <f t="shared" si="70"/>
        <v/>
      </c>
      <c r="C672" s="44" t="str">
        <f t="shared" si="71"/>
        <v/>
      </c>
      <c r="D672" s="45" t="str">
        <f t="shared" si="72"/>
        <v/>
      </c>
      <c r="E672" s="47">
        <f t="shared" si="73"/>
        <v>0</v>
      </c>
      <c r="F672" s="79"/>
      <c r="G672" s="46" t="str">
        <f t="shared" si="74"/>
        <v/>
      </c>
      <c r="H672" s="46" t="str">
        <f t="shared" si="75"/>
        <v/>
      </c>
      <c r="I672" s="46" t="str">
        <f t="shared" si="76"/>
        <v/>
      </c>
    </row>
    <row r="673" spans="2:9" ht="20.100000000000001" customHeight="1" thickBot="1" x14ac:dyDescent="0.35">
      <c r="B673" s="43" t="str">
        <f t="shared" si="70"/>
        <v/>
      </c>
      <c r="C673" s="44" t="str">
        <f t="shared" si="71"/>
        <v/>
      </c>
      <c r="D673" s="45" t="str">
        <f t="shared" si="72"/>
        <v/>
      </c>
      <c r="E673" s="47">
        <f t="shared" si="73"/>
        <v>0</v>
      </c>
      <c r="F673" s="79"/>
      <c r="G673" s="46" t="str">
        <f t="shared" si="74"/>
        <v/>
      </c>
      <c r="H673" s="46" t="str">
        <f t="shared" si="75"/>
        <v/>
      </c>
      <c r="I673" s="46" t="str">
        <f t="shared" si="76"/>
        <v/>
      </c>
    </row>
    <row r="674" spans="2:9" ht="20.100000000000001" customHeight="1" thickBot="1" x14ac:dyDescent="0.35">
      <c r="B674" s="43" t="str">
        <f t="shared" si="70"/>
        <v/>
      </c>
      <c r="C674" s="44" t="str">
        <f t="shared" si="71"/>
        <v/>
      </c>
      <c r="D674" s="45" t="str">
        <f t="shared" si="72"/>
        <v/>
      </c>
      <c r="E674" s="47">
        <f t="shared" si="73"/>
        <v>0</v>
      </c>
      <c r="F674" s="79"/>
      <c r="G674" s="46" t="str">
        <f t="shared" si="74"/>
        <v/>
      </c>
      <c r="H674" s="46" t="str">
        <f t="shared" si="75"/>
        <v/>
      </c>
      <c r="I674" s="46" t="str">
        <f t="shared" si="76"/>
        <v/>
      </c>
    </row>
    <row r="675" spans="2:9" ht="20.100000000000001" customHeight="1" thickBot="1" x14ac:dyDescent="0.35">
      <c r="B675" s="43" t="str">
        <f t="shared" si="70"/>
        <v/>
      </c>
      <c r="C675" s="44" t="str">
        <f t="shared" si="71"/>
        <v/>
      </c>
      <c r="D675" s="45" t="str">
        <f t="shared" si="72"/>
        <v/>
      </c>
      <c r="E675" s="47">
        <f t="shared" si="73"/>
        <v>0</v>
      </c>
      <c r="F675" s="79"/>
      <c r="G675" s="46" t="str">
        <f t="shared" si="74"/>
        <v/>
      </c>
      <c r="H675" s="46" t="str">
        <f t="shared" si="75"/>
        <v/>
      </c>
      <c r="I675" s="46" t="str">
        <f t="shared" si="76"/>
        <v/>
      </c>
    </row>
    <row r="676" spans="2:9" ht="20.100000000000001" customHeight="1" thickBot="1" x14ac:dyDescent="0.35">
      <c r="B676" s="43" t="str">
        <f t="shared" si="70"/>
        <v/>
      </c>
      <c r="C676" s="44" t="str">
        <f t="shared" si="71"/>
        <v/>
      </c>
      <c r="D676" s="45" t="str">
        <f t="shared" si="72"/>
        <v/>
      </c>
      <c r="E676" s="47">
        <f t="shared" si="73"/>
        <v>0</v>
      </c>
      <c r="F676" s="79"/>
      <c r="G676" s="46" t="str">
        <f t="shared" si="74"/>
        <v/>
      </c>
      <c r="H676" s="46" t="str">
        <f t="shared" si="75"/>
        <v/>
      </c>
      <c r="I676" s="46" t="str">
        <f t="shared" si="76"/>
        <v/>
      </c>
    </row>
    <row r="677" spans="2:9" ht="20.100000000000001" customHeight="1" thickBot="1" x14ac:dyDescent="0.35">
      <c r="B677" s="43" t="str">
        <f t="shared" si="70"/>
        <v/>
      </c>
      <c r="C677" s="44" t="str">
        <f t="shared" si="71"/>
        <v/>
      </c>
      <c r="D677" s="45" t="str">
        <f t="shared" si="72"/>
        <v/>
      </c>
      <c r="E677" s="47">
        <f t="shared" si="73"/>
        <v>0</v>
      </c>
      <c r="F677" s="79"/>
      <c r="G677" s="46" t="str">
        <f t="shared" si="74"/>
        <v/>
      </c>
      <c r="H677" s="46" t="str">
        <f t="shared" si="75"/>
        <v/>
      </c>
      <c r="I677" s="46" t="str">
        <f t="shared" si="76"/>
        <v/>
      </c>
    </row>
    <row r="678" spans="2:9" ht="20.100000000000001" customHeight="1" thickBot="1" x14ac:dyDescent="0.35">
      <c r="B678" s="43" t="str">
        <f t="shared" si="70"/>
        <v/>
      </c>
      <c r="C678" s="44" t="str">
        <f t="shared" si="71"/>
        <v/>
      </c>
      <c r="D678" s="45" t="str">
        <f t="shared" si="72"/>
        <v/>
      </c>
      <c r="E678" s="47">
        <f t="shared" si="73"/>
        <v>0</v>
      </c>
      <c r="F678" s="79"/>
      <c r="G678" s="46" t="str">
        <f t="shared" si="74"/>
        <v/>
      </c>
      <c r="H678" s="46" t="str">
        <f t="shared" si="75"/>
        <v/>
      </c>
      <c r="I678" s="46" t="str">
        <f t="shared" si="76"/>
        <v/>
      </c>
    </row>
    <row r="679" spans="2:9" ht="20.100000000000001" customHeight="1" thickBot="1" x14ac:dyDescent="0.35">
      <c r="B679" s="43" t="str">
        <f t="shared" si="70"/>
        <v/>
      </c>
      <c r="C679" s="44" t="str">
        <f t="shared" si="71"/>
        <v/>
      </c>
      <c r="D679" s="45" t="str">
        <f t="shared" si="72"/>
        <v/>
      </c>
      <c r="E679" s="47">
        <f t="shared" si="73"/>
        <v>0</v>
      </c>
      <c r="F679" s="79"/>
      <c r="G679" s="46" t="str">
        <f t="shared" si="74"/>
        <v/>
      </c>
      <c r="H679" s="46" t="str">
        <f t="shared" si="75"/>
        <v/>
      </c>
      <c r="I679" s="46" t="str">
        <f t="shared" si="76"/>
        <v/>
      </c>
    </row>
    <row r="680" spans="2:9" ht="20.100000000000001" customHeight="1" thickBot="1" x14ac:dyDescent="0.35">
      <c r="B680" s="43" t="str">
        <f t="shared" si="70"/>
        <v/>
      </c>
      <c r="C680" s="44" t="str">
        <f t="shared" si="71"/>
        <v/>
      </c>
      <c r="D680" s="45" t="str">
        <f t="shared" si="72"/>
        <v/>
      </c>
      <c r="E680" s="47">
        <f t="shared" si="73"/>
        <v>0</v>
      </c>
      <c r="F680" s="79"/>
      <c r="G680" s="46" t="str">
        <f t="shared" si="74"/>
        <v/>
      </c>
      <c r="H680" s="46" t="str">
        <f t="shared" si="75"/>
        <v/>
      </c>
      <c r="I680" s="46" t="str">
        <f t="shared" si="76"/>
        <v/>
      </c>
    </row>
    <row r="681" spans="2:9" ht="20.100000000000001" customHeight="1" thickBot="1" x14ac:dyDescent="0.35">
      <c r="B681" s="43" t="str">
        <f t="shared" si="70"/>
        <v/>
      </c>
      <c r="C681" s="44" t="str">
        <f t="shared" si="71"/>
        <v/>
      </c>
      <c r="D681" s="45" t="str">
        <f t="shared" si="72"/>
        <v/>
      </c>
      <c r="E681" s="47">
        <f t="shared" si="73"/>
        <v>0</v>
      </c>
      <c r="F681" s="79"/>
      <c r="G681" s="46" t="str">
        <f t="shared" si="74"/>
        <v/>
      </c>
      <c r="H681" s="46" t="str">
        <f t="shared" si="75"/>
        <v/>
      </c>
      <c r="I681" s="46" t="str">
        <f t="shared" si="76"/>
        <v/>
      </c>
    </row>
    <row r="682" spans="2:9" ht="20.100000000000001" customHeight="1" thickBot="1" x14ac:dyDescent="0.35">
      <c r="B682" s="43" t="str">
        <f t="shared" si="70"/>
        <v/>
      </c>
      <c r="C682" s="44" t="str">
        <f t="shared" si="71"/>
        <v/>
      </c>
      <c r="D682" s="45" t="str">
        <f t="shared" si="72"/>
        <v/>
      </c>
      <c r="E682" s="47">
        <f t="shared" si="73"/>
        <v>0</v>
      </c>
      <c r="F682" s="79"/>
      <c r="G682" s="46" t="str">
        <f t="shared" si="74"/>
        <v/>
      </c>
      <c r="H682" s="46" t="str">
        <f t="shared" si="75"/>
        <v/>
      </c>
      <c r="I682" s="46" t="str">
        <f t="shared" si="76"/>
        <v/>
      </c>
    </row>
    <row r="683" spans="2:9" ht="20.100000000000001" customHeight="1" thickBot="1" x14ac:dyDescent="0.35">
      <c r="B683" s="43" t="str">
        <f t="shared" si="70"/>
        <v/>
      </c>
      <c r="C683" s="44" t="str">
        <f t="shared" si="71"/>
        <v/>
      </c>
      <c r="D683" s="45" t="str">
        <f t="shared" si="72"/>
        <v/>
      </c>
      <c r="E683" s="47">
        <f t="shared" si="73"/>
        <v>0</v>
      </c>
      <c r="F683" s="79"/>
      <c r="G683" s="46" t="str">
        <f t="shared" si="74"/>
        <v/>
      </c>
      <c r="H683" s="46" t="str">
        <f t="shared" si="75"/>
        <v/>
      </c>
      <c r="I683" s="46" t="str">
        <f t="shared" si="76"/>
        <v/>
      </c>
    </row>
    <row r="684" spans="2:9" ht="20.100000000000001" customHeight="1" thickBot="1" x14ac:dyDescent="0.35">
      <c r="B684" s="43" t="str">
        <f t="shared" si="70"/>
        <v/>
      </c>
      <c r="C684" s="44" t="str">
        <f t="shared" si="71"/>
        <v/>
      </c>
      <c r="D684" s="45" t="str">
        <f t="shared" si="72"/>
        <v/>
      </c>
      <c r="E684" s="47">
        <f t="shared" si="73"/>
        <v>0</v>
      </c>
      <c r="F684" s="79"/>
      <c r="G684" s="46" t="str">
        <f t="shared" si="74"/>
        <v/>
      </c>
      <c r="H684" s="46" t="str">
        <f t="shared" si="75"/>
        <v/>
      </c>
      <c r="I684" s="46" t="str">
        <f t="shared" si="76"/>
        <v/>
      </c>
    </row>
    <row r="685" spans="2:9" ht="20.100000000000001" customHeight="1" thickBot="1" x14ac:dyDescent="0.35">
      <c r="B685" s="43" t="str">
        <f t="shared" ref="B685:B748" si="77">IFERROR(IF(I684&lt;=0,"",B684+1),"")</f>
        <v/>
      </c>
      <c r="C685" s="44" t="str">
        <f t="shared" si="71"/>
        <v/>
      </c>
      <c r="D685" s="45" t="str">
        <f t="shared" si="72"/>
        <v/>
      </c>
      <c r="E685" s="47">
        <f t="shared" si="73"/>
        <v>0</v>
      </c>
      <c r="F685" s="79"/>
      <c r="G685" s="46" t="str">
        <f t="shared" si="74"/>
        <v/>
      </c>
      <c r="H685" s="46" t="str">
        <f t="shared" si="75"/>
        <v/>
      </c>
      <c r="I685" s="46" t="str">
        <f t="shared" si="76"/>
        <v/>
      </c>
    </row>
    <row r="686" spans="2:9" ht="20.100000000000001" customHeight="1" thickBot="1" x14ac:dyDescent="0.35">
      <c r="B686" s="43" t="str">
        <f t="shared" si="77"/>
        <v/>
      </c>
      <c r="C686" s="44" t="str">
        <f t="shared" si="71"/>
        <v/>
      </c>
      <c r="D686" s="45" t="str">
        <f t="shared" si="72"/>
        <v/>
      </c>
      <c r="E686" s="47">
        <f t="shared" si="73"/>
        <v>0</v>
      </c>
      <c r="F686" s="79"/>
      <c r="G686" s="46" t="str">
        <f t="shared" si="74"/>
        <v/>
      </c>
      <c r="H686" s="46" t="str">
        <f t="shared" si="75"/>
        <v/>
      </c>
      <c r="I686" s="46" t="str">
        <f t="shared" si="76"/>
        <v/>
      </c>
    </row>
    <row r="687" spans="2:9" ht="20.100000000000001" customHeight="1" thickBot="1" x14ac:dyDescent="0.35">
      <c r="B687" s="43" t="str">
        <f t="shared" si="77"/>
        <v/>
      </c>
      <c r="C687" s="44" t="str">
        <f t="shared" si="71"/>
        <v/>
      </c>
      <c r="D687" s="45" t="str">
        <f t="shared" si="72"/>
        <v/>
      </c>
      <c r="E687" s="47">
        <f t="shared" si="73"/>
        <v>0</v>
      </c>
      <c r="F687" s="79"/>
      <c r="G687" s="46" t="str">
        <f t="shared" si="74"/>
        <v/>
      </c>
      <c r="H687" s="46" t="str">
        <f t="shared" si="75"/>
        <v/>
      </c>
      <c r="I687" s="46" t="str">
        <f t="shared" si="76"/>
        <v/>
      </c>
    </row>
    <row r="688" spans="2:9" ht="20.100000000000001" customHeight="1" thickBot="1" x14ac:dyDescent="0.35">
      <c r="B688" s="43" t="str">
        <f t="shared" si="77"/>
        <v/>
      </c>
      <c r="C688" s="44" t="str">
        <f t="shared" si="71"/>
        <v/>
      </c>
      <c r="D688" s="45" t="str">
        <f t="shared" si="72"/>
        <v/>
      </c>
      <c r="E688" s="47">
        <f t="shared" si="73"/>
        <v>0</v>
      </c>
      <c r="F688" s="79"/>
      <c r="G688" s="46" t="str">
        <f t="shared" si="74"/>
        <v/>
      </c>
      <c r="H688" s="46" t="str">
        <f t="shared" si="75"/>
        <v/>
      </c>
      <c r="I688" s="46" t="str">
        <f t="shared" si="76"/>
        <v/>
      </c>
    </row>
    <row r="689" spans="2:9" ht="20.100000000000001" customHeight="1" thickBot="1" x14ac:dyDescent="0.35">
      <c r="B689" s="43" t="str">
        <f t="shared" si="77"/>
        <v/>
      </c>
      <c r="C689" s="44" t="str">
        <f t="shared" si="71"/>
        <v/>
      </c>
      <c r="D689" s="45" t="str">
        <f t="shared" si="72"/>
        <v/>
      </c>
      <c r="E689" s="47">
        <f t="shared" si="73"/>
        <v>0</v>
      </c>
      <c r="F689" s="79"/>
      <c r="G689" s="46" t="str">
        <f t="shared" si="74"/>
        <v/>
      </c>
      <c r="H689" s="46" t="str">
        <f t="shared" si="75"/>
        <v/>
      </c>
      <c r="I689" s="46" t="str">
        <f t="shared" si="76"/>
        <v/>
      </c>
    </row>
    <row r="690" spans="2:9" ht="20.100000000000001" customHeight="1" thickBot="1" x14ac:dyDescent="0.35">
      <c r="B690" s="43" t="str">
        <f t="shared" si="77"/>
        <v/>
      </c>
      <c r="C690" s="44" t="str">
        <f t="shared" si="71"/>
        <v/>
      </c>
      <c r="D690" s="45" t="str">
        <f t="shared" si="72"/>
        <v/>
      </c>
      <c r="E690" s="47">
        <f t="shared" si="73"/>
        <v>0</v>
      </c>
      <c r="F690" s="79"/>
      <c r="G690" s="46" t="str">
        <f t="shared" si="74"/>
        <v/>
      </c>
      <c r="H690" s="46" t="str">
        <f t="shared" si="75"/>
        <v/>
      </c>
      <c r="I690" s="46" t="str">
        <f t="shared" si="76"/>
        <v/>
      </c>
    </row>
    <row r="691" spans="2:9" ht="20.100000000000001" customHeight="1" thickBot="1" x14ac:dyDescent="0.35">
      <c r="B691" s="43" t="str">
        <f t="shared" si="77"/>
        <v/>
      </c>
      <c r="C691" s="44" t="str">
        <f t="shared" si="71"/>
        <v/>
      </c>
      <c r="D691" s="45" t="str">
        <f t="shared" si="72"/>
        <v/>
      </c>
      <c r="E691" s="47">
        <f t="shared" si="73"/>
        <v>0</v>
      </c>
      <c r="F691" s="79"/>
      <c r="G691" s="46" t="str">
        <f t="shared" si="74"/>
        <v/>
      </c>
      <c r="H691" s="46" t="str">
        <f t="shared" si="75"/>
        <v/>
      </c>
      <c r="I691" s="46" t="str">
        <f t="shared" si="76"/>
        <v/>
      </c>
    </row>
    <row r="692" spans="2:9" ht="20.100000000000001" customHeight="1" thickBot="1" x14ac:dyDescent="0.35">
      <c r="B692" s="43" t="str">
        <f t="shared" si="77"/>
        <v/>
      </c>
      <c r="C692" s="44" t="str">
        <f t="shared" si="71"/>
        <v/>
      </c>
      <c r="D692" s="45" t="str">
        <f t="shared" si="72"/>
        <v/>
      </c>
      <c r="E692" s="47">
        <f t="shared" si="73"/>
        <v>0</v>
      </c>
      <c r="F692" s="79"/>
      <c r="G692" s="46" t="str">
        <f t="shared" si="74"/>
        <v/>
      </c>
      <c r="H692" s="46" t="str">
        <f t="shared" si="75"/>
        <v/>
      </c>
      <c r="I692" s="46" t="str">
        <f t="shared" si="76"/>
        <v/>
      </c>
    </row>
    <row r="693" spans="2:9" ht="20.100000000000001" customHeight="1" thickBot="1" x14ac:dyDescent="0.35">
      <c r="B693" s="43" t="str">
        <f t="shared" si="77"/>
        <v/>
      </c>
      <c r="C693" s="44" t="str">
        <f t="shared" si="71"/>
        <v/>
      </c>
      <c r="D693" s="45" t="str">
        <f t="shared" si="72"/>
        <v/>
      </c>
      <c r="E693" s="47">
        <f t="shared" si="73"/>
        <v>0</v>
      </c>
      <c r="F693" s="79"/>
      <c r="G693" s="46" t="str">
        <f t="shared" si="74"/>
        <v/>
      </c>
      <c r="H693" s="46" t="str">
        <f t="shared" si="75"/>
        <v/>
      </c>
      <c r="I693" s="46" t="str">
        <f t="shared" si="76"/>
        <v/>
      </c>
    </row>
    <row r="694" spans="2:9" ht="20.100000000000001" customHeight="1" thickBot="1" x14ac:dyDescent="0.35">
      <c r="B694" s="43" t="str">
        <f t="shared" si="77"/>
        <v/>
      </c>
      <c r="C694" s="44" t="str">
        <f t="shared" si="71"/>
        <v/>
      </c>
      <c r="D694" s="45" t="str">
        <f t="shared" si="72"/>
        <v/>
      </c>
      <c r="E694" s="47">
        <f t="shared" si="73"/>
        <v>0</v>
      </c>
      <c r="F694" s="79"/>
      <c r="G694" s="46" t="str">
        <f t="shared" si="74"/>
        <v/>
      </c>
      <c r="H694" s="46" t="str">
        <f t="shared" si="75"/>
        <v/>
      </c>
      <c r="I694" s="46" t="str">
        <f t="shared" si="76"/>
        <v/>
      </c>
    </row>
    <row r="695" spans="2:9" ht="20.100000000000001" customHeight="1" thickBot="1" x14ac:dyDescent="0.35">
      <c r="B695" s="43" t="str">
        <f t="shared" si="77"/>
        <v/>
      </c>
      <c r="C695" s="44" t="str">
        <f t="shared" si="71"/>
        <v/>
      </c>
      <c r="D695" s="45" t="str">
        <f t="shared" si="72"/>
        <v/>
      </c>
      <c r="E695" s="47">
        <f t="shared" si="73"/>
        <v>0</v>
      </c>
      <c r="F695" s="79"/>
      <c r="G695" s="46" t="str">
        <f t="shared" si="74"/>
        <v/>
      </c>
      <c r="H695" s="46" t="str">
        <f t="shared" si="75"/>
        <v/>
      </c>
      <c r="I695" s="46" t="str">
        <f t="shared" si="76"/>
        <v/>
      </c>
    </row>
    <row r="696" spans="2:9" ht="20.100000000000001" customHeight="1" thickBot="1" x14ac:dyDescent="0.35">
      <c r="B696" s="43" t="str">
        <f t="shared" si="77"/>
        <v/>
      </c>
      <c r="C696" s="44" t="str">
        <f t="shared" si="71"/>
        <v/>
      </c>
      <c r="D696" s="45" t="str">
        <f t="shared" si="72"/>
        <v/>
      </c>
      <c r="E696" s="47">
        <f t="shared" si="73"/>
        <v>0</v>
      </c>
      <c r="F696" s="79"/>
      <c r="G696" s="46" t="str">
        <f t="shared" si="74"/>
        <v/>
      </c>
      <c r="H696" s="46" t="str">
        <f t="shared" si="75"/>
        <v/>
      </c>
      <c r="I696" s="46" t="str">
        <f t="shared" si="76"/>
        <v/>
      </c>
    </row>
    <row r="697" spans="2:9" ht="20.100000000000001" customHeight="1" thickBot="1" x14ac:dyDescent="0.35">
      <c r="B697" s="43" t="str">
        <f t="shared" si="77"/>
        <v/>
      </c>
      <c r="C697" s="44" t="str">
        <f t="shared" si="71"/>
        <v/>
      </c>
      <c r="D697" s="45" t="str">
        <f t="shared" si="72"/>
        <v/>
      </c>
      <c r="E697" s="47">
        <f t="shared" si="73"/>
        <v>0</v>
      </c>
      <c r="F697" s="79"/>
      <c r="G697" s="46" t="str">
        <f t="shared" si="74"/>
        <v/>
      </c>
      <c r="H697" s="46" t="str">
        <f t="shared" si="75"/>
        <v/>
      </c>
      <c r="I697" s="46" t="str">
        <f t="shared" si="76"/>
        <v/>
      </c>
    </row>
    <row r="698" spans="2:9" ht="20.100000000000001" customHeight="1" thickBot="1" x14ac:dyDescent="0.35">
      <c r="B698" s="43" t="str">
        <f t="shared" si="77"/>
        <v/>
      </c>
      <c r="C698" s="44" t="str">
        <f t="shared" si="71"/>
        <v/>
      </c>
      <c r="D698" s="45" t="str">
        <f t="shared" si="72"/>
        <v/>
      </c>
      <c r="E698" s="47">
        <f t="shared" si="73"/>
        <v>0</v>
      </c>
      <c r="F698" s="79"/>
      <c r="G698" s="46" t="str">
        <f t="shared" si="74"/>
        <v/>
      </c>
      <c r="H698" s="46" t="str">
        <f t="shared" si="75"/>
        <v/>
      </c>
      <c r="I698" s="46" t="str">
        <f t="shared" si="76"/>
        <v/>
      </c>
    </row>
    <row r="699" spans="2:9" ht="20.100000000000001" customHeight="1" thickBot="1" x14ac:dyDescent="0.35">
      <c r="B699" s="43" t="str">
        <f t="shared" si="77"/>
        <v/>
      </c>
      <c r="C699" s="44" t="str">
        <f t="shared" si="71"/>
        <v/>
      </c>
      <c r="D699" s="45" t="str">
        <f t="shared" si="72"/>
        <v/>
      </c>
      <c r="E699" s="47">
        <f t="shared" si="73"/>
        <v>0</v>
      </c>
      <c r="F699" s="79"/>
      <c r="G699" s="46" t="str">
        <f t="shared" si="74"/>
        <v/>
      </c>
      <c r="H699" s="46" t="str">
        <f t="shared" si="75"/>
        <v/>
      </c>
      <c r="I699" s="46" t="str">
        <f t="shared" si="76"/>
        <v/>
      </c>
    </row>
    <row r="700" spans="2:9" ht="20.100000000000001" customHeight="1" thickBot="1" x14ac:dyDescent="0.35">
      <c r="B700" s="43" t="str">
        <f t="shared" si="77"/>
        <v/>
      </c>
      <c r="C700" s="44" t="str">
        <f t="shared" si="71"/>
        <v/>
      </c>
      <c r="D700" s="45" t="str">
        <f t="shared" si="72"/>
        <v/>
      </c>
      <c r="E700" s="47">
        <f t="shared" si="73"/>
        <v>0</v>
      </c>
      <c r="F700" s="79"/>
      <c r="G700" s="46" t="str">
        <f t="shared" si="74"/>
        <v/>
      </c>
      <c r="H700" s="46" t="str">
        <f t="shared" si="75"/>
        <v/>
      </c>
      <c r="I700" s="46" t="str">
        <f t="shared" si="76"/>
        <v/>
      </c>
    </row>
    <row r="701" spans="2:9" ht="20.100000000000001" customHeight="1" thickBot="1" x14ac:dyDescent="0.35">
      <c r="B701" s="43" t="str">
        <f t="shared" si="77"/>
        <v/>
      </c>
      <c r="C701" s="44" t="str">
        <f t="shared" si="71"/>
        <v/>
      </c>
      <c r="D701" s="45" t="str">
        <f t="shared" si="72"/>
        <v/>
      </c>
      <c r="E701" s="47">
        <f t="shared" si="73"/>
        <v>0</v>
      </c>
      <c r="F701" s="79"/>
      <c r="G701" s="46" t="str">
        <f t="shared" si="74"/>
        <v/>
      </c>
      <c r="H701" s="46" t="str">
        <f t="shared" si="75"/>
        <v/>
      </c>
      <c r="I701" s="46" t="str">
        <f t="shared" si="76"/>
        <v/>
      </c>
    </row>
    <row r="702" spans="2:9" ht="20.100000000000001" customHeight="1" thickBot="1" x14ac:dyDescent="0.35">
      <c r="B702" s="43" t="str">
        <f t="shared" si="77"/>
        <v/>
      </c>
      <c r="C702" s="44" t="str">
        <f t="shared" si="71"/>
        <v/>
      </c>
      <c r="D702" s="45" t="str">
        <f t="shared" si="72"/>
        <v/>
      </c>
      <c r="E702" s="47">
        <f t="shared" si="73"/>
        <v>0</v>
      </c>
      <c r="F702" s="79"/>
      <c r="G702" s="46" t="str">
        <f t="shared" si="74"/>
        <v/>
      </c>
      <c r="H702" s="46" t="str">
        <f t="shared" si="75"/>
        <v/>
      </c>
      <c r="I702" s="46" t="str">
        <f t="shared" si="76"/>
        <v/>
      </c>
    </row>
    <row r="703" spans="2:9" ht="20.100000000000001" customHeight="1" thickBot="1" x14ac:dyDescent="0.35">
      <c r="B703" s="43" t="str">
        <f t="shared" si="77"/>
        <v/>
      </c>
      <c r="C703" s="44" t="str">
        <f t="shared" si="71"/>
        <v/>
      </c>
      <c r="D703" s="45" t="str">
        <f t="shared" si="72"/>
        <v/>
      </c>
      <c r="E703" s="47">
        <f t="shared" si="73"/>
        <v>0</v>
      </c>
      <c r="F703" s="79"/>
      <c r="G703" s="46" t="str">
        <f t="shared" si="74"/>
        <v/>
      </c>
      <c r="H703" s="46" t="str">
        <f t="shared" si="75"/>
        <v/>
      </c>
      <c r="I703" s="46" t="str">
        <f t="shared" si="76"/>
        <v/>
      </c>
    </row>
    <row r="704" spans="2:9" ht="20.100000000000001" customHeight="1" thickBot="1" x14ac:dyDescent="0.35">
      <c r="B704" s="43" t="str">
        <f t="shared" si="77"/>
        <v/>
      </c>
      <c r="C704" s="44" t="str">
        <f t="shared" si="71"/>
        <v/>
      </c>
      <c r="D704" s="45" t="str">
        <f t="shared" si="72"/>
        <v/>
      </c>
      <c r="E704" s="47">
        <f t="shared" si="73"/>
        <v>0</v>
      </c>
      <c r="F704" s="79"/>
      <c r="G704" s="46" t="str">
        <f t="shared" si="74"/>
        <v/>
      </c>
      <c r="H704" s="46" t="str">
        <f t="shared" si="75"/>
        <v/>
      </c>
      <c r="I704" s="46" t="str">
        <f t="shared" si="76"/>
        <v/>
      </c>
    </row>
    <row r="705" spans="2:9" ht="20.100000000000001" customHeight="1" thickBot="1" x14ac:dyDescent="0.35">
      <c r="B705" s="43" t="str">
        <f t="shared" si="77"/>
        <v/>
      </c>
      <c r="C705" s="44" t="str">
        <f t="shared" si="71"/>
        <v/>
      </c>
      <c r="D705" s="45" t="str">
        <f t="shared" si="72"/>
        <v/>
      </c>
      <c r="E705" s="47">
        <f t="shared" si="73"/>
        <v>0</v>
      </c>
      <c r="F705" s="79"/>
      <c r="G705" s="46" t="str">
        <f t="shared" si="74"/>
        <v/>
      </c>
      <c r="H705" s="46" t="str">
        <f t="shared" si="75"/>
        <v/>
      </c>
      <c r="I705" s="46" t="str">
        <f t="shared" si="76"/>
        <v/>
      </c>
    </row>
    <row r="706" spans="2:9" ht="20.100000000000001" customHeight="1" thickBot="1" x14ac:dyDescent="0.35">
      <c r="B706" s="43" t="str">
        <f t="shared" si="77"/>
        <v/>
      </c>
      <c r="C706" s="44" t="str">
        <f t="shared" si="71"/>
        <v/>
      </c>
      <c r="D706" s="45" t="str">
        <f t="shared" si="72"/>
        <v/>
      </c>
      <c r="E706" s="47">
        <f t="shared" si="73"/>
        <v>0</v>
      </c>
      <c r="F706" s="79"/>
      <c r="G706" s="46" t="str">
        <f t="shared" si="74"/>
        <v/>
      </c>
      <c r="H706" s="46" t="str">
        <f t="shared" si="75"/>
        <v/>
      </c>
      <c r="I706" s="46" t="str">
        <f t="shared" si="76"/>
        <v/>
      </c>
    </row>
    <row r="707" spans="2:9" ht="20.100000000000001" customHeight="1" thickBot="1" x14ac:dyDescent="0.35">
      <c r="B707" s="43" t="str">
        <f t="shared" si="77"/>
        <v/>
      </c>
      <c r="C707" s="44" t="str">
        <f t="shared" si="71"/>
        <v/>
      </c>
      <c r="D707" s="45" t="str">
        <f t="shared" si="72"/>
        <v/>
      </c>
      <c r="E707" s="47">
        <f t="shared" si="73"/>
        <v>0</v>
      </c>
      <c r="F707" s="79"/>
      <c r="G707" s="46" t="str">
        <f t="shared" si="74"/>
        <v/>
      </c>
      <c r="H707" s="46" t="str">
        <f t="shared" si="75"/>
        <v/>
      </c>
      <c r="I707" s="46" t="str">
        <f t="shared" si="76"/>
        <v/>
      </c>
    </row>
    <row r="708" spans="2:9" ht="20.100000000000001" customHeight="1" thickBot="1" x14ac:dyDescent="0.35">
      <c r="B708" s="43" t="str">
        <f t="shared" si="77"/>
        <v/>
      </c>
      <c r="C708" s="44" t="str">
        <f t="shared" si="71"/>
        <v/>
      </c>
      <c r="D708" s="45" t="str">
        <f t="shared" si="72"/>
        <v/>
      </c>
      <c r="E708" s="47">
        <f t="shared" si="73"/>
        <v>0</v>
      </c>
      <c r="F708" s="79"/>
      <c r="G708" s="46" t="str">
        <f t="shared" si="74"/>
        <v/>
      </c>
      <c r="H708" s="46" t="str">
        <f t="shared" si="75"/>
        <v/>
      </c>
      <c r="I708" s="46" t="str">
        <f t="shared" si="76"/>
        <v/>
      </c>
    </row>
    <row r="709" spans="2:9" ht="20.100000000000001" customHeight="1" thickBot="1" x14ac:dyDescent="0.35">
      <c r="B709" s="43" t="str">
        <f t="shared" si="77"/>
        <v/>
      </c>
      <c r="C709" s="44" t="str">
        <f t="shared" si="71"/>
        <v/>
      </c>
      <c r="D709" s="45" t="str">
        <f t="shared" si="72"/>
        <v/>
      </c>
      <c r="E709" s="47">
        <f t="shared" si="73"/>
        <v>0</v>
      </c>
      <c r="F709" s="79"/>
      <c r="G709" s="46" t="str">
        <f t="shared" si="74"/>
        <v/>
      </c>
      <c r="H709" s="46" t="str">
        <f t="shared" si="75"/>
        <v/>
      </c>
      <c r="I709" s="46" t="str">
        <f t="shared" si="76"/>
        <v/>
      </c>
    </row>
    <row r="710" spans="2:9" ht="20.100000000000001" customHeight="1" thickBot="1" x14ac:dyDescent="0.35">
      <c r="B710" s="43" t="str">
        <f t="shared" si="77"/>
        <v/>
      </c>
      <c r="C710" s="44" t="str">
        <f t="shared" si="71"/>
        <v/>
      </c>
      <c r="D710" s="45" t="str">
        <f t="shared" si="72"/>
        <v/>
      </c>
      <c r="E710" s="47">
        <f t="shared" si="73"/>
        <v>0</v>
      </c>
      <c r="F710" s="79"/>
      <c r="G710" s="46" t="str">
        <f t="shared" si="74"/>
        <v/>
      </c>
      <c r="H710" s="46" t="str">
        <f t="shared" si="75"/>
        <v/>
      </c>
      <c r="I710" s="46" t="str">
        <f t="shared" si="76"/>
        <v/>
      </c>
    </row>
    <row r="711" spans="2:9" ht="20.100000000000001" customHeight="1" thickBot="1" x14ac:dyDescent="0.35">
      <c r="B711" s="43" t="str">
        <f t="shared" si="77"/>
        <v/>
      </c>
      <c r="C711" s="44" t="str">
        <f t="shared" si="71"/>
        <v/>
      </c>
      <c r="D711" s="45" t="str">
        <f t="shared" si="72"/>
        <v/>
      </c>
      <c r="E711" s="47">
        <f t="shared" si="73"/>
        <v>0</v>
      </c>
      <c r="F711" s="79"/>
      <c r="G711" s="46" t="str">
        <f t="shared" si="74"/>
        <v/>
      </c>
      <c r="H711" s="46" t="str">
        <f t="shared" si="75"/>
        <v/>
      </c>
      <c r="I711" s="46" t="str">
        <f t="shared" si="76"/>
        <v/>
      </c>
    </row>
    <row r="712" spans="2:9" ht="20.100000000000001" customHeight="1" thickBot="1" x14ac:dyDescent="0.35">
      <c r="B712" s="43" t="str">
        <f t="shared" si="77"/>
        <v/>
      </c>
      <c r="C712" s="44" t="str">
        <f t="shared" si="71"/>
        <v/>
      </c>
      <c r="D712" s="45" t="str">
        <f t="shared" si="72"/>
        <v/>
      </c>
      <c r="E712" s="47">
        <f t="shared" si="73"/>
        <v>0</v>
      </c>
      <c r="F712" s="79"/>
      <c r="G712" s="46" t="str">
        <f t="shared" si="74"/>
        <v/>
      </c>
      <c r="H712" s="46" t="str">
        <f t="shared" si="75"/>
        <v/>
      </c>
      <c r="I712" s="46" t="str">
        <f t="shared" si="76"/>
        <v/>
      </c>
    </row>
    <row r="713" spans="2:9" ht="20.100000000000001" customHeight="1" thickBot="1" x14ac:dyDescent="0.35">
      <c r="B713" s="43" t="str">
        <f t="shared" si="77"/>
        <v/>
      </c>
      <c r="C713" s="44" t="str">
        <f t="shared" si="71"/>
        <v/>
      </c>
      <c r="D713" s="45" t="str">
        <f t="shared" si="72"/>
        <v/>
      </c>
      <c r="E713" s="47">
        <f t="shared" si="73"/>
        <v>0</v>
      </c>
      <c r="F713" s="79"/>
      <c r="G713" s="46" t="str">
        <f t="shared" si="74"/>
        <v/>
      </c>
      <c r="H713" s="46" t="str">
        <f t="shared" si="75"/>
        <v/>
      </c>
      <c r="I713" s="46" t="str">
        <f t="shared" si="76"/>
        <v/>
      </c>
    </row>
    <row r="714" spans="2:9" ht="20.100000000000001" customHeight="1" thickBot="1" x14ac:dyDescent="0.35">
      <c r="B714" s="43" t="str">
        <f t="shared" si="77"/>
        <v/>
      </c>
      <c r="C714" s="44" t="str">
        <f t="shared" si="71"/>
        <v/>
      </c>
      <c r="D714" s="45" t="str">
        <f t="shared" si="72"/>
        <v/>
      </c>
      <c r="E714" s="47">
        <f t="shared" si="73"/>
        <v>0</v>
      </c>
      <c r="F714" s="79"/>
      <c r="G714" s="46" t="str">
        <f t="shared" si="74"/>
        <v/>
      </c>
      <c r="H714" s="46" t="str">
        <f t="shared" si="75"/>
        <v/>
      </c>
      <c r="I714" s="46" t="str">
        <f t="shared" si="76"/>
        <v/>
      </c>
    </row>
    <row r="715" spans="2:9" ht="20.100000000000001" customHeight="1" thickBot="1" x14ac:dyDescent="0.35">
      <c r="B715" s="43" t="str">
        <f t="shared" si="77"/>
        <v/>
      </c>
      <c r="C715" s="44" t="str">
        <f t="shared" si="71"/>
        <v/>
      </c>
      <c r="D715" s="45" t="str">
        <f t="shared" si="72"/>
        <v/>
      </c>
      <c r="E715" s="47">
        <f t="shared" si="73"/>
        <v>0</v>
      </c>
      <c r="F715" s="79"/>
      <c r="G715" s="46" t="str">
        <f t="shared" si="74"/>
        <v/>
      </c>
      <c r="H715" s="46" t="str">
        <f t="shared" si="75"/>
        <v/>
      </c>
      <c r="I715" s="46" t="str">
        <f t="shared" si="76"/>
        <v/>
      </c>
    </row>
    <row r="716" spans="2:9" ht="20.100000000000001" customHeight="1" thickBot="1" x14ac:dyDescent="0.35">
      <c r="B716" s="43" t="str">
        <f t="shared" si="77"/>
        <v/>
      </c>
      <c r="C716" s="44" t="str">
        <f t="shared" si="71"/>
        <v/>
      </c>
      <c r="D716" s="45" t="str">
        <f t="shared" si="72"/>
        <v/>
      </c>
      <c r="E716" s="47">
        <f t="shared" si="73"/>
        <v>0</v>
      </c>
      <c r="F716" s="79"/>
      <c r="G716" s="46" t="str">
        <f t="shared" si="74"/>
        <v/>
      </c>
      <c r="H716" s="46" t="str">
        <f t="shared" si="75"/>
        <v/>
      </c>
      <c r="I716" s="46" t="str">
        <f t="shared" si="76"/>
        <v/>
      </c>
    </row>
    <row r="717" spans="2:9" ht="20.100000000000001" customHeight="1" thickBot="1" x14ac:dyDescent="0.35">
      <c r="B717" s="43" t="str">
        <f t="shared" si="77"/>
        <v/>
      </c>
      <c r="C717" s="44" t="str">
        <f t="shared" si="71"/>
        <v/>
      </c>
      <c r="D717" s="45" t="str">
        <f t="shared" si="72"/>
        <v/>
      </c>
      <c r="E717" s="47">
        <f t="shared" si="73"/>
        <v>0</v>
      </c>
      <c r="F717" s="79"/>
      <c r="G717" s="46" t="str">
        <f t="shared" si="74"/>
        <v/>
      </c>
      <c r="H717" s="46" t="str">
        <f t="shared" si="75"/>
        <v/>
      </c>
      <c r="I717" s="46" t="str">
        <f t="shared" si="76"/>
        <v/>
      </c>
    </row>
    <row r="718" spans="2:9" ht="20.100000000000001" customHeight="1" thickBot="1" x14ac:dyDescent="0.35">
      <c r="B718" s="43" t="str">
        <f t="shared" si="77"/>
        <v/>
      </c>
      <c r="C718" s="44" t="str">
        <f t="shared" si="71"/>
        <v/>
      </c>
      <c r="D718" s="45" t="str">
        <f t="shared" si="72"/>
        <v/>
      </c>
      <c r="E718" s="47">
        <f t="shared" si="73"/>
        <v>0</v>
      </c>
      <c r="F718" s="79"/>
      <c r="G718" s="46" t="str">
        <f t="shared" si="74"/>
        <v/>
      </c>
      <c r="H718" s="46" t="str">
        <f t="shared" si="75"/>
        <v/>
      </c>
      <c r="I718" s="46" t="str">
        <f t="shared" si="76"/>
        <v/>
      </c>
    </row>
    <row r="719" spans="2:9" ht="20.100000000000001" customHeight="1" thickBot="1" x14ac:dyDescent="0.35">
      <c r="B719" s="43" t="str">
        <f t="shared" si="77"/>
        <v/>
      </c>
      <c r="C719" s="44" t="str">
        <f t="shared" si="71"/>
        <v/>
      </c>
      <c r="D719" s="45" t="str">
        <f t="shared" si="72"/>
        <v/>
      </c>
      <c r="E719" s="47">
        <f t="shared" si="73"/>
        <v>0</v>
      </c>
      <c r="F719" s="79"/>
      <c r="G719" s="46" t="str">
        <f t="shared" si="74"/>
        <v/>
      </c>
      <c r="H719" s="46" t="str">
        <f t="shared" si="75"/>
        <v/>
      </c>
      <c r="I719" s="46" t="str">
        <f t="shared" si="76"/>
        <v/>
      </c>
    </row>
    <row r="720" spans="2:9" ht="20.100000000000001" customHeight="1" thickBot="1" x14ac:dyDescent="0.35">
      <c r="B720" s="43" t="str">
        <f t="shared" si="77"/>
        <v/>
      </c>
      <c r="C720" s="44" t="str">
        <f t="shared" si="71"/>
        <v/>
      </c>
      <c r="D720" s="45" t="str">
        <f t="shared" si="72"/>
        <v/>
      </c>
      <c r="E720" s="47">
        <f t="shared" si="73"/>
        <v>0</v>
      </c>
      <c r="F720" s="79"/>
      <c r="G720" s="46" t="str">
        <f t="shared" si="74"/>
        <v/>
      </c>
      <c r="H720" s="46" t="str">
        <f t="shared" si="75"/>
        <v/>
      </c>
      <c r="I720" s="46" t="str">
        <f t="shared" si="76"/>
        <v/>
      </c>
    </row>
    <row r="721" spans="2:9" ht="20.100000000000001" customHeight="1" thickBot="1" x14ac:dyDescent="0.35">
      <c r="B721" s="43" t="str">
        <f t="shared" si="77"/>
        <v/>
      </c>
      <c r="C721" s="44" t="str">
        <f t="shared" si="71"/>
        <v/>
      </c>
      <c r="D721" s="45" t="str">
        <f t="shared" si="72"/>
        <v/>
      </c>
      <c r="E721" s="47">
        <f t="shared" si="73"/>
        <v>0</v>
      </c>
      <c r="F721" s="79"/>
      <c r="G721" s="46" t="str">
        <f t="shared" si="74"/>
        <v/>
      </c>
      <c r="H721" s="46" t="str">
        <f t="shared" si="75"/>
        <v/>
      </c>
      <c r="I721" s="46" t="str">
        <f t="shared" si="76"/>
        <v/>
      </c>
    </row>
    <row r="722" spans="2:9" ht="20.100000000000001" customHeight="1" thickBot="1" x14ac:dyDescent="0.35">
      <c r="B722" s="43" t="str">
        <f t="shared" si="77"/>
        <v/>
      </c>
      <c r="C722" s="44" t="str">
        <f t="shared" si="71"/>
        <v/>
      </c>
      <c r="D722" s="45" t="str">
        <f t="shared" si="72"/>
        <v/>
      </c>
      <c r="E722" s="47">
        <f t="shared" si="73"/>
        <v>0</v>
      </c>
      <c r="F722" s="79"/>
      <c r="G722" s="46" t="str">
        <f t="shared" si="74"/>
        <v/>
      </c>
      <c r="H722" s="46" t="str">
        <f t="shared" si="75"/>
        <v/>
      </c>
      <c r="I722" s="46" t="str">
        <f t="shared" si="76"/>
        <v/>
      </c>
    </row>
    <row r="723" spans="2:9" ht="20.100000000000001" customHeight="1" thickBot="1" x14ac:dyDescent="0.35">
      <c r="B723" s="43" t="str">
        <f t="shared" si="77"/>
        <v/>
      </c>
      <c r="C723" s="44" t="str">
        <f t="shared" si="71"/>
        <v/>
      </c>
      <c r="D723" s="45" t="str">
        <f t="shared" si="72"/>
        <v/>
      </c>
      <c r="E723" s="47">
        <f t="shared" si="73"/>
        <v>0</v>
      </c>
      <c r="F723" s="79"/>
      <c r="G723" s="46" t="str">
        <f t="shared" si="74"/>
        <v/>
      </c>
      <c r="H723" s="46" t="str">
        <f t="shared" si="75"/>
        <v/>
      </c>
      <c r="I723" s="46" t="str">
        <f t="shared" si="76"/>
        <v/>
      </c>
    </row>
    <row r="724" spans="2:9" ht="20.100000000000001" customHeight="1" thickBot="1" x14ac:dyDescent="0.35">
      <c r="B724" s="43" t="str">
        <f t="shared" si="77"/>
        <v/>
      </c>
      <c r="C724" s="44" t="str">
        <f t="shared" si="71"/>
        <v/>
      </c>
      <c r="D724" s="45" t="str">
        <f t="shared" si="72"/>
        <v/>
      </c>
      <c r="E724" s="47">
        <f t="shared" si="73"/>
        <v>0</v>
      </c>
      <c r="F724" s="79"/>
      <c r="G724" s="46" t="str">
        <f t="shared" si="74"/>
        <v/>
      </c>
      <c r="H724" s="46" t="str">
        <f t="shared" si="75"/>
        <v/>
      </c>
      <c r="I724" s="46" t="str">
        <f t="shared" si="76"/>
        <v/>
      </c>
    </row>
    <row r="725" spans="2:9" ht="20.100000000000001" customHeight="1" thickBot="1" x14ac:dyDescent="0.35">
      <c r="B725" s="43" t="str">
        <f t="shared" si="77"/>
        <v/>
      </c>
      <c r="C725" s="44" t="str">
        <f t="shared" si="71"/>
        <v/>
      </c>
      <c r="D725" s="45" t="str">
        <f t="shared" si="72"/>
        <v/>
      </c>
      <c r="E725" s="47">
        <f t="shared" si="73"/>
        <v>0</v>
      </c>
      <c r="F725" s="79"/>
      <c r="G725" s="46" t="str">
        <f t="shared" si="74"/>
        <v/>
      </c>
      <c r="H725" s="46" t="str">
        <f t="shared" si="75"/>
        <v/>
      </c>
      <c r="I725" s="46" t="str">
        <f t="shared" si="76"/>
        <v/>
      </c>
    </row>
    <row r="726" spans="2:9" ht="20.100000000000001" customHeight="1" thickBot="1" x14ac:dyDescent="0.35">
      <c r="B726" s="43" t="str">
        <f t="shared" si="77"/>
        <v/>
      </c>
      <c r="C726" s="44" t="str">
        <f t="shared" ref="C726:C789" si="78">IF($E$10="End of the Period",IF(B726="","",IF(payment_frequency="Bi-weekly",first_payment_date+B726*VLOOKUP(payment_frequency,periodic_table,2,0),IF(payment_frequency="Weekly",first_payment_date+B726*VLOOKUP(payment_frequency,periodic_table,2,0),IF(payment_frequency="Semi-monthly",first_payment_date+B726*VLOOKUP(payment_frequency,periodic_table,2,0),EDATE(first_payment_date,B726*VLOOKUP(payment_frequency,periodic_table,2,0)))))),IF(B726="","",IF(payment_frequency="Bi-weekly",first_payment_date+(B726-1)*VLOOKUP(payment_frequency,periodic_table,2,0),IF(payment_frequency="Weekly",first_payment_date+(B726-1)*VLOOKUP(payment_frequency,periodic_table,2,0),IF(payment_frequency="Semi-monthly",first_payment_date+(B726-1)*VLOOKUP(payment_frequency,periodic_table,2,0),EDATE(first_payment_date,(B726-1)*VLOOKUP(payment_frequency,periodic_table,2,0)))))))</f>
        <v/>
      </c>
      <c r="D726" s="45" t="str">
        <f t="shared" ref="D726:D789" si="79">IF(B726="","",IF(I725&lt;payment,I725*(1+rate),payment))</f>
        <v/>
      </c>
      <c r="E726" s="47">
        <f t="shared" ref="E726:E789" si="80">IFERROR(IF((I725*(1+rate)-D726)&lt;$E$12,I725*(1+rate)-D726,IF(B726=$I$16,$E$12,IF(B726&lt;$I$16,0,$E$12))),0)</f>
        <v>0</v>
      </c>
      <c r="F726" s="79"/>
      <c r="G726" s="46" t="str">
        <f t="shared" ref="G726:G789" si="81">IF(AND(payment_type=1,B726=1),0,IF(B726="","",I725*rate))</f>
        <v/>
      </c>
      <c r="H726" s="46" t="str">
        <f t="shared" si="75"/>
        <v/>
      </c>
      <c r="I726" s="46" t="str">
        <f t="shared" si="76"/>
        <v/>
      </c>
    </row>
    <row r="727" spans="2:9" ht="20.100000000000001" customHeight="1" thickBot="1" x14ac:dyDescent="0.35">
      <c r="B727" s="43" t="str">
        <f t="shared" si="77"/>
        <v/>
      </c>
      <c r="C727" s="44" t="str">
        <f t="shared" si="78"/>
        <v/>
      </c>
      <c r="D727" s="45" t="str">
        <f t="shared" si="79"/>
        <v/>
      </c>
      <c r="E727" s="47">
        <f t="shared" si="80"/>
        <v>0</v>
      </c>
      <c r="F727" s="79"/>
      <c r="G727" s="46" t="str">
        <f t="shared" si="81"/>
        <v/>
      </c>
      <c r="H727" s="46" t="str">
        <f t="shared" ref="H727:H790" si="82">IF(B727="","",D727-G727+E727+F727)</f>
        <v/>
      </c>
      <c r="I727" s="46" t="str">
        <f t="shared" ref="I727:I790" si="83">IFERROR(IF(H727&lt;=0,"",I726-H727),"")</f>
        <v/>
      </c>
    </row>
    <row r="728" spans="2:9" ht="20.100000000000001" customHeight="1" thickBot="1" x14ac:dyDescent="0.35">
      <c r="B728" s="43" t="str">
        <f t="shared" si="77"/>
        <v/>
      </c>
      <c r="C728" s="44" t="str">
        <f t="shared" si="78"/>
        <v/>
      </c>
      <c r="D728" s="45" t="str">
        <f t="shared" si="79"/>
        <v/>
      </c>
      <c r="E728" s="47">
        <f t="shared" si="80"/>
        <v>0</v>
      </c>
      <c r="F728" s="79"/>
      <c r="G728" s="46" t="str">
        <f t="shared" si="81"/>
        <v/>
      </c>
      <c r="H728" s="46" t="str">
        <f t="shared" si="82"/>
        <v/>
      </c>
      <c r="I728" s="46" t="str">
        <f t="shared" si="83"/>
        <v/>
      </c>
    </row>
    <row r="729" spans="2:9" ht="20.100000000000001" customHeight="1" thickBot="1" x14ac:dyDescent="0.35">
      <c r="B729" s="43" t="str">
        <f t="shared" si="77"/>
        <v/>
      </c>
      <c r="C729" s="44" t="str">
        <f t="shared" si="78"/>
        <v/>
      </c>
      <c r="D729" s="45" t="str">
        <f t="shared" si="79"/>
        <v/>
      </c>
      <c r="E729" s="47">
        <f t="shared" si="80"/>
        <v>0</v>
      </c>
      <c r="F729" s="79"/>
      <c r="G729" s="46" t="str">
        <f t="shared" si="81"/>
        <v/>
      </c>
      <c r="H729" s="46" t="str">
        <f t="shared" si="82"/>
        <v/>
      </c>
      <c r="I729" s="46" t="str">
        <f t="shared" si="83"/>
        <v/>
      </c>
    </row>
    <row r="730" spans="2:9" ht="20.100000000000001" customHeight="1" thickBot="1" x14ac:dyDescent="0.35">
      <c r="B730" s="43" t="str">
        <f t="shared" si="77"/>
        <v/>
      </c>
      <c r="C730" s="44" t="str">
        <f t="shared" si="78"/>
        <v/>
      </c>
      <c r="D730" s="45" t="str">
        <f t="shared" si="79"/>
        <v/>
      </c>
      <c r="E730" s="47">
        <f t="shared" si="80"/>
        <v>0</v>
      </c>
      <c r="F730" s="79"/>
      <c r="G730" s="46" t="str">
        <f t="shared" si="81"/>
        <v/>
      </c>
      <c r="H730" s="46" t="str">
        <f t="shared" si="82"/>
        <v/>
      </c>
      <c r="I730" s="46" t="str">
        <f t="shared" si="83"/>
        <v/>
      </c>
    </row>
    <row r="731" spans="2:9" ht="20.100000000000001" customHeight="1" thickBot="1" x14ac:dyDescent="0.35">
      <c r="B731" s="43" t="str">
        <f t="shared" si="77"/>
        <v/>
      </c>
      <c r="C731" s="44" t="str">
        <f t="shared" si="78"/>
        <v/>
      </c>
      <c r="D731" s="45" t="str">
        <f t="shared" si="79"/>
        <v/>
      </c>
      <c r="E731" s="47">
        <f t="shared" si="80"/>
        <v>0</v>
      </c>
      <c r="F731" s="79"/>
      <c r="G731" s="46" t="str">
        <f t="shared" si="81"/>
        <v/>
      </c>
      <c r="H731" s="46" t="str">
        <f t="shared" si="82"/>
        <v/>
      </c>
      <c r="I731" s="46" t="str">
        <f t="shared" si="83"/>
        <v/>
      </c>
    </row>
    <row r="732" spans="2:9" ht="20.100000000000001" customHeight="1" thickBot="1" x14ac:dyDescent="0.35">
      <c r="B732" s="43" t="str">
        <f t="shared" si="77"/>
        <v/>
      </c>
      <c r="C732" s="44" t="str">
        <f t="shared" si="78"/>
        <v/>
      </c>
      <c r="D732" s="45" t="str">
        <f t="shared" si="79"/>
        <v/>
      </c>
      <c r="E732" s="47">
        <f t="shared" si="80"/>
        <v>0</v>
      </c>
      <c r="F732" s="79"/>
      <c r="G732" s="46" t="str">
        <f t="shared" si="81"/>
        <v/>
      </c>
      <c r="H732" s="46" t="str">
        <f t="shared" si="82"/>
        <v/>
      </c>
      <c r="I732" s="46" t="str">
        <f t="shared" si="83"/>
        <v/>
      </c>
    </row>
    <row r="733" spans="2:9" ht="20.100000000000001" customHeight="1" thickBot="1" x14ac:dyDescent="0.35">
      <c r="B733" s="43" t="str">
        <f t="shared" si="77"/>
        <v/>
      </c>
      <c r="C733" s="44" t="str">
        <f t="shared" si="78"/>
        <v/>
      </c>
      <c r="D733" s="45" t="str">
        <f t="shared" si="79"/>
        <v/>
      </c>
      <c r="E733" s="47">
        <f t="shared" si="80"/>
        <v>0</v>
      </c>
      <c r="F733" s="79"/>
      <c r="G733" s="46" t="str">
        <f t="shared" si="81"/>
        <v/>
      </c>
      <c r="H733" s="46" t="str">
        <f t="shared" si="82"/>
        <v/>
      </c>
      <c r="I733" s="46" t="str">
        <f t="shared" si="83"/>
        <v/>
      </c>
    </row>
    <row r="734" spans="2:9" ht="20.100000000000001" customHeight="1" thickBot="1" x14ac:dyDescent="0.35">
      <c r="B734" s="43" t="str">
        <f t="shared" si="77"/>
        <v/>
      </c>
      <c r="C734" s="44" t="str">
        <f t="shared" si="78"/>
        <v/>
      </c>
      <c r="D734" s="45" t="str">
        <f t="shared" si="79"/>
        <v/>
      </c>
      <c r="E734" s="47">
        <f t="shared" si="80"/>
        <v>0</v>
      </c>
      <c r="F734" s="79"/>
      <c r="G734" s="46" t="str">
        <f t="shared" si="81"/>
        <v/>
      </c>
      <c r="H734" s="46" t="str">
        <f t="shared" si="82"/>
        <v/>
      </c>
      <c r="I734" s="46" t="str">
        <f t="shared" si="83"/>
        <v/>
      </c>
    </row>
    <row r="735" spans="2:9" ht="20.100000000000001" customHeight="1" thickBot="1" x14ac:dyDescent="0.35">
      <c r="B735" s="43" t="str">
        <f t="shared" si="77"/>
        <v/>
      </c>
      <c r="C735" s="44" t="str">
        <f t="shared" si="78"/>
        <v/>
      </c>
      <c r="D735" s="45" t="str">
        <f t="shared" si="79"/>
        <v/>
      </c>
      <c r="E735" s="47">
        <f t="shared" si="80"/>
        <v>0</v>
      </c>
      <c r="F735" s="79"/>
      <c r="G735" s="46" t="str">
        <f t="shared" si="81"/>
        <v/>
      </c>
      <c r="H735" s="46" t="str">
        <f t="shared" si="82"/>
        <v/>
      </c>
      <c r="I735" s="46" t="str">
        <f t="shared" si="83"/>
        <v/>
      </c>
    </row>
    <row r="736" spans="2:9" ht="20.100000000000001" customHeight="1" thickBot="1" x14ac:dyDescent="0.35">
      <c r="B736" s="43" t="str">
        <f t="shared" si="77"/>
        <v/>
      </c>
      <c r="C736" s="44" t="str">
        <f t="shared" si="78"/>
        <v/>
      </c>
      <c r="D736" s="45" t="str">
        <f t="shared" si="79"/>
        <v/>
      </c>
      <c r="E736" s="47">
        <f t="shared" si="80"/>
        <v>0</v>
      </c>
      <c r="F736" s="79"/>
      <c r="G736" s="46" t="str">
        <f t="shared" si="81"/>
        <v/>
      </c>
      <c r="H736" s="46" t="str">
        <f t="shared" si="82"/>
        <v/>
      </c>
      <c r="I736" s="46" t="str">
        <f t="shared" si="83"/>
        <v/>
      </c>
    </row>
    <row r="737" spans="2:9" ht="20.100000000000001" customHeight="1" thickBot="1" x14ac:dyDescent="0.35">
      <c r="B737" s="43" t="str">
        <f t="shared" si="77"/>
        <v/>
      </c>
      <c r="C737" s="44" t="str">
        <f t="shared" si="78"/>
        <v/>
      </c>
      <c r="D737" s="45" t="str">
        <f t="shared" si="79"/>
        <v/>
      </c>
      <c r="E737" s="47">
        <f t="shared" si="80"/>
        <v>0</v>
      </c>
      <c r="F737" s="79"/>
      <c r="G737" s="46" t="str">
        <f t="shared" si="81"/>
        <v/>
      </c>
      <c r="H737" s="46" t="str">
        <f t="shared" si="82"/>
        <v/>
      </c>
      <c r="I737" s="46" t="str">
        <f t="shared" si="83"/>
        <v/>
      </c>
    </row>
    <row r="738" spans="2:9" ht="20.100000000000001" customHeight="1" thickBot="1" x14ac:dyDescent="0.35">
      <c r="B738" s="43" t="str">
        <f t="shared" si="77"/>
        <v/>
      </c>
      <c r="C738" s="44" t="str">
        <f t="shared" si="78"/>
        <v/>
      </c>
      <c r="D738" s="45" t="str">
        <f t="shared" si="79"/>
        <v/>
      </c>
      <c r="E738" s="47">
        <f t="shared" si="80"/>
        <v>0</v>
      </c>
      <c r="F738" s="79"/>
      <c r="G738" s="46" t="str">
        <f t="shared" si="81"/>
        <v/>
      </c>
      <c r="H738" s="46" t="str">
        <f t="shared" si="82"/>
        <v/>
      </c>
      <c r="I738" s="46" t="str">
        <f t="shared" si="83"/>
        <v/>
      </c>
    </row>
    <row r="739" spans="2:9" ht="20.100000000000001" customHeight="1" thickBot="1" x14ac:dyDescent="0.35">
      <c r="B739" s="43" t="str">
        <f t="shared" si="77"/>
        <v/>
      </c>
      <c r="C739" s="44" t="str">
        <f t="shared" si="78"/>
        <v/>
      </c>
      <c r="D739" s="45" t="str">
        <f t="shared" si="79"/>
        <v/>
      </c>
      <c r="E739" s="47">
        <f t="shared" si="80"/>
        <v>0</v>
      </c>
      <c r="F739" s="79"/>
      <c r="G739" s="46" t="str">
        <f t="shared" si="81"/>
        <v/>
      </c>
      <c r="H739" s="46" t="str">
        <f t="shared" si="82"/>
        <v/>
      </c>
      <c r="I739" s="46" t="str">
        <f t="shared" si="83"/>
        <v/>
      </c>
    </row>
    <row r="740" spans="2:9" ht="20.100000000000001" customHeight="1" thickBot="1" x14ac:dyDescent="0.35">
      <c r="B740" s="43" t="str">
        <f t="shared" si="77"/>
        <v/>
      </c>
      <c r="C740" s="44" t="str">
        <f t="shared" si="78"/>
        <v/>
      </c>
      <c r="D740" s="45" t="str">
        <f t="shared" si="79"/>
        <v/>
      </c>
      <c r="E740" s="47">
        <f t="shared" si="80"/>
        <v>0</v>
      </c>
      <c r="F740" s="79"/>
      <c r="G740" s="46" t="str">
        <f t="shared" si="81"/>
        <v/>
      </c>
      <c r="H740" s="46" t="str">
        <f t="shared" si="82"/>
        <v/>
      </c>
      <c r="I740" s="46" t="str">
        <f t="shared" si="83"/>
        <v/>
      </c>
    </row>
    <row r="741" spans="2:9" ht="20.100000000000001" customHeight="1" thickBot="1" x14ac:dyDescent="0.35">
      <c r="B741" s="43" t="str">
        <f t="shared" si="77"/>
        <v/>
      </c>
      <c r="C741" s="44" t="str">
        <f t="shared" si="78"/>
        <v/>
      </c>
      <c r="D741" s="45" t="str">
        <f t="shared" si="79"/>
        <v/>
      </c>
      <c r="E741" s="47">
        <f t="shared" si="80"/>
        <v>0</v>
      </c>
      <c r="F741" s="79"/>
      <c r="G741" s="46" t="str">
        <f t="shared" si="81"/>
        <v/>
      </c>
      <c r="H741" s="46" t="str">
        <f t="shared" si="82"/>
        <v/>
      </c>
      <c r="I741" s="46" t="str">
        <f t="shared" si="83"/>
        <v/>
      </c>
    </row>
    <row r="742" spans="2:9" ht="20.100000000000001" customHeight="1" thickBot="1" x14ac:dyDescent="0.35">
      <c r="B742" s="43" t="str">
        <f t="shared" si="77"/>
        <v/>
      </c>
      <c r="C742" s="44" t="str">
        <f t="shared" si="78"/>
        <v/>
      </c>
      <c r="D742" s="45" t="str">
        <f t="shared" si="79"/>
        <v/>
      </c>
      <c r="E742" s="47">
        <f t="shared" si="80"/>
        <v>0</v>
      </c>
      <c r="F742" s="79"/>
      <c r="G742" s="46" t="str">
        <f t="shared" si="81"/>
        <v/>
      </c>
      <c r="H742" s="46" t="str">
        <f t="shared" si="82"/>
        <v/>
      </c>
      <c r="I742" s="46" t="str">
        <f t="shared" si="83"/>
        <v/>
      </c>
    </row>
    <row r="743" spans="2:9" ht="20.100000000000001" customHeight="1" thickBot="1" x14ac:dyDescent="0.35">
      <c r="B743" s="43" t="str">
        <f t="shared" si="77"/>
        <v/>
      </c>
      <c r="C743" s="44" t="str">
        <f t="shared" si="78"/>
        <v/>
      </c>
      <c r="D743" s="45" t="str">
        <f t="shared" si="79"/>
        <v/>
      </c>
      <c r="E743" s="47">
        <f t="shared" si="80"/>
        <v>0</v>
      </c>
      <c r="F743" s="79"/>
      <c r="G743" s="46" t="str">
        <f t="shared" si="81"/>
        <v/>
      </c>
      <c r="H743" s="46" t="str">
        <f t="shared" si="82"/>
        <v/>
      </c>
      <c r="I743" s="46" t="str">
        <f t="shared" si="83"/>
        <v/>
      </c>
    </row>
    <row r="744" spans="2:9" ht="20.100000000000001" customHeight="1" thickBot="1" x14ac:dyDescent="0.35">
      <c r="B744" s="43" t="str">
        <f t="shared" si="77"/>
        <v/>
      </c>
      <c r="C744" s="44" t="str">
        <f t="shared" si="78"/>
        <v/>
      </c>
      <c r="D744" s="45" t="str">
        <f t="shared" si="79"/>
        <v/>
      </c>
      <c r="E744" s="47">
        <f t="shared" si="80"/>
        <v>0</v>
      </c>
      <c r="F744" s="79"/>
      <c r="G744" s="46" t="str">
        <f t="shared" si="81"/>
        <v/>
      </c>
      <c r="H744" s="46" t="str">
        <f t="shared" si="82"/>
        <v/>
      </c>
      <c r="I744" s="46" t="str">
        <f t="shared" si="83"/>
        <v/>
      </c>
    </row>
    <row r="745" spans="2:9" ht="20.100000000000001" customHeight="1" thickBot="1" x14ac:dyDescent="0.35">
      <c r="B745" s="43" t="str">
        <f t="shared" si="77"/>
        <v/>
      </c>
      <c r="C745" s="44" t="str">
        <f t="shared" si="78"/>
        <v/>
      </c>
      <c r="D745" s="45" t="str">
        <f t="shared" si="79"/>
        <v/>
      </c>
      <c r="E745" s="47">
        <f t="shared" si="80"/>
        <v>0</v>
      </c>
      <c r="F745" s="79"/>
      <c r="G745" s="46" t="str">
        <f t="shared" si="81"/>
        <v/>
      </c>
      <c r="H745" s="46" t="str">
        <f t="shared" si="82"/>
        <v/>
      </c>
      <c r="I745" s="46" t="str">
        <f t="shared" si="83"/>
        <v/>
      </c>
    </row>
    <row r="746" spans="2:9" ht="20.100000000000001" customHeight="1" thickBot="1" x14ac:dyDescent="0.35">
      <c r="B746" s="43" t="str">
        <f t="shared" si="77"/>
        <v/>
      </c>
      <c r="C746" s="44" t="str">
        <f t="shared" si="78"/>
        <v/>
      </c>
      <c r="D746" s="45" t="str">
        <f t="shared" si="79"/>
        <v/>
      </c>
      <c r="E746" s="47">
        <f t="shared" si="80"/>
        <v>0</v>
      </c>
      <c r="F746" s="79"/>
      <c r="G746" s="46" t="str">
        <f t="shared" si="81"/>
        <v/>
      </c>
      <c r="H746" s="46" t="str">
        <f t="shared" si="82"/>
        <v/>
      </c>
      <c r="I746" s="46" t="str">
        <f t="shared" si="83"/>
        <v/>
      </c>
    </row>
    <row r="747" spans="2:9" ht="20.100000000000001" customHeight="1" thickBot="1" x14ac:dyDescent="0.35">
      <c r="B747" s="43" t="str">
        <f t="shared" si="77"/>
        <v/>
      </c>
      <c r="C747" s="44" t="str">
        <f t="shared" si="78"/>
        <v/>
      </c>
      <c r="D747" s="45" t="str">
        <f t="shared" si="79"/>
        <v/>
      </c>
      <c r="E747" s="47">
        <f t="shared" si="80"/>
        <v>0</v>
      </c>
      <c r="F747" s="79"/>
      <c r="G747" s="46" t="str">
        <f t="shared" si="81"/>
        <v/>
      </c>
      <c r="H747" s="46" t="str">
        <f t="shared" si="82"/>
        <v/>
      </c>
      <c r="I747" s="46" t="str">
        <f t="shared" si="83"/>
        <v/>
      </c>
    </row>
    <row r="748" spans="2:9" ht="20.100000000000001" customHeight="1" thickBot="1" x14ac:dyDescent="0.35">
      <c r="B748" s="43" t="str">
        <f t="shared" si="77"/>
        <v/>
      </c>
      <c r="C748" s="44" t="str">
        <f t="shared" si="78"/>
        <v/>
      </c>
      <c r="D748" s="45" t="str">
        <f t="shared" si="79"/>
        <v/>
      </c>
      <c r="E748" s="47">
        <f t="shared" si="80"/>
        <v>0</v>
      </c>
      <c r="F748" s="79"/>
      <c r="G748" s="46" t="str">
        <f t="shared" si="81"/>
        <v/>
      </c>
      <c r="H748" s="46" t="str">
        <f t="shared" si="82"/>
        <v/>
      </c>
      <c r="I748" s="46" t="str">
        <f t="shared" si="83"/>
        <v/>
      </c>
    </row>
    <row r="749" spans="2:9" ht="20.100000000000001" customHeight="1" thickBot="1" x14ac:dyDescent="0.35">
      <c r="B749" s="43" t="str">
        <f t="shared" ref="B749:B812" si="84">IFERROR(IF(I748&lt;=0,"",B748+1),"")</f>
        <v/>
      </c>
      <c r="C749" s="44" t="str">
        <f t="shared" si="78"/>
        <v/>
      </c>
      <c r="D749" s="45" t="str">
        <f t="shared" si="79"/>
        <v/>
      </c>
      <c r="E749" s="47">
        <f t="shared" si="80"/>
        <v>0</v>
      </c>
      <c r="F749" s="79"/>
      <c r="G749" s="46" t="str">
        <f t="shared" si="81"/>
        <v/>
      </c>
      <c r="H749" s="46" t="str">
        <f t="shared" si="82"/>
        <v/>
      </c>
      <c r="I749" s="46" t="str">
        <f t="shared" si="83"/>
        <v/>
      </c>
    </row>
    <row r="750" spans="2:9" ht="20.100000000000001" customHeight="1" thickBot="1" x14ac:dyDescent="0.35">
      <c r="B750" s="43" t="str">
        <f t="shared" si="84"/>
        <v/>
      </c>
      <c r="C750" s="44" t="str">
        <f t="shared" si="78"/>
        <v/>
      </c>
      <c r="D750" s="45" t="str">
        <f t="shared" si="79"/>
        <v/>
      </c>
      <c r="E750" s="47">
        <f t="shared" si="80"/>
        <v>0</v>
      </c>
      <c r="F750" s="79"/>
      <c r="G750" s="46" t="str">
        <f t="shared" si="81"/>
        <v/>
      </c>
      <c r="H750" s="46" t="str">
        <f t="shared" si="82"/>
        <v/>
      </c>
      <c r="I750" s="46" t="str">
        <f t="shared" si="83"/>
        <v/>
      </c>
    </row>
    <row r="751" spans="2:9" ht="20.100000000000001" customHeight="1" thickBot="1" x14ac:dyDescent="0.35">
      <c r="B751" s="43" t="str">
        <f t="shared" si="84"/>
        <v/>
      </c>
      <c r="C751" s="44" t="str">
        <f t="shared" si="78"/>
        <v/>
      </c>
      <c r="D751" s="45" t="str">
        <f t="shared" si="79"/>
        <v/>
      </c>
      <c r="E751" s="47">
        <f t="shared" si="80"/>
        <v>0</v>
      </c>
      <c r="F751" s="79"/>
      <c r="G751" s="46" t="str">
        <f t="shared" si="81"/>
        <v/>
      </c>
      <c r="H751" s="46" t="str">
        <f t="shared" si="82"/>
        <v/>
      </c>
      <c r="I751" s="46" t="str">
        <f t="shared" si="83"/>
        <v/>
      </c>
    </row>
    <row r="752" spans="2:9" ht="20.100000000000001" customHeight="1" thickBot="1" x14ac:dyDescent="0.35">
      <c r="B752" s="43" t="str">
        <f t="shared" si="84"/>
        <v/>
      </c>
      <c r="C752" s="44" t="str">
        <f t="shared" si="78"/>
        <v/>
      </c>
      <c r="D752" s="45" t="str">
        <f t="shared" si="79"/>
        <v/>
      </c>
      <c r="E752" s="47">
        <f t="shared" si="80"/>
        <v>0</v>
      </c>
      <c r="F752" s="79"/>
      <c r="G752" s="46" t="str">
        <f t="shared" si="81"/>
        <v/>
      </c>
      <c r="H752" s="46" t="str">
        <f t="shared" si="82"/>
        <v/>
      </c>
      <c r="I752" s="46" t="str">
        <f t="shared" si="83"/>
        <v/>
      </c>
    </row>
    <row r="753" spans="2:9" ht="20.100000000000001" customHeight="1" thickBot="1" x14ac:dyDescent="0.35">
      <c r="B753" s="43" t="str">
        <f t="shared" si="84"/>
        <v/>
      </c>
      <c r="C753" s="44" t="str">
        <f t="shared" si="78"/>
        <v/>
      </c>
      <c r="D753" s="45" t="str">
        <f t="shared" si="79"/>
        <v/>
      </c>
      <c r="E753" s="47">
        <f t="shared" si="80"/>
        <v>0</v>
      </c>
      <c r="F753" s="79"/>
      <c r="G753" s="46" t="str">
        <f t="shared" si="81"/>
        <v/>
      </c>
      <c r="H753" s="46" t="str">
        <f t="shared" si="82"/>
        <v/>
      </c>
      <c r="I753" s="46" t="str">
        <f t="shared" si="83"/>
        <v/>
      </c>
    </row>
    <row r="754" spans="2:9" ht="20.100000000000001" customHeight="1" thickBot="1" x14ac:dyDescent="0.35">
      <c r="B754" s="43" t="str">
        <f t="shared" si="84"/>
        <v/>
      </c>
      <c r="C754" s="44" t="str">
        <f t="shared" si="78"/>
        <v/>
      </c>
      <c r="D754" s="45" t="str">
        <f t="shared" si="79"/>
        <v/>
      </c>
      <c r="E754" s="47">
        <f t="shared" si="80"/>
        <v>0</v>
      </c>
      <c r="F754" s="79"/>
      <c r="G754" s="46" t="str">
        <f t="shared" si="81"/>
        <v/>
      </c>
      <c r="H754" s="46" t="str">
        <f t="shared" si="82"/>
        <v/>
      </c>
      <c r="I754" s="46" t="str">
        <f t="shared" si="83"/>
        <v/>
      </c>
    </row>
    <row r="755" spans="2:9" ht="20.100000000000001" customHeight="1" thickBot="1" x14ac:dyDescent="0.35">
      <c r="B755" s="43" t="str">
        <f t="shared" si="84"/>
        <v/>
      </c>
      <c r="C755" s="44" t="str">
        <f t="shared" si="78"/>
        <v/>
      </c>
      <c r="D755" s="45" t="str">
        <f t="shared" si="79"/>
        <v/>
      </c>
      <c r="E755" s="47">
        <f t="shared" si="80"/>
        <v>0</v>
      </c>
      <c r="F755" s="79"/>
      <c r="G755" s="46" t="str">
        <f t="shared" si="81"/>
        <v/>
      </c>
      <c r="H755" s="46" t="str">
        <f t="shared" si="82"/>
        <v/>
      </c>
      <c r="I755" s="46" t="str">
        <f t="shared" si="83"/>
        <v/>
      </c>
    </row>
    <row r="756" spans="2:9" ht="20.100000000000001" customHeight="1" thickBot="1" x14ac:dyDescent="0.35">
      <c r="B756" s="43" t="str">
        <f t="shared" si="84"/>
        <v/>
      </c>
      <c r="C756" s="44" t="str">
        <f t="shared" si="78"/>
        <v/>
      </c>
      <c r="D756" s="45" t="str">
        <f t="shared" si="79"/>
        <v/>
      </c>
      <c r="E756" s="47">
        <f t="shared" si="80"/>
        <v>0</v>
      </c>
      <c r="F756" s="79"/>
      <c r="G756" s="46" t="str">
        <f t="shared" si="81"/>
        <v/>
      </c>
      <c r="H756" s="46" t="str">
        <f t="shared" si="82"/>
        <v/>
      </c>
      <c r="I756" s="46" t="str">
        <f t="shared" si="83"/>
        <v/>
      </c>
    </row>
    <row r="757" spans="2:9" ht="20.100000000000001" customHeight="1" thickBot="1" x14ac:dyDescent="0.35">
      <c r="B757" s="43" t="str">
        <f t="shared" si="84"/>
        <v/>
      </c>
      <c r="C757" s="44" t="str">
        <f t="shared" si="78"/>
        <v/>
      </c>
      <c r="D757" s="45" t="str">
        <f t="shared" si="79"/>
        <v/>
      </c>
      <c r="E757" s="47">
        <f t="shared" si="80"/>
        <v>0</v>
      </c>
      <c r="F757" s="79"/>
      <c r="G757" s="46" t="str">
        <f t="shared" si="81"/>
        <v/>
      </c>
      <c r="H757" s="46" t="str">
        <f t="shared" si="82"/>
        <v/>
      </c>
      <c r="I757" s="46" t="str">
        <f t="shared" si="83"/>
        <v/>
      </c>
    </row>
    <row r="758" spans="2:9" ht="20.100000000000001" customHeight="1" thickBot="1" x14ac:dyDescent="0.35">
      <c r="B758" s="43" t="str">
        <f t="shared" si="84"/>
        <v/>
      </c>
      <c r="C758" s="44" t="str">
        <f t="shared" si="78"/>
        <v/>
      </c>
      <c r="D758" s="45" t="str">
        <f t="shared" si="79"/>
        <v/>
      </c>
      <c r="E758" s="47">
        <f t="shared" si="80"/>
        <v>0</v>
      </c>
      <c r="F758" s="79"/>
      <c r="G758" s="46" t="str">
        <f t="shared" si="81"/>
        <v/>
      </c>
      <c r="H758" s="46" t="str">
        <f t="shared" si="82"/>
        <v/>
      </c>
      <c r="I758" s="46" t="str">
        <f t="shared" si="83"/>
        <v/>
      </c>
    </row>
    <row r="759" spans="2:9" ht="20.100000000000001" customHeight="1" thickBot="1" x14ac:dyDescent="0.35">
      <c r="B759" s="43" t="str">
        <f t="shared" si="84"/>
        <v/>
      </c>
      <c r="C759" s="44" t="str">
        <f t="shared" si="78"/>
        <v/>
      </c>
      <c r="D759" s="45" t="str">
        <f t="shared" si="79"/>
        <v/>
      </c>
      <c r="E759" s="47">
        <f t="shared" si="80"/>
        <v>0</v>
      </c>
      <c r="F759" s="79"/>
      <c r="G759" s="46" t="str">
        <f t="shared" si="81"/>
        <v/>
      </c>
      <c r="H759" s="46" t="str">
        <f t="shared" si="82"/>
        <v/>
      </c>
      <c r="I759" s="46" t="str">
        <f t="shared" si="83"/>
        <v/>
      </c>
    </row>
    <row r="760" spans="2:9" ht="20.100000000000001" customHeight="1" thickBot="1" x14ac:dyDescent="0.35">
      <c r="B760" s="43" t="str">
        <f t="shared" si="84"/>
        <v/>
      </c>
      <c r="C760" s="44" t="str">
        <f t="shared" si="78"/>
        <v/>
      </c>
      <c r="D760" s="45" t="str">
        <f t="shared" si="79"/>
        <v/>
      </c>
      <c r="E760" s="47">
        <f t="shared" si="80"/>
        <v>0</v>
      </c>
      <c r="F760" s="79"/>
      <c r="G760" s="46" t="str">
        <f t="shared" si="81"/>
        <v/>
      </c>
      <c r="H760" s="46" t="str">
        <f t="shared" si="82"/>
        <v/>
      </c>
      <c r="I760" s="46" t="str">
        <f t="shared" si="83"/>
        <v/>
      </c>
    </row>
    <row r="761" spans="2:9" ht="20.100000000000001" customHeight="1" thickBot="1" x14ac:dyDescent="0.35">
      <c r="B761" s="43" t="str">
        <f t="shared" si="84"/>
        <v/>
      </c>
      <c r="C761" s="44" t="str">
        <f t="shared" si="78"/>
        <v/>
      </c>
      <c r="D761" s="45" t="str">
        <f t="shared" si="79"/>
        <v/>
      </c>
      <c r="E761" s="47">
        <f t="shared" si="80"/>
        <v>0</v>
      </c>
      <c r="F761" s="79"/>
      <c r="G761" s="46" t="str">
        <f t="shared" si="81"/>
        <v/>
      </c>
      <c r="H761" s="46" t="str">
        <f t="shared" si="82"/>
        <v/>
      </c>
      <c r="I761" s="46" t="str">
        <f t="shared" si="83"/>
        <v/>
      </c>
    </row>
    <row r="762" spans="2:9" ht="20.100000000000001" customHeight="1" thickBot="1" x14ac:dyDescent="0.35">
      <c r="B762" s="43" t="str">
        <f t="shared" si="84"/>
        <v/>
      </c>
      <c r="C762" s="44" t="str">
        <f t="shared" si="78"/>
        <v/>
      </c>
      <c r="D762" s="45" t="str">
        <f t="shared" si="79"/>
        <v/>
      </c>
      <c r="E762" s="47">
        <f t="shared" si="80"/>
        <v>0</v>
      </c>
      <c r="F762" s="79"/>
      <c r="G762" s="46" t="str">
        <f t="shared" si="81"/>
        <v/>
      </c>
      <c r="H762" s="46" t="str">
        <f t="shared" si="82"/>
        <v/>
      </c>
      <c r="I762" s="46" t="str">
        <f t="shared" si="83"/>
        <v/>
      </c>
    </row>
    <row r="763" spans="2:9" ht="20.100000000000001" customHeight="1" thickBot="1" x14ac:dyDescent="0.35">
      <c r="B763" s="43" t="str">
        <f t="shared" si="84"/>
        <v/>
      </c>
      <c r="C763" s="44" t="str">
        <f t="shared" si="78"/>
        <v/>
      </c>
      <c r="D763" s="45" t="str">
        <f t="shared" si="79"/>
        <v/>
      </c>
      <c r="E763" s="47">
        <f t="shared" si="80"/>
        <v>0</v>
      </c>
      <c r="F763" s="79"/>
      <c r="G763" s="46" t="str">
        <f t="shared" si="81"/>
        <v/>
      </c>
      <c r="H763" s="46" t="str">
        <f t="shared" si="82"/>
        <v/>
      </c>
      <c r="I763" s="46" t="str">
        <f t="shared" si="83"/>
        <v/>
      </c>
    </row>
    <row r="764" spans="2:9" ht="20.100000000000001" customHeight="1" thickBot="1" x14ac:dyDescent="0.35">
      <c r="B764" s="43" t="str">
        <f t="shared" si="84"/>
        <v/>
      </c>
      <c r="C764" s="44" t="str">
        <f t="shared" si="78"/>
        <v/>
      </c>
      <c r="D764" s="45" t="str">
        <f t="shared" si="79"/>
        <v/>
      </c>
      <c r="E764" s="47">
        <f t="shared" si="80"/>
        <v>0</v>
      </c>
      <c r="F764" s="79"/>
      <c r="G764" s="46" t="str">
        <f t="shared" si="81"/>
        <v/>
      </c>
      <c r="H764" s="46" t="str">
        <f t="shared" si="82"/>
        <v/>
      </c>
      <c r="I764" s="46" t="str">
        <f t="shared" si="83"/>
        <v/>
      </c>
    </row>
    <row r="765" spans="2:9" ht="20.100000000000001" customHeight="1" thickBot="1" x14ac:dyDescent="0.35">
      <c r="B765" s="43" t="str">
        <f t="shared" si="84"/>
        <v/>
      </c>
      <c r="C765" s="44" t="str">
        <f t="shared" si="78"/>
        <v/>
      </c>
      <c r="D765" s="45" t="str">
        <f t="shared" si="79"/>
        <v/>
      </c>
      <c r="E765" s="47">
        <f t="shared" si="80"/>
        <v>0</v>
      </c>
      <c r="F765" s="79"/>
      <c r="G765" s="46" t="str">
        <f t="shared" si="81"/>
        <v/>
      </c>
      <c r="H765" s="46" t="str">
        <f t="shared" si="82"/>
        <v/>
      </c>
      <c r="I765" s="46" t="str">
        <f t="shared" si="83"/>
        <v/>
      </c>
    </row>
    <row r="766" spans="2:9" ht="20.100000000000001" customHeight="1" thickBot="1" x14ac:dyDescent="0.35">
      <c r="B766" s="43" t="str">
        <f t="shared" si="84"/>
        <v/>
      </c>
      <c r="C766" s="44" t="str">
        <f t="shared" si="78"/>
        <v/>
      </c>
      <c r="D766" s="45" t="str">
        <f t="shared" si="79"/>
        <v/>
      </c>
      <c r="E766" s="47">
        <f t="shared" si="80"/>
        <v>0</v>
      </c>
      <c r="F766" s="79"/>
      <c r="G766" s="46" t="str">
        <f t="shared" si="81"/>
        <v/>
      </c>
      <c r="H766" s="46" t="str">
        <f t="shared" si="82"/>
        <v/>
      </c>
      <c r="I766" s="46" t="str">
        <f t="shared" si="83"/>
        <v/>
      </c>
    </row>
    <row r="767" spans="2:9" ht="20.100000000000001" customHeight="1" thickBot="1" x14ac:dyDescent="0.35">
      <c r="B767" s="43" t="str">
        <f t="shared" si="84"/>
        <v/>
      </c>
      <c r="C767" s="44" t="str">
        <f t="shared" si="78"/>
        <v/>
      </c>
      <c r="D767" s="45" t="str">
        <f t="shared" si="79"/>
        <v/>
      </c>
      <c r="E767" s="47">
        <f t="shared" si="80"/>
        <v>0</v>
      </c>
      <c r="F767" s="79"/>
      <c r="G767" s="46" t="str">
        <f t="shared" si="81"/>
        <v/>
      </c>
      <c r="H767" s="46" t="str">
        <f t="shared" si="82"/>
        <v/>
      </c>
      <c r="I767" s="46" t="str">
        <f t="shared" si="83"/>
        <v/>
      </c>
    </row>
    <row r="768" spans="2:9" ht="20.100000000000001" customHeight="1" thickBot="1" x14ac:dyDescent="0.35">
      <c r="B768" s="43" t="str">
        <f t="shared" si="84"/>
        <v/>
      </c>
      <c r="C768" s="44" t="str">
        <f t="shared" si="78"/>
        <v/>
      </c>
      <c r="D768" s="45" t="str">
        <f t="shared" si="79"/>
        <v/>
      </c>
      <c r="E768" s="47">
        <f t="shared" si="80"/>
        <v>0</v>
      </c>
      <c r="F768" s="79"/>
      <c r="G768" s="46" t="str">
        <f t="shared" si="81"/>
        <v/>
      </c>
      <c r="H768" s="46" t="str">
        <f t="shared" si="82"/>
        <v/>
      </c>
      <c r="I768" s="46" t="str">
        <f t="shared" si="83"/>
        <v/>
      </c>
    </row>
    <row r="769" spans="2:9" ht="20.100000000000001" customHeight="1" thickBot="1" x14ac:dyDescent="0.35">
      <c r="B769" s="43" t="str">
        <f t="shared" si="84"/>
        <v/>
      </c>
      <c r="C769" s="44" t="str">
        <f t="shared" si="78"/>
        <v/>
      </c>
      <c r="D769" s="45" t="str">
        <f t="shared" si="79"/>
        <v/>
      </c>
      <c r="E769" s="47">
        <f t="shared" si="80"/>
        <v>0</v>
      </c>
      <c r="F769" s="79"/>
      <c r="G769" s="46" t="str">
        <f t="shared" si="81"/>
        <v/>
      </c>
      <c r="H769" s="46" t="str">
        <f t="shared" si="82"/>
        <v/>
      </c>
      <c r="I769" s="46" t="str">
        <f t="shared" si="83"/>
        <v/>
      </c>
    </row>
    <row r="770" spans="2:9" ht="20.100000000000001" customHeight="1" thickBot="1" x14ac:dyDescent="0.35">
      <c r="B770" s="43" t="str">
        <f t="shared" si="84"/>
        <v/>
      </c>
      <c r="C770" s="44" t="str">
        <f t="shared" si="78"/>
        <v/>
      </c>
      <c r="D770" s="45" t="str">
        <f t="shared" si="79"/>
        <v/>
      </c>
      <c r="E770" s="47">
        <f t="shared" si="80"/>
        <v>0</v>
      </c>
      <c r="F770" s="79"/>
      <c r="G770" s="46" t="str">
        <f t="shared" si="81"/>
        <v/>
      </c>
      <c r="H770" s="46" t="str">
        <f t="shared" si="82"/>
        <v/>
      </c>
      <c r="I770" s="46" t="str">
        <f t="shared" si="83"/>
        <v/>
      </c>
    </row>
    <row r="771" spans="2:9" ht="20.100000000000001" customHeight="1" thickBot="1" x14ac:dyDescent="0.35">
      <c r="B771" s="43" t="str">
        <f t="shared" si="84"/>
        <v/>
      </c>
      <c r="C771" s="44" t="str">
        <f t="shared" si="78"/>
        <v/>
      </c>
      <c r="D771" s="45" t="str">
        <f t="shared" si="79"/>
        <v/>
      </c>
      <c r="E771" s="47">
        <f t="shared" si="80"/>
        <v>0</v>
      </c>
      <c r="F771" s="79"/>
      <c r="G771" s="46" t="str">
        <f t="shared" si="81"/>
        <v/>
      </c>
      <c r="H771" s="46" t="str">
        <f t="shared" si="82"/>
        <v/>
      </c>
      <c r="I771" s="46" t="str">
        <f t="shared" si="83"/>
        <v/>
      </c>
    </row>
    <row r="772" spans="2:9" ht="20.100000000000001" customHeight="1" thickBot="1" x14ac:dyDescent="0.35">
      <c r="B772" s="43" t="str">
        <f t="shared" si="84"/>
        <v/>
      </c>
      <c r="C772" s="44" t="str">
        <f t="shared" si="78"/>
        <v/>
      </c>
      <c r="D772" s="45" t="str">
        <f t="shared" si="79"/>
        <v/>
      </c>
      <c r="E772" s="47">
        <f t="shared" si="80"/>
        <v>0</v>
      </c>
      <c r="F772" s="79"/>
      <c r="G772" s="46" t="str">
        <f t="shared" si="81"/>
        <v/>
      </c>
      <c r="H772" s="46" t="str">
        <f t="shared" si="82"/>
        <v/>
      </c>
      <c r="I772" s="46" t="str">
        <f t="shared" si="83"/>
        <v/>
      </c>
    </row>
    <row r="773" spans="2:9" ht="20.100000000000001" customHeight="1" thickBot="1" x14ac:dyDescent="0.35">
      <c r="B773" s="43" t="str">
        <f t="shared" si="84"/>
        <v/>
      </c>
      <c r="C773" s="44" t="str">
        <f t="shared" si="78"/>
        <v/>
      </c>
      <c r="D773" s="45" t="str">
        <f t="shared" si="79"/>
        <v/>
      </c>
      <c r="E773" s="47">
        <f t="shared" si="80"/>
        <v>0</v>
      </c>
      <c r="F773" s="79"/>
      <c r="G773" s="46" t="str">
        <f t="shared" si="81"/>
        <v/>
      </c>
      <c r="H773" s="46" t="str">
        <f t="shared" si="82"/>
        <v/>
      </c>
      <c r="I773" s="46" t="str">
        <f t="shared" si="83"/>
        <v/>
      </c>
    </row>
    <row r="774" spans="2:9" ht="20.100000000000001" customHeight="1" thickBot="1" x14ac:dyDescent="0.35">
      <c r="B774" s="43" t="str">
        <f t="shared" si="84"/>
        <v/>
      </c>
      <c r="C774" s="44" t="str">
        <f t="shared" si="78"/>
        <v/>
      </c>
      <c r="D774" s="45" t="str">
        <f t="shared" si="79"/>
        <v/>
      </c>
      <c r="E774" s="47">
        <f t="shared" si="80"/>
        <v>0</v>
      </c>
      <c r="F774" s="79"/>
      <c r="G774" s="46" t="str">
        <f t="shared" si="81"/>
        <v/>
      </c>
      <c r="H774" s="46" t="str">
        <f t="shared" si="82"/>
        <v/>
      </c>
      <c r="I774" s="46" t="str">
        <f t="shared" si="83"/>
        <v/>
      </c>
    </row>
    <row r="775" spans="2:9" ht="20.100000000000001" customHeight="1" thickBot="1" x14ac:dyDescent="0.35">
      <c r="B775" s="43" t="str">
        <f t="shared" si="84"/>
        <v/>
      </c>
      <c r="C775" s="44" t="str">
        <f t="shared" si="78"/>
        <v/>
      </c>
      <c r="D775" s="45" t="str">
        <f t="shared" si="79"/>
        <v/>
      </c>
      <c r="E775" s="47">
        <f t="shared" si="80"/>
        <v>0</v>
      </c>
      <c r="F775" s="79"/>
      <c r="G775" s="46" t="str">
        <f t="shared" si="81"/>
        <v/>
      </c>
      <c r="H775" s="46" t="str">
        <f t="shared" si="82"/>
        <v/>
      </c>
      <c r="I775" s="46" t="str">
        <f t="shared" si="83"/>
        <v/>
      </c>
    </row>
    <row r="776" spans="2:9" ht="20.100000000000001" customHeight="1" thickBot="1" x14ac:dyDescent="0.35">
      <c r="B776" s="43" t="str">
        <f t="shared" si="84"/>
        <v/>
      </c>
      <c r="C776" s="44" t="str">
        <f t="shared" si="78"/>
        <v/>
      </c>
      <c r="D776" s="45" t="str">
        <f t="shared" si="79"/>
        <v/>
      </c>
      <c r="E776" s="47">
        <f t="shared" si="80"/>
        <v>0</v>
      </c>
      <c r="F776" s="79"/>
      <c r="G776" s="46" t="str">
        <f t="shared" si="81"/>
        <v/>
      </c>
      <c r="H776" s="46" t="str">
        <f t="shared" si="82"/>
        <v/>
      </c>
      <c r="I776" s="46" t="str">
        <f t="shared" si="83"/>
        <v/>
      </c>
    </row>
    <row r="777" spans="2:9" ht="20.100000000000001" customHeight="1" thickBot="1" x14ac:dyDescent="0.35">
      <c r="B777" s="43" t="str">
        <f t="shared" si="84"/>
        <v/>
      </c>
      <c r="C777" s="44" t="str">
        <f t="shared" si="78"/>
        <v/>
      </c>
      <c r="D777" s="45" t="str">
        <f t="shared" si="79"/>
        <v/>
      </c>
      <c r="E777" s="47">
        <f t="shared" si="80"/>
        <v>0</v>
      </c>
      <c r="F777" s="79"/>
      <c r="G777" s="46" t="str">
        <f t="shared" si="81"/>
        <v/>
      </c>
      <c r="H777" s="46" t="str">
        <f t="shared" si="82"/>
        <v/>
      </c>
      <c r="I777" s="46" t="str">
        <f t="shared" si="83"/>
        <v/>
      </c>
    </row>
    <row r="778" spans="2:9" ht="20.100000000000001" customHeight="1" thickBot="1" x14ac:dyDescent="0.35">
      <c r="B778" s="43" t="str">
        <f t="shared" si="84"/>
        <v/>
      </c>
      <c r="C778" s="44" t="str">
        <f t="shared" si="78"/>
        <v/>
      </c>
      <c r="D778" s="45" t="str">
        <f t="shared" si="79"/>
        <v/>
      </c>
      <c r="E778" s="47">
        <f t="shared" si="80"/>
        <v>0</v>
      </c>
      <c r="F778" s="79"/>
      <c r="G778" s="46" t="str">
        <f t="shared" si="81"/>
        <v/>
      </c>
      <c r="H778" s="46" t="str">
        <f t="shared" si="82"/>
        <v/>
      </c>
      <c r="I778" s="46" t="str">
        <f t="shared" si="83"/>
        <v/>
      </c>
    </row>
    <row r="779" spans="2:9" ht="20.100000000000001" customHeight="1" thickBot="1" x14ac:dyDescent="0.35">
      <c r="B779" s="43" t="str">
        <f t="shared" si="84"/>
        <v/>
      </c>
      <c r="C779" s="44" t="str">
        <f t="shared" si="78"/>
        <v/>
      </c>
      <c r="D779" s="45" t="str">
        <f t="shared" si="79"/>
        <v/>
      </c>
      <c r="E779" s="47">
        <f t="shared" si="80"/>
        <v>0</v>
      </c>
      <c r="F779" s="79"/>
      <c r="G779" s="46" t="str">
        <f t="shared" si="81"/>
        <v/>
      </c>
      <c r="H779" s="46" t="str">
        <f t="shared" si="82"/>
        <v/>
      </c>
      <c r="I779" s="46" t="str">
        <f t="shared" si="83"/>
        <v/>
      </c>
    </row>
    <row r="780" spans="2:9" ht="20.100000000000001" customHeight="1" thickBot="1" x14ac:dyDescent="0.35">
      <c r="B780" s="43" t="str">
        <f t="shared" si="84"/>
        <v/>
      </c>
      <c r="C780" s="44" t="str">
        <f t="shared" si="78"/>
        <v/>
      </c>
      <c r="D780" s="45" t="str">
        <f t="shared" si="79"/>
        <v/>
      </c>
      <c r="E780" s="47">
        <f t="shared" si="80"/>
        <v>0</v>
      </c>
      <c r="F780" s="79"/>
      <c r="G780" s="46" t="str">
        <f t="shared" si="81"/>
        <v/>
      </c>
      <c r="H780" s="46" t="str">
        <f t="shared" si="82"/>
        <v/>
      </c>
      <c r="I780" s="46" t="str">
        <f t="shared" si="83"/>
        <v/>
      </c>
    </row>
    <row r="781" spans="2:9" ht="20.100000000000001" customHeight="1" thickBot="1" x14ac:dyDescent="0.35">
      <c r="B781" s="43" t="str">
        <f t="shared" si="84"/>
        <v/>
      </c>
      <c r="C781" s="44" t="str">
        <f t="shared" si="78"/>
        <v/>
      </c>
      <c r="D781" s="45" t="str">
        <f t="shared" si="79"/>
        <v/>
      </c>
      <c r="E781" s="47">
        <f t="shared" si="80"/>
        <v>0</v>
      </c>
      <c r="F781" s="79"/>
      <c r="G781" s="46" t="str">
        <f t="shared" si="81"/>
        <v/>
      </c>
      <c r="H781" s="46" t="str">
        <f t="shared" si="82"/>
        <v/>
      </c>
      <c r="I781" s="46" t="str">
        <f t="shared" si="83"/>
        <v/>
      </c>
    </row>
    <row r="782" spans="2:9" ht="20.100000000000001" customHeight="1" thickBot="1" x14ac:dyDescent="0.35">
      <c r="B782" s="43" t="str">
        <f t="shared" si="84"/>
        <v/>
      </c>
      <c r="C782" s="44" t="str">
        <f t="shared" si="78"/>
        <v/>
      </c>
      <c r="D782" s="45" t="str">
        <f t="shared" si="79"/>
        <v/>
      </c>
      <c r="E782" s="47">
        <f t="shared" si="80"/>
        <v>0</v>
      </c>
      <c r="F782" s="79"/>
      <c r="G782" s="46" t="str">
        <f t="shared" si="81"/>
        <v/>
      </c>
      <c r="H782" s="46" t="str">
        <f t="shared" si="82"/>
        <v/>
      </c>
      <c r="I782" s="46" t="str">
        <f t="shared" si="83"/>
        <v/>
      </c>
    </row>
    <row r="783" spans="2:9" ht="20.100000000000001" customHeight="1" thickBot="1" x14ac:dyDescent="0.35">
      <c r="B783" s="43" t="str">
        <f t="shared" si="84"/>
        <v/>
      </c>
      <c r="C783" s="44" t="str">
        <f t="shared" si="78"/>
        <v/>
      </c>
      <c r="D783" s="45" t="str">
        <f t="shared" si="79"/>
        <v/>
      </c>
      <c r="E783" s="47">
        <f t="shared" si="80"/>
        <v>0</v>
      </c>
      <c r="F783" s="79"/>
      <c r="G783" s="46" t="str">
        <f t="shared" si="81"/>
        <v/>
      </c>
      <c r="H783" s="46" t="str">
        <f t="shared" si="82"/>
        <v/>
      </c>
      <c r="I783" s="46" t="str">
        <f t="shared" si="83"/>
        <v/>
      </c>
    </row>
    <row r="784" spans="2:9" ht="20.100000000000001" customHeight="1" thickBot="1" x14ac:dyDescent="0.35">
      <c r="B784" s="43" t="str">
        <f t="shared" si="84"/>
        <v/>
      </c>
      <c r="C784" s="44" t="str">
        <f t="shared" si="78"/>
        <v/>
      </c>
      <c r="D784" s="45" t="str">
        <f t="shared" si="79"/>
        <v/>
      </c>
      <c r="E784" s="47">
        <f t="shared" si="80"/>
        <v>0</v>
      </c>
      <c r="F784" s="79"/>
      <c r="G784" s="46" t="str">
        <f t="shared" si="81"/>
        <v/>
      </c>
      <c r="H784" s="46" t="str">
        <f t="shared" si="82"/>
        <v/>
      </c>
      <c r="I784" s="46" t="str">
        <f t="shared" si="83"/>
        <v/>
      </c>
    </row>
    <row r="785" spans="2:9" ht="20.100000000000001" customHeight="1" thickBot="1" x14ac:dyDescent="0.35">
      <c r="B785" s="43" t="str">
        <f t="shared" si="84"/>
        <v/>
      </c>
      <c r="C785" s="44" t="str">
        <f t="shared" si="78"/>
        <v/>
      </c>
      <c r="D785" s="45" t="str">
        <f t="shared" si="79"/>
        <v/>
      </c>
      <c r="E785" s="47">
        <f t="shared" si="80"/>
        <v>0</v>
      </c>
      <c r="F785" s="79"/>
      <c r="G785" s="46" t="str">
        <f t="shared" si="81"/>
        <v/>
      </c>
      <c r="H785" s="46" t="str">
        <f t="shared" si="82"/>
        <v/>
      </c>
      <c r="I785" s="46" t="str">
        <f t="shared" si="83"/>
        <v/>
      </c>
    </row>
    <row r="786" spans="2:9" ht="20.100000000000001" customHeight="1" thickBot="1" x14ac:dyDescent="0.35">
      <c r="B786" s="43" t="str">
        <f t="shared" si="84"/>
        <v/>
      </c>
      <c r="C786" s="44" t="str">
        <f t="shared" si="78"/>
        <v/>
      </c>
      <c r="D786" s="45" t="str">
        <f t="shared" si="79"/>
        <v/>
      </c>
      <c r="E786" s="47">
        <f t="shared" si="80"/>
        <v>0</v>
      </c>
      <c r="F786" s="79"/>
      <c r="G786" s="46" t="str">
        <f t="shared" si="81"/>
        <v/>
      </c>
      <c r="H786" s="46" t="str">
        <f t="shared" si="82"/>
        <v/>
      </c>
      <c r="I786" s="46" t="str">
        <f t="shared" si="83"/>
        <v/>
      </c>
    </row>
    <row r="787" spans="2:9" ht="20.100000000000001" customHeight="1" thickBot="1" x14ac:dyDescent="0.35">
      <c r="B787" s="43" t="str">
        <f t="shared" si="84"/>
        <v/>
      </c>
      <c r="C787" s="44" t="str">
        <f t="shared" si="78"/>
        <v/>
      </c>
      <c r="D787" s="45" t="str">
        <f t="shared" si="79"/>
        <v/>
      </c>
      <c r="E787" s="47">
        <f t="shared" si="80"/>
        <v>0</v>
      </c>
      <c r="F787" s="79"/>
      <c r="G787" s="46" t="str">
        <f t="shared" si="81"/>
        <v/>
      </c>
      <c r="H787" s="46" t="str">
        <f t="shared" si="82"/>
        <v/>
      </c>
      <c r="I787" s="46" t="str">
        <f t="shared" si="83"/>
        <v/>
      </c>
    </row>
    <row r="788" spans="2:9" ht="20.100000000000001" customHeight="1" thickBot="1" x14ac:dyDescent="0.35">
      <c r="B788" s="43" t="str">
        <f t="shared" si="84"/>
        <v/>
      </c>
      <c r="C788" s="44" t="str">
        <f t="shared" si="78"/>
        <v/>
      </c>
      <c r="D788" s="45" t="str">
        <f t="shared" si="79"/>
        <v/>
      </c>
      <c r="E788" s="47">
        <f t="shared" si="80"/>
        <v>0</v>
      </c>
      <c r="F788" s="79"/>
      <c r="G788" s="46" t="str">
        <f t="shared" si="81"/>
        <v/>
      </c>
      <c r="H788" s="46" t="str">
        <f t="shared" si="82"/>
        <v/>
      </c>
      <c r="I788" s="46" t="str">
        <f t="shared" si="83"/>
        <v/>
      </c>
    </row>
    <row r="789" spans="2:9" ht="20.100000000000001" customHeight="1" thickBot="1" x14ac:dyDescent="0.35">
      <c r="B789" s="43" t="str">
        <f t="shared" si="84"/>
        <v/>
      </c>
      <c r="C789" s="44" t="str">
        <f t="shared" si="78"/>
        <v/>
      </c>
      <c r="D789" s="45" t="str">
        <f t="shared" si="79"/>
        <v/>
      </c>
      <c r="E789" s="47">
        <f t="shared" si="80"/>
        <v>0</v>
      </c>
      <c r="F789" s="79"/>
      <c r="G789" s="46" t="str">
        <f t="shared" si="81"/>
        <v/>
      </c>
      <c r="H789" s="46" t="str">
        <f t="shared" si="82"/>
        <v/>
      </c>
      <c r="I789" s="46" t="str">
        <f t="shared" si="83"/>
        <v/>
      </c>
    </row>
    <row r="790" spans="2:9" ht="20.100000000000001" customHeight="1" thickBot="1" x14ac:dyDescent="0.35">
      <c r="B790" s="43" t="str">
        <f t="shared" si="84"/>
        <v/>
      </c>
      <c r="C790" s="44" t="str">
        <f t="shared" ref="C790:C853" si="85">IF($E$10="End of the Period",IF(B790="","",IF(payment_frequency="Bi-weekly",first_payment_date+B790*VLOOKUP(payment_frequency,periodic_table,2,0),IF(payment_frequency="Weekly",first_payment_date+B790*VLOOKUP(payment_frequency,periodic_table,2,0),IF(payment_frequency="Semi-monthly",first_payment_date+B790*VLOOKUP(payment_frequency,periodic_table,2,0),EDATE(first_payment_date,B790*VLOOKUP(payment_frequency,periodic_table,2,0)))))),IF(B790="","",IF(payment_frequency="Bi-weekly",first_payment_date+(B790-1)*VLOOKUP(payment_frequency,periodic_table,2,0),IF(payment_frequency="Weekly",first_payment_date+(B790-1)*VLOOKUP(payment_frequency,periodic_table,2,0),IF(payment_frequency="Semi-monthly",first_payment_date+(B790-1)*VLOOKUP(payment_frequency,periodic_table,2,0),EDATE(first_payment_date,(B790-1)*VLOOKUP(payment_frequency,periodic_table,2,0)))))))</f>
        <v/>
      </c>
      <c r="D790" s="45" t="str">
        <f t="shared" ref="D790:D853" si="86">IF(B790="","",IF(I789&lt;payment,I789*(1+rate),payment))</f>
        <v/>
      </c>
      <c r="E790" s="47">
        <f t="shared" ref="E790:E853" si="87">IFERROR(IF((I789*(1+rate)-D790)&lt;$E$12,I789*(1+rate)-D790,IF(B790=$I$16,$E$12,IF(B790&lt;$I$16,0,$E$12))),0)</f>
        <v>0</v>
      </c>
      <c r="F790" s="79"/>
      <c r="G790" s="46" t="str">
        <f t="shared" ref="G790:G853" si="88">IF(AND(payment_type=1,B790=1),0,IF(B790="","",I789*rate))</f>
        <v/>
      </c>
      <c r="H790" s="46" t="str">
        <f t="shared" si="82"/>
        <v/>
      </c>
      <c r="I790" s="46" t="str">
        <f t="shared" si="83"/>
        <v/>
      </c>
    </row>
    <row r="791" spans="2:9" ht="20.100000000000001" customHeight="1" thickBot="1" x14ac:dyDescent="0.35">
      <c r="B791" s="43" t="str">
        <f t="shared" si="84"/>
        <v/>
      </c>
      <c r="C791" s="44" t="str">
        <f t="shared" si="85"/>
        <v/>
      </c>
      <c r="D791" s="45" t="str">
        <f t="shared" si="86"/>
        <v/>
      </c>
      <c r="E791" s="47">
        <f t="shared" si="87"/>
        <v>0</v>
      </c>
      <c r="F791" s="79"/>
      <c r="G791" s="46" t="str">
        <f t="shared" si="88"/>
        <v/>
      </c>
      <c r="H791" s="46" t="str">
        <f t="shared" ref="H791:H854" si="89">IF(B791="","",D791-G791+E791+F791)</f>
        <v/>
      </c>
      <c r="I791" s="46" t="str">
        <f t="shared" ref="I791:I854" si="90">IFERROR(IF(H791&lt;=0,"",I790-H791),"")</f>
        <v/>
      </c>
    </row>
    <row r="792" spans="2:9" ht="20.100000000000001" customHeight="1" thickBot="1" x14ac:dyDescent="0.35">
      <c r="B792" s="43" t="str">
        <f t="shared" si="84"/>
        <v/>
      </c>
      <c r="C792" s="44" t="str">
        <f t="shared" si="85"/>
        <v/>
      </c>
      <c r="D792" s="45" t="str">
        <f t="shared" si="86"/>
        <v/>
      </c>
      <c r="E792" s="47">
        <f t="shared" si="87"/>
        <v>0</v>
      </c>
      <c r="F792" s="79"/>
      <c r="G792" s="46" t="str">
        <f t="shared" si="88"/>
        <v/>
      </c>
      <c r="H792" s="46" t="str">
        <f t="shared" si="89"/>
        <v/>
      </c>
      <c r="I792" s="46" t="str">
        <f t="shared" si="90"/>
        <v/>
      </c>
    </row>
    <row r="793" spans="2:9" ht="20.100000000000001" customHeight="1" thickBot="1" x14ac:dyDescent="0.35">
      <c r="B793" s="43" t="str">
        <f t="shared" si="84"/>
        <v/>
      </c>
      <c r="C793" s="44" t="str">
        <f t="shared" si="85"/>
        <v/>
      </c>
      <c r="D793" s="45" t="str">
        <f t="shared" si="86"/>
        <v/>
      </c>
      <c r="E793" s="47">
        <f t="shared" si="87"/>
        <v>0</v>
      </c>
      <c r="F793" s="79"/>
      <c r="G793" s="46" t="str">
        <f t="shared" si="88"/>
        <v/>
      </c>
      <c r="H793" s="46" t="str">
        <f t="shared" si="89"/>
        <v/>
      </c>
      <c r="I793" s="46" t="str">
        <f t="shared" si="90"/>
        <v/>
      </c>
    </row>
    <row r="794" spans="2:9" ht="20.100000000000001" customHeight="1" thickBot="1" x14ac:dyDescent="0.35">
      <c r="B794" s="43" t="str">
        <f t="shared" si="84"/>
        <v/>
      </c>
      <c r="C794" s="44" t="str">
        <f t="shared" si="85"/>
        <v/>
      </c>
      <c r="D794" s="45" t="str">
        <f t="shared" si="86"/>
        <v/>
      </c>
      <c r="E794" s="47">
        <f t="shared" si="87"/>
        <v>0</v>
      </c>
      <c r="F794" s="79"/>
      <c r="G794" s="46" t="str">
        <f t="shared" si="88"/>
        <v/>
      </c>
      <c r="H794" s="46" t="str">
        <f t="shared" si="89"/>
        <v/>
      </c>
      <c r="I794" s="46" t="str">
        <f t="shared" si="90"/>
        <v/>
      </c>
    </row>
    <row r="795" spans="2:9" ht="20.100000000000001" customHeight="1" thickBot="1" x14ac:dyDescent="0.35">
      <c r="B795" s="43" t="str">
        <f t="shared" si="84"/>
        <v/>
      </c>
      <c r="C795" s="44" t="str">
        <f t="shared" si="85"/>
        <v/>
      </c>
      <c r="D795" s="45" t="str">
        <f t="shared" si="86"/>
        <v/>
      </c>
      <c r="E795" s="47">
        <f t="shared" si="87"/>
        <v>0</v>
      </c>
      <c r="F795" s="79"/>
      <c r="G795" s="46" t="str">
        <f t="shared" si="88"/>
        <v/>
      </c>
      <c r="H795" s="46" t="str">
        <f t="shared" si="89"/>
        <v/>
      </c>
      <c r="I795" s="46" t="str">
        <f t="shared" si="90"/>
        <v/>
      </c>
    </row>
    <row r="796" spans="2:9" ht="20.100000000000001" customHeight="1" thickBot="1" x14ac:dyDescent="0.35">
      <c r="B796" s="43" t="str">
        <f t="shared" si="84"/>
        <v/>
      </c>
      <c r="C796" s="44" t="str">
        <f t="shared" si="85"/>
        <v/>
      </c>
      <c r="D796" s="45" t="str">
        <f t="shared" si="86"/>
        <v/>
      </c>
      <c r="E796" s="47">
        <f t="shared" si="87"/>
        <v>0</v>
      </c>
      <c r="F796" s="79"/>
      <c r="G796" s="46" t="str">
        <f t="shared" si="88"/>
        <v/>
      </c>
      <c r="H796" s="46" t="str">
        <f t="shared" si="89"/>
        <v/>
      </c>
      <c r="I796" s="46" t="str">
        <f t="shared" si="90"/>
        <v/>
      </c>
    </row>
    <row r="797" spans="2:9" ht="20.100000000000001" customHeight="1" thickBot="1" x14ac:dyDescent="0.35">
      <c r="B797" s="43" t="str">
        <f t="shared" si="84"/>
        <v/>
      </c>
      <c r="C797" s="44" t="str">
        <f t="shared" si="85"/>
        <v/>
      </c>
      <c r="D797" s="45" t="str">
        <f t="shared" si="86"/>
        <v/>
      </c>
      <c r="E797" s="47">
        <f t="shared" si="87"/>
        <v>0</v>
      </c>
      <c r="F797" s="79"/>
      <c r="G797" s="46" t="str">
        <f t="shared" si="88"/>
        <v/>
      </c>
      <c r="H797" s="46" t="str">
        <f t="shared" si="89"/>
        <v/>
      </c>
      <c r="I797" s="46" t="str">
        <f t="shared" si="90"/>
        <v/>
      </c>
    </row>
    <row r="798" spans="2:9" ht="20.100000000000001" customHeight="1" thickBot="1" x14ac:dyDescent="0.35">
      <c r="B798" s="43" t="str">
        <f t="shared" si="84"/>
        <v/>
      </c>
      <c r="C798" s="44" t="str">
        <f t="shared" si="85"/>
        <v/>
      </c>
      <c r="D798" s="45" t="str">
        <f t="shared" si="86"/>
        <v/>
      </c>
      <c r="E798" s="47">
        <f t="shared" si="87"/>
        <v>0</v>
      </c>
      <c r="F798" s="79"/>
      <c r="G798" s="46" t="str">
        <f t="shared" si="88"/>
        <v/>
      </c>
      <c r="H798" s="46" t="str">
        <f t="shared" si="89"/>
        <v/>
      </c>
      <c r="I798" s="46" t="str">
        <f t="shared" si="90"/>
        <v/>
      </c>
    </row>
    <row r="799" spans="2:9" ht="20.100000000000001" customHeight="1" thickBot="1" x14ac:dyDescent="0.35">
      <c r="B799" s="43" t="str">
        <f t="shared" si="84"/>
        <v/>
      </c>
      <c r="C799" s="44" t="str">
        <f t="shared" si="85"/>
        <v/>
      </c>
      <c r="D799" s="45" t="str">
        <f t="shared" si="86"/>
        <v/>
      </c>
      <c r="E799" s="47">
        <f t="shared" si="87"/>
        <v>0</v>
      </c>
      <c r="F799" s="79"/>
      <c r="G799" s="46" t="str">
        <f t="shared" si="88"/>
        <v/>
      </c>
      <c r="H799" s="46" t="str">
        <f t="shared" si="89"/>
        <v/>
      </c>
      <c r="I799" s="46" t="str">
        <f t="shared" si="90"/>
        <v/>
      </c>
    </row>
    <row r="800" spans="2:9" ht="20.100000000000001" customHeight="1" thickBot="1" x14ac:dyDescent="0.35">
      <c r="B800" s="43" t="str">
        <f t="shared" si="84"/>
        <v/>
      </c>
      <c r="C800" s="44" t="str">
        <f t="shared" si="85"/>
        <v/>
      </c>
      <c r="D800" s="45" t="str">
        <f t="shared" si="86"/>
        <v/>
      </c>
      <c r="E800" s="47">
        <f t="shared" si="87"/>
        <v>0</v>
      </c>
      <c r="F800" s="79"/>
      <c r="G800" s="46" t="str">
        <f t="shared" si="88"/>
        <v/>
      </c>
      <c r="H800" s="46" t="str">
        <f t="shared" si="89"/>
        <v/>
      </c>
      <c r="I800" s="46" t="str">
        <f t="shared" si="90"/>
        <v/>
      </c>
    </row>
    <row r="801" spans="2:9" ht="20.100000000000001" customHeight="1" thickBot="1" x14ac:dyDescent="0.35">
      <c r="B801" s="43" t="str">
        <f t="shared" si="84"/>
        <v/>
      </c>
      <c r="C801" s="44" t="str">
        <f t="shared" si="85"/>
        <v/>
      </c>
      <c r="D801" s="45" t="str">
        <f t="shared" si="86"/>
        <v/>
      </c>
      <c r="E801" s="47">
        <f t="shared" si="87"/>
        <v>0</v>
      </c>
      <c r="F801" s="79"/>
      <c r="G801" s="46" t="str">
        <f t="shared" si="88"/>
        <v/>
      </c>
      <c r="H801" s="46" t="str">
        <f t="shared" si="89"/>
        <v/>
      </c>
      <c r="I801" s="46" t="str">
        <f t="shared" si="90"/>
        <v/>
      </c>
    </row>
    <row r="802" spans="2:9" ht="20.100000000000001" customHeight="1" thickBot="1" x14ac:dyDescent="0.35">
      <c r="B802" s="43" t="str">
        <f t="shared" si="84"/>
        <v/>
      </c>
      <c r="C802" s="44" t="str">
        <f t="shared" si="85"/>
        <v/>
      </c>
      <c r="D802" s="45" t="str">
        <f t="shared" si="86"/>
        <v/>
      </c>
      <c r="E802" s="47">
        <f t="shared" si="87"/>
        <v>0</v>
      </c>
      <c r="F802" s="79"/>
      <c r="G802" s="46" t="str">
        <f t="shared" si="88"/>
        <v/>
      </c>
      <c r="H802" s="46" t="str">
        <f t="shared" si="89"/>
        <v/>
      </c>
      <c r="I802" s="46" t="str">
        <f t="shared" si="90"/>
        <v/>
      </c>
    </row>
    <row r="803" spans="2:9" ht="20.100000000000001" customHeight="1" thickBot="1" x14ac:dyDescent="0.35">
      <c r="B803" s="43" t="str">
        <f t="shared" si="84"/>
        <v/>
      </c>
      <c r="C803" s="44" t="str">
        <f t="shared" si="85"/>
        <v/>
      </c>
      <c r="D803" s="45" t="str">
        <f t="shared" si="86"/>
        <v/>
      </c>
      <c r="E803" s="47">
        <f t="shared" si="87"/>
        <v>0</v>
      </c>
      <c r="F803" s="79"/>
      <c r="G803" s="46" t="str">
        <f t="shared" si="88"/>
        <v/>
      </c>
      <c r="H803" s="46" t="str">
        <f t="shared" si="89"/>
        <v/>
      </c>
      <c r="I803" s="46" t="str">
        <f t="shared" si="90"/>
        <v/>
      </c>
    </row>
    <row r="804" spans="2:9" ht="20.100000000000001" customHeight="1" thickBot="1" x14ac:dyDescent="0.35">
      <c r="B804" s="43" t="str">
        <f t="shared" si="84"/>
        <v/>
      </c>
      <c r="C804" s="44" t="str">
        <f t="shared" si="85"/>
        <v/>
      </c>
      <c r="D804" s="45" t="str">
        <f t="shared" si="86"/>
        <v/>
      </c>
      <c r="E804" s="47">
        <f t="shared" si="87"/>
        <v>0</v>
      </c>
      <c r="F804" s="79"/>
      <c r="G804" s="46" t="str">
        <f t="shared" si="88"/>
        <v/>
      </c>
      <c r="H804" s="46" t="str">
        <f t="shared" si="89"/>
        <v/>
      </c>
      <c r="I804" s="46" t="str">
        <f t="shared" si="90"/>
        <v/>
      </c>
    </row>
    <row r="805" spans="2:9" ht="20.100000000000001" customHeight="1" thickBot="1" x14ac:dyDescent="0.35">
      <c r="B805" s="43" t="str">
        <f t="shared" si="84"/>
        <v/>
      </c>
      <c r="C805" s="44" t="str">
        <f t="shared" si="85"/>
        <v/>
      </c>
      <c r="D805" s="45" t="str">
        <f t="shared" si="86"/>
        <v/>
      </c>
      <c r="E805" s="47">
        <f t="shared" si="87"/>
        <v>0</v>
      </c>
      <c r="F805" s="79"/>
      <c r="G805" s="46" t="str">
        <f t="shared" si="88"/>
        <v/>
      </c>
      <c r="H805" s="46" t="str">
        <f t="shared" si="89"/>
        <v/>
      </c>
      <c r="I805" s="46" t="str">
        <f t="shared" si="90"/>
        <v/>
      </c>
    </row>
    <row r="806" spans="2:9" ht="20.100000000000001" customHeight="1" thickBot="1" x14ac:dyDescent="0.35">
      <c r="B806" s="43" t="str">
        <f t="shared" si="84"/>
        <v/>
      </c>
      <c r="C806" s="44" t="str">
        <f t="shared" si="85"/>
        <v/>
      </c>
      <c r="D806" s="45" t="str">
        <f t="shared" si="86"/>
        <v/>
      </c>
      <c r="E806" s="47">
        <f t="shared" si="87"/>
        <v>0</v>
      </c>
      <c r="F806" s="79"/>
      <c r="G806" s="46" t="str">
        <f t="shared" si="88"/>
        <v/>
      </c>
      <c r="H806" s="46" t="str">
        <f t="shared" si="89"/>
        <v/>
      </c>
      <c r="I806" s="46" t="str">
        <f t="shared" si="90"/>
        <v/>
      </c>
    </row>
    <row r="807" spans="2:9" ht="20.100000000000001" customHeight="1" thickBot="1" x14ac:dyDescent="0.35">
      <c r="B807" s="43" t="str">
        <f t="shared" si="84"/>
        <v/>
      </c>
      <c r="C807" s="44" t="str">
        <f t="shared" si="85"/>
        <v/>
      </c>
      <c r="D807" s="45" t="str">
        <f t="shared" si="86"/>
        <v/>
      </c>
      <c r="E807" s="47">
        <f t="shared" si="87"/>
        <v>0</v>
      </c>
      <c r="F807" s="79"/>
      <c r="G807" s="46" t="str">
        <f t="shared" si="88"/>
        <v/>
      </c>
      <c r="H807" s="46" t="str">
        <f t="shared" si="89"/>
        <v/>
      </c>
      <c r="I807" s="46" t="str">
        <f t="shared" si="90"/>
        <v/>
      </c>
    </row>
    <row r="808" spans="2:9" ht="20.100000000000001" customHeight="1" thickBot="1" x14ac:dyDescent="0.35">
      <c r="B808" s="43" t="str">
        <f t="shared" si="84"/>
        <v/>
      </c>
      <c r="C808" s="44" t="str">
        <f t="shared" si="85"/>
        <v/>
      </c>
      <c r="D808" s="45" t="str">
        <f t="shared" si="86"/>
        <v/>
      </c>
      <c r="E808" s="47">
        <f t="shared" si="87"/>
        <v>0</v>
      </c>
      <c r="F808" s="79"/>
      <c r="G808" s="46" t="str">
        <f t="shared" si="88"/>
        <v/>
      </c>
      <c r="H808" s="46" t="str">
        <f t="shared" si="89"/>
        <v/>
      </c>
      <c r="I808" s="46" t="str">
        <f t="shared" si="90"/>
        <v/>
      </c>
    </row>
    <row r="809" spans="2:9" ht="20.100000000000001" customHeight="1" thickBot="1" x14ac:dyDescent="0.35">
      <c r="B809" s="43" t="str">
        <f t="shared" si="84"/>
        <v/>
      </c>
      <c r="C809" s="44" t="str">
        <f t="shared" si="85"/>
        <v/>
      </c>
      <c r="D809" s="45" t="str">
        <f t="shared" si="86"/>
        <v/>
      </c>
      <c r="E809" s="47">
        <f t="shared" si="87"/>
        <v>0</v>
      </c>
      <c r="F809" s="79"/>
      <c r="G809" s="46" t="str">
        <f t="shared" si="88"/>
        <v/>
      </c>
      <c r="H809" s="46" t="str">
        <f t="shared" si="89"/>
        <v/>
      </c>
      <c r="I809" s="46" t="str">
        <f t="shared" si="90"/>
        <v/>
      </c>
    </row>
    <row r="810" spans="2:9" ht="20.100000000000001" customHeight="1" thickBot="1" x14ac:dyDescent="0.35">
      <c r="B810" s="43" t="str">
        <f t="shared" si="84"/>
        <v/>
      </c>
      <c r="C810" s="44" t="str">
        <f t="shared" si="85"/>
        <v/>
      </c>
      <c r="D810" s="45" t="str">
        <f t="shared" si="86"/>
        <v/>
      </c>
      <c r="E810" s="47">
        <f t="shared" si="87"/>
        <v>0</v>
      </c>
      <c r="F810" s="79"/>
      <c r="G810" s="46" t="str">
        <f t="shared" si="88"/>
        <v/>
      </c>
      <c r="H810" s="46" t="str">
        <f t="shared" si="89"/>
        <v/>
      </c>
      <c r="I810" s="46" t="str">
        <f t="shared" si="90"/>
        <v/>
      </c>
    </row>
    <row r="811" spans="2:9" ht="20.100000000000001" customHeight="1" thickBot="1" x14ac:dyDescent="0.35">
      <c r="B811" s="43" t="str">
        <f t="shared" si="84"/>
        <v/>
      </c>
      <c r="C811" s="44" t="str">
        <f t="shared" si="85"/>
        <v/>
      </c>
      <c r="D811" s="45" t="str">
        <f t="shared" si="86"/>
        <v/>
      </c>
      <c r="E811" s="47">
        <f t="shared" si="87"/>
        <v>0</v>
      </c>
      <c r="F811" s="79"/>
      <c r="G811" s="46" t="str">
        <f t="shared" si="88"/>
        <v/>
      </c>
      <c r="H811" s="46" t="str">
        <f t="shared" si="89"/>
        <v/>
      </c>
      <c r="I811" s="46" t="str">
        <f t="shared" si="90"/>
        <v/>
      </c>
    </row>
    <row r="812" spans="2:9" ht="20.100000000000001" customHeight="1" thickBot="1" x14ac:dyDescent="0.35">
      <c r="B812" s="43" t="str">
        <f t="shared" si="84"/>
        <v/>
      </c>
      <c r="C812" s="44" t="str">
        <f t="shared" si="85"/>
        <v/>
      </c>
      <c r="D812" s="45" t="str">
        <f t="shared" si="86"/>
        <v/>
      </c>
      <c r="E812" s="47">
        <f t="shared" si="87"/>
        <v>0</v>
      </c>
      <c r="F812" s="79"/>
      <c r="G812" s="46" t="str">
        <f t="shared" si="88"/>
        <v/>
      </c>
      <c r="H812" s="46" t="str">
        <f t="shared" si="89"/>
        <v/>
      </c>
      <c r="I812" s="46" t="str">
        <f t="shared" si="90"/>
        <v/>
      </c>
    </row>
    <row r="813" spans="2:9" ht="20.100000000000001" customHeight="1" thickBot="1" x14ac:dyDescent="0.35">
      <c r="B813" s="43" t="str">
        <f t="shared" ref="B813:B876" si="91">IFERROR(IF(I812&lt;=0,"",B812+1),"")</f>
        <v/>
      </c>
      <c r="C813" s="44" t="str">
        <f t="shared" si="85"/>
        <v/>
      </c>
      <c r="D813" s="45" t="str">
        <f t="shared" si="86"/>
        <v/>
      </c>
      <c r="E813" s="47">
        <f t="shared" si="87"/>
        <v>0</v>
      </c>
      <c r="F813" s="79"/>
      <c r="G813" s="46" t="str">
        <f t="shared" si="88"/>
        <v/>
      </c>
      <c r="H813" s="46" t="str">
        <f t="shared" si="89"/>
        <v/>
      </c>
      <c r="I813" s="46" t="str">
        <f t="shared" si="90"/>
        <v/>
      </c>
    </row>
    <row r="814" spans="2:9" ht="20.100000000000001" customHeight="1" thickBot="1" x14ac:dyDescent="0.35">
      <c r="B814" s="43" t="str">
        <f t="shared" si="91"/>
        <v/>
      </c>
      <c r="C814" s="44" t="str">
        <f t="shared" si="85"/>
        <v/>
      </c>
      <c r="D814" s="45" t="str">
        <f t="shared" si="86"/>
        <v/>
      </c>
      <c r="E814" s="47">
        <f t="shared" si="87"/>
        <v>0</v>
      </c>
      <c r="F814" s="79"/>
      <c r="G814" s="46" t="str">
        <f t="shared" si="88"/>
        <v/>
      </c>
      <c r="H814" s="46" t="str">
        <f t="shared" si="89"/>
        <v/>
      </c>
      <c r="I814" s="46" t="str">
        <f t="shared" si="90"/>
        <v/>
      </c>
    </row>
    <row r="815" spans="2:9" ht="20.100000000000001" customHeight="1" thickBot="1" x14ac:dyDescent="0.35">
      <c r="B815" s="43" t="str">
        <f t="shared" si="91"/>
        <v/>
      </c>
      <c r="C815" s="44" t="str">
        <f t="shared" si="85"/>
        <v/>
      </c>
      <c r="D815" s="45" t="str">
        <f t="shared" si="86"/>
        <v/>
      </c>
      <c r="E815" s="47">
        <f t="shared" si="87"/>
        <v>0</v>
      </c>
      <c r="F815" s="79"/>
      <c r="G815" s="46" t="str">
        <f t="shared" si="88"/>
        <v/>
      </c>
      <c r="H815" s="46" t="str">
        <f t="shared" si="89"/>
        <v/>
      </c>
      <c r="I815" s="46" t="str">
        <f t="shared" si="90"/>
        <v/>
      </c>
    </row>
    <row r="816" spans="2:9" ht="20.100000000000001" customHeight="1" thickBot="1" x14ac:dyDescent="0.35">
      <c r="B816" s="43" t="str">
        <f t="shared" si="91"/>
        <v/>
      </c>
      <c r="C816" s="44" t="str">
        <f t="shared" si="85"/>
        <v/>
      </c>
      <c r="D816" s="45" t="str">
        <f t="shared" si="86"/>
        <v/>
      </c>
      <c r="E816" s="47">
        <f t="shared" si="87"/>
        <v>0</v>
      </c>
      <c r="F816" s="79"/>
      <c r="G816" s="46" t="str">
        <f t="shared" si="88"/>
        <v/>
      </c>
      <c r="H816" s="46" t="str">
        <f t="shared" si="89"/>
        <v/>
      </c>
      <c r="I816" s="46" t="str">
        <f t="shared" si="90"/>
        <v/>
      </c>
    </row>
    <row r="817" spans="2:9" ht="20.100000000000001" customHeight="1" thickBot="1" x14ac:dyDescent="0.35">
      <c r="B817" s="43" t="str">
        <f t="shared" si="91"/>
        <v/>
      </c>
      <c r="C817" s="44" t="str">
        <f t="shared" si="85"/>
        <v/>
      </c>
      <c r="D817" s="45" t="str">
        <f t="shared" si="86"/>
        <v/>
      </c>
      <c r="E817" s="47">
        <f t="shared" si="87"/>
        <v>0</v>
      </c>
      <c r="F817" s="79"/>
      <c r="G817" s="46" t="str">
        <f t="shared" si="88"/>
        <v/>
      </c>
      <c r="H817" s="46" t="str">
        <f t="shared" si="89"/>
        <v/>
      </c>
      <c r="I817" s="46" t="str">
        <f t="shared" si="90"/>
        <v/>
      </c>
    </row>
    <row r="818" spans="2:9" ht="20.100000000000001" customHeight="1" thickBot="1" x14ac:dyDescent="0.35">
      <c r="B818" s="43" t="str">
        <f t="shared" si="91"/>
        <v/>
      </c>
      <c r="C818" s="44" t="str">
        <f t="shared" si="85"/>
        <v/>
      </c>
      <c r="D818" s="45" t="str">
        <f t="shared" si="86"/>
        <v/>
      </c>
      <c r="E818" s="47">
        <f t="shared" si="87"/>
        <v>0</v>
      </c>
      <c r="F818" s="79"/>
      <c r="G818" s="46" t="str">
        <f t="shared" si="88"/>
        <v/>
      </c>
      <c r="H818" s="46" t="str">
        <f t="shared" si="89"/>
        <v/>
      </c>
      <c r="I818" s="46" t="str">
        <f t="shared" si="90"/>
        <v/>
      </c>
    </row>
    <row r="819" spans="2:9" ht="20.100000000000001" customHeight="1" thickBot="1" x14ac:dyDescent="0.35">
      <c r="B819" s="43" t="str">
        <f t="shared" si="91"/>
        <v/>
      </c>
      <c r="C819" s="44" t="str">
        <f t="shared" si="85"/>
        <v/>
      </c>
      <c r="D819" s="45" t="str">
        <f t="shared" si="86"/>
        <v/>
      </c>
      <c r="E819" s="47">
        <f t="shared" si="87"/>
        <v>0</v>
      </c>
      <c r="F819" s="79"/>
      <c r="G819" s="46" t="str">
        <f t="shared" si="88"/>
        <v/>
      </c>
      <c r="H819" s="46" t="str">
        <f t="shared" si="89"/>
        <v/>
      </c>
      <c r="I819" s="46" t="str">
        <f t="shared" si="90"/>
        <v/>
      </c>
    </row>
    <row r="820" spans="2:9" ht="20.100000000000001" customHeight="1" thickBot="1" x14ac:dyDescent="0.35">
      <c r="B820" s="43" t="str">
        <f t="shared" si="91"/>
        <v/>
      </c>
      <c r="C820" s="44" t="str">
        <f t="shared" si="85"/>
        <v/>
      </c>
      <c r="D820" s="45" t="str">
        <f t="shared" si="86"/>
        <v/>
      </c>
      <c r="E820" s="47">
        <f t="shared" si="87"/>
        <v>0</v>
      </c>
      <c r="F820" s="79"/>
      <c r="G820" s="46" t="str">
        <f t="shared" si="88"/>
        <v/>
      </c>
      <c r="H820" s="46" t="str">
        <f t="shared" si="89"/>
        <v/>
      </c>
      <c r="I820" s="46" t="str">
        <f t="shared" si="90"/>
        <v/>
      </c>
    </row>
    <row r="821" spans="2:9" ht="20.100000000000001" customHeight="1" thickBot="1" x14ac:dyDescent="0.35">
      <c r="B821" s="43" t="str">
        <f t="shared" si="91"/>
        <v/>
      </c>
      <c r="C821" s="44" t="str">
        <f t="shared" si="85"/>
        <v/>
      </c>
      <c r="D821" s="45" t="str">
        <f t="shared" si="86"/>
        <v/>
      </c>
      <c r="E821" s="47">
        <f t="shared" si="87"/>
        <v>0</v>
      </c>
      <c r="F821" s="79"/>
      <c r="G821" s="46" t="str">
        <f t="shared" si="88"/>
        <v/>
      </c>
      <c r="H821" s="46" t="str">
        <f t="shared" si="89"/>
        <v/>
      </c>
      <c r="I821" s="46" t="str">
        <f t="shared" si="90"/>
        <v/>
      </c>
    </row>
    <row r="822" spans="2:9" ht="20.100000000000001" customHeight="1" thickBot="1" x14ac:dyDescent="0.35">
      <c r="B822" s="43" t="str">
        <f t="shared" si="91"/>
        <v/>
      </c>
      <c r="C822" s="44" t="str">
        <f t="shared" si="85"/>
        <v/>
      </c>
      <c r="D822" s="45" t="str">
        <f t="shared" si="86"/>
        <v/>
      </c>
      <c r="E822" s="47">
        <f t="shared" si="87"/>
        <v>0</v>
      </c>
      <c r="F822" s="79"/>
      <c r="G822" s="46" t="str">
        <f t="shared" si="88"/>
        <v/>
      </c>
      <c r="H822" s="46" t="str">
        <f t="shared" si="89"/>
        <v/>
      </c>
      <c r="I822" s="46" t="str">
        <f t="shared" si="90"/>
        <v/>
      </c>
    </row>
    <row r="823" spans="2:9" ht="20.100000000000001" customHeight="1" thickBot="1" x14ac:dyDescent="0.35">
      <c r="B823" s="43" t="str">
        <f t="shared" si="91"/>
        <v/>
      </c>
      <c r="C823" s="44" t="str">
        <f t="shared" si="85"/>
        <v/>
      </c>
      <c r="D823" s="45" t="str">
        <f t="shared" si="86"/>
        <v/>
      </c>
      <c r="E823" s="47">
        <f t="shared" si="87"/>
        <v>0</v>
      </c>
      <c r="F823" s="79"/>
      <c r="G823" s="46" t="str">
        <f t="shared" si="88"/>
        <v/>
      </c>
      <c r="H823" s="46" t="str">
        <f t="shared" si="89"/>
        <v/>
      </c>
      <c r="I823" s="46" t="str">
        <f t="shared" si="90"/>
        <v/>
      </c>
    </row>
    <row r="824" spans="2:9" ht="20.100000000000001" customHeight="1" thickBot="1" x14ac:dyDescent="0.35">
      <c r="B824" s="43" t="str">
        <f t="shared" si="91"/>
        <v/>
      </c>
      <c r="C824" s="44" t="str">
        <f t="shared" si="85"/>
        <v/>
      </c>
      <c r="D824" s="45" t="str">
        <f t="shared" si="86"/>
        <v/>
      </c>
      <c r="E824" s="47">
        <f t="shared" si="87"/>
        <v>0</v>
      </c>
      <c r="F824" s="79"/>
      <c r="G824" s="46" t="str">
        <f t="shared" si="88"/>
        <v/>
      </c>
      <c r="H824" s="46" t="str">
        <f t="shared" si="89"/>
        <v/>
      </c>
      <c r="I824" s="46" t="str">
        <f t="shared" si="90"/>
        <v/>
      </c>
    </row>
    <row r="825" spans="2:9" ht="20.100000000000001" customHeight="1" thickBot="1" x14ac:dyDescent="0.35">
      <c r="B825" s="43" t="str">
        <f t="shared" si="91"/>
        <v/>
      </c>
      <c r="C825" s="44" t="str">
        <f t="shared" si="85"/>
        <v/>
      </c>
      <c r="D825" s="45" t="str">
        <f t="shared" si="86"/>
        <v/>
      </c>
      <c r="E825" s="47">
        <f t="shared" si="87"/>
        <v>0</v>
      </c>
      <c r="F825" s="79"/>
      <c r="G825" s="46" t="str">
        <f t="shared" si="88"/>
        <v/>
      </c>
      <c r="H825" s="46" t="str">
        <f t="shared" si="89"/>
        <v/>
      </c>
      <c r="I825" s="46" t="str">
        <f t="shared" si="90"/>
        <v/>
      </c>
    </row>
    <row r="826" spans="2:9" ht="20.100000000000001" customHeight="1" thickBot="1" x14ac:dyDescent="0.35">
      <c r="B826" s="43" t="str">
        <f t="shared" si="91"/>
        <v/>
      </c>
      <c r="C826" s="44" t="str">
        <f t="shared" si="85"/>
        <v/>
      </c>
      <c r="D826" s="45" t="str">
        <f t="shared" si="86"/>
        <v/>
      </c>
      <c r="E826" s="47">
        <f t="shared" si="87"/>
        <v>0</v>
      </c>
      <c r="F826" s="79"/>
      <c r="G826" s="46" t="str">
        <f t="shared" si="88"/>
        <v/>
      </c>
      <c r="H826" s="46" t="str">
        <f t="shared" si="89"/>
        <v/>
      </c>
      <c r="I826" s="46" t="str">
        <f t="shared" si="90"/>
        <v/>
      </c>
    </row>
    <row r="827" spans="2:9" ht="20.100000000000001" customHeight="1" thickBot="1" x14ac:dyDescent="0.35">
      <c r="B827" s="43" t="str">
        <f t="shared" si="91"/>
        <v/>
      </c>
      <c r="C827" s="44" t="str">
        <f t="shared" si="85"/>
        <v/>
      </c>
      <c r="D827" s="45" t="str">
        <f t="shared" si="86"/>
        <v/>
      </c>
      <c r="E827" s="47">
        <f t="shared" si="87"/>
        <v>0</v>
      </c>
      <c r="F827" s="79"/>
      <c r="G827" s="46" t="str">
        <f t="shared" si="88"/>
        <v/>
      </c>
      <c r="H827" s="46" t="str">
        <f t="shared" si="89"/>
        <v/>
      </c>
      <c r="I827" s="46" t="str">
        <f t="shared" si="90"/>
        <v/>
      </c>
    </row>
    <row r="828" spans="2:9" ht="20.100000000000001" customHeight="1" thickBot="1" x14ac:dyDescent="0.35">
      <c r="B828" s="43" t="str">
        <f t="shared" si="91"/>
        <v/>
      </c>
      <c r="C828" s="44" t="str">
        <f t="shared" si="85"/>
        <v/>
      </c>
      <c r="D828" s="45" t="str">
        <f t="shared" si="86"/>
        <v/>
      </c>
      <c r="E828" s="47">
        <f t="shared" si="87"/>
        <v>0</v>
      </c>
      <c r="F828" s="79"/>
      <c r="G828" s="46" t="str">
        <f t="shared" si="88"/>
        <v/>
      </c>
      <c r="H828" s="46" t="str">
        <f t="shared" si="89"/>
        <v/>
      </c>
      <c r="I828" s="46" t="str">
        <f t="shared" si="90"/>
        <v/>
      </c>
    </row>
    <row r="829" spans="2:9" ht="20.100000000000001" customHeight="1" thickBot="1" x14ac:dyDescent="0.35">
      <c r="B829" s="43" t="str">
        <f t="shared" si="91"/>
        <v/>
      </c>
      <c r="C829" s="44" t="str">
        <f t="shared" si="85"/>
        <v/>
      </c>
      <c r="D829" s="45" t="str">
        <f t="shared" si="86"/>
        <v/>
      </c>
      <c r="E829" s="47">
        <f t="shared" si="87"/>
        <v>0</v>
      </c>
      <c r="F829" s="79"/>
      <c r="G829" s="46" t="str">
        <f t="shared" si="88"/>
        <v/>
      </c>
      <c r="H829" s="46" t="str">
        <f t="shared" si="89"/>
        <v/>
      </c>
      <c r="I829" s="46" t="str">
        <f t="shared" si="90"/>
        <v/>
      </c>
    </row>
    <row r="830" spans="2:9" ht="20.100000000000001" customHeight="1" thickBot="1" x14ac:dyDescent="0.35">
      <c r="B830" s="43" t="str">
        <f t="shared" si="91"/>
        <v/>
      </c>
      <c r="C830" s="44" t="str">
        <f t="shared" si="85"/>
        <v/>
      </c>
      <c r="D830" s="45" t="str">
        <f t="shared" si="86"/>
        <v/>
      </c>
      <c r="E830" s="47">
        <f t="shared" si="87"/>
        <v>0</v>
      </c>
      <c r="F830" s="79"/>
      <c r="G830" s="46" t="str">
        <f t="shared" si="88"/>
        <v/>
      </c>
      <c r="H830" s="46" t="str">
        <f t="shared" si="89"/>
        <v/>
      </c>
      <c r="I830" s="46" t="str">
        <f t="shared" si="90"/>
        <v/>
      </c>
    </row>
    <row r="831" spans="2:9" ht="20.100000000000001" customHeight="1" thickBot="1" x14ac:dyDescent="0.35">
      <c r="B831" s="43" t="str">
        <f t="shared" si="91"/>
        <v/>
      </c>
      <c r="C831" s="44" t="str">
        <f t="shared" si="85"/>
        <v/>
      </c>
      <c r="D831" s="45" t="str">
        <f t="shared" si="86"/>
        <v/>
      </c>
      <c r="E831" s="47">
        <f t="shared" si="87"/>
        <v>0</v>
      </c>
      <c r="F831" s="79"/>
      <c r="G831" s="46" t="str">
        <f t="shared" si="88"/>
        <v/>
      </c>
      <c r="H831" s="46" t="str">
        <f t="shared" si="89"/>
        <v/>
      </c>
      <c r="I831" s="46" t="str">
        <f t="shared" si="90"/>
        <v/>
      </c>
    </row>
    <row r="832" spans="2:9" ht="20.100000000000001" customHeight="1" thickBot="1" x14ac:dyDescent="0.35">
      <c r="B832" s="43" t="str">
        <f t="shared" si="91"/>
        <v/>
      </c>
      <c r="C832" s="44" t="str">
        <f t="shared" si="85"/>
        <v/>
      </c>
      <c r="D832" s="45" t="str">
        <f t="shared" si="86"/>
        <v/>
      </c>
      <c r="E832" s="47">
        <f t="shared" si="87"/>
        <v>0</v>
      </c>
      <c r="F832" s="79"/>
      <c r="G832" s="46" t="str">
        <f t="shared" si="88"/>
        <v/>
      </c>
      <c r="H832" s="46" t="str">
        <f t="shared" si="89"/>
        <v/>
      </c>
      <c r="I832" s="46" t="str">
        <f t="shared" si="90"/>
        <v/>
      </c>
    </row>
    <row r="833" spans="2:9" ht="20.100000000000001" customHeight="1" thickBot="1" x14ac:dyDescent="0.35">
      <c r="B833" s="43" t="str">
        <f t="shared" si="91"/>
        <v/>
      </c>
      <c r="C833" s="44" t="str">
        <f t="shared" si="85"/>
        <v/>
      </c>
      <c r="D833" s="45" t="str">
        <f t="shared" si="86"/>
        <v/>
      </c>
      <c r="E833" s="47">
        <f t="shared" si="87"/>
        <v>0</v>
      </c>
      <c r="F833" s="79"/>
      <c r="G833" s="46" t="str">
        <f t="shared" si="88"/>
        <v/>
      </c>
      <c r="H833" s="46" t="str">
        <f t="shared" si="89"/>
        <v/>
      </c>
      <c r="I833" s="46" t="str">
        <f t="shared" si="90"/>
        <v/>
      </c>
    </row>
    <row r="834" spans="2:9" ht="20.100000000000001" customHeight="1" thickBot="1" x14ac:dyDescent="0.35">
      <c r="B834" s="43" t="str">
        <f t="shared" si="91"/>
        <v/>
      </c>
      <c r="C834" s="44" t="str">
        <f t="shared" si="85"/>
        <v/>
      </c>
      <c r="D834" s="45" t="str">
        <f t="shared" si="86"/>
        <v/>
      </c>
      <c r="E834" s="47">
        <f t="shared" si="87"/>
        <v>0</v>
      </c>
      <c r="F834" s="79"/>
      <c r="G834" s="46" t="str">
        <f t="shared" si="88"/>
        <v/>
      </c>
      <c r="H834" s="46" t="str">
        <f t="shared" si="89"/>
        <v/>
      </c>
      <c r="I834" s="46" t="str">
        <f t="shared" si="90"/>
        <v/>
      </c>
    </row>
    <row r="835" spans="2:9" ht="20.100000000000001" customHeight="1" thickBot="1" x14ac:dyDescent="0.35">
      <c r="B835" s="43" t="str">
        <f t="shared" si="91"/>
        <v/>
      </c>
      <c r="C835" s="44" t="str">
        <f t="shared" si="85"/>
        <v/>
      </c>
      <c r="D835" s="45" t="str">
        <f t="shared" si="86"/>
        <v/>
      </c>
      <c r="E835" s="47">
        <f t="shared" si="87"/>
        <v>0</v>
      </c>
      <c r="F835" s="79"/>
      <c r="G835" s="46" t="str">
        <f t="shared" si="88"/>
        <v/>
      </c>
      <c r="H835" s="46" t="str">
        <f t="shared" si="89"/>
        <v/>
      </c>
      <c r="I835" s="46" t="str">
        <f t="shared" si="90"/>
        <v/>
      </c>
    </row>
    <row r="836" spans="2:9" ht="20.100000000000001" customHeight="1" thickBot="1" x14ac:dyDescent="0.35">
      <c r="B836" s="43" t="str">
        <f t="shared" si="91"/>
        <v/>
      </c>
      <c r="C836" s="44" t="str">
        <f t="shared" si="85"/>
        <v/>
      </c>
      <c r="D836" s="45" t="str">
        <f t="shared" si="86"/>
        <v/>
      </c>
      <c r="E836" s="47">
        <f t="shared" si="87"/>
        <v>0</v>
      </c>
      <c r="F836" s="79"/>
      <c r="G836" s="46" t="str">
        <f t="shared" si="88"/>
        <v/>
      </c>
      <c r="H836" s="46" t="str">
        <f t="shared" si="89"/>
        <v/>
      </c>
      <c r="I836" s="46" t="str">
        <f t="shared" si="90"/>
        <v/>
      </c>
    </row>
    <row r="837" spans="2:9" ht="20.100000000000001" customHeight="1" thickBot="1" x14ac:dyDescent="0.35">
      <c r="B837" s="43" t="str">
        <f t="shared" si="91"/>
        <v/>
      </c>
      <c r="C837" s="44" t="str">
        <f t="shared" si="85"/>
        <v/>
      </c>
      <c r="D837" s="45" t="str">
        <f t="shared" si="86"/>
        <v/>
      </c>
      <c r="E837" s="47">
        <f t="shared" si="87"/>
        <v>0</v>
      </c>
      <c r="F837" s="79"/>
      <c r="G837" s="46" t="str">
        <f t="shared" si="88"/>
        <v/>
      </c>
      <c r="H837" s="46" t="str">
        <f t="shared" si="89"/>
        <v/>
      </c>
      <c r="I837" s="46" t="str">
        <f t="shared" si="90"/>
        <v/>
      </c>
    </row>
    <row r="838" spans="2:9" ht="20.100000000000001" customHeight="1" thickBot="1" x14ac:dyDescent="0.35">
      <c r="B838" s="43" t="str">
        <f t="shared" si="91"/>
        <v/>
      </c>
      <c r="C838" s="44" t="str">
        <f t="shared" si="85"/>
        <v/>
      </c>
      <c r="D838" s="45" t="str">
        <f t="shared" si="86"/>
        <v/>
      </c>
      <c r="E838" s="47">
        <f t="shared" si="87"/>
        <v>0</v>
      </c>
      <c r="F838" s="79"/>
      <c r="G838" s="46" t="str">
        <f t="shared" si="88"/>
        <v/>
      </c>
      <c r="H838" s="46" t="str">
        <f t="shared" si="89"/>
        <v/>
      </c>
      <c r="I838" s="46" t="str">
        <f t="shared" si="90"/>
        <v/>
      </c>
    </row>
    <row r="839" spans="2:9" ht="20.100000000000001" customHeight="1" thickBot="1" x14ac:dyDescent="0.35">
      <c r="B839" s="43" t="str">
        <f t="shared" si="91"/>
        <v/>
      </c>
      <c r="C839" s="44" t="str">
        <f t="shared" si="85"/>
        <v/>
      </c>
      <c r="D839" s="45" t="str">
        <f t="shared" si="86"/>
        <v/>
      </c>
      <c r="E839" s="47">
        <f t="shared" si="87"/>
        <v>0</v>
      </c>
      <c r="F839" s="79"/>
      <c r="G839" s="46" t="str">
        <f t="shared" si="88"/>
        <v/>
      </c>
      <c r="H839" s="46" t="str">
        <f t="shared" si="89"/>
        <v/>
      </c>
      <c r="I839" s="46" t="str">
        <f t="shared" si="90"/>
        <v/>
      </c>
    </row>
    <row r="840" spans="2:9" ht="20.100000000000001" customHeight="1" thickBot="1" x14ac:dyDescent="0.35">
      <c r="B840" s="43" t="str">
        <f t="shared" si="91"/>
        <v/>
      </c>
      <c r="C840" s="44" t="str">
        <f t="shared" si="85"/>
        <v/>
      </c>
      <c r="D840" s="45" t="str">
        <f t="shared" si="86"/>
        <v/>
      </c>
      <c r="E840" s="47">
        <f t="shared" si="87"/>
        <v>0</v>
      </c>
      <c r="F840" s="79"/>
      <c r="G840" s="46" t="str">
        <f t="shared" si="88"/>
        <v/>
      </c>
      <c r="H840" s="46" t="str">
        <f t="shared" si="89"/>
        <v/>
      </c>
      <c r="I840" s="46" t="str">
        <f t="shared" si="90"/>
        <v/>
      </c>
    </row>
    <row r="841" spans="2:9" ht="20.100000000000001" customHeight="1" thickBot="1" x14ac:dyDescent="0.35">
      <c r="B841" s="43" t="str">
        <f t="shared" si="91"/>
        <v/>
      </c>
      <c r="C841" s="44" t="str">
        <f t="shared" si="85"/>
        <v/>
      </c>
      <c r="D841" s="45" t="str">
        <f t="shared" si="86"/>
        <v/>
      </c>
      <c r="E841" s="47">
        <f t="shared" si="87"/>
        <v>0</v>
      </c>
      <c r="F841" s="79"/>
      <c r="G841" s="46" t="str">
        <f t="shared" si="88"/>
        <v/>
      </c>
      <c r="H841" s="46" t="str">
        <f t="shared" si="89"/>
        <v/>
      </c>
      <c r="I841" s="46" t="str">
        <f t="shared" si="90"/>
        <v/>
      </c>
    </row>
    <row r="842" spans="2:9" ht="20.100000000000001" customHeight="1" thickBot="1" x14ac:dyDescent="0.35">
      <c r="B842" s="43" t="str">
        <f t="shared" si="91"/>
        <v/>
      </c>
      <c r="C842" s="44" t="str">
        <f t="shared" si="85"/>
        <v/>
      </c>
      <c r="D842" s="45" t="str">
        <f t="shared" si="86"/>
        <v/>
      </c>
      <c r="E842" s="47">
        <f t="shared" si="87"/>
        <v>0</v>
      </c>
      <c r="F842" s="79"/>
      <c r="G842" s="46" t="str">
        <f t="shared" si="88"/>
        <v/>
      </c>
      <c r="H842" s="46" t="str">
        <f t="shared" si="89"/>
        <v/>
      </c>
      <c r="I842" s="46" t="str">
        <f t="shared" si="90"/>
        <v/>
      </c>
    </row>
    <row r="843" spans="2:9" ht="20.100000000000001" customHeight="1" thickBot="1" x14ac:dyDescent="0.35">
      <c r="B843" s="43" t="str">
        <f t="shared" si="91"/>
        <v/>
      </c>
      <c r="C843" s="44" t="str">
        <f t="shared" si="85"/>
        <v/>
      </c>
      <c r="D843" s="45" t="str">
        <f t="shared" si="86"/>
        <v/>
      </c>
      <c r="E843" s="47">
        <f t="shared" si="87"/>
        <v>0</v>
      </c>
      <c r="F843" s="79"/>
      <c r="G843" s="46" t="str">
        <f t="shared" si="88"/>
        <v/>
      </c>
      <c r="H843" s="46" t="str">
        <f t="shared" si="89"/>
        <v/>
      </c>
      <c r="I843" s="46" t="str">
        <f t="shared" si="90"/>
        <v/>
      </c>
    </row>
    <row r="844" spans="2:9" ht="20.100000000000001" customHeight="1" thickBot="1" x14ac:dyDescent="0.35">
      <c r="B844" s="43" t="str">
        <f t="shared" si="91"/>
        <v/>
      </c>
      <c r="C844" s="44" t="str">
        <f t="shared" si="85"/>
        <v/>
      </c>
      <c r="D844" s="45" t="str">
        <f t="shared" si="86"/>
        <v/>
      </c>
      <c r="E844" s="47">
        <f t="shared" si="87"/>
        <v>0</v>
      </c>
      <c r="F844" s="79"/>
      <c r="G844" s="46" t="str">
        <f t="shared" si="88"/>
        <v/>
      </c>
      <c r="H844" s="46" t="str">
        <f t="shared" si="89"/>
        <v/>
      </c>
      <c r="I844" s="46" t="str">
        <f t="shared" si="90"/>
        <v/>
      </c>
    </row>
    <row r="845" spans="2:9" ht="20.100000000000001" customHeight="1" thickBot="1" x14ac:dyDescent="0.35">
      <c r="B845" s="43" t="str">
        <f t="shared" si="91"/>
        <v/>
      </c>
      <c r="C845" s="44" t="str">
        <f t="shared" si="85"/>
        <v/>
      </c>
      <c r="D845" s="45" t="str">
        <f t="shared" si="86"/>
        <v/>
      </c>
      <c r="E845" s="47">
        <f t="shared" si="87"/>
        <v>0</v>
      </c>
      <c r="F845" s="79"/>
      <c r="G845" s="46" t="str">
        <f t="shared" si="88"/>
        <v/>
      </c>
      <c r="H845" s="46" t="str">
        <f t="shared" si="89"/>
        <v/>
      </c>
      <c r="I845" s="46" t="str">
        <f t="shared" si="90"/>
        <v/>
      </c>
    </row>
    <row r="846" spans="2:9" ht="20.100000000000001" customHeight="1" thickBot="1" x14ac:dyDescent="0.35">
      <c r="B846" s="43" t="str">
        <f t="shared" si="91"/>
        <v/>
      </c>
      <c r="C846" s="44" t="str">
        <f t="shared" si="85"/>
        <v/>
      </c>
      <c r="D846" s="45" t="str">
        <f t="shared" si="86"/>
        <v/>
      </c>
      <c r="E846" s="47">
        <f t="shared" si="87"/>
        <v>0</v>
      </c>
      <c r="F846" s="79"/>
      <c r="G846" s="46" t="str">
        <f t="shared" si="88"/>
        <v/>
      </c>
      <c r="H846" s="46" t="str">
        <f t="shared" si="89"/>
        <v/>
      </c>
      <c r="I846" s="46" t="str">
        <f t="shared" si="90"/>
        <v/>
      </c>
    </row>
    <row r="847" spans="2:9" ht="20.100000000000001" customHeight="1" thickBot="1" x14ac:dyDescent="0.35">
      <c r="B847" s="43" t="str">
        <f t="shared" si="91"/>
        <v/>
      </c>
      <c r="C847" s="44" t="str">
        <f t="shared" si="85"/>
        <v/>
      </c>
      <c r="D847" s="45" t="str">
        <f t="shared" si="86"/>
        <v/>
      </c>
      <c r="E847" s="47">
        <f t="shared" si="87"/>
        <v>0</v>
      </c>
      <c r="F847" s="79"/>
      <c r="G847" s="46" t="str">
        <f t="shared" si="88"/>
        <v/>
      </c>
      <c r="H847" s="46" t="str">
        <f t="shared" si="89"/>
        <v/>
      </c>
      <c r="I847" s="46" t="str">
        <f t="shared" si="90"/>
        <v/>
      </c>
    </row>
    <row r="848" spans="2:9" ht="20.100000000000001" customHeight="1" thickBot="1" x14ac:dyDescent="0.35">
      <c r="B848" s="43" t="str">
        <f t="shared" si="91"/>
        <v/>
      </c>
      <c r="C848" s="44" t="str">
        <f t="shared" si="85"/>
        <v/>
      </c>
      <c r="D848" s="45" t="str">
        <f t="shared" si="86"/>
        <v/>
      </c>
      <c r="E848" s="47">
        <f t="shared" si="87"/>
        <v>0</v>
      </c>
      <c r="F848" s="79"/>
      <c r="G848" s="46" t="str">
        <f t="shared" si="88"/>
        <v/>
      </c>
      <c r="H848" s="46" t="str">
        <f t="shared" si="89"/>
        <v/>
      </c>
      <c r="I848" s="46" t="str">
        <f t="shared" si="90"/>
        <v/>
      </c>
    </row>
    <row r="849" spans="2:9" ht="20.100000000000001" customHeight="1" thickBot="1" x14ac:dyDescent="0.35">
      <c r="B849" s="43" t="str">
        <f t="shared" si="91"/>
        <v/>
      </c>
      <c r="C849" s="44" t="str">
        <f t="shared" si="85"/>
        <v/>
      </c>
      <c r="D849" s="45" t="str">
        <f t="shared" si="86"/>
        <v/>
      </c>
      <c r="E849" s="47">
        <f t="shared" si="87"/>
        <v>0</v>
      </c>
      <c r="F849" s="79"/>
      <c r="G849" s="46" t="str">
        <f t="shared" si="88"/>
        <v/>
      </c>
      <c r="H849" s="46" t="str">
        <f t="shared" si="89"/>
        <v/>
      </c>
      <c r="I849" s="46" t="str">
        <f t="shared" si="90"/>
        <v/>
      </c>
    </row>
    <row r="850" spans="2:9" ht="20.100000000000001" customHeight="1" thickBot="1" x14ac:dyDescent="0.35">
      <c r="B850" s="43" t="str">
        <f t="shared" si="91"/>
        <v/>
      </c>
      <c r="C850" s="44" t="str">
        <f t="shared" si="85"/>
        <v/>
      </c>
      <c r="D850" s="45" t="str">
        <f t="shared" si="86"/>
        <v/>
      </c>
      <c r="E850" s="47">
        <f t="shared" si="87"/>
        <v>0</v>
      </c>
      <c r="F850" s="79"/>
      <c r="G850" s="46" t="str">
        <f t="shared" si="88"/>
        <v/>
      </c>
      <c r="H850" s="46" t="str">
        <f t="shared" si="89"/>
        <v/>
      </c>
      <c r="I850" s="46" t="str">
        <f t="shared" si="90"/>
        <v/>
      </c>
    </row>
    <row r="851" spans="2:9" ht="20.100000000000001" customHeight="1" thickBot="1" x14ac:dyDescent="0.35">
      <c r="B851" s="43" t="str">
        <f t="shared" si="91"/>
        <v/>
      </c>
      <c r="C851" s="44" t="str">
        <f t="shared" si="85"/>
        <v/>
      </c>
      <c r="D851" s="45" t="str">
        <f t="shared" si="86"/>
        <v/>
      </c>
      <c r="E851" s="47">
        <f t="shared" si="87"/>
        <v>0</v>
      </c>
      <c r="F851" s="79"/>
      <c r="G851" s="46" t="str">
        <f t="shared" si="88"/>
        <v/>
      </c>
      <c r="H851" s="46" t="str">
        <f t="shared" si="89"/>
        <v/>
      </c>
      <c r="I851" s="46" t="str">
        <f t="shared" si="90"/>
        <v/>
      </c>
    </row>
    <row r="852" spans="2:9" ht="20.100000000000001" customHeight="1" thickBot="1" x14ac:dyDescent="0.35">
      <c r="B852" s="43" t="str">
        <f t="shared" si="91"/>
        <v/>
      </c>
      <c r="C852" s="44" t="str">
        <f t="shared" si="85"/>
        <v/>
      </c>
      <c r="D852" s="45" t="str">
        <f t="shared" si="86"/>
        <v/>
      </c>
      <c r="E852" s="47">
        <f t="shared" si="87"/>
        <v>0</v>
      </c>
      <c r="F852" s="79"/>
      <c r="G852" s="46" t="str">
        <f t="shared" si="88"/>
        <v/>
      </c>
      <c r="H852" s="46" t="str">
        <f t="shared" si="89"/>
        <v/>
      </c>
      <c r="I852" s="46" t="str">
        <f t="shared" si="90"/>
        <v/>
      </c>
    </row>
    <row r="853" spans="2:9" ht="20.100000000000001" customHeight="1" thickBot="1" x14ac:dyDescent="0.35">
      <c r="B853" s="43" t="str">
        <f t="shared" si="91"/>
        <v/>
      </c>
      <c r="C853" s="44" t="str">
        <f t="shared" si="85"/>
        <v/>
      </c>
      <c r="D853" s="45" t="str">
        <f t="shared" si="86"/>
        <v/>
      </c>
      <c r="E853" s="47">
        <f t="shared" si="87"/>
        <v>0</v>
      </c>
      <c r="F853" s="79"/>
      <c r="G853" s="46" t="str">
        <f t="shared" si="88"/>
        <v/>
      </c>
      <c r="H853" s="46" t="str">
        <f t="shared" si="89"/>
        <v/>
      </c>
      <c r="I853" s="46" t="str">
        <f t="shared" si="90"/>
        <v/>
      </c>
    </row>
    <row r="854" spans="2:9" ht="20.100000000000001" customHeight="1" thickBot="1" x14ac:dyDescent="0.35">
      <c r="B854" s="43" t="str">
        <f t="shared" si="91"/>
        <v/>
      </c>
      <c r="C854" s="44" t="str">
        <f t="shared" ref="C854:C917" si="92">IF($E$10="End of the Period",IF(B854="","",IF(payment_frequency="Bi-weekly",first_payment_date+B854*VLOOKUP(payment_frequency,periodic_table,2,0),IF(payment_frequency="Weekly",first_payment_date+B854*VLOOKUP(payment_frequency,periodic_table,2,0),IF(payment_frequency="Semi-monthly",first_payment_date+B854*VLOOKUP(payment_frequency,periodic_table,2,0),EDATE(first_payment_date,B854*VLOOKUP(payment_frequency,periodic_table,2,0)))))),IF(B854="","",IF(payment_frequency="Bi-weekly",first_payment_date+(B854-1)*VLOOKUP(payment_frequency,periodic_table,2,0),IF(payment_frequency="Weekly",first_payment_date+(B854-1)*VLOOKUP(payment_frequency,periodic_table,2,0),IF(payment_frequency="Semi-monthly",first_payment_date+(B854-1)*VLOOKUP(payment_frequency,periodic_table,2,0),EDATE(first_payment_date,(B854-1)*VLOOKUP(payment_frequency,periodic_table,2,0)))))))</f>
        <v/>
      </c>
      <c r="D854" s="45" t="str">
        <f t="shared" ref="D854:D917" si="93">IF(B854="","",IF(I853&lt;payment,I853*(1+rate),payment))</f>
        <v/>
      </c>
      <c r="E854" s="47">
        <f t="shared" ref="E854:E917" si="94">IFERROR(IF((I853*(1+rate)-D854)&lt;$E$12,I853*(1+rate)-D854,IF(B854=$I$16,$E$12,IF(B854&lt;$I$16,0,$E$12))),0)</f>
        <v>0</v>
      </c>
      <c r="F854" s="79"/>
      <c r="G854" s="46" t="str">
        <f t="shared" ref="G854:G917" si="95">IF(AND(payment_type=1,B854=1),0,IF(B854="","",I853*rate))</f>
        <v/>
      </c>
      <c r="H854" s="46" t="str">
        <f t="shared" si="89"/>
        <v/>
      </c>
      <c r="I854" s="46" t="str">
        <f t="shared" si="90"/>
        <v/>
      </c>
    </row>
    <row r="855" spans="2:9" ht="20.100000000000001" customHeight="1" thickBot="1" x14ac:dyDescent="0.35">
      <c r="B855" s="43" t="str">
        <f t="shared" si="91"/>
        <v/>
      </c>
      <c r="C855" s="44" t="str">
        <f t="shared" si="92"/>
        <v/>
      </c>
      <c r="D855" s="45" t="str">
        <f t="shared" si="93"/>
        <v/>
      </c>
      <c r="E855" s="47">
        <f t="shared" si="94"/>
        <v>0</v>
      </c>
      <c r="F855" s="79"/>
      <c r="G855" s="46" t="str">
        <f t="shared" si="95"/>
        <v/>
      </c>
      <c r="H855" s="46" t="str">
        <f t="shared" ref="H855:H918" si="96">IF(B855="","",D855-G855+E855+F855)</f>
        <v/>
      </c>
      <c r="I855" s="46" t="str">
        <f t="shared" ref="I855:I918" si="97">IFERROR(IF(H855&lt;=0,"",I854-H855),"")</f>
        <v/>
      </c>
    </row>
    <row r="856" spans="2:9" ht="20.100000000000001" customHeight="1" thickBot="1" x14ac:dyDescent="0.35">
      <c r="B856" s="43" t="str">
        <f t="shared" si="91"/>
        <v/>
      </c>
      <c r="C856" s="44" t="str">
        <f t="shared" si="92"/>
        <v/>
      </c>
      <c r="D856" s="45" t="str">
        <f t="shared" si="93"/>
        <v/>
      </c>
      <c r="E856" s="47">
        <f t="shared" si="94"/>
        <v>0</v>
      </c>
      <c r="F856" s="79"/>
      <c r="G856" s="46" t="str">
        <f t="shared" si="95"/>
        <v/>
      </c>
      <c r="H856" s="46" t="str">
        <f t="shared" si="96"/>
        <v/>
      </c>
      <c r="I856" s="46" t="str">
        <f t="shared" si="97"/>
        <v/>
      </c>
    </row>
    <row r="857" spans="2:9" ht="20.100000000000001" customHeight="1" thickBot="1" x14ac:dyDescent="0.35">
      <c r="B857" s="43" t="str">
        <f t="shared" si="91"/>
        <v/>
      </c>
      <c r="C857" s="44" t="str">
        <f t="shared" si="92"/>
        <v/>
      </c>
      <c r="D857" s="45" t="str">
        <f t="shared" si="93"/>
        <v/>
      </c>
      <c r="E857" s="47">
        <f t="shared" si="94"/>
        <v>0</v>
      </c>
      <c r="F857" s="79"/>
      <c r="G857" s="46" t="str">
        <f t="shared" si="95"/>
        <v/>
      </c>
      <c r="H857" s="46" t="str">
        <f t="shared" si="96"/>
        <v/>
      </c>
      <c r="I857" s="46" t="str">
        <f t="shared" si="97"/>
        <v/>
      </c>
    </row>
    <row r="858" spans="2:9" ht="20.100000000000001" customHeight="1" thickBot="1" x14ac:dyDescent="0.35">
      <c r="B858" s="43" t="str">
        <f t="shared" si="91"/>
        <v/>
      </c>
      <c r="C858" s="44" t="str">
        <f t="shared" si="92"/>
        <v/>
      </c>
      <c r="D858" s="45" t="str">
        <f t="shared" si="93"/>
        <v/>
      </c>
      <c r="E858" s="47">
        <f t="shared" si="94"/>
        <v>0</v>
      </c>
      <c r="F858" s="79"/>
      <c r="G858" s="46" t="str">
        <f t="shared" si="95"/>
        <v/>
      </c>
      <c r="H858" s="46" t="str">
        <f t="shared" si="96"/>
        <v/>
      </c>
      <c r="I858" s="46" t="str">
        <f t="shared" si="97"/>
        <v/>
      </c>
    </row>
    <row r="859" spans="2:9" ht="20.100000000000001" customHeight="1" thickBot="1" x14ac:dyDescent="0.35">
      <c r="B859" s="43" t="str">
        <f t="shared" si="91"/>
        <v/>
      </c>
      <c r="C859" s="44" t="str">
        <f t="shared" si="92"/>
        <v/>
      </c>
      <c r="D859" s="45" t="str">
        <f t="shared" si="93"/>
        <v/>
      </c>
      <c r="E859" s="47">
        <f t="shared" si="94"/>
        <v>0</v>
      </c>
      <c r="F859" s="79"/>
      <c r="G859" s="46" t="str">
        <f t="shared" si="95"/>
        <v/>
      </c>
      <c r="H859" s="46" t="str">
        <f t="shared" si="96"/>
        <v/>
      </c>
      <c r="I859" s="46" t="str">
        <f t="shared" si="97"/>
        <v/>
      </c>
    </row>
    <row r="860" spans="2:9" ht="20.100000000000001" customHeight="1" thickBot="1" x14ac:dyDescent="0.35">
      <c r="B860" s="43" t="str">
        <f t="shared" si="91"/>
        <v/>
      </c>
      <c r="C860" s="44" t="str">
        <f t="shared" si="92"/>
        <v/>
      </c>
      <c r="D860" s="45" t="str">
        <f t="shared" si="93"/>
        <v/>
      </c>
      <c r="E860" s="47">
        <f t="shared" si="94"/>
        <v>0</v>
      </c>
      <c r="F860" s="79"/>
      <c r="G860" s="46" t="str">
        <f t="shared" si="95"/>
        <v/>
      </c>
      <c r="H860" s="46" t="str">
        <f t="shared" si="96"/>
        <v/>
      </c>
      <c r="I860" s="46" t="str">
        <f t="shared" si="97"/>
        <v/>
      </c>
    </row>
    <row r="861" spans="2:9" ht="20.100000000000001" customHeight="1" thickBot="1" x14ac:dyDescent="0.35">
      <c r="B861" s="43" t="str">
        <f t="shared" si="91"/>
        <v/>
      </c>
      <c r="C861" s="44" t="str">
        <f t="shared" si="92"/>
        <v/>
      </c>
      <c r="D861" s="45" t="str">
        <f t="shared" si="93"/>
        <v/>
      </c>
      <c r="E861" s="47">
        <f t="shared" si="94"/>
        <v>0</v>
      </c>
      <c r="F861" s="79"/>
      <c r="G861" s="46" t="str">
        <f t="shared" si="95"/>
        <v/>
      </c>
      <c r="H861" s="46" t="str">
        <f t="shared" si="96"/>
        <v/>
      </c>
      <c r="I861" s="46" t="str">
        <f t="shared" si="97"/>
        <v/>
      </c>
    </row>
    <row r="862" spans="2:9" ht="20.100000000000001" customHeight="1" thickBot="1" x14ac:dyDescent="0.35">
      <c r="B862" s="43" t="str">
        <f t="shared" si="91"/>
        <v/>
      </c>
      <c r="C862" s="44" t="str">
        <f t="shared" si="92"/>
        <v/>
      </c>
      <c r="D862" s="45" t="str">
        <f t="shared" si="93"/>
        <v/>
      </c>
      <c r="E862" s="47">
        <f t="shared" si="94"/>
        <v>0</v>
      </c>
      <c r="F862" s="79"/>
      <c r="G862" s="46" t="str">
        <f t="shared" si="95"/>
        <v/>
      </c>
      <c r="H862" s="46" t="str">
        <f t="shared" si="96"/>
        <v/>
      </c>
      <c r="I862" s="46" t="str">
        <f t="shared" si="97"/>
        <v/>
      </c>
    </row>
    <row r="863" spans="2:9" ht="20.100000000000001" customHeight="1" thickBot="1" x14ac:dyDescent="0.35">
      <c r="B863" s="43" t="str">
        <f t="shared" si="91"/>
        <v/>
      </c>
      <c r="C863" s="44" t="str">
        <f t="shared" si="92"/>
        <v/>
      </c>
      <c r="D863" s="45" t="str">
        <f t="shared" si="93"/>
        <v/>
      </c>
      <c r="E863" s="47">
        <f t="shared" si="94"/>
        <v>0</v>
      </c>
      <c r="F863" s="79"/>
      <c r="G863" s="46" t="str">
        <f t="shared" si="95"/>
        <v/>
      </c>
      <c r="H863" s="46" t="str">
        <f t="shared" si="96"/>
        <v/>
      </c>
      <c r="I863" s="46" t="str">
        <f t="shared" si="97"/>
        <v/>
      </c>
    </row>
    <row r="864" spans="2:9" ht="20.100000000000001" customHeight="1" thickBot="1" x14ac:dyDescent="0.35">
      <c r="B864" s="43" t="str">
        <f t="shared" si="91"/>
        <v/>
      </c>
      <c r="C864" s="44" t="str">
        <f t="shared" si="92"/>
        <v/>
      </c>
      <c r="D864" s="45" t="str">
        <f t="shared" si="93"/>
        <v/>
      </c>
      <c r="E864" s="47">
        <f t="shared" si="94"/>
        <v>0</v>
      </c>
      <c r="F864" s="79"/>
      <c r="G864" s="46" t="str">
        <f t="shared" si="95"/>
        <v/>
      </c>
      <c r="H864" s="46" t="str">
        <f t="shared" si="96"/>
        <v/>
      </c>
      <c r="I864" s="46" t="str">
        <f t="shared" si="97"/>
        <v/>
      </c>
    </row>
    <row r="865" spans="2:9" ht="20.100000000000001" customHeight="1" thickBot="1" x14ac:dyDescent="0.35">
      <c r="B865" s="43" t="str">
        <f t="shared" si="91"/>
        <v/>
      </c>
      <c r="C865" s="44" t="str">
        <f t="shared" si="92"/>
        <v/>
      </c>
      <c r="D865" s="45" t="str">
        <f t="shared" si="93"/>
        <v/>
      </c>
      <c r="E865" s="47">
        <f t="shared" si="94"/>
        <v>0</v>
      </c>
      <c r="F865" s="79"/>
      <c r="G865" s="46" t="str">
        <f t="shared" si="95"/>
        <v/>
      </c>
      <c r="H865" s="46" t="str">
        <f t="shared" si="96"/>
        <v/>
      </c>
      <c r="I865" s="46" t="str">
        <f t="shared" si="97"/>
        <v/>
      </c>
    </row>
    <row r="866" spans="2:9" ht="20.100000000000001" customHeight="1" thickBot="1" x14ac:dyDescent="0.35">
      <c r="B866" s="43" t="str">
        <f t="shared" si="91"/>
        <v/>
      </c>
      <c r="C866" s="44" t="str">
        <f t="shared" si="92"/>
        <v/>
      </c>
      <c r="D866" s="45" t="str">
        <f t="shared" si="93"/>
        <v/>
      </c>
      <c r="E866" s="47">
        <f t="shared" si="94"/>
        <v>0</v>
      </c>
      <c r="F866" s="79"/>
      <c r="G866" s="46" t="str">
        <f t="shared" si="95"/>
        <v/>
      </c>
      <c r="H866" s="46" t="str">
        <f t="shared" si="96"/>
        <v/>
      </c>
      <c r="I866" s="46" t="str">
        <f t="shared" si="97"/>
        <v/>
      </c>
    </row>
    <row r="867" spans="2:9" ht="20.100000000000001" customHeight="1" thickBot="1" x14ac:dyDescent="0.35">
      <c r="B867" s="43" t="str">
        <f t="shared" si="91"/>
        <v/>
      </c>
      <c r="C867" s="44" t="str">
        <f t="shared" si="92"/>
        <v/>
      </c>
      <c r="D867" s="45" t="str">
        <f t="shared" si="93"/>
        <v/>
      </c>
      <c r="E867" s="47">
        <f t="shared" si="94"/>
        <v>0</v>
      </c>
      <c r="F867" s="79"/>
      <c r="G867" s="46" t="str">
        <f t="shared" si="95"/>
        <v/>
      </c>
      <c r="H867" s="46" t="str">
        <f t="shared" si="96"/>
        <v/>
      </c>
      <c r="I867" s="46" t="str">
        <f t="shared" si="97"/>
        <v/>
      </c>
    </row>
    <row r="868" spans="2:9" ht="20.100000000000001" customHeight="1" thickBot="1" x14ac:dyDescent="0.35">
      <c r="B868" s="43" t="str">
        <f t="shared" si="91"/>
        <v/>
      </c>
      <c r="C868" s="44" t="str">
        <f t="shared" si="92"/>
        <v/>
      </c>
      <c r="D868" s="45" t="str">
        <f t="shared" si="93"/>
        <v/>
      </c>
      <c r="E868" s="47">
        <f t="shared" si="94"/>
        <v>0</v>
      </c>
      <c r="F868" s="79"/>
      <c r="G868" s="46" t="str">
        <f t="shared" si="95"/>
        <v/>
      </c>
      <c r="H868" s="46" t="str">
        <f t="shared" si="96"/>
        <v/>
      </c>
      <c r="I868" s="46" t="str">
        <f t="shared" si="97"/>
        <v/>
      </c>
    </row>
    <row r="869" spans="2:9" ht="20.100000000000001" customHeight="1" thickBot="1" x14ac:dyDescent="0.35">
      <c r="B869" s="43" t="str">
        <f t="shared" si="91"/>
        <v/>
      </c>
      <c r="C869" s="44" t="str">
        <f t="shared" si="92"/>
        <v/>
      </c>
      <c r="D869" s="45" t="str">
        <f t="shared" si="93"/>
        <v/>
      </c>
      <c r="E869" s="47">
        <f t="shared" si="94"/>
        <v>0</v>
      </c>
      <c r="F869" s="79"/>
      <c r="G869" s="46" t="str">
        <f t="shared" si="95"/>
        <v/>
      </c>
      <c r="H869" s="46" t="str">
        <f t="shared" si="96"/>
        <v/>
      </c>
      <c r="I869" s="46" t="str">
        <f t="shared" si="97"/>
        <v/>
      </c>
    </row>
    <row r="870" spans="2:9" ht="20.100000000000001" customHeight="1" thickBot="1" x14ac:dyDescent="0.35">
      <c r="B870" s="43" t="str">
        <f t="shared" si="91"/>
        <v/>
      </c>
      <c r="C870" s="44" t="str">
        <f t="shared" si="92"/>
        <v/>
      </c>
      <c r="D870" s="45" t="str">
        <f t="shared" si="93"/>
        <v/>
      </c>
      <c r="E870" s="47">
        <f t="shared" si="94"/>
        <v>0</v>
      </c>
      <c r="F870" s="79"/>
      <c r="G870" s="46" t="str">
        <f t="shared" si="95"/>
        <v/>
      </c>
      <c r="H870" s="46" t="str">
        <f t="shared" si="96"/>
        <v/>
      </c>
      <c r="I870" s="46" t="str">
        <f t="shared" si="97"/>
        <v/>
      </c>
    </row>
    <row r="871" spans="2:9" ht="20.100000000000001" customHeight="1" thickBot="1" x14ac:dyDescent="0.35">
      <c r="B871" s="43" t="str">
        <f t="shared" si="91"/>
        <v/>
      </c>
      <c r="C871" s="44" t="str">
        <f t="shared" si="92"/>
        <v/>
      </c>
      <c r="D871" s="45" t="str">
        <f t="shared" si="93"/>
        <v/>
      </c>
      <c r="E871" s="47">
        <f t="shared" si="94"/>
        <v>0</v>
      </c>
      <c r="F871" s="79"/>
      <c r="G871" s="46" t="str">
        <f t="shared" si="95"/>
        <v/>
      </c>
      <c r="H871" s="46" t="str">
        <f t="shared" si="96"/>
        <v/>
      </c>
      <c r="I871" s="46" t="str">
        <f t="shared" si="97"/>
        <v/>
      </c>
    </row>
    <row r="872" spans="2:9" ht="20.100000000000001" customHeight="1" thickBot="1" x14ac:dyDescent="0.35">
      <c r="B872" s="43" t="str">
        <f t="shared" si="91"/>
        <v/>
      </c>
      <c r="C872" s="44" t="str">
        <f t="shared" si="92"/>
        <v/>
      </c>
      <c r="D872" s="45" t="str">
        <f t="shared" si="93"/>
        <v/>
      </c>
      <c r="E872" s="47">
        <f t="shared" si="94"/>
        <v>0</v>
      </c>
      <c r="F872" s="79"/>
      <c r="G872" s="46" t="str">
        <f t="shared" si="95"/>
        <v/>
      </c>
      <c r="H872" s="46" t="str">
        <f t="shared" si="96"/>
        <v/>
      </c>
      <c r="I872" s="46" t="str">
        <f t="shared" si="97"/>
        <v/>
      </c>
    </row>
    <row r="873" spans="2:9" ht="20.100000000000001" customHeight="1" thickBot="1" x14ac:dyDescent="0.35">
      <c r="B873" s="43" t="str">
        <f t="shared" si="91"/>
        <v/>
      </c>
      <c r="C873" s="44" t="str">
        <f t="shared" si="92"/>
        <v/>
      </c>
      <c r="D873" s="45" t="str">
        <f t="shared" si="93"/>
        <v/>
      </c>
      <c r="E873" s="47">
        <f t="shared" si="94"/>
        <v>0</v>
      </c>
      <c r="F873" s="79"/>
      <c r="G873" s="46" t="str">
        <f t="shared" si="95"/>
        <v/>
      </c>
      <c r="H873" s="46" t="str">
        <f t="shared" si="96"/>
        <v/>
      </c>
      <c r="I873" s="46" t="str">
        <f t="shared" si="97"/>
        <v/>
      </c>
    </row>
    <row r="874" spans="2:9" ht="20.100000000000001" customHeight="1" thickBot="1" x14ac:dyDescent="0.35">
      <c r="B874" s="43" t="str">
        <f t="shared" si="91"/>
        <v/>
      </c>
      <c r="C874" s="44" t="str">
        <f t="shared" si="92"/>
        <v/>
      </c>
      <c r="D874" s="45" t="str">
        <f t="shared" si="93"/>
        <v/>
      </c>
      <c r="E874" s="47">
        <f t="shared" si="94"/>
        <v>0</v>
      </c>
      <c r="F874" s="79"/>
      <c r="G874" s="46" t="str">
        <f t="shared" si="95"/>
        <v/>
      </c>
      <c r="H874" s="46" t="str">
        <f t="shared" si="96"/>
        <v/>
      </c>
      <c r="I874" s="46" t="str">
        <f t="shared" si="97"/>
        <v/>
      </c>
    </row>
    <row r="875" spans="2:9" ht="20.100000000000001" customHeight="1" thickBot="1" x14ac:dyDescent="0.35">
      <c r="B875" s="43" t="str">
        <f t="shared" si="91"/>
        <v/>
      </c>
      <c r="C875" s="44" t="str">
        <f t="shared" si="92"/>
        <v/>
      </c>
      <c r="D875" s="45" t="str">
        <f t="shared" si="93"/>
        <v/>
      </c>
      <c r="E875" s="47">
        <f t="shared" si="94"/>
        <v>0</v>
      </c>
      <c r="F875" s="79"/>
      <c r="G875" s="46" t="str">
        <f t="shared" si="95"/>
        <v/>
      </c>
      <c r="H875" s="46" t="str">
        <f t="shared" si="96"/>
        <v/>
      </c>
      <c r="I875" s="46" t="str">
        <f t="shared" si="97"/>
        <v/>
      </c>
    </row>
    <row r="876" spans="2:9" ht="20.100000000000001" customHeight="1" thickBot="1" x14ac:dyDescent="0.35">
      <c r="B876" s="43" t="str">
        <f t="shared" si="91"/>
        <v/>
      </c>
      <c r="C876" s="44" t="str">
        <f t="shared" si="92"/>
        <v/>
      </c>
      <c r="D876" s="45" t="str">
        <f t="shared" si="93"/>
        <v/>
      </c>
      <c r="E876" s="47">
        <f t="shared" si="94"/>
        <v>0</v>
      </c>
      <c r="F876" s="79"/>
      <c r="G876" s="46" t="str">
        <f t="shared" si="95"/>
        <v/>
      </c>
      <c r="H876" s="46" t="str">
        <f t="shared" si="96"/>
        <v/>
      </c>
      <c r="I876" s="46" t="str">
        <f t="shared" si="97"/>
        <v/>
      </c>
    </row>
    <row r="877" spans="2:9" ht="20.100000000000001" customHeight="1" thickBot="1" x14ac:dyDescent="0.35">
      <c r="B877" s="43" t="str">
        <f t="shared" ref="B877:B940" si="98">IFERROR(IF(I876&lt;=0,"",B876+1),"")</f>
        <v/>
      </c>
      <c r="C877" s="44" t="str">
        <f t="shared" si="92"/>
        <v/>
      </c>
      <c r="D877" s="45" t="str">
        <f t="shared" si="93"/>
        <v/>
      </c>
      <c r="E877" s="47">
        <f t="shared" si="94"/>
        <v>0</v>
      </c>
      <c r="F877" s="79"/>
      <c r="G877" s="46" t="str">
        <f t="shared" si="95"/>
        <v/>
      </c>
      <c r="H877" s="46" t="str">
        <f t="shared" si="96"/>
        <v/>
      </c>
      <c r="I877" s="46" t="str">
        <f t="shared" si="97"/>
        <v/>
      </c>
    </row>
    <row r="878" spans="2:9" ht="20.100000000000001" customHeight="1" thickBot="1" x14ac:dyDescent="0.35">
      <c r="B878" s="43" t="str">
        <f t="shared" si="98"/>
        <v/>
      </c>
      <c r="C878" s="44" t="str">
        <f t="shared" si="92"/>
        <v/>
      </c>
      <c r="D878" s="45" t="str">
        <f t="shared" si="93"/>
        <v/>
      </c>
      <c r="E878" s="47">
        <f t="shared" si="94"/>
        <v>0</v>
      </c>
      <c r="F878" s="79"/>
      <c r="G878" s="46" t="str">
        <f t="shared" si="95"/>
        <v/>
      </c>
      <c r="H878" s="46" t="str">
        <f t="shared" si="96"/>
        <v/>
      </c>
      <c r="I878" s="46" t="str">
        <f t="shared" si="97"/>
        <v/>
      </c>
    </row>
    <row r="879" spans="2:9" ht="20.100000000000001" customHeight="1" thickBot="1" x14ac:dyDescent="0.35">
      <c r="B879" s="43" t="str">
        <f t="shared" si="98"/>
        <v/>
      </c>
      <c r="C879" s="44" t="str">
        <f t="shared" si="92"/>
        <v/>
      </c>
      <c r="D879" s="45" t="str">
        <f t="shared" si="93"/>
        <v/>
      </c>
      <c r="E879" s="47">
        <f t="shared" si="94"/>
        <v>0</v>
      </c>
      <c r="F879" s="79"/>
      <c r="G879" s="46" t="str">
        <f t="shared" si="95"/>
        <v/>
      </c>
      <c r="H879" s="46" t="str">
        <f t="shared" si="96"/>
        <v/>
      </c>
      <c r="I879" s="46" t="str">
        <f t="shared" si="97"/>
        <v/>
      </c>
    </row>
    <row r="880" spans="2:9" ht="20.100000000000001" customHeight="1" thickBot="1" x14ac:dyDescent="0.35">
      <c r="B880" s="43" t="str">
        <f t="shared" si="98"/>
        <v/>
      </c>
      <c r="C880" s="44" t="str">
        <f t="shared" si="92"/>
        <v/>
      </c>
      <c r="D880" s="45" t="str">
        <f t="shared" si="93"/>
        <v/>
      </c>
      <c r="E880" s="47">
        <f t="shared" si="94"/>
        <v>0</v>
      </c>
      <c r="F880" s="79"/>
      <c r="G880" s="46" t="str">
        <f t="shared" si="95"/>
        <v/>
      </c>
      <c r="H880" s="46" t="str">
        <f t="shared" si="96"/>
        <v/>
      </c>
      <c r="I880" s="46" t="str">
        <f t="shared" si="97"/>
        <v/>
      </c>
    </row>
    <row r="881" spans="2:9" ht="20.100000000000001" customHeight="1" thickBot="1" x14ac:dyDescent="0.35">
      <c r="B881" s="43" t="str">
        <f t="shared" si="98"/>
        <v/>
      </c>
      <c r="C881" s="44" t="str">
        <f t="shared" si="92"/>
        <v/>
      </c>
      <c r="D881" s="45" t="str">
        <f t="shared" si="93"/>
        <v/>
      </c>
      <c r="E881" s="47">
        <f t="shared" si="94"/>
        <v>0</v>
      </c>
      <c r="F881" s="79"/>
      <c r="G881" s="46" t="str">
        <f t="shared" si="95"/>
        <v/>
      </c>
      <c r="H881" s="46" t="str">
        <f t="shared" si="96"/>
        <v/>
      </c>
      <c r="I881" s="46" t="str">
        <f t="shared" si="97"/>
        <v/>
      </c>
    </row>
    <row r="882" spans="2:9" ht="20.100000000000001" customHeight="1" thickBot="1" x14ac:dyDescent="0.35">
      <c r="B882" s="43" t="str">
        <f t="shared" si="98"/>
        <v/>
      </c>
      <c r="C882" s="44" t="str">
        <f t="shared" si="92"/>
        <v/>
      </c>
      <c r="D882" s="45" t="str">
        <f t="shared" si="93"/>
        <v/>
      </c>
      <c r="E882" s="47">
        <f t="shared" si="94"/>
        <v>0</v>
      </c>
      <c r="F882" s="79"/>
      <c r="G882" s="46" t="str">
        <f t="shared" si="95"/>
        <v/>
      </c>
      <c r="H882" s="46" t="str">
        <f t="shared" si="96"/>
        <v/>
      </c>
      <c r="I882" s="46" t="str">
        <f t="shared" si="97"/>
        <v/>
      </c>
    </row>
    <row r="883" spans="2:9" ht="20.100000000000001" customHeight="1" thickBot="1" x14ac:dyDescent="0.35">
      <c r="B883" s="43" t="str">
        <f t="shared" si="98"/>
        <v/>
      </c>
      <c r="C883" s="44" t="str">
        <f t="shared" si="92"/>
        <v/>
      </c>
      <c r="D883" s="45" t="str">
        <f t="shared" si="93"/>
        <v/>
      </c>
      <c r="E883" s="47">
        <f t="shared" si="94"/>
        <v>0</v>
      </c>
      <c r="F883" s="79"/>
      <c r="G883" s="46" t="str">
        <f t="shared" si="95"/>
        <v/>
      </c>
      <c r="H883" s="46" t="str">
        <f t="shared" si="96"/>
        <v/>
      </c>
      <c r="I883" s="46" t="str">
        <f t="shared" si="97"/>
        <v/>
      </c>
    </row>
    <row r="884" spans="2:9" ht="20.100000000000001" customHeight="1" thickBot="1" x14ac:dyDescent="0.35">
      <c r="B884" s="43" t="str">
        <f t="shared" si="98"/>
        <v/>
      </c>
      <c r="C884" s="44" t="str">
        <f t="shared" si="92"/>
        <v/>
      </c>
      <c r="D884" s="45" t="str">
        <f t="shared" si="93"/>
        <v/>
      </c>
      <c r="E884" s="47">
        <f t="shared" si="94"/>
        <v>0</v>
      </c>
      <c r="F884" s="79"/>
      <c r="G884" s="46" t="str">
        <f t="shared" si="95"/>
        <v/>
      </c>
      <c r="H884" s="46" t="str">
        <f t="shared" si="96"/>
        <v/>
      </c>
      <c r="I884" s="46" t="str">
        <f t="shared" si="97"/>
        <v/>
      </c>
    </row>
    <row r="885" spans="2:9" ht="20.100000000000001" customHeight="1" thickBot="1" x14ac:dyDescent="0.35">
      <c r="B885" s="43" t="str">
        <f t="shared" si="98"/>
        <v/>
      </c>
      <c r="C885" s="44" t="str">
        <f t="shared" si="92"/>
        <v/>
      </c>
      <c r="D885" s="45" t="str">
        <f t="shared" si="93"/>
        <v/>
      </c>
      <c r="E885" s="47">
        <f t="shared" si="94"/>
        <v>0</v>
      </c>
      <c r="F885" s="79"/>
      <c r="G885" s="46" t="str">
        <f t="shared" si="95"/>
        <v/>
      </c>
      <c r="H885" s="46" t="str">
        <f t="shared" si="96"/>
        <v/>
      </c>
      <c r="I885" s="46" t="str">
        <f t="shared" si="97"/>
        <v/>
      </c>
    </row>
    <row r="886" spans="2:9" ht="20.100000000000001" customHeight="1" thickBot="1" x14ac:dyDescent="0.35">
      <c r="B886" s="43" t="str">
        <f t="shared" si="98"/>
        <v/>
      </c>
      <c r="C886" s="44" t="str">
        <f t="shared" si="92"/>
        <v/>
      </c>
      <c r="D886" s="45" t="str">
        <f t="shared" si="93"/>
        <v/>
      </c>
      <c r="E886" s="47">
        <f t="shared" si="94"/>
        <v>0</v>
      </c>
      <c r="F886" s="79"/>
      <c r="G886" s="46" t="str">
        <f t="shared" si="95"/>
        <v/>
      </c>
      <c r="H886" s="46" t="str">
        <f t="shared" si="96"/>
        <v/>
      </c>
      <c r="I886" s="46" t="str">
        <f t="shared" si="97"/>
        <v/>
      </c>
    </row>
    <row r="887" spans="2:9" ht="20.100000000000001" customHeight="1" thickBot="1" x14ac:dyDescent="0.35">
      <c r="B887" s="43" t="str">
        <f t="shared" si="98"/>
        <v/>
      </c>
      <c r="C887" s="44" t="str">
        <f t="shared" si="92"/>
        <v/>
      </c>
      <c r="D887" s="45" t="str">
        <f t="shared" si="93"/>
        <v/>
      </c>
      <c r="E887" s="47">
        <f t="shared" si="94"/>
        <v>0</v>
      </c>
      <c r="F887" s="79"/>
      <c r="G887" s="46" t="str">
        <f t="shared" si="95"/>
        <v/>
      </c>
      <c r="H887" s="46" t="str">
        <f t="shared" si="96"/>
        <v/>
      </c>
      <c r="I887" s="46" t="str">
        <f t="shared" si="97"/>
        <v/>
      </c>
    </row>
    <row r="888" spans="2:9" ht="20.100000000000001" customHeight="1" thickBot="1" x14ac:dyDescent="0.35">
      <c r="B888" s="43" t="str">
        <f t="shared" si="98"/>
        <v/>
      </c>
      <c r="C888" s="44" t="str">
        <f t="shared" si="92"/>
        <v/>
      </c>
      <c r="D888" s="45" t="str">
        <f t="shared" si="93"/>
        <v/>
      </c>
      <c r="E888" s="47">
        <f t="shared" si="94"/>
        <v>0</v>
      </c>
      <c r="F888" s="79"/>
      <c r="G888" s="46" t="str">
        <f t="shared" si="95"/>
        <v/>
      </c>
      <c r="H888" s="46" t="str">
        <f t="shared" si="96"/>
        <v/>
      </c>
      <c r="I888" s="46" t="str">
        <f t="shared" si="97"/>
        <v/>
      </c>
    </row>
    <row r="889" spans="2:9" ht="20.100000000000001" customHeight="1" thickBot="1" x14ac:dyDescent="0.35">
      <c r="B889" s="43" t="str">
        <f t="shared" si="98"/>
        <v/>
      </c>
      <c r="C889" s="44" t="str">
        <f t="shared" si="92"/>
        <v/>
      </c>
      <c r="D889" s="45" t="str">
        <f t="shared" si="93"/>
        <v/>
      </c>
      <c r="E889" s="47">
        <f t="shared" si="94"/>
        <v>0</v>
      </c>
      <c r="F889" s="79"/>
      <c r="G889" s="46" t="str">
        <f t="shared" si="95"/>
        <v/>
      </c>
      <c r="H889" s="46" t="str">
        <f t="shared" si="96"/>
        <v/>
      </c>
      <c r="I889" s="46" t="str">
        <f t="shared" si="97"/>
        <v/>
      </c>
    </row>
    <row r="890" spans="2:9" ht="20.100000000000001" customHeight="1" thickBot="1" x14ac:dyDescent="0.35">
      <c r="B890" s="43" t="str">
        <f t="shared" si="98"/>
        <v/>
      </c>
      <c r="C890" s="44" t="str">
        <f t="shared" si="92"/>
        <v/>
      </c>
      <c r="D890" s="45" t="str">
        <f t="shared" si="93"/>
        <v/>
      </c>
      <c r="E890" s="47">
        <f t="shared" si="94"/>
        <v>0</v>
      </c>
      <c r="F890" s="79"/>
      <c r="G890" s="46" t="str">
        <f t="shared" si="95"/>
        <v/>
      </c>
      <c r="H890" s="46" t="str">
        <f t="shared" si="96"/>
        <v/>
      </c>
      <c r="I890" s="46" t="str">
        <f t="shared" si="97"/>
        <v/>
      </c>
    </row>
    <row r="891" spans="2:9" ht="20.100000000000001" customHeight="1" thickBot="1" x14ac:dyDescent="0.35">
      <c r="B891" s="43" t="str">
        <f t="shared" si="98"/>
        <v/>
      </c>
      <c r="C891" s="44" t="str">
        <f t="shared" si="92"/>
        <v/>
      </c>
      <c r="D891" s="45" t="str">
        <f t="shared" si="93"/>
        <v/>
      </c>
      <c r="E891" s="47">
        <f t="shared" si="94"/>
        <v>0</v>
      </c>
      <c r="F891" s="79"/>
      <c r="G891" s="46" t="str">
        <f t="shared" si="95"/>
        <v/>
      </c>
      <c r="H891" s="46" t="str">
        <f t="shared" si="96"/>
        <v/>
      </c>
      <c r="I891" s="46" t="str">
        <f t="shared" si="97"/>
        <v/>
      </c>
    </row>
    <row r="892" spans="2:9" ht="20.100000000000001" customHeight="1" thickBot="1" x14ac:dyDescent="0.35">
      <c r="B892" s="43" t="str">
        <f t="shared" si="98"/>
        <v/>
      </c>
      <c r="C892" s="44" t="str">
        <f t="shared" si="92"/>
        <v/>
      </c>
      <c r="D892" s="45" t="str">
        <f t="shared" si="93"/>
        <v/>
      </c>
      <c r="E892" s="47">
        <f t="shared" si="94"/>
        <v>0</v>
      </c>
      <c r="F892" s="79"/>
      <c r="G892" s="46" t="str">
        <f t="shared" si="95"/>
        <v/>
      </c>
      <c r="H892" s="46" t="str">
        <f t="shared" si="96"/>
        <v/>
      </c>
      <c r="I892" s="46" t="str">
        <f t="shared" si="97"/>
        <v/>
      </c>
    </row>
    <row r="893" spans="2:9" ht="20.100000000000001" customHeight="1" thickBot="1" x14ac:dyDescent="0.35">
      <c r="B893" s="43" t="str">
        <f t="shared" si="98"/>
        <v/>
      </c>
      <c r="C893" s="44" t="str">
        <f t="shared" si="92"/>
        <v/>
      </c>
      <c r="D893" s="45" t="str">
        <f t="shared" si="93"/>
        <v/>
      </c>
      <c r="E893" s="47">
        <f t="shared" si="94"/>
        <v>0</v>
      </c>
      <c r="F893" s="79"/>
      <c r="G893" s="46" t="str">
        <f t="shared" si="95"/>
        <v/>
      </c>
      <c r="H893" s="46" t="str">
        <f t="shared" si="96"/>
        <v/>
      </c>
      <c r="I893" s="46" t="str">
        <f t="shared" si="97"/>
        <v/>
      </c>
    </row>
    <row r="894" spans="2:9" ht="20.100000000000001" customHeight="1" thickBot="1" x14ac:dyDescent="0.35">
      <c r="B894" s="43" t="str">
        <f t="shared" si="98"/>
        <v/>
      </c>
      <c r="C894" s="44" t="str">
        <f t="shared" si="92"/>
        <v/>
      </c>
      <c r="D894" s="45" t="str">
        <f t="shared" si="93"/>
        <v/>
      </c>
      <c r="E894" s="47">
        <f t="shared" si="94"/>
        <v>0</v>
      </c>
      <c r="F894" s="79"/>
      <c r="G894" s="46" t="str">
        <f t="shared" si="95"/>
        <v/>
      </c>
      <c r="H894" s="46" t="str">
        <f t="shared" si="96"/>
        <v/>
      </c>
      <c r="I894" s="46" t="str">
        <f t="shared" si="97"/>
        <v/>
      </c>
    </row>
    <row r="895" spans="2:9" ht="20.100000000000001" customHeight="1" thickBot="1" x14ac:dyDescent="0.35">
      <c r="B895" s="43" t="str">
        <f t="shared" si="98"/>
        <v/>
      </c>
      <c r="C895" s="44" t="str">
        <f t="shared" si="92"/>
        <v/>
      </c>
      <c r="D895" s="45" t="str">
        <f t="shared" si="93"/>
        <v/>
      </c>
      <c r="E895" s="47">
        <f t="shared" si="94"/>
        <v>0</v>
      </c>
      <c r="F895" s="79"/>
      <c r="G895" s="46" t="str">
        <f t="shared" si="95"/>
        <v/>
      </c>
      <c r="H895" s="46" t="str">
        <f t="shared" si="96"/>
        <v/>
      </c>
      <c r="I895" s="46" t="str">
        <f t="shared" si="97"/>
        <v/>
      </c>
    </row>
    <row r="896" spans="2:9" ht="20.100000000000001" customHeight="1" thickBot="1" x14ac:dyDescent="0.35">
      <c r="B896" s="43" t="str">
        <f t="shared" si="98"/>
        <v/>
      </c>
      <c r="C896" s="44" t="str">
        <f t="shared" si="92"/>
        <v/>
      </c>
      <c r="D896" s="45" t="str">
        <f t="shared" si="93"/>
        <v/>
      </c>
      <c r="E896" s="47">
        <f t="shared" si="94"/>
        <v>0</v>
      </c>
      <c r="F896" s="79"/>
      <c r="G896" s="46" t="str">
        <f t="shared" si="95"/>
        <v/>
      </c>
      <c r="H896" s="46" t="str">
        <f t="shared" si="96"/>
        <v/>
      </c>
      <c r="I896" s="46" t="str">
        <f t="shared" si="97"/>
        <v/>
      </c>
    </row>
    <row r="897" spans="2:9" ht="20.100000000000001" customHeight="1" thickBot="1" x14ac:dyDescent="0.35">
      <c r="B897" s="43" t="str">
        <f t="shared" si="98"/>
        <v/>
      </c>
      <c r="C897" s="44" t="str">
        <f t="shared" si="92"/>
        <v/>
      </c>
      <c r="D897" s="45" t="str">
        <f t="shared" si="93"/>
        <v/>
      </c>
      <c r="E897" s="47">
        <f t="shared" si="94"/>
        <v>0</v>
      </c>
      <c r="F897" s="79"/>
      <c r="G897" s="46" t="str">
        <f t="shared" si="95"/>
        <v/>
      </c>
      <c r="H897" s="46" t="str">
        <f t="shared" si="96"/>
        <v/>
      </c>
      <c r="I897" s="46" t="str">
        <f t="shared" si="97"/>
        <v/>
      </c>
    </row>
    <row r="898" spans="2:9" ht="20.100000000000001" customHeight="1" thickBot="1" x14ac:dyDescent="0.35">
      <c r="B898" s="43" t="str">
        <f t="shared" si="98"/>
        <v/>
      </c>
      <c r="C898" s="44" t="str">
        <f t="shared" si="92"/>
        <v/>
      </c>
      <c r="D898" s="45" t="str">
        <f t="shared" si="93"/>
        <v/>
      </c>
      <c r="E898" s="47">
        <f t="shared" si="94"/>
        <v>0</v>
      </c>
      <c r="F898" s="79"/>
      <c r="G898" s="46" t="str">
        <f t="shared" si="95"/>
        <v/>
      </c>
      <c r="H898" s="46" t="str">
        <f t="shared" si="96"/>
        <v/>
      </c>
      <c r="I898" s="46" t="str">
        <f t="shared" si="97"/>
        <v/>
      </c>
    </row>
    <row r="899" spans="2:9" ht="20.100000000000001" customHeight="1" thickBot="1" x14ac:dyDescent="0.35">
      <c r="B899" s="43" t="str">
        <f t="shared" si="98"/>
        <v/>
      </c>
      <c r="C899" s="44" t="str">
        <f t="shared" si="92"/>
        <v/>
      </c>
      <c r="D899" s="45" t="str">
        <f t="shared" si="93"/>
        <v/>
      </c>
      <c r="E899" s="47">
        <f t="shared" si="94"/>
        <v>0</v>
      </c>
      <c r="F899" s="79"/>
      <c r="G899" s="46" t="str">
        <f t="shared" si="95"/>
        <v/>
      </c>
      <c r="H899" s="46" t="str">
        <f t="shared" si="96"/>
        <v/>
      </c>
      <c r="I899" s="46" t="str">
        <f t="shared" si="97"/>
        <v/>
      </c>
    </row>
    <row r="900" spans="2:9" ht="20.100000000000001" customHeight="1" thickBot="1" x14ac:dyDescent="0.35">
      <c r="B900" s="43" t="str">
        <f t="shared" si="98"/>
        <v/>
      </c>
      <c r="C900" s="44" t="str">
        <f t="shared" si="92"/>
        <v/>
      </c>
      <c r="D900" s="45" t="str">
        <f t="shared" si="93"/>
        <v/>
      </c>
      <c r="E900" s="47">
        <f t="shared" si="94"/>
        <v>0</v>
      </c>
      <c r="F900" s="79"/>
      <c r="G900" s="46" t="str">
        <f t="shared" si="95"/>
        <v/>
      </c>
      <c r="H900" s="46" t="str">
        <f t="shared" si="96"/>
        <v/>
      </c>
      <c r="I900" s="46" t="str">
        <f t="shared" si="97"/>
        <v/>
      </c>
    </row>
    <row r="901" spans="2:9" ht="20.100000000000001" customHeight="1" thickBot="1" x14ac:dyDescent="0.35">
      <c r="B901" s="43" t="str">
        <f t="shared" si="98"/>
        <v/>
      </c>
      <c r="C901" s="44" t="str">
        <f t="shared" si="92"/>
        <v/>
      </c>
      <c r="D901" s="45" t="str">
        <f t="shared" si="93"/>
        <v/>
      </c>
      <c r="E901" s="47">
        <f t="shared" si="94"/>
        <v>0</v>
      </c>
      <c r="F901" s="79"/>
      <c r="G901" s="46" t="str">
        <f t="shared" si="95"/>
        <v/>
      </c>
      <c r="H901" s="46" t="str">
        <f t="shared" si="96"/>
        <v/>
      </c>
      <c r="I901" s="46" t="str">
        <f t="shared" si="97"/>
        <v/>
      </c>
    </row>
    <row r="902" spans="2:9" ht="20.100000000000001" customHeight="1" thickBot="1" x14ac:dyDescent="0.35">
      <c r="B902" s="43" t="str">
        <f t="shared" si="98"/>
        <v/>
      </c>
      <c r="C902" s="44" t="str">
        <f t="shared" si="92"/>
        <v/>
      </c>
      <c r="D902" s="45" t="str">
        <f t="shared" si="93"/>
        <v/>
      </c>
      <c r="E902" s="47">
        <f t="shared" si="94"/>
        <v>0</v>
      </c>
      <c r="F902" s="79"/>
      <c r="G902" s="46" t="str">
        <f t="shared" si="95"/>
        <v/>
      </c>
      <c r="H902" s="46" t="str">
        <f t="shared" si="96"/>
        <v/>
      </c>
      <c r="I902" s="46" t="str">
        <f t="shared" si="97"/>
        <v/>
      </c>
    </row>
    <row r="903" spans="2:9" ht="20.100000000000001" customHeight="1" thickBot="1" x14ac:dyDescent="0.35">
      <c r="B903" s="43" t="str">
        <f t="shared" si="98"/>
        <v/>
      </c>
      <c r="C903" s="44" t="str">
        <f t="shared" si="92"/>
        <v/>
      </c>
      <c r="D903" s="45" t="str">
        <f t="shared" si="93"/>
        <v/>
      </c>
      <c r="E903" s="47">
        <f t="shared" si="94"/>
        <v>0</v>
      </c>
      <c r="F903" s="79"/>
      <c r="G903" s="46" t="str">
        <f t="shared" si="95"/>
        <v/>
      </c>
      <c r="H903" s="46" t="str">
        <f t="shared" si="96"/>
        <v/>
      </c>
      <c r="I903" s="46" t="str">
        <f t="shared" si="97"/>
        <v/>
      </c>
    </row>
    <row r="904" spans="2:9" ht="20.100000000000001" customHeight="1" thickBot="1" x14ac:dyDescent="0.35">
      <c r="B904" s="43" t="str">
        <f t="shared" si="98"/>
        <v/>
      </c>
      <c r="C904" s="44" t="str">
        <f t="shared" si="92"/>
        <v/>
      </c>
      <c r="D904" s="45" t="str">
        <f t="shared" si="93"/>
        <v/>
      </c>
      <c r="E904" s="47">
        <f t="shared" si="94"/>
        <v>0</v>
      </c>
      <c r="F904" s="79"/>
      <c r="G904" s="46" t="str">
        <f t="shared" si="95"/>
        <v/>
      </c>
      <c r="H904" s="46" t="str">
        <f t="shared" si="96"/>
        <v/>
      </c>
      <c r="I904" s="46" t="str">
        <f t="shared" si="97"/>
        <v/>
      </c>
    </row>
    <row r="905" spans="2:9" ht="20.100000000000001" customHeight="1" thickBot="1" x14ac:dyDescent="0.35">
      <c r="B905" s="43" t="str">
        <f t="shared" si="98"/>
        <v/>
      </c>
      <c r="C905" s="44" t="str">
        <f t="shared" si="92"/>
        <v/>
      </c>
      <c r="D905" s="45" t="str">
        <f t="shared" si="93"/>
        <v/>
      </c>
      <c r="E905" s="47">
        <f t="shared" si="94"/>
        <v>0</v>
      </c>
      <c r="F905" s="79"/>
      <c r="G905" s="46" t="str">
        <f t="shared" si="95"/>
        <v/>
      </c>
      <c r="H905" s="46" t="str">
        <f t="shared" si="96"/>
        <v/>
      </c>
      <c r="I905" s="46" t="str">
        <f t="shared" si="97"/>
        <v/>
      </c>
    </row>
    <row r="906" spans="2:9" ht="20.100000000000001" customHeight="1" thickBot="1" x14ac:dyDescent="0.35">
      <c r="B906" s="43" t="str">
        <f t="shared" si="98"/>
        <v/>
      </c>
      <c r="C906" s="44" t="str">
        <f t="shared" si="92"/>
        <v/>
      </c>
      <c r="D906" s="45" t="str">
        <f t="shared" si="93"/>
        <v/>
      </c>
      <c r="E906" s="47">
        <f t="shared" si="94"/>
        <v>0</v>
      </c>
      <c r="F906" s="79"/>
      <c r="G906" s="46" t="str">
        <f t="shared" si="95"/>
        <v/>
      </c>
      <c r="H906" s="46" t="str">
        <f t="shared" si="96"/>
        <v/>
      </c>
      <c r="I906" s="46" t="str">
        <f t="shared" si="97"/>
        <v/>
      </c>
    </row>
    <row r="907" spans="2:9" ht="20.100000000000001" customHeight="1" thickBot="1" x14ac:dyDescent="0.35">
      <c r="B907" s="43" t="str">
        <f t="shared" si="98"/>
        <v/>
      </c>
      <c r="C907" s="44" t="str">
        <f t="shared" si="92"/>
        <v/>
      </c>
      <c r="D907" s="45" t="str">
        <f t="shared" si="93"/>
        <v/>
      </c>
      <c r="E907" s="47">
        <f t="shared" si="94"/>
        <v>0</v>
      </c>
      <c r="F907" s="79"/>
      <c r="G907" s="46" t="str">
        <f t="shared" si="95"/>
        <v/>
      </c>
      <c r="H907" s="46" t="str">
        <f t="shared" si="96"/>
        <v/>
      </c>
      <c r="I907" s="46" t="str">
        <f t="shared" si="97"/>
        <v/>
      </c>
    </row>
    <row r="908" spans="2:9" ht="20.100000000000001" customHeight="1" thickBot="1" x14ac:dyDescent="0.35">
      <c r="B908" s="43" t="str">
        <f t="shared" si="98"/>
        <v/>
      </c>
      <c r="C908" s="44" t="str">
        <f t="shared" si="92"/>
        <v/>
      </c>
      <c r="D908" s="45" t="str">
        <f t="shared" si="93"/>
        <v/>
      </c>
      <c r="E908" s="47">
        <f t="shared" si="94"/>
        <v>0</v>
      </c>
      <c r="F908" s="79"/>
      <c r="G908" s="46" t="str">
        <f t="shared" si="95"/>
        <v/>
      </c>
      <c r="H908" s="46" t="str">
        <f t="shared" si="96"/>
        <v/>
      </c>
      <c r="I908" s="46" t="str">
        <f t="shared" si="97"/>
        <v/>
      </c>
    </row>
    <row r="909" spans="2:9" ht="20.100000000000001" customHeight="1" thickBot="1" x14ac:dyDescent="0.35">
      <c r="B909" s="43" t="str">
        <f t="shared" si="98"/>
        <v/>
      </c>
      <c r="C909" s="44" t="str">
        <f t="shared" si="92"/>
        <v/>
      </c>
      <c r="D909" s="45" t="str">
        <f t="shared" si="93"/>
        <v/>
      </c>
      <c r="E909" s="47">
        <f t="shared" si="94"/>
        <v>0</v>
      </c>
      <c r="F909" s="79"/>
      <c r="G909" s="46" t="str">
        <f t="shared" si="95"/>
        <v/>
      </c>
      <c r="H909" s="46" t="str">
        <f t="shared" si="96"/>
        <v/>
      </c>
      <c r="I909" s="46" t="str">
        <f t="shared" si="97"/>
        <v/>
      </c>
    </row>
    <row r="910" spans="2:9" ht="20.100000000000001" customHeight="1" thickBot="1" x14ac:dyDescent="0.35">
      <c r="B910" s="43" t="str">
        <f t="shared" si="98"/>
        <v/>
      </c>
      <c r="C910" s="44" t="str">
        <f t="shared" si="92"/>
        <v/>
      </c>
      <c r="D910" s="45" t="str">
        <f t="shared" si="93"/>
        <v/>
      </c>
      <c r="E910" s="47">
        <f t="shared" si="94"/>
        <v>0</v>
      </c>
      <c r="F910" s="79"/>
      <c r="G910" s="46" t="str">
        <f t="shared" si="95"/>
        <v/>
      </c>
      <c r="H910" s="46" t="str">
        <f t="shared" si="96"/>
        <v/>
      </c>
      <c r="I910" s="46" t="str">
        <f t="shared" si="97"/>
        <v/>
      </c>
    </row>
    <row r="911" spans="2:9" ht="20.100000000000001" customHeight="1" thickBot="1" x14ac:dyDescent="0.35">
      <c r="B911" s="43" t="str">
        <f t="shared" si="98"/>
        <v/>
      </c>
      <c r="C911" s="44" t="str">
        <f t="shared" si="92"/>
        <v/>
      </c>
      <c r="D911" s="45" t="str">
        <f t="shared" si="93"/>
        <v/>
      </c>
      <c r="E911" s="47">
        <f t="shared" si="94"/>
        <v>0</v>
      </c>
      <c r="F911" s="79"/>
      <c r="G911" s="46" t="str">
        <f t="shared" si="95"/>
        <v/>
      </c>
      <c r="H911" s="46" t="str">
        <f t="shared" si="96"/>
        <v/>
      </c>
      <c r="I911" s="46" t="str">
        <f t="shared" si="97"/>
        <v/>
      </c>
    </row>
    <row r="912" spans="2:9" ht="20.100000000000001" customHeight="1" thickBot="1" x14ac:dyDescent="0.35">
      <c r="B912" s="43" t="str">
        <f t="shared" si="98"/>
        <v/>
      </c>
      <c r="C912" s="44" t="str">
        <f t="shared" si="92"/>
        <v/>
      </c>
      <c r="D912" s="45" t="str">
        <f t="shared" si="93"/>
        <v/>
      </c>
      <c r="E912" s="47">
        <f t="shared" si="94"/>
        <v>0</v>
      </c>
      <c r="F912" s="79"/>
      <c r="G912" s="46" t="str">
        <f t="shared" si="95"/>
        <v/>
      </c>
      <c r="H912" s="46" t="str">
        <f t="shared" si="96"/>
        <v/>
      </c>
      <c r="I912" s="46" t="str">
        <f t="shared" si="97"/>
        <v/>
      </c>
    </row>
    <row r="913" spans="2:9" ht="20.100000000000001" customHeight="1" thickBot="1" x14ac:dyDescent="0.35">
      <c r="B913" s="43" t="str">
        <f t="shared" si="98"/>
        <v/>
      </c>
      <c r="C913" s="44" t="str">
        <f t="shared" si="92"/>
        <v/>
      </c>
      <c r="D913" s="45" t="str">
        <f t="shared" si="93"/>
        <v/>
      </c>
      <c r="E913" s="47">
        <f t="shared" si="94"/>
        <v>0</v>
      </c>
      <c r="F913" s="79"/>
      <c r="G913" s="46" t="str">
        <f t="shared" si="95"/>
        <v/>
      </c>
      <c r="H913" s="46" t="str">
        <f t="shared" si="96"/>
        <v/>
      </c>
      <c r="I913" s="46" t="str">
        <f t="shared" si="97"/>
        <v/>
      </c>
    </row>
    <row r="914" spans="2:9" ht="20.100000000000001" customHeight="1" thickBot="1" x14ac:dyDescent="0.35">
      <c r="B914" s="43" t="str">
        <f t="shared" si="98"/>
        <v/>
      </c>
      <c r="C914" s="44" t="str">
        <f t="shared" si="92"/>
        <v/>
      </c>
      <c r="D914" s="45" t="str">
        <f t="shared" si="93"/>
        <v/>
      </c>
      <c r="E914" s="47">
        <f t="shared" si="94"/>
        <v>0</v>
      </c>
      <c r="F914" s="79"/>
      <c r="G914" s="46" t="str">
        <f t="shared" si="95"/>
        <v/>
      </c>
      <c r="H914" s="46" t="str">
        <f t="shared" si="96"/>
        <v/>
      </c>
      <c r="I914" s="46" t="str">
        <f t="shared" si="97"/>
        <v/>
      </c>
    </row>
    <row r="915" spans="2:9" ht="20.100000000000001" customHeight="1" thickBot="1" x14ac:dyDescent="0.35">
      <c r="B915" s="43" t="str">
        <f t="shared" si="98"/>
        <v/>
      </c>
      <c r="C915" s="44" t="str">
        <f t="shared" si="92"/>
        <v/>
      </c>
      <c r="D915" s="45" t="str">
        <f t="shared" si="93"/>
        <v/>
      </c>
      <c r="E915" s="47">
        <f t="shared" si="94"/>
        <v>0</v>
      </c>
      <c r="F915" s="79"/>
      <c r="G915" s="46" t="str">
        <f t="shared" si="95"/>
        <v/>
      </c>
      <c r="H915" s="46" t="str">
        <f t="shared" si="96"/>
        <v/>
      </c>
      <c r="I915" s="46" t="str">
        <f t="shared" si="97"/>
        <v/>
      </c>
    </row>
    <row r="916" spans="2:9" ht="20.100000000000001" customHeight="1" thickBot="1" x14ac:dyDescent="0.35">
      <c r="B916" s="43" t="str">
        <f t="shared" si="98"/>
        <v/>
      </c>
      <c r="C916" s="44" t="str">
        <f t="shared" si="92"/>
        <v/>
      </c>
      <c r="D916" s="45" t="str">
        <f t="shared" si="93"/>
        <v/>
      </c>
      <c r="E916" s="47">
        <f t="shared" si="94"/>
        <v>0</v>
      </c>
      <c r="F916" s="79"/>
      <c r="G916" s="46" t="str">
        <f t="shared" si="95"/>
        <v/>
      </c>
      <c r="H916" s="46" t="str">
        <f t="shared" si="96"/>
        <v/>
      </c>
      <c r="I916" s="46" t="str">
        <f t="shared" si="97"/>
        <v/>
      </c>
    </row>
    <row r="917" spans="2:9" ht="20.100000000000001" customHeight="1" thickBot="1" x14ac:dyDescent="0.35">
      <c r="B917" s="43" t="str">
        <f t="shared" si="98"/>
        <v/>
      </c>
      <c r="C917" s="44" t="str">
        <f t="shared" si="92"/>
        <v/>
      </c>
      <c r="D917" s="45" t="str">
        <f t="shared" si="93"/>
        <v/>
      </c>
      <c r="E917" s="47">
        <f t="shared" si="94"/>
        <v>0</v>
      </c>
      <c r="F917" s="79"/>
      <c r="G917" s="46" t="str">
        <f t="shared" si="95"/>
        <v/>
      </c>
      <c r="H917" s="46" t="str">
        <f t="shared" si="96"/>
        <v/>
      </c>
      <c r="I917" s="46" t="str">
        <f t="shared" si="97"/>
        <v/>
      </c>
    </row>
    <row r="918" spans="2:9" ht="20.100000000000001" customHeight="1" thickBot="1" x14ac:dyDescent="0.35">
      <c r="B918" s="43" t="str">
        <f t="shared" si="98"/>
        <v/>
      </c>
      <c r="C918" s="44" t="str">
        <f t="shared" ref="C918:C981" si="99">IF($E$10="End of the Period",IF(B918="","",IF(payment_frequency="Bi-weekly",first_payment_date+B918*VLOOKUP(payment_frequency,periodic_table,2,0),IF(payment_frequency="Weekly",first_payment_date+B918*VLOOKUP(payment_frequency,periodic_table,2,0),IF(payment_frequency="Semi-monthly",first_payment_date+B918*VLOOKUP(payment_frequency,periodic_table,2,0),EDATE(first_payment_date,B918*VLOOKUP(payment_frequency,periodic_table,2,0)))))),IF(B918="","",IF(payment_frequency="Bi-weekly",first_payment_date+(B918-1)*VLOOKUP(payment_frequency,periodic_table,2,0),IF(payment_frequency="Weekly",first_payment_date+(B918-1)*VLOOKUP(payment_frequency,periodic_table,2,0),IF(payment_frequency="Semi-monthly",first_payment_date+(B918-1)*VLOOKUP(payment_frequency,periodic_table,2,0),EDATE(first_payment_date,(B918-1)*VLOOKUP(payment_frequency,periodic_table,2,0)))))))</f>
        <v/>
      </c>
      <c r="D918" s="45" t="str">
        <f t="shared" ref="D918:D981" si="100">IF(B918="","",IF(I917&lt;payment,I917*(1+rate),payment))</f>
        <v/>
      </c>
      <c r="E918" s="47">
        <f t="shared" ref="E918:E981" si="101">IFERROR(IF((I917*(1+rate)-D918)&lt;$E$12,I917*(1+rate)-D918,IF(B918=$I$16,$E$12,IF(B918&lt;$I$16,0,$E$12))),0)</f>
        <v>0</v>
      </c>
      <c r="F918" s="79"/>
      <c r="G918" s="46" t="str">
        <f t="shared" ref="G918:G981" si="102">IF(AND(payment_type=1,B918=1),0,IF(B918="","",I917*rate))</f>
        <v/>
      </c>
      <c r="H918" s="46" t="str">
        <f t="shared" si="96"/>
        <v/>
      </c>
      <c r="I918" s="46" t="str">
        <f t="shared" si="97"/>
        <v/>
      </c>
    </row>
    <row r="919" spans="2:9" ht="20.100000000000001" customHeight="1" thickBot="1" x14ac:dyDescent="0.35">
      <c r="B919" s="43" t="str">
        <f t="shared" si="98"/>
        <v/>
      </c>
      <c r="C919" s="44" t="str">
        <f t="shared" si="99"/>
        <v/>
      </c>
      <c r="D919" s="45" t="str">
        <f t="shared" si="100"/>
        <v/>
      </c>
      <c r="E919" s="47">
        <f t="shared" si="101"/>
        <v>0</v>
      </c>
      <c r="F919" s="79"/>
      <c r="G919" s="46" t="str">
        <f t="shared" si="102"/>
        <v/>
      </c>
      <c r="H919" s="46" t="str">
        <f t="shared" ref="H919:H982" si="103">IF(B919="","",D919-G919+E919+F919)</f>
        <v/>
      </c>
      <c r="I919" s="46" t="str">
        <f t="shared" ref="I919:I982" si="104">IFERROR(IF(H919&lt;=0,"",I918-H919),"")</f>
        <v/>
      </c>
    </row>
    <row r="920" spans="2:9" ht="20.100000000000001" customHeight="1" thickBot="1" x14ac:dyDescent="0.35">
      <c r="B920" s="43" t="str">
        <f t="shared" si="98"/>
        <v/>
      </c>
      <c r="C920" s="44" t="str">
        <f t="shared" si="99"/>
        <v/>
      </c>
      <c r="D920" s="45" t="str">
        <f t="shared" si="100"/>
        <v/>
      </c>
      <c r="E920" s="47">
        <f t="shared" si="101"/>
        <v>0</v>
      </c>
      <c r="F920" s="79"/>
      <c r="G920" s="46" t="str">
        <f t="shared" si="102"/>
        <v/>
      </c>
      <c r="H920" s="46" t="str">
        <f t="shared" si="103"/>
        <v/>
      </c>
      <c r="I920" s="46" t="str">
        <f t="shared" si="104"/>
        <v/>
      </c>
    </row>
    <row r="921" spans="2:9" ht="20.100000000000001" customHeight="1" thickBot="1" x14ac:dyDescent="0.35">
      <c r="B921" s="43" t="str">
        <f t="shared" si="98"/>
        <v/>
      </c>
      <c r="C921" s="44" t="str">
        <f t="shared" si="99"/>
        <v/>
      </c>
      <c r="D921" s="45" t="str">
        <f t="shared" si="100"/>
        <v/>
      </c>
      <c r="E921" s="47">
        <f t="shared" si="101"/>
        <v>0</v>
      </c>
      <c r="F921" s="79"/>
      <c r="G921" s="46" t="str">
        <f t="shared" si="102"/>
        <v/>
      </c>
      <c r="H921" s="46" t="str">
        <f t="shared" si="103"/>
        <v/>
      </c>
      <c r="I921" s="46" t="str">
        <f t="shared" si="104"/>
        <v/>
      </c>
    </row>
    <row r="922" spans="2:9" ht="20.100000000000001" customHeight="1" thickBot="1" x14ac:dyDescent="0.35">
      <c r="B922" s="43" t="str">
        <f t="shared" si="98"/>
        <v/>
      </c>
      <c r="C922" s="44" t="str">
        <f t="shared" si="99"/>
        <v/>
      </c>
      <c r="D922" s="45" t="str">
        <f t="shared" si="100"/>
        <v/>
      </c>
      <c r="E922" s="47">
        <f t="shared" si="101"/>
        <v>0</v>
      </c>
      <c r="F922" s="79"/>
      <c r="G922" s="46" t="str">
        <f t="shared" si="102"/>
        <v/>
      </c>
      <c r="H922" s="46" t="str">
        <f t="shared" si="103"/>
        <v/>
      </c>
      <c r="I922" s="46" t="str">
        <f t="shared" si="104"/>
        <v/>
      </c>
    </row>
    <row r="923" spans="2:9" ht="20.100000000000001" customHeight="1" thickBot="1" x14ac:dyDescent="0.35">
      <c r="B923" s="43" t="str">
        <f t="shared" si="98"/>
        <v/>
      </c>
      <c r="C923" s="44" t="str">
        <f t="shared" si="99"/>
        <v/>
      </c>
      <c r="D923" s="45" t="str">
        <f t="shared" si="100"/>
        <v/>
      </c>
      <c r="E923" s="47">
        <f t="shared" si="101"/>
        <v>0</v>
      </c>
      <c r="F923" s="79"/>
      <c r="G923" s="46" t="str">
        <f t="shared" si="102"/>
        <v/>
      </c>
      <c r="H923" s="46" t="str">
        <f t="shared" si="103"/>
        <v/>
      </c>
      <c r="I923" s="46" t="str">
        <f t="shared" si="104"/>
        <v/>
      </c>
    </row>
    <row r="924" spans="2:9" ht="20.100000000000001" customHeight="1" thickBot="1" x14ac:dyDescent="0.35">
      <c r="B924" s="43" t="str">
        <f t="shared" si="98"/>
        <v/>
      </c>
      <c r="C924" s="44" t="str">
        <f t="shared" si="99"/>
        <v/>
      </c>
      <c r="D924" s="45" t="str">
        <f t="shared" si="100"/>
        <v/>
      </c>
      <c r="E924" s="47">
        <f t="shared" si="101"/>
        <v>0</v>
      </c>
      <c r="F924" s="79"/>
      <c r="G924" s="46" t="str">
        <f t="shared" si="102"/>
        <v/>
      </c>
      <c r="H924" s="46" t="str">
        <f t="shared" si="103"/>
        <v/>
      </c>
      <c r="I924" s="46" t="str">
        <f t="shared" si="104"/>
        <v/>
      </c>
    </row>
    <row r="925" spans="2:9" ht="20.100000000000001" customHeight="1" thickBot="1" x14ac:dyDescent="0.35">
      <c r="B925" s="43" t="str">
        <f t="shared" si="98"/>
        <v/>
      </c>
      <c r="C925" s="44" t="str">
        <f t="shared" si="99"/>
        <v/>
      </c>
      <c r="D925" s="45" t="str">
        <f t="shared" si="100"/>
        <v/>
      </c>
      <c r="E925" s="47">
        <f t="shared" si="101"/>
        <v>0</v>
      </c>
      <c r="F925" s="79"/>
      <c r="G925" s="46" t="str">
        <f t="shared" si="102"/>
        <v/>
      </c>
      <c r="H925" s="46" t="str">
        <f t="shared" si="103"/>
        <v/>
      </c>
      <c r="I925" s="46" t="str">
        <f t="shared" si="104"/>
        <v/>
      </c>
    </row>
    <row r="926" spans="2:9" ht="20.100000000000001" customHeight="1" thickBot="1" x14ac:dyDescent="0.35">
      <c r="B926" s="43" t="str">
        <f t="shared" si="98"/>
        <v/>
      </c>
      <c r="C926" s="44" t="str">
        <f t="shared" si="99"/>
        <v/>
      </c>
      <c r="D926" s="45" t="str">
        <f t="shared" si="100"/>
        <v/>
      </c>
      <c r="E926" s="47">
        <f t="shared" si="101"/>
        <v>0</v>
      </c>
      <c r="F926" s="79"/>
      <c r="G926" s="46" t="str">
        <f t="shared" si="102"/>
        <v/>
      </c>
      <c r="H926" s="46" t="str">
        <f t="shared" si="103"/>
        <v/>
      </c>
      <c r="I926" s="46" t="str">
        <f t="shared" si="104"/>
        <v/>
      </c>
    </row>
    <row r="927" spans="2:9" ht="20.100000000000001" customHeight="1" thickBot="1" x14ac:dyDescent="0.35">
      <c r="B927" s="43" t="str">
        <f t="shared" si="98"/>
        <v/>
      </c>
      <c r="C927" s="44" t="str">
        <f t="shared" si="99"/>
        <v/>
      </c>
      <c r="D927" s="45" t="str">
        <f t="shared" si="100"/>
        <v/>
      </c>
      <c r="E927" s="47">
        <f t="shared" si="101"/>
        <v>0</v>
      </c>
      <c r="F927" s="79"/>
      <c r="G927" s="46" t="str">
        <f t="shared" si="102"/>
        <v/>
      </c>
      <c r="H927" s="46" t="str">
        <f t="shared" si="103"/>
        <v/>
      </c>
      <c r="I927" s="46" t="str">
        <f t="shared" si="104"/>
        <v/>
      </c>
    </row>
    <row r="928" spans="2:9" ht="20.100000000000001" customHeight="1" thickBot="1" x14ac:dyDescent="0.35">
      <c r="B928" s="43" t="str">
        <f t="shared" si="98"/>
        <v/>
      </c>
      <c r="C928" s="44" t="str">
        <f t="shared" si="99"/>
        <v/>
      </c>
      <c r="D928" s="45" t="str">
        <f t="shared" si="100"/>
        <v/>
      </c>
      <c r="E928" s="47">
        <f t="shared" si="101"/>
        <v>0</v>
      </c>
      <c r="F928" s="79"/>
      <c r="G928" s="46" t="str">
        <f t="shared" si="102"/>
        <v/>
      </c>
      <c r="H928" s="46" t="str">
        <f t="shared" si="103"/>
        <v/>
      </c>
      <c r="I928" s="46" t="str">
        <f t="shared" si="104"/>
        <v/>
      </c>
    </row>
    <row r="929" spans="2:9" ht="20.100000000000001" customHeight="1" thickBot="1" x14ac:dyDescent="0.35">
      <c r="B929" s="43" t="str">
        <f t="shared" si="98"/>
        <v/>
      </c>
      <c r="C929" s="44" t="str">
        <f t="shared" si="99"/>
        <v/>
      </c>
      <c r="D929" s="45" t="str">
        <f t="shared" si="100"/>
        <v/>
      </c>
      <c r="E929" s="47">
        <f t="shared" si="101"/>
        <v>0</v>
      </c>
      <c r="F929" s="79"/>
      <c r="G929" s="46" t="str">
        <f t="shared" si="102"/>
        <v/>
      </c>
      <c r="H929" s="46" t="str">
        <f t="shared" si="103"/>
        <v/>
      </c>
      <c r="I929" s="46" t="str">
        <f t="shared" si="104"/>
        <v/>
      </c>
    </row>
    <row r="930" spans="2:9" ht="20.100000000000001" customHeight="1" thickBot="1" x14ac:dyDescent="0.35">
      <c r="B930" s="43" t="str">
        <f t="shared" si="98"/>
        <v/>
      </c>
      <c r="C930" s="44" t="str">
        <f t="shared" si="99"/>
        <v/>
      </c>
      <c r="D930" s="45" t="str">
        <f t="shared" si="100"/>
        <v/>
      </c>
      <c r="E930" s="47">
        <f t="shared" si="101"/>
        <v>0</v>
      </c>
      <c r="F930" s="79"/>
      <c r="G930" s="46" t="str">
        <f t="shared" si="102"/>
        <v/>
      </c>
      <c r="H930" s="46" t="str">
        <f t="shared" si="103"/>
        <v/>
      </c>
      <c r="I930" s="46" t="str">
        <f t="shared" si="104"/>
        <v/>
      </c>
    </row>
    <row r="931" spans="2:9" ht="20.100000000000001" customHeight="1" thickBot="1" x14ac:dyDescent="0.35">
      <c r="B931" s="43" t="str">
        <f t="shared" si="98"/>
        <v/>
      </c>
      <c r="C931" s="44" t="str">
        <f t="shared" si="99"/>
        <v/>
      </c>
      <c r="D931" s="45" t="str">
        <f t="shared" si="100"/>
        <v/>
      </c>
      <c r="E931" s="47">
        <f t="shared" si="101"/>
        <v>0</v>
      </c>
      <c r="F931" s="79"/>
      <c r="G931" s="46" t="str">
        <f t="shared" si="102"/>
        <v/>
      </c>
      <c r="H931" s="46" t="str">
        <f t="shared" si="103"/>
        <v/>
      </c>
      <c r="I931" s="46" t="str">
        <f t="shared" si="104"/>
        <v/>
      </c>
    </row>
    <row r="932" spans="2:9" ht="20.100000000000001" customHeight="1" thickBot="1" x14ac:dyDescent="0.35">
      <c r="B932" s="43" t="str">
        <f t="shared" si="98"/>
        <v/>
      </c>
      <c r="C932" s="44" t="str">
        <f t="shared" si="99"/>
        <v/>
      </c>
      <c r="D932" s="45" t="str">
        <f t="shared" si="100"/>
        <v/>
      </c>
      <c r="E932" s="47">
        <f t="shared" si="101"/>
        <v>0</v>
      </c>
      <c r="F932" s="79"/>
      <c r="G932" s="46" t="str">
        <f t="shared" si="102"/>
        <v/>
      </c>
      <c r="H932" s="46" t="str">
        <f t="shared" si="103"/>
        <v/>
      </c>
      <c r="I932" s="46" t="str">
        <f t="shared" si="104"/>
        <v/>
      </c>
    </row>
    <row r="933" spans="2:9" ht="20.100000000000001" customHeight="1" thickBot="1" x14ac:dyDescent="0.35">
      <c r="B933" s="43" t="str">
        <f t="shared" si="98"/>
        <v/>
      </c>
      <c r="C933" s="44" t="str">
        <f t="shared" si="99"/>
        <v/>
      </c>
      <c r="D933" s="45" t="str">
        <f t="shared" si="100"/>
        <v/>
      </c>
      <c r="E933" s="47">
        <f t="shared" si="101"/>
        <v>0</v>
      </c>
      <c r="F933" s="79"/>
      <c r="G933" s="46" t="str">
        <f t="shared" si="102"/>
        <v/>
      </c>
      <c r="H933" s="46" t="str">
        <f t="shared" si="103"/>
        <v/>
      </c>
      <c r="I933" s="46" t="str">
        <f t="shared" si="104"/>
        <v/>
      </c>
    </row>
    <row r="934" spans="2:9" ht="20.100000000000001" customHeight="1" thickBot="1" x14ac:dyDescent="0.35">
      <c r="B934" s="43" t="str">
        <f t="shared" si="98"/>
        <v/>
      </c>
      <c r="C934" s="44" t="str">
        <f t="shared" si="99"/>
        <v/>
      </c>
      <c r="D934" s="45" t="str">
        <f t="shared" si="100"/>
        <v/>
      </c>
      <c r="E934" s="47">
        <f t="shared" si="101"/>
        <v>0</v>
      </c>
      <c r="F934" s="79"/>
      <c r="G934" s="46" t="str">
        <f t="shared" si="102"/>
        <v/>
      </c>
      <c r="H934" s="46" t="str">
        <f t="shared" si="103"/>
        <v/>
      </c>
      <c r="I934" s="46" t="str">
        <f t="shared" si="104"/>
        <v/>
      </c>
    </row>
    <row r="935" spans="2:9" ht="20.100000000000001" customHeight="1" thickBot="1" x14ac:dyDescent="0.35">
      <c r="B935" s="43" t="str">
        <f t="shared" si="98"/>
        <v/>
      </c>
      <c r="C935" s="44" t="str">
        <f t="shared" si="99"/>
        <v/>
      </c>
      <c r="D935" s="45" t="str">
        <f t="shared" si="100"/>
        <v/>
      </c>
      <c r="E935" s="47">
        <f t="shared" si="101"/>
        <v>0</v>
      </c>
      <c r="F935" s="79"/>
      <c r="G935" s="46" t="str">
        <f t="shared" si="102"/>
        <v/>
      </c>
      <c r="H935" s="46" t="str">
        <f t="shared" si="103"/>
        <v/>
      </c>
      <c r="I935" s="46" t="str">
        <f t="shared" si="104"/>
        <v/>
      </c>
    </row>
    <row r="936" spans="2:9" ht="20.100000000000001" customHeight="1" thickBot="1" x14ac:dyDescent="0.35">
      <c r="B936" s="43" t="str">
        <f t="shared" si="98"/>
        <v/>
      </c>
      <c r="C936" s="44" t="str">
        <f t="shared" si="99"/>
        <v/>
      </c>
      <c r="D936" s="45" t="str">
        <f t="shared" si="100"/>
        <v/>
      </c>
      <c r="E936" s="47">
        <f t="shared" si="101"/>
        <v>0</v>
      </c>
      <c r="F936" s="79"/>
      <c r="G936" s="46" t="str">
        <f t="shared" si="102"/>
        <v/>
      </c>
      <c r="H936" s="46" t="str">
        <f t="shared" si="103"/>
        <v/>
      </c>
      <c r="I936" s="46" t="str">
        <f t="shared" si="104"/>
        <v/>
      </c>
    </row>
    <row r="937" spans="2:9" ht="20.100000000000001" customHeight="1" thickBot="1" x14ac:dyDescent="0.35">
      <c r="B937" s="43" t="str">
        <f t="shared" si="98"/>
        <v/>
      </c>
      <c r="C937" s="44" t="str">
        <f t="shared" si="99"/>
        <v/>
      </c>
      <c r="D937" s="45" t="str">
        <f t="shared" si="100"/>
        <v/>
      </c>
      <c r="E937" s="47">
        <f t="shared" si="101"/>
        <v>0</v>
      </c>
      <c r="F937" s="79"/>
      <c r="G937" s="46" t="str">
        <f t="shared" si="102"/>
        <v/>
      </c>
      <c r="H937" s="46" t="str">
        <f t="shared" si="103"/>
        <v/>
      </c>
      <c r="I937" s="46" t="str">
        <f t="shared" si="104"/>
        <v/>
      </c>
    </row>
    <row r="938" spans="2:9" ht="20.100000000000001" customHeight="1" thickBot="1" x14ac:dyDescent="0.35">
      <c r="B938" s="43" t="str">
        <f t="shared" si="98"/>
        <v/>
      </c>
      <c r="C938" s="44" t="str">
        <f t="shared" si="99"/>
        <v/>
      </c>
      <c r="D938" s="45" t="str">
        <f t="shared" si="100"/>
        <v/>
      </c>
      <c r="E938" s="47">
        <f t="shared" si="101"/>
        <v>0</v>
      </c>
      <c r="F938" s="79"/>
      <c r="G938" s="46" t="str">
        <f t="shared" si="102"/>
        <v/>
      </c>
      <c r="H938" s="46" t="str">
        <f t="shared" si="103"/>
        <v/>
      </c>
      <c r="I938" s="46" t="str">
        <f t="shared" si="104"/>
        <v/>
      </c>
    </row>
    <row r="939" spans="2:9" ht="20.100000000000001" customHeight="1" thickBot="1" x14ac:dyDescent="0.35">
      <c r="B939" s="43" t="str">
        <f t="shared" si="98"/>
        <v/>
      </c>
      <c r="C939" s="44" t="str">
        <f t="shared" si="99"/>
        <v/>
      </c>
      <c r="D939" s="45" t="str">
        <f t="shared" si="100"/>
        <v/>
      </c>
      <c r="E939" s="47">
        <f t="shared" si="101"/>
        <v>0</v>
      </c>
      <c r="F939" s="79"/>
      <c r="G939" s="46" t="str">
        <f t="shared" si="102"/>
        <v/>
      </c>
      <c r="H939" s="46" t="str">
        <f t="shared" si="103"/>
        <v/>
      </c>
      <c r="I939" s="46" t="str">
        <f t="shared" si="104"/>
        <v/>
      </c>
    </row>
    <row r="940" spans="2:9" ht="20.100000000000001" customHeight="1" thickBot="1" x14ac:dyDescent="0.35">
      <c r="B940" s="43" t="str">
        <f t="shared" si="98"/>
        <v/>
      </c>
      <c r="C940" s="44" t="str">
        <f t="shared" si="99"/>
        <v/>
      </c>
      <c r="D940" s="45" t="str">
        <f t="shared" si="100"/>
        <v/>
      </c>
      <c r="E940" s="47">
        <f t="shared" si="101"/>
        <v>0</v>
      </c>
      <c r="F940" s="79"/>
      <c r="G940" s="46" t="str">
        <f t="shared" si="102"/>
        <v/>
      </c>
      <c r="H940" s="46" t="str">
        <f t="shared" si="103"/>
        <v/>
      </c>
      <c r="I940" s="46" t="str">
        <f t="shared" si="104"/>
        <v/>
      </c>
    </row>
    <row r="941" spans="2:9" ht="20.100000000000001" customHeight="1" thickBot="1" x14ac:dyDescent="0.35">
      <c r="B941" s="43" t="str">
        <f t="shared" ref="B941:B998" si="105">IFERROR(IF(I940&lt;=0,"",B940+1),"")</f>
        <v/>
      </c>
      <c r="C941" s="44" t="str">
        <f t="shared" si="99"/>
        <v/>
      </c>
      <c r="D941" s="45" t="str">
        <f t="shared" si="100"/>
        <v/>
      </c>
      <c r="E941" s="47">
        <f t="shared" si="101"/>
        <v>0</v>
      </c>
      <c r="F941" s="79"/>
      <c r="G941" s="46" t="str">
        <f t="shared" si="102"/>
        <v/>
      </c>
      <c r="H941" s="46" t="str">
        <f t="shared" si="103"/>
        <v/>
      </c>
      <c r="I941" s="46" t="str">
        <f t="shared" si="104"/>
        <v/>
      </c>
    </row>
    <row r="942" spans="2:9" ht="20.100000000000001" customHeight="1" thickBot="1" x14ac:dyDescent="0.35">
      <c r="B942" s="43" t="str">
        <f t="shared" si="105"/>
        <v/>
      </c>
      <c r="C942" s="44" t="str">
        <f t="shared" si="99"/>
        <v/>
      </c>
      <c r="D942" s="45" t="str">
        <f t="shared" si="100"/>
        <v/>
      </c>
      <c r="E942" s="47">
        <f t="shared" si="101"/>
        <v>0</v>
      </c>
      <c r="F942" s="79"/>
      <c r="G942" s="46" t="str">
        <f t="shared" si="102"/>
        <v/>
      </c>
      <c r="H942" s="46" t="str">
        <f t="shared" si="103"/>
        <v/>
      </c>
      <c r="I942" s="46" t="str">
        <f t="shared" si="104"/>
        <v/>
      </c>
    </row>
    <row r="943" spans="2:9" ht="20.100000000000001" customHeight="1" thickBot="1" x14ac:dyDescent="0.35">
      <c r="B943" s="43" t="str">
        <f t="shared" si="105"/>
        <v/>
      </c>
      <c r="C943" s="44" t="str">
        <f t="shared" si="99"/>
        <v/>
      </c>
      <c r="D943" s="45" t="str">
        <f t="shared" si="100"/>
        <v/>
      </c>
      <c r="E943" s="47">
        <f t="shared" si="101"/>
        <v>0</v>
      </c>
      <c r="F943" s="79"/>
      <c r="G943" s="46" t="str">
        <f t="shared" si="102"/>
        <v/>
      </c>
      <c r="H943" s="46" t="str">
        <f t="shared" si="103"/>
        <v/>
      </c>
      <c r="I943" s="46" t="str">
        <f t="shared" si="104"/>
        <v/>
      </c>
    </row>
    <row r="944" spans="2:9" ht="20.100000000000001" customHeight="1" thickBot="1" x14ac:dyDescent="0.35">
      <c r="B944" s="43" t="str">
        <f t="shared" si="105"/>
        <v/>
      </c>
      <c r="C944" s="44" t="str">
        <f t="shared" si="99"/>
        <v/>
      </c>
      <c r="D944" s="45" t="str">
        <f t="shared" si="100"/>
        <v/>
      </c>
      <c r="E944" s="47">
        <f t="shared" si="101"/>
        <v>0</v>
      </c>
      <c r="F944" s="79"/>
      <c r="G944" s="46" t="str">
        <f t="shared" si="102"/>
        <v/>
      </c>
      <c r="H944" s="46" t="str">
        <f t="shared" si="103"/>
        <v/>
      </c>
      <c r="I944" s="46" t="str">
        <f t="shared" si="104"/>
        <v/>
      </c>
    </row>
    <row r="945" spans="2:9" ht="20.100000000000001" customHeight="1" thickBot="1" x14ac:dyDescent="0.35">
      <c r="B945" s="43" t="str">
        <f t="shared" si="105"/>
        <v/>
      </c>
      <c r="C945" s="44" t="str">
        <f t="shared" si="99"/>
        <v/>
      </c>
      <c r="D945" s="45" t="str">
        <f t="shared" si="100"/>
        <v/>
      </c>
      <c r="E945" s="47">
        <f t="shared" si="101"/>
        <v>0</v>
      </c>
      <c r="F945" s="79"/>
      <c r="G945" s="46" t="str">
        <f t="shared" si="102"/>
        <v/>
      </c>
      <c r="H945" s="46" t="str">
        <f t="shared" si="103"/>
        <v/>
      </c>
      <c r="I945" s="46" t="str">
        <f t="shared" si="104"/>
        <v/>
      </c>
    </row>
    <row r="946" spans="2:9" ht="20.100000000000001" customHeight="1" thickBot="1" x14ac:dyDescent="0.35">
      <c r="B946" s="43" t="str">
        <f t="shared" si="105"/>
        <v/>
      </c>
      <c r="C946" s="44" t="str">
        <f t="shared" si="99"/>
        <v/>
      </c>
      <c r="D946" s="45" t="str">
        <f t="shared" si="100"/>
        <v/>
      </c>
      <c r="E946" s="47">
        <f t="shared" si="101"/>
        <v>0</v>
      </c>
      <c r="F946" s="79"/>
      <c r="G946" s="46" t="str">
        <f t="shared" si="102"/>
        <v/>
      </c>
      <c r="H946" s="46" t="str">
        <f t="shared" si="103"/>
        <v/>
      </c>
      <c r="I946" s="46" t="str">
        <f t="shared" si="104"/>
        <v/>
      </c>
    </row>
    <row r="947" spans="2:9" ht="20.100000000000001" customHeight="1" thickBot="1" x14ac:dyDescent="0.35">
      <c r="B947" s="43" t="str">
        <f t="shared" si="105"/>
        <v/>
      </c>
      <c r="C947" s="44" t="str">
        <f t="shared" si="99"/>
        <v/>
      </c>
      <c r="D947" s="45" t="str">
        <f t="shared" si="100"/>
        <v/>
      </c>
      <c r="E947" s="47">
        <f t="shared" si="101"/>
        <v>0</v>
      </c>
      <c r="F947" s="79"/>
      <c r="G947" s="46" t="str">
        <f t="shared" si="102"/>
        <v/>
      </c>
      <c r="H947" s="46" t="str">
        <f t="shared" si="103"/>
        <v/>
      </c>
      <c r="I947" s="46" t="str">
        <f t="shared" si="104"/>
        <v/>
      </c>
    </row>
    <row r="948" spans="2:9" ht="20.100000000000001" customHeight="1" thickBot="1" x14ac:dyDescent="0.35">
      <c r="B948" s="43" t="str">
        <f t="shared" si="105"/>
        <v/>
      </c>
      <c r="C948" s="44" t="str">
        <f t="shared" si="99"/>
        <v/>
      </c>
      <c r="D948" s="45" t="str">
        <f t="shared" si="100"/>
        <v/>
      </c>
      <c r="E948" s="47">
        <f t="shared" si="101"/>
        <v>0</v>
      </c>
      <c r="F948" s="79"/>
      <c r="G948" s="46" t="str">
        <f t="shared" si="102"/>
        <v/>
      </c>
      <c r="H948" s="46" t="str">
        <f t="shared" si="103"/>
        <v/>
      </c>
      <c r="I948" s="46" t="str">
        <f t="shared" si="104"/>
        <v/>
      </c>
    </row>
    <row r="949" spans="2:9" ht="20.100000000000001" customHeight="1" thickBot="1" x14ac:dyDescent="0.35">
      <c r="B949" s="43" t="str">
        <f t="shared" si="105"/>
        <v/>
      </c>
      <c r="C949" s="44" t="str">
        <f t="shared" si="99"/>
        <v/>
      </c>
      <c r="D949" s="45" t="str">
        <f t="shared" si="100"/>
        <v/>
      </c>
      <c r="E949" s="47">
        <f t="shared" si="101"/>
        <v>0</v>
      </c>
      <c r="F949" s="79"/>
      <c r="G949" s="46" t="str">
        <f t="shared" si="102"/>
        <v/>
      </c>
      <c r="H949" s="46" t="str">
        <f t="shared" si="103"/>
        <v/>
      </c>
      <c r="I949" s="46" t="str">
        <f t="shared" si="104"/>
        <v/>
      </c>
    </row>
    <row r="950" spans="2:9" ht="20.100000000000001" customHeight="1" thickBot="1" x14ac:dyDescent="0.35">
      <c r="B950" s="43" t="str">
        <f t="shared" si="105"/>
        <v/>
      </c>
      <c r="C950" s="44" t="str">
        <f t="shared" si="99"/>
        <v/>
      </c>
      <c r="D950" s="45" t="str">
        <f t="shared" si="100"/>
        <v/>
      </c>
      <c r="E950" s="47">
        <f t="shared" si="101"/>
        <v>0</v>
      </c>
      <c r="F950" s="79"/>
      <c r="G950" s="46" t="str">
        <f t="shared" si="102"/>
        <v/>
      </c>
      <c r="H950" s="46" t="str">
        <f t="shared" si="103"/>
        <v/>
      </c>
      <c r="I950" s="46" t="str">
        <f t="shared" si="104"/>
        <v/>
      </c>
    </row>
    <row r="951" spans="2:9" ht="20.100000000000001" customHeight="1" thickBot="1" x14ac:dyDescent="0.35">
      <c r="B951" s="43" t="str">
        <f t="shared" si="105"/>
        <v/>
      </c>
      <c r="C951" s="44" t="str">
        <f t="shared" si="99"/>
        <v/>
      </c>
      <c r="D951" s="45" t="str">
        <f t="shared" si="100"/>
        <v/>
      </c>
      <c r="E951" s="47">
        <f t="shared" si="101"/>
        <v>0</v>
      </c>
      <c r="F951" s="79"/>
      <c r="G951" s="46" t="str">
        <f t="shared" si="102"/>
        <v/>
      </c>
      <c r="H951" s="46" t="str">
        <f t="shared" si="103"/>
        <v/>
      </c>
      <c r="I951" s="46" t="str">
        <f t="shared" si="104"/>
        <v/>
      </c>
    </row>
    <row r="952" spans="2:9" ht="20.100000000000001" customHeight="1" thickBot="1" x14ac:dyDescent="0.35">
      <c r="B952" s="43" t="str">
        <f t="shared" si="105"/>
        <v/>
      </c>
      <c r="C952" s="44" t="str">
        <f t="shared" si="99"/>
        <v/>
      </c>
      <c r="D952" s="45" t="str">
        <f t="shared" si="100"/>
        <v/>
      </c>
      <c r="E952" s="47">
        <f t="shared" si="101"/>
        <v>0</v>
      </c>
      <c r="F952" s="79"/>
      <c r="G952" s="46" t="str">
        <f t="shared" si="102"/>
        <v/>
      </c>
      <c r="H952" s="46" t="str">
        <f t="shared" si="103"/>
        <v/>
      </c>
      <c r="I952" s="46" t="str">
        <f t="shared" si="104"/>
        <v/>
      </c>
    </row>
    <row r="953" spans="2:9" ht="20.100000000000001" customHeight="1" thickBot="1" x14ac:dyDescent="0.35">
      <c r="B953" s="43" t="str">
        <f t="shared" si="105"/>
        <v/>
      </c>
      <c r="C953" s="44" t="str">
        <f t="shared" si="99"/>
        <v/>
      </c>
      <c r="D953" s="45" t="str">
        <f t="shared" si="100"/>
        <v/>
      </c>
      <c r="E953" s="47">
        <f t="shared" si="101"/>
        <v>0</v>
      </c>
      <c r="F953" s="79"/>
      <c r="G953" s="46" t="str">
        <f t="shared" si="102"/>
        <v/>
      </c>
      <c r="H953" s="46" t="str">
        <f t="shared" si="103"/>
        <v/>
      </c>
      <c r="I953" s="46" t="str">
        <f t="shared" si="104"/>
        <v/>
      </c>
    </row>
    <row r="954" spans="2:9" ht="20.100000000000001" customHeight="1" thickBot="1" x14ac:dyDescent="0.35">
      <c r="B954" s="43" t="str">
        <f t="shared" si="105"/>
        <v/>
      </c>
      <c r="C954" s="44" t="str">
        <f t="shared" si="99"/>
        <v/>
      </c>
      <c r="D954" s="45" t="str">
        <f t="shared" si="100"/>
        <v/>
      </c>
      <c r="E954" s="47">
        <f t="shared" si="101"/>
        <v>0</v>
      </c>
      <c r="F954" s="79"/>
      <c r="G954" s="46" t="str">
        <f t="shared" si="102"/>
        <v/>
      </c>
      <c r="H954" s="46" t="str">
        <f t="shared" si="103"/>
        <v/>
      </c>
      <c r="I954" s="46" t="str">
        <f t="shared" si="104"/>
        <v/>
      </c>
    </row>
    <row r="955" spans="2:9" ht="20.100000000000001" customHeight="1" thickBot="1" x14ac:dyDescent="0.35">
      <c r="B955" s="43" t="str">
        <f t="shared" si="105"/>
        <v/>
      </c>
      <c r="C955" s="44" t="str">
        <f t="shared" si="99"/>
        <v/>
      </c>
      <c r="D955" s="45" t="str">
        <f t="shared" si="100"/>
        <v/>
      </c>
      <c r="E955" s="47">
        <f t="shared" si="101"/>
        <v>0</v>
      </c>
      <c r="F955" s="79"/>
      <c r="G955" s="46" t="str">
        <f t="shared" si="102"/>
        <v/>
      </c>
      <c r="H955" s="46" t="str">
        <f t="shared" si="103"/>
        <v/>
      </c>
      <c r="I955" s="46" t="str">
        <f t="shared" si="104"/>
        <v/>
      </c>
    </row>
    <row r="956" spans="2:9" ht="20.100000000000001" customHeight="1" thickBot="1" x14ac:dyDescent="0.35">
      <c r="B956" s="43" t="str">
        <f t="shared" si="105"/>
        <v/>
      </c>
      <c r="C956" s="44" t="str">
        <f t="shared" si="99"/>
        <v/>
      </c>
      <c r="D956" s="45" t="str">
        <f t="shared" si="100"/>
        <v/>
      </c>
      <c r="E956" s="47">
        <f t="shared" si="101"/>
        <v>0</v>
      </c>
      <c r="F956" s="79"/>
      <c r="G956" s="46" t="str">
        <f t="shared" si="102"/>
        <v/>
      </c>
      <c r="H956" s="46" t="str">
        <f t="shared" si="103"/>
        <v/>
      </c>
      <c r="I956" s="46" t="str">
        <f t="shared" si="104"/>
        <v/>
      </c>
    </row>
    <row r="957" spans="2:9" ht="20.100000000000001" customHeight="1" thickBot="1" x14ac:dyDescent="0.35">
      <c r="B957" s="43" t="str">
        <f t="shared" si="105"/>
        <v/>
      </c>
      <c r="C957" s="44" t="str">
        <f t="shared" si="99"/>
        <v/>
      </c>
      <c r="D957" s="45" t="str">
        <f t="shared" si="100"/>
        <v/>
      </c>
      <c r="E957" s="47">
        <f t="shared" si="101"/>
        <v>0</v>
      </c>
      <c r="F957" s="79"/>
      <c r="G957" s="46" t="str">
        <f t="shared" si="102"/>
        <v/>
      </c>
      <c r="H957" s="46" t="str">
        <f t="shared" si="103"/>
        <v/>
      </c>
      <c r="I957" s="46" t="str">
        <f t="shared" si="104"/>
        <v/>
      </c>
    </row>
    <row r="958" spans="2:9" ht="20.100000000000001" customHeight="1" thickBot="1" x14ac:dyDescent="0.35">
      <c r="B958" s="43" t="str">
        <f t="shared" si="105"/>
        <v/>
      </c>
      <c r="C958" s="44" t="str">
        <f t="shared" si="99"/>
        <v/>
      </c>
      <c r="D958" s="45" t="str">
        <f t="shared" si="100"/>
        <v/>
      </c>
      <c r="E958" s="47">
        <f t="shared" si="101"/>
        <v>0</v>
      </c>
      <c r="F958" s="79"/>
      <c r="G958" s="46" t="str">
        <f t="shared" si="102"/>
        <v/>
      </c>
      <c r="H958" s="46" t="str">
        <f t="shared" si="103"/>
        <v/>
      </c>
      <c r="I958" s="46" t="str">
        <f t="shared" si="104"/>
        <v/>
      </c>
    </row>
    <row r="959" spans="2:9" ht="20.100000000000001" customHeight="1" thickBot="1" x14ac:dyDescent="0.35">
      <c r="B959" s="43" t="str">
        <f t="shared" si="105"/>
        <v/>
      </c>
      <c r="C959" s="44" t="str">
        <f t="shared" si="99"/>
        <v/>
      </c>
      <c r="D959" s="45" t="str">
        <f t="shared" si="100"/>
        <v/>
      </c>
      <c r="E959" s="47">
        <f t="shared" si="101"/>
        <v>0</v>
      </c>
      <c r="F959" s="79"/>
      <c r="G959" s="46" t="str">
        <f t="shared" si="102"/>
        <v/>
      </c>
      <c r="H959" s="46" t="str">
        <f t="shared" si="103"/>
        <v/>
      </c>
      <c r="I959" s="46" t="str">
        <f t="shared" si="104"/>
        <v/>
      </c>
    </row>
    <row r="960" spans="2:9" ht="20.100000000000001" customHeight="1" thickBot="1" x14ac:dyDescent="0.35">
      <c r="B960" s="43" t="str">
        <f t="shared" si="105"/>
        <v/>
      </c>
      <c r="C960" s="44" t="str">
        <f t="shared" si="99"/>
        <v/>
      </c>
      <c r="D960" s="45" t="str">
        <f t="shared" si="100"/>
        <v/>
      </c>
      <c r="E960" s="47">
        <f t="shared" si="101"/>
        <v>0</v>
      </c>
      <c r="F960" s="79"/>
      <c r="G960" s="46" t="str">
        <f t="shared" si="102"/>
        <v/>
      </c>
      <c r="H960" s="46" t="str">
        <f t="shared" si="103"/>
        <v/>
      </c>
      <c r="I960" s="46" t="str">
        <f t="shared" si="104"/>
        <v/>
      </c>
    </row>
    <row r="961" spans="2:9" ht="20.100000000000001" customHeight="1" thickBot="1" x14ac:dyDescent="0.35">
      <c r="B961" s="43" t="str">
        <f t="shared" si="105"/>
        <v/>
      </c>
      <c r="C961" s="44" t="str">
        <f t="shared" si="99"/>
        <v/>
      </c>
      <c r="D961" s="45" t="str">
        <f t="shared" si="100"/>
        <v/>
      </c>
      <c r="E961" s="47">
        <f t="shared" si="101"/>
        <v>0</v>
      </c>
      <c r="F961" s="79"/>
      <c r="G961" s="46" t="str">
        <f t="shared" si="102"/>
        <v/>
      </c>
      <c r="H961" s="46" t="str">
        <f t="shared" si="103"/>
        <v/>
      </c>
      <c r="I961" s="46" t="str">
        <f t="shared" si="104"/>
        <v/>
      </c>
    </row>
    <row r="962" spans="2:9" ht="20.100000000000001" customHeight="1" thickBot="1" x14ac:dyDescent="0.35">
      <c r="B962" s="43" t="str">
        <f t="shared" si="105"/>
        <v/>
      </c>
      <c r="C962" s="44" t="str">
        <f t="shared" si="99"/>
        <v/>
      </c>
      <c r="D962" s="45" t="str">
        <f t="shared" si="100"/>
        <v/>
      </c>
      <c r="E962" s="47">
        <f t="shared" si="101"/>
        <v>0</v>
      </c>
      <c r="F962" s="79"/>
      <c r="G962" s="46" t="str">
        <f t="shared" si="102"/>
        <v/>
      </c>
      <c r="H962" s="46" t="str">
        <f t="shared" si="103"/>
        <v/>
      </c>
      <c r="I962" s="46" t="str">
        <f t="shared" si="104"/>
        <v/>
      </c>
    </row>
    <row r="963" spans="2:9" ht="20.100000000000001" customHeight="1" thickBot="1" x14ac:dyDescent="0.35">
      <c r="B963" s="43" t="str">
        <f t="shared" si="105"/>
        <v/>
      </c>
      <c r="C963" s="44" t="str">
        <f t="shared" si="99"/>
        <v/>
      </c>
      <c r="D963" s="45" t="str">
        <f t="shared" si="100"/>
        <v/>
      </c>
      <c r="E963" s="47">
        <f t="shared" si="101"/>
        <v>0</v>
      </c>
      <c r="F963" s="79"/>
      <c r="G963" s="46" t="str">
        <f t="shared" si="102"/>
        <v/>
      </c>
      <c r="H963" s="46" t="str">
        <f t="shared" si="103"/>
        <v/>
      </c>
      <c r="I963" s="46" t="str">
        <f t="shared" si="104"/>
        <v/>
      </c>
    </row>
    <row r="964" spans="2:9" ht="20.100000000000001" customHeight="1" thickBot="1" x14ac:dyDescent="0.35">
      <c r="B964" s="43" t="str">
        <f t="shared" si="105"/>
        <v/>
      </c>
      <c r="C964" s="44" t="str">
        <f t="shared" si="99"/>
        <v/>
      </c>
      <c r="D964" s="45" t="str">
        <f t="shared" si="100"/>
        <v/>
      </c>
      <c r="E964" s="47">
        <f t="shared" si="101"/>
        <v>0</v>
      </c>
      <c r="F964" s="79"/>
      <c r="G964" s="46" t="str">
        <f t="shared" si="102"/>
        <v/>
      </c>
      <c r="H964" s="46" t="str">
        <f t="shared" si="103"/>
        <v/>
      </c>
      <c r="I964" s="46" t="str">
        <f t="shared" si="104"/>
        <v/>
      </c>
    </row>
    <row r="965" spans="2:9" ht="20.100000000000001" customHeight="1" thickBot="1" x14ac:dyDescent="0.35">
      <c r="B965" s="43" t="str">
        <f t="shared" si="105"/>
        <v/>
      </c>
      <c r="C965" s="44" t="str">
        <f t="shared" si="99"/>
        <v/>
      </c>
      <c r="D965" s="45" t="str">
        <f t="shared" si="100"/>
        <v/>
      </c>
      <c r="E965" s="47">
        <f t="shared" si="101"/>
        <v>0</v>
      </c>
      <c r="F965" s="79"/>
      <c r="G965" s="46" t="str">
        <f t="shared" si="102"/>
        <v/>
      </c>
      <c r="H965" s="46" t="str">
        <f t="shared" si="103"/>
        <v/>
      </c>
      <c r="I965" s="46" t="str">
        <f t="shared" si="104"/>
        <v/>
      </c>
    </row>
    <row r="966" spans="2:9" ht="20.100000000000001" customHeight="1" thickBot="1" x14ac:dyDescent="0.35">
      <c r="B966" s="43" t="str">
        <f t="shared" si="105"/>
        <v/>
      </c>
      <c r="C966" s="44" t="str">
        <f t="shared" si="99"/>
        <v/>
      </c>
      <c r="D966" s="45" t="str">
        <f t="shared" si="100"/>
        <v/>
      </c>
      <c r="E966" s="47">
        <f t="shared" si="101"/>
        <v>0</v>
      </c>
      <c r="F966" s="79"/>
      <c r="G966" s="46" t="str">
        <f t="shared" si="102"/>
        <v/>
      </c>
      <c r="H966" s="46" t="str">
        <f t="shared" si="103"/>
        <v/>
      </c>
      <c r="I966" s="46" t="str">
        <f t="shared" si="104"/>
        <v/>
      </c>
    </row>
    <row r="967" spans="2:9" ht="20.100000000000001" customHeight="1" thickBot="1" x14ac:dyDescent="0.35">
      <c r="B967" s="43" t="str">
        <f t="shared" si="105"/>
        <v/>
      </c>
      <c r="C967" s="44" t="str">
        <f t="shared" si="99"/>
        <v/>
      </c>
      <c r="D967" s="45" t="str">
        <f t="shared" si="100"/>
        <v/>
      </c>
      <c r="E967" s="47">
        <f t="shared" si="101"/>
        <v>0</v>
      </c>
      <c r="F967" s="79"/>
      <c r="G967" s="46" t="str">
        <f t="shared" si="102"/>
        <v/>
      </c>
      <c r="H967" s="46" t="str">
        <f t="shared" si="103"/>
        <v/>
      </c>
      <c r="I967" s="46" t="str">
        <f t="shared" si="104"/>
        <v/>
      </c>
    </row>
    <row r="968" spans="2:9" ht="20.100000000000001" customHeight="1" thickBot="1" x14ac:dyDescent="0.35">
      <c r="B968" s="43" t="str">
        <f t="shared" si="105"/>
        <v/>
      </c>
      <c r="C968" s="44" t="str">
        <f t="shared" si="99"/>
        <v/>
      </c>
      <c r="D968" s="45" t="str">
        <f t="shared" si="100"/>
        <v/>
      </c>
      <c r="E968" s="47">
        <f t="shared" si="101"/>
        <v>0</v>
      </c>
      <c r="F968" s="79"/>
      <c r="G968" s="46" t="str">
        <f t="shared" si="102"/>
        <v/>
      </c>
      <c r="H968" s="46" t="str">
        <f t="shared" si="103"/>
        <v/>
      </c>
      <c r="I968" s="46" t="str">
        <f t="shared" si="104"/>
        <v/>
      </c>
    </row>
    <row r="969" spans="2:9" ht="20.100000000000001" customHeight="1" thickBot="1" x14ac:dyDescent="0.35">
      <c r="B969" s="43" t="str">
        <f t="shared" si="105"/>
        <v/>
      </c>
      <c r="C969" s="44" t="str">
        <f t="shared" si="99"/>
        <v/>
      </c>
      <c r="D969" s="45" t="str">
        <f t="shared" si="100"/>
        <v/>
      </c>
      <c r="E969" s="47">
        <f t="shared" si="101"/>
        <v>0</v>
      </c>
      <c r="F969" s="79"/>
      <c r="G969" s="46" t="str">
        <f t="shared" si="102"/>
        <v/>
      </c>
      <c r="H969" s="46" t="str">
        <f t="shared" si="103"/>
        <v/>
      </c>
      <c r="I969" s="46" t="str">
        <f t="shared" si="104"/>
        <v/>
      </c>
    </row>
    <row r="970" spans="2:9" ht="20.100000000000001" customHeight="1" thickBot="1" x14ac:dyDescent="0.35">
      <c r="B970" s="43" t="str">
        <f t="shared" si="105"/>
        <v/>
      </c>
      <c r="C970" s="44" t="str">
        <f t="shared" si="99"/>
        <v/>
      </c>
      <c r="D970" s="45" t="str">
        <f t="shared" si="100"/>
        <v/>
      </c>
      <c r="E970" s="47">
        <f t="shared" si="101"/>
        <v>0</v>
      </c>
      <c r="F970" s="79"/>
      <c r="G970" s="46" t="str">
        <f t="shared" si="102"/>
        <v/>
      </c>
      <c r="H970" s="46" t="str">
        <f t="shared" si="103"/>
        <v/>
      </c>
      <c r="I970" s="46" t="str">
        <f t="shared" si="104"/>
        <v/>
      </c>
    </row>
    <row r="971" spans="2:9" ht="20.100000000000001" customHeight="1" thickBot="1" x14ac:dyDescent="0.35">
      <c r="B971" s="43" t="str">
        <f t="shared" si="105"/>
        <v/>
      </c>
      <c r="C971" s="44" t="str">
        <f t="shared" si="99"/>
        <v/>
      </c>
      <c r="D971" s="45" t="str">
        <f t="shared" si="100"/>
        <v/>
      </c>
      <c r="E971" s="47">
        <f t="shared" si="101"/>
        <v>0</v>
      </c>
      <c r="F971" s="79"/>
      <c r="G971" s="46" t="str">
        <f t="shared" si="102"/>
        <v/>
      </c>
      <c r="H971" s="46" t="str">
        <f t="shared" si="103"/>
        <v/>
      </c>
      <c r="I971" s="46" t="str">
        <f t="shared" si="104"/>
        <v/>
      </c>
    </row>
    <row r="972" spans="2:9" ht="20.100000000000001" customHeight="1" thickBot="1" x14ac:dyDescent="0.35">
      <c r="B972" s="43" t="str">
        <f t="shared" si="105"/>
        <v/>
      </c>
      <c r="C972" s="44" t="str">
        <f t="shared" si="99"/>
        <v/>
      </c>
      <c r="D972" s="45" t="str">
        <f t="shared" si="100"/>
        <v/>
      </c>
      <c r="E972" s="47">
        <f t="shared" si="101"/>
        <v>0</v>
      </c>
      <c r="F972" s="79"/>
      <c r="G972" s="46" t="str">
        <f t="shared" si="102"/>
        <v/>
      </c>
      <c r="H972" s="46" t="str">
        <f t="shared" si="103"/>
        <v/>
      </c>
      <c r="I972" s="46" t="str">
        <f t="shared" si="104"/>
        <v/>
      </c>
    </row>
    <row r="973" spans="2:9" ht="20.100000000000001" customHeight="1" thickBot="1" x14ac:dyDescent="0.35">
      <c r="B973" s="43" t="str">
        <f t="shared" si="105"/>
        <v/>
      </c>
      <c r="C973" s="44" t="str">
        <f t="shared" si="99"/>
        <v/>
      </c>
      <c r="D973" s="45" t="str">
        <f t="shared" si="100"/>
        <v/>
      </c>
      <c r="E973" s="47">
        <f t="shared" si="101"/>
        <v>0</v>
      </c>
      <c r="F973" s="79"/>
      <c r="G973" s="46" t="str">
        <f t="shared" si="102"/>
        <v/>
      </c>
      <c r="H973" s="46" t="str">
        <f t="shared" si="103"/>
        <v/>
      </c>
      <c r="I973" s="46" t="str">
        <f t="shared" si="104"/>
        <v/>
      </c>
    </row>
    <row r="974" spans="2:9" ht="20.100000000000001" customHeight="1" thickBot="1" x14ac:dyDescent="0.35">
      <c r="B974" s="43" t="str">
        <f t="shared" si="105"/>
        <v/>
      </c>
      <c r="C974" s="44" t="str">
        <f t="shared" si="99"/>
        <v/>
      </c>
      <c r="D974" s="45" t="str">
        <f t="shared" si="100"/>
        <v/>
      </c>
      <c r="E974" s="47">
        <f t="shared" si="101"/>
        <v>0</v>
      </c>
      <c r="F974" s="79"/>
      <c r="G974" s="46" t="str">
        <f t="shared" si="102"/>
        <v/>
      </c>
      <c r="H974" s="46" t="str">
        <f t="shared" si="103"/>
        <v/>
      </c>
      <c r="I974" s="46" t="str">
        <f t="shared" si="104"/>
        <v/>
      </c>
    </row>
    <row r="975" spans="2:9" ht="20.100000000000001" customHeight="1" thickBot="1" x14ac:dyDescent="0.35">
      <c r="B975" s="43" t="str">
        <f t="shared" si="105"/>
        <v/>
      </c>
      <c r="C975" s="44" t="str">
        <f t="shared" si="99"/>
        <v/>
      </c>
      <c r="D975" s="45" t="str">
        <f t="shared" si="100"/>
        <v/>
      </c>
      <c r="E975" s="47">
        <f t="shared" si="101"/>
        <v>0</v>
      </c>
      <c r="F975" s="79"/>
      <c r="G975" s="46" t="str">
        <f t="shared" si="102"/>
        <v/>
      </c>
      <c r="H975" s="46" t="str">
        <f t="shared" si="103"/>
        <v/>
      </c>
      <c r="I975" s="46" t="str">
        <f t="shared" si="104"/>
        <v/>
      </c>
    </row>
    <row r="976" spans="2:9" ht="20.100000000000001" customHeight="1" thickBot="1" x14ac:dyDescent="0.35">
      <c r="B976" s="43" t="str">
        <f t="shared" si="105"/>
        <v/>
      </c>
      <c r="C976" s="44" t="str">
        <f t="shared" si="99"/>
        <v/>
      </c>
      <c r="D976" s="45" t="str">
        <f t="shared" si="100"/>
        <v/>
      </c>
      <c r="E976" s="47">
        <f t="shared" si="101"/>
        <v>0</v>
      </c>
      <c r="F976" s="79"/>
      <c r="G976" s="46" t="str">
        <f t="shared" si="102"/>
        <v/>
      </c>
      <c r="H976" s="46" t="str">
        <f t="shared" si="103"/>
        <v/>
      </c>
      <c r="I976" s="46" t="str">
        <f t="shared" si="104"/>
        <v/>
      </c>
    </row>
    <row r="977" spans="2:9" ht="20.100000000000001" customHeight="1" thickBot="1" x14ac:dyDescent="0.35">
      <c r="B977" s="43" t="str">
        <f t="shared" si="105"/>
        <v/>
      </c>
      <c r="C977" s="44" t="str">
        <f t="shared" si="99"/>
        <v/>
      </c>
      <c r="D977" s="45" t="str">
        <f t="shared" si="100"/>
        <v/>
      </c>
      <c r="E977" s="47">
        <f t="shared" si="101"/>
        <v>0</v>
      </c>
      <c r="F977" s="79"/>
      <c r="G977" s="46" t="str">
        <f t="shared" si="102"/>
        <v/>
      </c>
      <c r="H977" s="46" t="str">
        <f t="shared" si="103"/>
        <v/>
      </c>
      <c r="I977" s="46" t="str">
        <f t="shared" si="104"/>
        <v/>
      </c>
    </row>
    <row r="978" spans="2:9" ht="20.100000000000001" customHeight="1" thickBot="1" x14ac:dyDescent="0.35">
      <c r="B978" s="43" t="str">
        <f t="shared" si="105"/>
        <v/>
      </c>
      <c r="C978" s="44" t="str">
        <f t="shared" si="99"/>
        <v/>
      </c>
      <c r="D978" s="45" t="str">
        <f t="shared" si="100"/>
        <v/>
      </c>
      <c r="E978" s="47">
        <f t="shared" si="101"/>
        <v>0</v>
      </c>
      <c r="F978" s="79"/>
      <c r="G978" s="46" t="str">
        <f t="shared" si="102"/>
        <v/>
      </c>
      <c r="H978" s="46" t="str">
        <f t="shared" si="103"/>
        <v/>
      </c>
      <c r="I978" s="46" t="str">
        <f t="shared" si="104"/>
        <v/>
      </c>
    </row>
    <row r="979" spans="2:9" ht="20.100000000000001" customHeight="1" thickBot="1" x14ac:dyDescent="0.35">
      <c r="B979" s="43" t="str">
        <f t="shared" si="105"/>
        <v/>
      </c>
      <c r="C979" s="44" t="str">
        <f t="shared" si="99"/>
        <v/>
      </c>
      <c r="D979" s="45" t="str">
        <f t="shared" si="100"/>
        <v/>
      </c>
      <c r="E979" s="47">
        <f t="shared" si="101"/>
        <v>0</v>
      </c>
      <c r="F979" s="79"/>
      <c r="G979" s="46" t="str">
        <f t="shared" si="102"/>
        <v/>
      </c>
      <c r="H979" s="46" t="str">
        <f t="shared" si="103"/>
        <v/>
      </c>
      <c r="I979" s="46" t="str">
        <f t="shared" si="104"/>
        <v/>
      </c>
    </row>
    <row r="980" spans="2:9" ht="20.100000000000001" customHeight="1" thickBot="1" x14ac:dyDescent="0.35">
      <c r="B980" s="43" t="str">
        <f t="shared" si="105"/>
        <v/>
      </c>
      <c r="C980" s="44" t="str">
        <f t="shared" si="99"/>
        <v/>
      </c>
      <c r="D980" s="45" t="str">
        <f t="shared" si="100"/>
        <v/>
      </c>
      <c r="E980" s="47">
        <f t="shared" si="101"/>
        <v>0</v>
      </c>
      <c r="F980" s="79"/>
      <c r="G980" s="46" t="str">
        <f t="shared" si="102"/>
        <v/>
      </c>
      <c r="H980" s="46" t="str">
        <f t="shared" si="103"/>
        <v/>
      </c>
      <c r="I980" s="46" t="str">
        <f t="shared" si="104"/>
        <v/>
      </c>
    </row>
    <row r="981" spans="2:9" ht="20.100000000000001" customHeight="1" thickBot="1" x14ac:dyDescent="0.35">
      <c r="B981" s="43" t="str">
        <f t="shared" si="105"/>
        <v/>
      </c>
      <c r="C981" s="44" t="str">
        <f t="shared" si="99"/>
        <v/>
      </c>
      <c r="D981" s="45" t="str">
        <f t="shared" si="100"/>
        <v/>
      </c>
      <c r="E981" s="47">
        <f t="shared" si="101"/>
        <v>0</v>
      </c>
      <c r="F981" s="79"/>
      <c r="G981" s="46" t="str">
        <f t="shared" si="102"/>
        <v/>
      </c>
      <c r="H981" s="46" t="str">
        <f t="shared" si="103"/>
        <v/>
      </c>
      <c r="I981" s="46" t="str">
        <f t="shared" si="104"/>
        <v/>
      </c>
    </row>
    <row r="982" spans="2:9" ht="20.100000000000001" customHeight="1" thickBot="1" x14ac:dyDescent="0.35">
      <c r="B982" s="43" t="str">
        <f t="shared" si="105"/>
        <v/>
      </c>
      <c r="C982" s="44" t="str">
        <f t="shared" ref="C982:C1045" si="106">IF($E$10="End of the Period",IF(B982="","",IF(payment_frequency="Bi-weekly",first_payment_date+B982*VLOOKUP(payment_frequency,periodic_table,2,0),IF(payment_frequency="Weekly",first_payment_date+B982*VLOOKUP(payment_frequency,periodic_table,2,0),IF(payment_frequency="Semi-monthly",first_payment_date+B982*VLOOKUP(payment_frequency,periodic_table,2,0),EDATE(first_payment_date,B982*VLOOKUP(payment_frequency,periodic_table,2,0)))))),IF(B982="","",IF(payment_frequency="Bi-weekly",first_payment_date+(B982-1)*VLOOKUP(payment_frequency,periodic_table,2,0),IF(payment_frequency="Weekly",first_payment_date+(B982-1)*VLOOKUP(payment_frequency,periodic_table,2,0),IF(payment_frequency="Semi-monthly",first_payment_date+(B982-1)*VLOOKUP(payment_frequency,periodic_table,2,0),EDATE(first_payment_date,(B982-1)*VLOOKUP(payment_frequency,periodic_table,2,0)))))))</f>
        <v/>
      </c>
      <c r="D982" s="45" t="str">
        <f t="shared" ref="D982:D996" si="107">IF(B982="","",IF(I981&lt;payment,I981*(1+rate),payment))</f>
        <v/>
      </c>
      <c r="E982" s="47">
        <f t="shared" ref="E982:E1045" si="108">IFERROR(IF((I981*(1+rate)-D982)&lt;$E$12,I981*(1+rate)-D982,IF(B982=$I$16,$E$12,IF(B982&lt;$I$16,0,$E$12))),0)</f>
        <v>0</v>
      </c>
      <c r="F982" s="79"/>
      <c r="G982" s="46" t="str">
        <f t="shared" ref="G982:G998" si="109">IF(AND(payment_type=1,B982=1),0,IF(B982="","",I981*rate))</f>
        <v/>
      </c>
      <c r="H982" s="46" t="str">
        <f t="shared" si="103"/>
        <v/>
      </c>
      <c r="I982" s="46" t="str">
        <f t="shared" si="104"/>
        <v/>
      </c>
    </row>
    <row r="983" spans="2:9" ht="20.100000000000001" customHeight="1" thickBot="1" x14ac:dyDescent="0.35">
      <c r="B983" s="43" t="str">
        <f t="shared" si="105"/>
        <v/>
      </c>
      <c r="C983" s="44" t="str">
        <f t="shared" si="106"/>
        <v/>
      </c>
      <c r="D983" s="45" t="str">
        <f t="shared" si="107"/>
        <v/>
      </c>
      <c r="E983" s="47">
        <f t="shared" si="108"/>
        <v>0</v>
      </c>
      <c r="F983" s="79"/>
      <c r="G983" s="46" t="str">
        <f t="shared" si="109"/>
        <v/>
      </c>
      <c r="H983" s="46" t="str">
        <f t="shared" ref="H983:H998" si="110">IF(B983="","",D983-G983+E983+F983)</f>
        <v/>
      </c>
      <c r="I983" s="46" t="str">
        <f t="shared" ref="I983:I998" si="111">IFERROR(IF(H983&lt;=0,"",I982-H983),"")</f>
        <v/>
      </c>
    </row>
    <row r="984" spans="2:9" ht="20.100000000000001" customHeight="1" thickBot="1" x14ac:dyDescent="0.35">
      <c r="B984" s="43" t="str">
        <f t="shared" si="105"/>
        <v/>
      </c>
      <c r="C984" s="44" t="str">
        <f t="shared" si="106"/>
        <v/>
      </c>
      <c r="D984" s="45" t="str">
        <f t="shared" si="107"/>
        <v/>
      </c>
      <c r="E984" s="47">
        <f t="shared" si="108"/>
        <v>0</v>
      </c>
      <c r="F984" s="79"/>
      <c r="G984" s="46" t="str">
        <f t="shared" si="109"/>
        <v/>
      </c>
      <c r="H984" s="46" t="str">
        <f t="shared" si="110"/>
        <v/>
      </c>
      <c r="I984" s="46" t="str">
        <f t="shared" si="111"/>
        <v/>
      </c>
    </row>
    <row r="985" spans="2:9" ht="20.100000000000001" customHeight="1" thickBot="1" x14ac:dyDescent="0.35">
      <c r="B985" s="43" t="str">
        <f t="shared" si="105"/>
        <v/>
      </c>
      <c r="C985" s="44" t="str">
        <f t="shared" si="106"/>
        <v/>
      </c>
      <c r="D985" s="45" t="str">
        <f t="shared" si="107"/>
        <v/>
      </c>
      <c r="E985" s="47">
        <f t="shared" si="108"/>
        <v>0</v>
      </c>
      <c r="F985" s="79"/>
      <c r="G985" s="46" t="str">
        <f t="shared" si="109"/>
        <v/>
      </c>
      <c r="H985" s="46" t="str">
        <f t="shared" si="110"/>
        <v/>
      </c>
      <c r="I985" s="46" t="str">
        <f t="shared" si="111"/>
        <v/>
      </c>
    </row>
    <row r="986" spans="2:9" ht="20.100000000000001" customHeight="1" thickBot="1" x14ac:dyDescent="0.35">
      <c r="B986" s="43" t="str">
        <f t="shared" si="105"/>
        <v/>
      </c>
      <c r="C986" s="44" t="str">
        <f t="shared" si="106"/>
        <v/>
      </c>
      <c r="D986" s="45" t="str">
        <f t="shared" si="107"/>
        <v/>
      </c>
      <c r="E986" s="47">
        <f t="shared" si="108"/>
        <v>0</v>
      </c>
      <c r="F986" s="79"/>
      <c r="G986" s="46" t="str">
        <f t="shared" si="109"/>
        <v/>
      </c>
      <c r="H986" s="46" t="str">
        <f t="shared" si="110"/>
        <v/>
      </c>
      <c r="I986" s="46" t="str">
        <f t="shared" si="111"/>
        <v/>
      </c>
    </row>
    <row r="987" spans="2:9" ht="20.100000000000001" customHeight="1" thickBot="1" x14ac:dyDescent="0.35">
      <c r="B987" s="43" t="str">
        <f t="shared" si="105"/>
        <v/>
      </c>
      <c r="C987" s="44" t="str">
        <f t="shared" si="106"/>
        <v/>
      </c>
      <c r="D987" s="45" t="str">
        <f t="shared" si="107"/>
        <v/>
      </c>
      <c r="E987" s="47">
        <f t="shared" si="108"/>
        <v>0</v>
      </c>
      <c r="F987" s="79"/>
      <c r="G987" s="46" t="str">
        <f t="shared" si="109"/>
        <v/>
      </c>
      <c r="H987" s="46" t="str">
        <f t="shared" si="110"/>
        <v/>
      </c>
      <c r="I987" s="46" t="str">
        <f t="shared" si="111"/>
        <v/>
      </c>
    </row>
    <row r="988" spans="2:9" ht="20.100000000000001" customHeight="1" thickBot="1" x14ac:dyDescent="0.35">
      <c r="B988" s="43" t="str">
        <f t="shared" si="105"/>
        <v/>
      </c>
      <c r="C988" s="44" t="str">
        <f t="shared" si="106"/>
        <v/>
      </c>
      <c r="D988" s="45" t="str">
        <f t="shared" si="107"/>
        <v/>
      </c>
      <c r="E988" s="47">
        <f t="shared" si="108"/>
        <v>0</v>
      </c>
      <c r="F988" s="79"/>
      <c r="G988" s="46" t="str">
        <f t="shared" si="109"/>
        <v/>
      </c>
      <c r="H988" s="46" t="str">
        <f t="shared" si="110"/>
        <v/>
      </c>
      <c r="I988" s="46" t="str">
        <f t="shared" si="111"/>
        <v/>
      </c>
    </row>
    <row r="989" spans="2:9" ht="20.100000000000001" customHeight="1" thickBot="1" x14ac:dyDescent="0.35">
      <c r="B989" s="43" t="str">
        <f t="shared" si="105"/>
        <v/>
      </c>
      <c r="C989" s="44" t="str">
        <f t="shared" si="106"/>
        <v/>
      </c>
      <c r="D989" s="45" t="str">
        <f t="shared" si="107"/>
        <v/>
      </c>
      <c r="E989" s="47">
        <f t="shared" si="108"/>
        <v>0</v>
      </c>
      <c r="F989" s="79"/>
      <c r="G989" s="46" t="str">
        <f t="shared" si="109"/>
        <v/>
      </c>
      <c r="H989" s="46" t="str">
        <f t="shared" si="110"/>
        <v/>
      </c>
      <c r="I989" s="46" t="str">
        <f t="shared" si="111"/>
        <v/>
      </c>
    </row>
    <row r="990" spans="2:9" ht="20.100000000000001" customHeight="1" thickBot="1" x14ac:dyDescent="0.35">
      <c r="B990" s="43" t="str">
        <f t="shared" si="105"/>
        <v/>
      </c>
      <c r="C990" s="44" t="str">
        <f t="shared" si="106"/>
        <v/>
      </c>
      <c r="D990" s="45" t="str">
        <f t="shared" si="107"/>
        <v/>
      </c>
      <c r="E990" s="47">
        <f t="shared" si="108"/>
        <v>0</v>
      </c>
      <c r="F990" s="79"/>
      <c r="G990" s="46" t="str">
        <f t="shared" si="109"/>
        <v/>
      </c>
      <c r="H990" s="46" t="str">
        <f t="shared" si="110"/>
        <v/>
      </c>
      <c r="I990" s="46" t="str">
        <f t="shared" si="111"/>
        <v/>
      </c>
    </row>
    <row r="991" spans="2:9" ht="20.100000000000001" customHeight="1" thickBot="1" x14ac:dyDescent="0.35">
      <c r="B991" s="43" t="str">
        <f t="shared" si="105"/>
        <v/>
      </c>
      <c r="C991" s="44" t="str">
        <f t="shared" si="106"/>
        <v/>
      </c>
      <c r="D991" s="45" t="str">
        <f t="shared" si="107"/>
        <v/>
      </c>
      <c r="E991" s="47">
        <f t="shared" si="108"/>
        <v>0</v>
      </c>
      <c r="F991" s="79"/>
      <c r="G991" s="46" t="str">
        <f t="shared" si="109"/>
        <v/>
      </c>
      <c r="H991" s="46" t="str">
        <f t="shared" si="110"/>
        <v/>
      </c>
      <c r="I991" s="46" t="str">
        <f t="shared" si="111"/>
        <v/>
      </c>
    </row>
    <row r="992" spans="2:9" ht="20.100000000000001" customHeight="1" thickBot="1" x14ac:dyDescent="0.35">
      <c r="B992" s="43" t="str">
        <f t="shared" si="105"/>
        <v/>
      </c>
      <c r="C992" s="44" t="str">
        <f t="shared" si="106"/>
        <v/>
      </c>
      <c r="D992" s="45" t="str">
        <f t="shared" si="107"/>
        <v/>
      </c>
      <c r="E992" s="47">
        <f t="shared" si="108"/>
        <v>0</v>
      </c>
      <c r="F992" s="79"/>
      <c r="G992" s="46" t="str">
        <f t="shared" si="109"/>
        <v/>
      </c>
      <c r="H992" s="46" t="str">
        <f t="shared" si="110"/>
        <v/>
      </c>
      <c r="I992" s="46" t="str">
        <f t="shared" si="111"/>
        <v/>
      </c>
    </row>
    <row r="993" spans="2:9" ht="20.100000000000001" customHeight="1" thickBot="1" x14ac:dyDescent="0.35">
      <c r="B993" s="43" t="str">
        <f t="shared" si="105"/>
        <v/>
      </c>
      <c r="C993" s="44" t="str">
        <f t="shared" si="106"/>
        <v/>
      </c>
      <c r="D993" s="45" t="str">
        <f t="shared" si="107"/>
        <v/>
      </c>
      <c r="E993" s="47">
        <f t="shared" si="108"/>
        <v>0</v>
      </c>
      <c r="F993" s="79"/>
      <c r="G993" s="46" t="str">
        <f t="shared" si="109"/>
        <v/>
      </c>
      <c r="H993" s="46" t="str">
        <f t="shared" si="110"/>
        <v/>
      </c>
      <c r="I993" s="46" t="str">
        <f t="shared" si="111"/>
        <v/>
      </c>
    </row>
    <row r="994" spans="2:9" ht="20.100000000000001" customHeight="1" thickBot="1" x14ac:dyDescent="0.35">
      <c r="B994" s="43" t="str">
        <f t="shared" si="105"/>
        <v/>
      </c>
      <c r="C994" s="44" t="str">
        <f t="shared" si="106"/>
        <v/>
      </c>
      <c r="D994" s="45" t="str">
        <f t="shared" si="107"/>
        <v/>
      </c>
      <c r="E994" s="47">
        <f t="shared" si="108"/>
        <v>0</v>
      </c>
      <c r="F994" s="79"/>
      <c r="G994" s="46" t="str">
        <f t="shared" si="109"/>
        <v/>
      </c>
      <c r="H994" s="46" t="str">
        <f t="shared" si="110"/>
        <v/>
      </c>
      <c r="I994" s="46" t="str">
        <f t="shared" si="111"/>
        <v/>
      </c>
    </row>
    <row r="995" spans="2:9" ht="20.100000000000001" customHeight="1" thickBot="1" x14ac:dyDescent="0.35">
      <c r="B995" s="43" t="str">
        <f t="shared" si="105"/>
        <v/>
      </c>
      <c r="C995" s="44" t="str">
        <f t="shared" si="106"/>
        <v/>
      </c>
      <c r="D995" s="45" t="str">
        <f t="shared" si="107"/>
        <v/>
      </c>
      <c r="E995" s="47">
        <f t="shared" si="108"/>
        <v>0</v>
      </c>
      <c r="F995" s="79"/>
      <c r="G995" s="46" t="str">
        <f t="shared" si="109"/>
        <v/>
      </c>
      <c r="H995" s="46" t="str">
        <f t="shared" si="110"/>
        <v/>
      </c>
      <c r="I995" s="46" t="str">
        <f t="shared" si="111"/>
        <v/>
      </c>
    </row>
    <row r="996" spans="2:9" ht="20.100000000000001" customHeight="1" thickBot="1" x14ac:dyDescent="0.35">
      <c r="B996" s="43" t="str">
        <f t="shared" si="105"/>
        <v/>
      </c>
      <c r="C996" s="44" t="str">
        <f t="shared" si="106"/>
        <v/>
      </c>
      <c r="D996" s="45" t="str">
        <f t="shared" si="107"/>
        <v/>
      </c>
      <c r="E996" s="47">
        <f t="shared" si="108"/>
        <v>0</v>
      </c>
      <c r="F996" s="79"/>
      <c r="G996" s="46" t="str">
        <f t="shared" si="109"/>
        <v/>
      </c>
      <c r="H996" s="46" t="str">
        <f t="shared" si="110"/>
        <v/>
      </c>
      <c r="I996" s="46" t="str">
        <f t="shared" si="111"/>
        <v/>
      </c>
    </row>
    <row r="997" spans="2:9" ht="20.100000000000001" customHeight="1" thickBot="1" x14ac:dyDescent="0.35">
      <c r="B997" s="43" t="str">
        <f t="shared" si="105"/>
        <v/>
      </c>
      <c r="C997" s="44" t="str">
        <f t="shared" si="106"/>
        <v/>
      </c>
      <c r="D997" s="45" t="str">
        <f t="shared" ref="D997:D998" si="112">IF(B997="","",IF(I996&lt;payment,I996*(1+rate),payment))</f>
        <v/>
      </c>
      <c r="E997" s="47">
        <f t="shared" si="108"/>
        <v>0</v>
      </c>
      <c r="F997" s="79"/>
      <c r="G997" s="46" t="str">
        <f t="shared" si="109"/>
        <v/>
      </c>
      <c r="H997" s="46" t="str">
        <f t="shared" si="110"/>
        <v/>
      </c>
      <c r="I997" s="46" t="str">
        <f t="shared" si="111"/>
        <v/>
      </c>
    </row>
    <row r="998" spans="2:9" ht="20.100000000000001" customHeight="1" thickBot="1" x14ac:dyDescent="0.35">
      <c r="B998" s="43" t="str">
        <f t="shared" si="105"/>
        <v/>
      </c>
      <c r="C998" s="44" t="str">
        <f t="shared" si="106"/>
        <v/>
      </c>
      <c r="D998" s="45" t="str">
        <f t="shared" si="112"/>
        <v/>
      </c>
      <c r="E998" s="47">
        <f t="shared" si="108"/>
        <v>0</v>
      </c>
      <c r="F998" s="79"/>
      <c r="G998" s="46" t="str">
        <f t="shared" si="109"/>
        <v/>
      </c>
      <c r="H998" s="46" t="str">
        <f t="shared" si="110"/>
        <v/>
      </c>
      <c r="I998" s="46" t="str">
        <f t="shared" si="111"/>
        <v/>
      </c>
    </row>
    <row r="999" spans="2:9" ht="20.100000000000001" customHeight="1" thickBot="1" x14ac:dyDescent="0.35">
      <c r="B999" s="43" t="str">
        <f t="shared" ref="B999:B1062" si="113">IFERROR(IF(I998&lt;=0,"",B998+1),"")</f>
        <v/>
      </c>
      <c r="C999" s="44" t="str">
        <f t="shared" si="106"/>
        <v/>
      </c>
      <c r="D999" s="45" t="str">
        <f t="shared" ref="D999:D1062" si="114">IF(B999="","",IF(I998&lt;payment,I998*(1+rate),payment))</f>
        <v/>
      </c>
      <c r="E999" s="47">
        <f t="shared" si="108"/>
        <v>0</v>
      </c>
      <c r="F999" s="79"/>
      <c r="G999" s="46" t="str">
        <f t="shared" ref="G999:G1062" si="115">IF(AND(payment_type=1,B999=1),0,IF(B999="","",I998*rate))</f>
        <v/>
      </c>
      <c r="H999" s="46" t="str">
        <f t="shared" ref="H999:H1062" si="116">IF(B999="","",D999-G999+E999+F999)</f>
        <v/>
      </c>
      <c r="I999" s="46" t="str">
        <f t="shared" ref="I999:I1062" si="117">IFERROR(IF(H999&lt;=0,"",I998-H999),"")</f>
        <v/>
      </c>
    </row>
    <row r="1000" spans="2:9" ht="20.100000000000001" customHeight="1" thickBot="1" x14ac:dyDescent="0.35">
      <c r="B1000" s="43" t="str">
        <f t="shared" si="113"/>
        <v/>
      </c>
      <c r="C1000" s="44" t="str">
        <f t="shared" si="106"/>
        <v/>
      </c>
      <c r="D1000" s="45" t="str">
        <f t="shared" si="114"/>
        <v/>
      </c>
      <c r="E1000" s="47">
        <f t="shared" si="108"/>
        <v>0</v>
      </c>
      <c r="F1000" s="79"/>
      <c r="G1000" s="46" t="str">
        <f t="shared" si="115"/>
        <v/>
      </c>
      <c r="H1000" s="46" t="str">
        <f t="shared" si="116"/>
        <v/>
      </c>
      <c r="I1000" s="46" t="str">
        <f t="shared" si="117"/>
        <v/>
      </c>
    </row>
    <row r="1001" spans="2:9" ht="20.100000000000001" customHeight="1" thickBot="1" x14ac:dyDescent="0.35">
      <c r="B1001" s="43" t="str">
        <f t="shared" si="113"/>
        <v/>
      </c>
      <c r="C1001" s="44" t="str">
        <f t="shared" si="106"/>
        <v/>
      </c>
      <c r="D1001" s="45" t="str">
        <f t="shared" si="114"/>
        <v/>
      </c>
      <c r="E1001" s="47">
        <f t="shared" si="108"/>
        <v>0</v>
      </c>
      <c r="F1001" s="79"/>
      <c r="G1001" s="46" t="str">
        <f t="shared" si="115"/>
        <v/>
      </c>
      <c r="H1001" s="46" t="str">
        <f t="shared" si="116"/>
        <v/>
      </c>
      <c r="I1001" s="46" t="str">
        <f t="shared" si="117"/>
        <v/>
      </c>
    </row>
    <row r="1002" spans="2:9" ht="20.100000000000001" customHeight="1" thickBot="1" x14ac:dyDescent="0.35">
      <c r="B1002" s="43" t="str">
        <f t="shared" si="113"/>
        <v/>
      </c>
      <c r="C1002" s="44" t="str">
        <f t="shared" si="106"/>
        <v/>
      </c>
      <c r="D1002" s="45" t="str">
        <f t="shared" si="114"/>
        <v/>
      </c>
      <c r="E1002" s="47">
        <f t="shared" si="108"/>
        <v>0</v>
      </c>
      <c r="F1002" s="79"/>
      <c r="G1002" s="46" t="str">
        <f t="shared" si="115"/>
        <v/>
      </c>
      <c r="H1002" s="46" t="str">
        <f t="shared" si="116"/>
        <v/>
      </c>
      <c r="I1002" s="46" t="str">
        <f t="shared" si="117"/>
        <v/>
      </c>
    </row>
    <row r="1003" spans="2:9" ht="20.100000000000001" customHeight="1" thickBot="1" x14ac:dyDescent="0.35">
      <c r="B1003" s="43" t="str">
        <f t="shared" si="113"/>
        <v/>
      </c>
      <c r="C1003" s="44" t="str">
        <f t="shared" si="106"/>
        <v/>
      </c>
      <c r="D1003" s="45" t="str">
        <f t="shared" si="114"/>
        <v/>
      </c>
      <c r="E1003" s="47">
        <f t="shared" si="108"/>
        <v>0</v>
      </c>
      <c r="F1003" s="79"/>
      <c r="G1003" s="46" t="str">
        <f t="shared" si="115"/>
        <v/>
      </c>
      <c r="H1003" s="46" t="str">
        <f t="shared" si="116"/>
        <v/>
      </c>
      <c r="I1003" s="46" t="str">
        <f t="shared" si="117"/>
        <v/>
      </c>
    </row>
    <row r="1004" spans="2:9" ht="20.100000000000001" customHeight="1" thickBot="1" x14ac:dyDescent="0.35">
      <c r="B1004" s="43" t="str">
        <f t="shared" si="113"/>
        <v/>
      </c>
      <c r="C1004" s="44" t="str">
        <f t="shared" si="106"/>
        <v/>
      </c>
      <c r="D1004" s="45" t="str">
        <f t="shared" si="114"/>
        <v/>
      </c>
      <c r="E1004" s="47">
        <f t="shared" si="108"/>
        <v>0</v>
      </c>
      <c r="F1004" s="79"/>
      <c r="G1004" s="46" t="str">
        <f t="shared" si="115"/>
        <v/>
      </c>
      <c r="H1004" s="46" t="str">
        <f t="shared" si="116"/>
        <v/>
      </c>
      <c r="I1004" s="46" t="str">
        <f t="shared" si="117"/>
        <v/>
      </c>
    </row>
    <row r="1005" spans="2:9" ht="20.100000000000001" customHeight="1" thickBot="1" x14ac:dyDescent="0.35">
      <c r="B1005" s="43" t="str">
        <f t="shared" si="113"/>
        <v/>
      </c>
      <c r="C1005" s="44" t="str">
        <f t="shared" si="106"/>
        <v/>
      </c>
      <c r="D1005" s="45" t="str">
        <f t="shared" si="114"/>
        <v/>
      </c>
      <c r="E1005" s="47">
        <f t="shared" si="108"/>
        <v>0</v>
      </c>
      <c r="F1005" s="79"/>
      <c r="G1005" s="46" t="str">
        <f t="shared" si="115"/>
        <v/>
      </c>
      <c r="H1005" s="46" t="str">
        <f t="shared" si="116"/>
        <v/>
      </c>
      <c r="I1005" s="46" t="str">
        <f t="shared" si="117"/>
        <v/>
      </c>
    </row>
    <row r="1006" spans="2:9" ht="20.100000000000001" customHeight="1" thickBot="1" x14ac:dyDescent="0.35">
      <c r="B1006" s="43" t="str">
        <f t="shared" si="113"/>
        <v/>
      </c>
      <c r="C1006" s="44" t="str">
        <f t="shared" si="106"/>
        <v/>
      </c>
      <c r="D1006" s="45" t="str">
        <f t="shared" si="114"/>
        <v/>
      </c>
      <c r="E1006" s="47">
        <f t="shared" si="108"/>
        <v>0</v>
      </c>
      <c r="F1006" s="79"/>
      <c r="G1006" s="46" t="str">
        <f t="shared" si="115"/>
        <v/>
      </c>
      <c r="H1006" s="46" t="str">
        <f t="shared" si="116"/>
        <v/>
      </c>
      <c r="I1006" s="46" t="str">
        <f t="shared" si="117"/>
        <v/>
      </c>
    </row>
    <row r="1007" spans="2:9" ht="20.100000000000001" customHeight="1" thickBot="1" x14ac:dyDescent="0.35">
      <c r="B1007" s="43" t="str">
        <f t="shared" si="113"/>
        <v/>
      </c>
      <c r="C1007" s="44" t="str">
        <f t="shared" si="106"/>
        <v/>
      </c>
      <c r="D1007" s="45" t="str">
        <f t="shared" si="114"/>
        <v/>
      </c>
      <c r="E1007" s="47">
        <f t="shared" si="108"/>
        <v>0</v>
      </c>
      <c r="F1007" s="79"/>
      <c r="G1007" s="46" t="str">
        <f t="shared" si="115"/>
        <v/>
      </c>
      <c r="H1007" s="46" t="str">
        <f t="shared" si="116"/>
        <v/>
      </c>
      <c r="I1007" s="46" t="str">
        <f t="shared" si="117"/>
        <v/>
      </c>
    </row>
    <row r="1008" spans="2:9" ht="20.100000000000001" customHeight="1" thickBot="1" x14ac:dyDescent="0.35">
      <c r="B1008" s="43" t="str">
        <f t="shared" si="113"/>
        <v/>
      </c>
      <c r="C1008" s="44" t="str">
        <f t="shared" si="106"/>
        <v/>
      </c>
      <c r="D1008" s="45" t="str">
        <f t="shared" si="114"/>
        <v/>
      </c>
      <c r="E1008" s="47">
        <f t="shared" si="108"/>
        <v>0</v>
      </c>
      <c r="F1008" s="79"/>
      <c r="G1008" s="46" t="str">
        <f t="shared" si="115"/>
        <v/>
      </c>
      <c r="H1008" s="46" t="str">
        <f t="shared" si="116"/>
        <v/>
      </c>
      <c r="I1008" s="46" t="str">
        <f t="shared" si="117"/>
        <v/>
      </c>
    </row>
    <row r="1009" spans="2:9" ht="20.100000000000001" customHeight="1" thickBot="1" x14ac:dyDescent="0.35">
      <c r="B1009" s="43" t="str">
        <f t="shared" si="113"/>
        <v/>
      </c>
      <c r="C1009" s="44" t="str">
        <f t="shared" si="106"/>
        <v/>
      </c>
      <c r="D1009" s="45" t="str">
        <f t="shared" si="114"/>
        <v/>
      </c>
      <c r="E1009" s="47">
        <f t="shared" si="108"/>
        <v>0</v>
      </c>
      <c r="F1009" s="79"/>
      <c r="G1009" s="46" t="str">
        <f t="shared" si="115"/>
        <v/>
      </c>
      <c r="H1009" s="46" t="str">
        <f t="shared" si="116"/>
        <v/>
      </c>
      <c r="I1009" s="46" t="str">
        <f t="shared" si="117"/>
        <v/>
      </c>
    </row>
    <row r="1010" spans="2:9" ht="20.100000000000001" customHeight="1" thickBot="1" x14ac:dyDescent="0.35">
      <c r="B1010" s="43" t="str">
        <f t="shared" si="113"/>
        <v/>
      </c>
      <c r="C1010" s="44" t="str">
        <f t="shared" si="106"/>
        <v/>
      </c>
      <c r="D1010" s="45" t="str">
        <f t="shared" si="114"/>
        <v/>
      </c>
      <c r="E1010" s="47">
        <f t="shared" si="108"/>
        <v>0</v>
      </c>
      <c r="F1010" s="79"/>
      <c r="G1010" s="46" t="str">
        <f t="shared" si="115"/>
        <v/>
      </c>
      <c r="H1010" s="46" t="str">
        <f t="shared" si="116"/>
        <v/>
      </c>
      <c r="I1010" s="46" t="str">
        <f t="shared" si="117"/>
        <v/>
      </c>
    </row>
    <row r="1011" spans="2:9" ht="20.100000000000001" customHeight="1" thickBot="1" x14ac:dyDescent="0.35">
      <c r="B1011" s="43" t="str">
        <f t="shared" si="113"/>
        <v/>
      </c>
      <c r="C1011" s="44" t="str">
        <f t="shared" si="106"/>
        <v/>
      </c>
      <c r="D1011" s="45" t="str">
        <f t="shared" si="114"/>
        <v/>
      </c>
      <c r="E1011" s="47">
        <f t="shared" si="108"/>
        <v>0</v>
      </c>
      <c r="F1011" s="79"/>
      <c r="G1011" s="46" t="str">
        <f t="shared" si="115"/>
        <v/>
      </c>
      <c r="H1011" s="46" t="str">
        <f t="shared" si="116"/>
        <v/>
      </c>
      <c r="I1011" s="46" t="str">
        <f t="shared" si="117"/>
        <v/>
      </c>
    </row>
    <row r="1012" spans="2:9" ht="20.100000000000001" customHeight="1" thickBot="1" x14ac:dyDescent="0.35">
      <c r="B1012" s="43" t="str">
        <f t="shared" si="113"/>
        <v/>
      </c>
      <c r="C1012" s="44" t="str">
        <f t="shared" si="106"/>
        <v/>
      </c>
      <c r="D1012" s="45" t="str">
        <f t="shared" si="114"/>
        <v/>
      </c>
      <c r="E1012" s="47">
        <f t="shared" si="108"/>
        <v>0</v>
      </c>
      <c r="F1012" s="79"/>
      <c r="G1012" s="46" t="str">
        <f t="shared" si="115"/>
        <v/>
      </c>
      <c r="H1012" s="46" t="str">
        <f t="shared" si="116"/>
        <v/>
      </c>
      <c r="I1012" s="46" t="str">
        <f t="shared" si="117"/>
        <v/>
      </c>
    </row>
    <row r="1013" spans="2:9" ht="20.100000000000001" customHeight="1" thickBot="1" x14ac:dyDescent="0.35">
      <c r="B1013" s="43" t="str">
        <f t="shared" si="113"/>
        <v/>
      </c>
      <c r="C1013" s="44" t="str">
        <f t="shared" si="106"/>
        <v/>
      </c>
      <c r="D1013" s="45" t="str">
        <f t="shared" si="114"/>
        <v/>
      </c>
      <c r="E1013" s="47">
        <f t="shared" si="108"/>
        <v>0</v>
      </c>
      <c r="F1013" s="79"/>
      <c r="G1013" s="46" t="str">
        <f t="shared" si="115"/>
        <v/>
      </c>
      <c r="H1013" s="46" t="str">
        <f t="shared" si="116"/>
        <v/>
      </c>
      <c r="I1013" s="46" t="str">
        <f t="shared" si="117"/>
        <v/>
      </c>
    </row>
    <row r="1014" spans="2:9" ht="20.100000000000001" customHeight="1" thickBot="1" x14ac:dyDescent="0.35">
      <c r="B1014" s="43" t="str">
        <f t="shared" si="113"/>
        <v/>
      </c>
      <c r="C1014" s="44" t="str">
        <f t="shared" si="106"/>
        <v/>
      </c>
      <c r="D1014" s="45" t="str">
        <f t="shared" si="114"/>
        <v/>
      </c>
      <c r="E1014" s="47">
        <f t="shared" si="108"/>
        <v>0</v>
      </c>
      <c r="F1014" s="79"/>
      <c r="G1014" s="46" t="str">
        <f t="shared" si="115"/>
        <v/>
      </c>
      <c r="H1014" s="46" t="str">
        <f t="shared" si="116"/>
        <v/>
      </c>
      <c r="I1014" s="46" t="str">
        <f t="shared" si="117"/>
        <v/>
      </c>
    </row>
    <row r="1015" spans="2:9" ht="20.100000000000001" customHeight="1" thickBot="1" x14ac:dyDescent="0.35">
      <c r="B1015" s="43" t="str">
        <f t="shared" si="113"/>
        <v/>
      </c>
      <c r="C1015" s="44" t="str">
        <f t="shared" si="106"/>
        <v/>
      </c>
      <c r="D1015" s="45" t="str">
        <f t="shared" si="114"/>
        <v/>
      </c>
      <c r="E1015" s="47">
        <f t="shared" si="108"/>
        <v>0</v>
      </c>
      <c r="F1015" s="79"/>
      <c r="G1015" s="46" t="str">
        <f t="shared" si="115"/>
        <v/>
      </c>
      <c r="H1015" s="46" t="str">
        <f t="shared" si="116"/>
        <v/>
      </c>
      <c r="I1015" s="46" t="str">
        <f t="shared" si="117"/>
        <v/>
      </c>
    </row>
    <row r="1016" spans="2:9" ht="20.100000000000001" customHeight="1" thickBot="1" x14ac:dyDescent="0.35">
      <c r="B1016" s="43" t="str">
        <f t="shared" si="113"/>
        <v/>
      </c>
      <c r="C1016" s="44" t="str">
        <f t="shared" si="106"/>
        <v/>
      </c>
      <c r="D1016" s="45" t="str">
        <f t="shared" si="114"/>
        <v/>
      </c>
      <c r="E1016" s="47">
        <f t="shared" si="108"/>
        <v>0</v>
      </c>
      <c r="F1016" s="79"/>
      <c r="G1016" s="46" t="str">
        <f t="shared" si="115"/>
        <v/>
      </c>
      <c r="H1016" s="46" t="str">
        <f t="shared" si="116"/>
        <v/>
      </c>
      <c r="I1016" s="46" t="str">
        <f t="shared" si="117"/>
        <v/>
      </c>
    </row>
    <row r="1017" spans="2:9" ht="20.100000000000001" customHeight="1" thickBot="1" x14ac:dyDescent="0.35">
      <c r="B1017" s="43" t="str">
        <f t="shared" si="113"/>
        <v/>
      </c>
      <c r="C1017" s="44" t="str">
        <f t="shared" si="106"/>
        <v/>
      </c>
      <c r="D1017" s="45" t="str">
        <f t="shared" si="114"/>
        <v/>
      </c>
      <c r="E1017" s="47">
        <f t="shared" si="108"/>
        <v>0</v>
      </c>
      <c r="F1017" s="79"/>
      <c r="G1017" s="46" t="str">
        <f t="shared" si="115"/>
        <v/>
      </c>
      <c r="H1017" s="46" t="str">
        <f t="shared" si="116"/>
        <v/>
      </c>
      <c r="I1017" s="46" t="str">
        <f t="shared" si="117"/>
        <v/>
      </c>
    </row>
    <row r="1018" spans="2:9" ht="20.100000000000001" customHeight="1" thickBot="1" x14ac:dyDescent="0.35">
      <c r="B1018" s="43" t="str">
        <f t="shared" si="113"/>
        <v/>
      </c>
      <c r="C1018" s="44" t="str">
        <f t="shared" si="106"/>
        <v/>
      </c>
      <c r="D1018" s="45" t="str">
        <f t="shared" si="114"/>
        <v/>
      </c>
      <c r="E1018" s="47">
        <f t="shared" si="108"/>
        <v>0</v>
      </c>
      <c r="F1018" s="79"/>
      <c r="G1018" s="46" t="str">
        <f t="shared" si="115"/>
        <v/>
      </c>
      <c r="H1018" s="46" t="str">
        <f t="shared" si="116"/>
        <v/>
      </c>
      <c r="I1018" s="46" t="str">
        <f t="shared" si="117"/>
        <v/>
      </c>
    </row>
    <row r="1019" spans="2:9" ht="20.100000000000001" customHeight="1" thickBot="1" x14ac:dyDescent="0.35">
      <c r="B1019" s="43" t="str">
        <f t="shared" si="113"/>
        <v/>
      </c>
      <c r="C1019" s="44" t="str">
        <f t="shared" si="106"/>
        <v/>
      </c>
      <c r="D1019" s="45" t="str">
        <f t="shared" si="114"/>
        <v/>
      </c>
      <c r="E1019" s="47">
        <f t="shared" si="108"/>
        <v>0</v>
      </c>
      <c r="F1019" s="79"/>
      <c r="G1019" s="46" t="str">
        <f t="shared" si="115"/>
        <v/>
      </c>
      <c r="H1019" s="46" t="str">
        <f t="shared" si="116"/>
        <v/>
      </c>
      <c r="I1019" s="46" t="str">
        <f t="shared" si="117"/>
        <v/>
      </c>
    </row>
    <row r="1020" spans="2:9" ht="20.100000000000001" customHeight="1" thickBot="1" x14ac:dyDescent="0.35">
      <c r="B1020" s="43" t="str">
        <f t="shared" si="113"/>
        <v/>
      </c>
      <c r="C1020" s="44" t="str">
        <f t="shared" si="106"/>
        <v/>
      </c>
      <c r="D1020" s="45" t="str">
        <f t="shared" si="114"/>
        <v/>
      </c>
      <c r="E1020" s="47">
        <f t="shared" si="108"/>
        <v>0</v>
      </c>
      <c r="F1020" s="79"/>
      <c r="G1020" s="46" t="str">
        <f t="shared" si="115"/>
        <v/>
      </c>
      <c r="H1020" s="46" t="str">
        <f t="shared" si="116"/>
        <v/>
      </c>
      <c r="I1020" s="46" t="str">
        <f t="shared" si="117"/>
        <v/>
      </c>
    </row>
    <row r="1021" spans="2:9" ht="20.100000000000001" customHeight="1" thickBot="1" x14ac:dyDescent="0.35">
      <c r="B1021" s="43" t="str">
        <f t="shared" si="113"/>
        <v/>
      </c>
      <c r="C1021" s="44" t="str">
        <f t="shared" si="106"/>
        <v/>
      </c>
      <c r="D1021" s="45" t="str">
        <f t="shared" si="114"/>
        <v/>
      </c>
      <c r="E1021" s="47">
        <f t="shared" si="108"/>
        <v>0</v>
      </c>
      <c r="F1021" s="79"/>
      <c r="G1021" s="46" t="str">
        <f t="shared" si="115"/>
        <v/>
      </c>
      <c r="H1021" s="46" t="str">
        <f t="shared" si="116"/>
        <v/>
      </c>
      <c r="I1021" s="46" t="str">
        <f t="shared" si="117"/>
        <v/>
      </c>
    </row>
    <row r="1022" spans="2:9" ht="20.100000000000001" customHeight="1" thickBot="1" x14ac:dyDescent="0.35">
      <c r="B1022" s="43" t="str">
        <f t="shared" si="113"/>
        <v/>
      </c>
      <c r="C1022" s="44" t="str">
        <f t="shared" si="106"/>
        <v/>
      </c>
      <c r="D1022" s="45" t="str">
        <f t="shared" si="114"/>
        <v/>
      </c>
      <c r="E1022" s="47">
        <f t="shared" si="108"/>
        <v>0</v>
      </c>
      <c r="F1022" s="79"/>
      <c r="G1022" s="46" t="str">
        <f t="shared" si="115"/>
        <v/>
      </c>
      <c r="H1022" s="46" t="str">
        <f t="shared" si="116"/>
        <v/>
      </c>
      <c r="I1022" s="46" t="str">
        <f t="shared" si="117"/>
        <v/>
      </c>
    </row>
    <row r="1023" spans="2:9" ht="20.100000000000001" customHeight="1" thickBot="1" x14ac:dyDescent="0.35">
      <c r="B1023" s="43" t="str">
        <f t="shared" si="113"/>
        <v/>
      </c>
      <c r="C1023" s="44" t="str">
        <f t="shared" si="106"/>
        <v/>
      </c>
      <c r="D1023" s="45" t="str">
        <f t="shared" si="114"/>
        <v/>
      </c>
      <c r="E1023" s="47">
        <f t="shared" si="108"/>
        <v>0</v>
      </c>
      <c r="F1023" s="79"/>
      <c r="G1023" s="46" t="str">
        <f t="shared" si="115"/>
        <v/>
      </c>
      <c r="H1023" s="46" t="str">
        <f t="shared" si="116"/>
        <v/>
      </c>
      <c r="I1023" s="46" t="str">
        <f t="shared" si="117"/>
        <v/>
      </c>
    </row>
    <row r="1024" spans="2:9" ht="20.100000000000001" customHeight="1" thickBot="1" x14ac:dyDescent="0.35">
      <c r="B1024" s="43" t="str">
        <f t="shared" si="113"/>
        <v/>
      </c>
      <c r="C1024" s="44" t="str">
        <f t="shared" si="106"/>
        <v/>
      </c>
      <c r="D1024" s="45" t="str">
        <f t="shared" si="114"/>
        <v/>
      </c>
      <c r="E1024" s="47">
        <f t="shared" si="108"/>
        <v>0</v>
      </c>
      <c r="F1024" s="79"/>
      <c r="G1024" s="46" t="str">
        <f t="shared" si="115"/>
        <v/>
      </c>
      <c r="H1024" s="46" t="str">
        <f t="shared" si="116"/>
        <v/>
      </c>
      <c r="I1024" s="46" t="str">
        <f t="shared" si="117"/>
        <v/>
      </c>
    </row>
    <row r="1025" spans="2:9" ht="20.100000000000001" customHeight="1" thickBot="1" x14ac:dyDescent="0.35">
      <c r="B1025" s="43" t="str">
        <f t="shared" si="113"/>
        <v/>
      </c>
      <c r="C1025" s="44" t="str">
        <f t="shared" si="106"/>
        <v/>
      </c>
      <c r="D1025" s="45" t="str">
        <f t="shared" si="114"/>
        <v/>
      </c>
      <c r="E1025" s="47">
        <f t="shared" si="108"/>
        <v>0</v>
      </c>
      <c r="F1025" s="79"/>
      <c r="G1025" s="46" t="str">
        <f t="shared" si="115"/>
        <v/>
      </c>
      <c r="H1025" s="46" t="str">
        <f t="shared" si="116"/>
        <v/>
      </c>
      <c r="I1025" s="46" t="str">
        <f t="shared" si="117"/>
        <v/>
      </c>
    </row>
    <row r="1026" spans="2:9" ht="20.100000000000001" customHeight="1" thickBot="1" x14ac:dyDescent="0.35">
      <c r="B1026" s="43" t="str">
        <f t="shared" si="113"/>
        <v/>
      </c>
      <c r="C1026" s="44" t="str">
        <f t="shared" si="106"/>
        <v/>
      </c>
      <c r="D1026" s="45" t="str">
        <f t="shared" si="114"/>
        <v/>
      </c>
      <c r="E1026" s="47">
        <f t="shared" si="108"/>
        <v>0</v>
      </c>
      <c r="F1026" s="79"/>
      <c r="G1026" s="46" t="str">
        <f t="shared" si="115"/>
        <v/>
      </c>
      <c r="H1026" s="46" t="str">
        <f t="shared" si="116"/>
        <v/>
      </c>
      <c r="I1026" s="46" t="str">
        <f t="shared" si="117"/>
        <v/>
      </c>
    </row>
    <row r="1027" spans="2:9" ht="20.100000000000001" customHeight="1" thickBot="1" x14ac:dyDescent="0.35">
      <c r="B1027" s="43" t="str">
        <f t="shared" si="113"/>
        <v/>
      </c>
      <c r="C1027" s="44" t="str">
        <f t="shared" si="106"/>
        <v/>
      </c>
      <c r="D1027" s="45" t="str">
        <f t="shared" si="114"/>
        <v/>
      </c>
      <c r="E1027" s="47">
        <f t="shared" si="108"/>
        <v>0</v>
      </c>
      <c r="F1027" s="79"/>
      <c r="G1027" s="46" t="str">
        <f t="shared" si="115"/>
        <v/>
      </c>
      <c r="H1027" s="46" t="str">
        <f t="shared" si="116"/>
        <v/>
      </c>
      <c r="I1027" s="46" t="str">
        <f t="shared" si="117"/>
        <v/>
      </c>
    </row>
    <row r="1028" spans="2:9" ht="20.100000000000001" customHeight="1" thickBot="1" x14ac:dyDescent="0.35">
      <c r="B1028" s="43" t="str">
        <f t="shared" si="113"/>
        <v/>
      </c>
      <c r="C1028" s="44" t="str">
        <f t="shared" si="106"/>
        <v/>
      </c>
      <c r="D1028" s="45" t="str">
        <f t="shared" si="114"/>
        <v/>
      </c>
      <c r="E1028" s="47">
        <f t="shared" si="108"/>
        <v>0</v>
      </c>
      <c r="F1028" s="79"/>
      <c r="G1028" s="46" t="str">
        <f t="shared" si="115"/>
        <v/>
      </c>
      <c r="H1028" s="46" t="str">
        <f t="shared" si="116"/>
        <v/>
      </c>
      <c r="I1028" s="46" t="str">
        <f t="shared" si="117"/>
        <v/>
      </c>
    </row>
    <row r="1029" spans="2:9" ht="20.100000000000001" customHeight="1" thickBot="1" x14ac:dyDescent="0.35">
      <c r="B1029" s="43" t="str">
        <f t="shared" si="113"/>
        <v/>
      </c>
      <c r="C1029" s="44" t="str">
        <f t="shared" si="106"/>
        <v/>
      </c>
      <c r="D1029" s="45" t="str">
        <f t="shared" si="114"/>
        <v/>
      </c>
      <c r="E1029" s="47">
        <f t="shared" si="108"/>
        <v>0</v>
      </c>
      <c r="F1029" s="79"/>
      <c r="G1029" s="46" t="str">
        <f t="shared" si="115"/>
        <v/>
      </c>
      <c r="H1029" s="46" t="str">
        <f t="shared" si="116"/>
        <v/>
      </c>
      <c r="I1029" s="46" t="str">
        <f t="shared" si="117"/>
        <v/>
      </c>
    </row>
    <row r="1030" spans="2:9" ht="20.100000000000001" customHeight="1" thickBot="1" x14ac:dyDescent="0.35">
      <c r="B1030" s="43" t="str">
        <f t="shared" si="113"/>
        <v/>
      </c>
      <c r="C1030" s="44" t="str">
        <f t="shared" si="106"/>
        <v/>
      </c>
      <c r="D1030" s="45" t="str">
        <f t="shared" si="114"/>
        <v/>
      </c>
      <c r="E1030" s="47">
        <f t="shared" si="108"/>
        <v>0</v>
      </c>
      <c r="F1030" s="79"/>
      <c r="G1030" s="46" t="str">
        <f t="shared" si="115"/>
        <v/>
      </c>
      <c r="H1030" s="46" t="str">
        <f t="shared" si="116"/>
        <v/>
      </c>
      <c r="I1030" s="46" t="str">
        <f t="shared" si="117"/>
        <v/>
      </c>
    </row>
    <row r="1031" spans="2:9" ht="20.100000000000001" customHeight="1" thickBot="1" x14ac:dyDescent="0.35">
      <c r="B1031" s="43" t="str">
        <f t="shared" si="113"/>
        <v/>
      </c>
      <c r="C1031" s="44" t="str">
        <f t="shared" si="106"/>
        <v/>
      </c>
      <c r="D1031" s="45" t="str">
        <f t="shared" si="114"/>
        <v/>
      </c>
      <c r="E1031" s="47">
        <f t="shared" si="108"/>
        <v>0</v>
      </c>
      <c r="F1031" s="79"/>
      <c r="G1031" s="46" t="str">
        <f t="shared" si="115"/>
        <v/>
      </c>
      <c r="H1031" s="46" t="str">
        <f t="shared" si="116"/>
        <v/>
      </c>
      <c r="I1031" s="46" t="str">
        <f t="shared" si="117"/>
        <v/>
      </c>
    </row>
    <row r="1032" spans="2:9" ht="20.100000000000001" customHeight="1" thickBot="1" x14ac:dyDescent="0.35">
      <c r="B1032" s="43" t="str">
        <f t="shared" si="113"/>
        <v/>
      </c>
      <c r="C1032" s="44" t="str">
        <f t="shared" si="106"/>
        <v/>
      </c>
      <c r="D1032" s="45" t="str">
        <f t="shared" si="114"/>
        <v/>
      </c>
      <c r="E1032" s="47">
        <f t="shared" si="108"/>
        <v>0</v>
      </c>
      <c r="F1032" s="79"/>
      <c r="G1032" s="46" t="str">
        <f t="shared" si="115"/>
        <v/>
      </c>
      <c r="H1032" s="46" t="str">
        <f t="shared" si="116"/>
        <v/>
      </c>
      <c r="I1032" s="46" t="str">
        <f t="shared" si="117"/>
        <v/>
      </c>
    </row>
    <row r="1033" spans="2:9" ht="20.100000000000001" customHeight="1" thickBot="1" x14ac:dyDescent="0.35">
      <c r="B1033" s="43" t="str">
        <f t="shared" si="113"/>
        <v/>
      </c>
      <c r="C1033" s="44" t="str">
        <f t="shared" si="106"/>
        <v/>
      </c>
      <c r="D1033" s="45" t="str">
        <f t="shared" si="114"/>
        <v/>
      </c>
      <c r="E1033" s="47">
        <f t="shared" si="108"/>
        <v>0</v>
      </c>
      <c r="F1033" s="79"/>
      <c r="G1033" s="46" t="str">
        <f t="shared" si="115"/>
        <v/>
      </c>
      <c r="H1033" s="46" t="str">
        <f t="shared" si="116"/>
        <v/>
      </c>
      <c r="I1033" s="46" t="str">
        <f t="shared" si="117"/>
        <v/>
      </c>
    </row>
    <row r="1034" spans="2:9" ht="20.100000000000001" customHeight="1" thickBot="1" x14ac:dyDescent="0.35">
      <c r="B1034" s="43" t="str">
        <f t="shared" si="113"/>
        <v/>
      </c>
      <c r="C1034" s="44" t="str">
        <f t="shared" si="106"/>
        <v/>
      </c>
      <c r="D1034" s="45" t="str">
        <f t="shared" si="114"/>
        <v/>
      </c>
      <c r="E1034" s="47">
        <f t="shared" si="108"/>
        <v>0</v>
      </c>
      <c r="F1034" s="79"/>
      <c r="G1034" s="46" t="str">
        <f t="shared" si="115"/>
        <v/>
      </c>
      <c r="H1034" s="46" t="str">
        <f t="shared" si="116"/>
        <v/>
      </c>
      <c r="I1034" s="46" t="str">
        <f t="shared" si="117"/>
        <v/>
      </c>
    </row>
    <row r="1035" spans="2:9" ht="20.100000000000001" customHeight="1" thickBot="1" x14ac:dyDescent="0.35">
      <c r="B1035" s="43" t="str">
        <f t="shared" si="113"/>
        <v/>
      </c>
      <c r="C1035" s="44" t="str">
        <f t="shared" si="106"/>
        <v/>
      </c>
      <c r="D1035" s="45" t="str">
        <f t="shared" si="114"/>
        <v/>
      </c>
      <c r="E1035" s="47">
        <f t="shared" si="108"/>
        <v>0</v>
      </c>
      <c r="F1035" s="79"/>
      <c r="G1035" s="46" t="str">
        <f t="shared" si="115"/>
        <v/>
      </c>
      <c r="H1035" s="46" t="str">
        <f t="shared" si="116"/>
        <v/>
      </c>
      <c r="I1035" s="46" t="str">
        <f t="shared" si="117"/>
        <v/>
      </c>
    </row>
    <row r="1036" spans="2:9" ht="20.100000000000001" customHeight="1" thickBot="1" x14ac:dyDescent="0.35">
      <c r="B1036" s="43" t="str">
        <f t="shared" si="113"/>
        <v/>
      </c>
      <c r="C1036" s="44" t="str">
        <f t="shared" si="106"/>
        <v/>
      </c>
      <c r="D1036" s="45" t="str">
        <f t="shared" si="114"/>
        <v/>
      </c>
      <c r="E1036" s="47">
        <f t="shared" si="108"/>
        <v>0</v>
      </c>
      <c r="F1036" s="79"/>
      <c r="G1036" s="46" t="str">
        <f t="shared" si="115"/>
        <v/>
      </c>
      <c r="H1036" s="46" t="str">
        <f t="shared" si="116"/>
        <v/>
      </c>
      <c r="I1036" s="46" t="str">
        <f t="shared" si="117"/>
        <v/>
      </c>
    </row>
    <row r="1037" spans="2:9" ht="20.100000000000001" customHeight="1" thickBot="1" x14ac:dyDescent="0.35">
      <c r="B1037" s="43" t="str">
        <f t="shared" si="113"/>
        <v/>
      </c>
      <c r="C1037" s="44" t="str">
        <f t="shared" si="106"/>
        <v/>
      </c>
      <c r="D1037" s="45" t="str">
        <f t="shared" si="114"/>
        <v/>
      </c>
      <c r="E1037" s="47">
        <f t="shared" si="108"/>
        <v>0</v>
      </c>
      <c r="F1037" s="79"/>
      <c r="G1037" s="46" t="str">
        <f t="shared" si="115"/>
        <v/>
      </c>
      <c r="H1037" s="46" t="str">
        <f t="shared" si="116"/>
        <v/>
      </c>
      <c r="I1037" s="46" t="str">
        <f t="shared" si="117"/>
        <v/>
      </c>
    </row>
    <row r="1038" spans="2:9" ht="20.100000000000001" customHeight="1" thickBot="1" x14ac:dyDescent="0.35">
      <c r="B1038" s="43" t="str">
        <f t="shared" si="113"/>
        <v/>
      </c>
      <c r="C1038" s="44" t="str">
        <f t="shared" si="106"/>
        <v/>
      </c>
      <c r="D1038" s="45" t="str">
        <f t="shared" si="114"/>
        <v/>
      </c>
      <c r="E1038" s="47">
        <f t="shared" si="108"/>
        <v>0</v>
      </c>
      <c r="F1038" s="79"/>
      <c r="G1038" s="46" t="str">
        <f t="shared" si="115"/>
        <v/>
      </c>
      <c r="H1038" s="46" t="str">
        <f t="shared" si="116"/>
        <v/>
      </c>
      <c r="I1038" s="46" t="str">
        <f t="shared" si="117"/>
        <v/>
      </c>
    </row>
    <row r="1039" spans="2:9" ht="20.100000000000001" customHeight="1" thickBot="1" x14ac:dyDescent="0.35">
      <c r="B1039" s="43" t="str">
        <f t="shared" si="113"/>
        <v/>
      </c>
      <c r="C1039" s="44" t="str">
        <f t="shared" si="106"/>
        <v/>
      </c>
      <c r="D1039" s="45" t="str">
        <f t="shared" si="114"/>
        <v/>
      </c>
      <c r="E1039" s="47">
        <f t="shared" si="108"/>
        <v>0</v>
      </c>
      <c r="F1039" s="79"/>
      <c r="G1039" s="46" t="str">
        <f t="shared" si="115"/>
        <v/>
      </c>
      <c r="H1039" s="46" t="str">
        <f t="shared" si="116"/>
        <v/>
      </c>
      <c r="I1039" s="46" t="str">
        <f t="shared" si="117"/>
        <v/>
      </c>
    </row>
    <row r="1040" spans="2:9" ht="20.100000000000001" customHeight="1" thickBot="1" x14ac:dyDescent="0.35">
      <c r="B1040" s="43" t="str">
        <f t="shared" si="113"/>
        <v/>
      </c>
      <c r="C1040" s="44" t="str">
        <f t="shared" si="106"/>
        <v/>
      </c>
      <c r="D1040" s="45" t="str">
        <f t="shared" si="114"/>
        <v/>
      </c>
      <c r="E1040" s="47">
        <f t="shared" si="108"/>
        <v>0</v>
      </c>
      <c r="F1040" s="79"/>
      <c r="G1040" s="46" t="str">
        <f t="shared" si="115"/>
        <v/>
      </c>
      <c r="H1040" s="46" t="str">
        <f t="shared" si="116"/>
        <v/>
      </c>
      <c r="I1040" s="46" t="str">
        <f t="shared" si="117"/>
        <v/>
      </c>
    </row>
    <row r="1041" spans="2:9" ht="20.100000000000001" customHeight="1" thickBot="1" x14ac:dyDescent="0.35">
      <c r="B1041" s="43" t="str">
        <f t="shared" si="113"/>
        <v/>
      </c>
      <c r="C1041" s="44" t="str">
        <f t="shared" si="106"/>
        <v/>
      </c>
      <c r="D1041" s="45" t="str">
        <f t="shared" si="114"/>
        <v/>
      </c>
      <c r="E1041" s="47">
        <f t="shared" si="108"/>
        <v>0</v>
      </c>
      <c r="F1041" s="79"/>
      <c r="G1041" s="46" t="str">
        <f t="shared" si="115"/>
        <v/>
      </c>
      <c r="H1041" s="46" t="str">
        <f t="shared" si="116"/>
        <v/>
      </c>
      <c r="I1041" s="46" t="str">
        <f t="shared" si="117"/>
        <v/>
      </c>
    </row>
    <row r="1042" spans="2:9" ht="20.100000000000001" customHeight="1" thickBot="1" x14ac:dyDescent="0.35">
      <c r="B1042" s="43" t="str">
        <f t="shared" si="113"/>
        <v/>
      </c>
      <c r="C1042" s="44" t="str">
        <f t="shared" si="106"/>
        <v/>
      </c>
      <c r="D1042" s="45" t="str">
        <f t="shared" si="114"/>
        <v/>
      </c>
      <c r="E1042" s="47">
        <f t="shared" si="108"/>
        <v>0</v>
      </c>
      <c r="F1042" s="79"/>
      <c r="G1042" s="46" t="str">
        <f t="shared" si="115"/>
        <v/>
      </c>
      <c r="H1042" s="46" t="str">
        <f t="shared" si="116"/>
        <v/>
      </c>
      <c r="I1042" s="46" t="str">
        <f t="shared" si="117"/>
        <v/>
      </c>
    </row>
    <row r="1043" spans="2:9" ht="20.100000000000001" customHeight="1" thickBot="1" x14ac:dyDescent="0.35">
      <c r="B1043" s="43" t="str">
        <f t="shared" si="113"/>
        <v/>
      </c>
      <c r="C1043" s="44" t="str">
        <f t="shared" si="106"/>
        <v/>
      </c>
      <c r="D1043" s="45" t="str">
        <f t="shared" si="114"/>
        <v/>
      </c>
      <c r="E1043" s="47">
        <f t="shared" si="108"/>
        <v>0</v>
      </c>
      <c r="F1043" s="79"/>
      <c r="G1043" s="46" t="str">
        <f t="shared" si="115"/>
        <v/>
      </c>
      <c r="H1043" s="46" t="str">
        <f t="shared" si="116"/>
        <v/>
      </c>
      <c r="I1043" s="46" t="str">
        <f t="shared" si="117"/>
        <v/>
      </c>
    </row>
    <row r="1044" spans="2:9" ht="20.100000000000001" customHeight="1" thickBot="1" x14ac:dyDescent="0.35">
      <c r="B1044" s="43" t="str">
        <f t="shared" si="113"/>
        <v/>
      </c>
      <c r="C1044" s="44" t="str">
        <f t="shared" si="106"/>
        <v/>
      </c>
      <c r="D1044" s="45" t="str">
        <f t="shared" si="114"/>
        <v/>
      </c>
      <c r="E1044" s="47">
        <f t="shared" si="108"/>
        <v>0</v>
      </c>
      <c r="F1044" s="79"/>
      <c r="G1044" s="46" t="str">
        <f t="shared" si="115"/>
        <v/>
      </c>
      <c r="H1044" s="46" t="str">
        <f t="shared" si="116"/>
        <v/>
      </c>
      <c r="I1044" s="46" t="str">
        <f t="shared" si="117"/>
        <v/>
      </c>
    </row>
    <row r="1045" spans="2:9" ht="20.100000000000001" customHeight="1" thickBot="1" x14ac:dyDescent="0.35">
      <c r="B1045" s="43" t="str">
        <f t="shared" si="113"/>
        <v/>
      </c>
      <c r="C1045" s="44" t="str">
        <f t="shared" si="106"/>
        <v/>
      </c>
      <c r="D1045" s="45" t="str">
        <f t="shared" si="114"/>
        <v/>
      </c>
      <c r="E1045" s="47">
        <f t="shared" si="108"/>
        <v>0</v>
      </c>
      <c r="F1045" s="79"/>
      <c r="G1045" s="46" t="str">
        <f t="shared" si="115"/>
        <v/>
      </c>
      <c r="H1045" s="46" t="str">
        <f t="shared" si="116"/>
        <v/>
      </c>
      <c r="I1045" s="46" t="str">
        <f t="shared" si="117"/>
        <v/>
      </c>
    </row>
    <row r="1046" spans="2:9" ht="20.100000000000001" customHeight="1" thickBot="1" x14ac:dyDescent="0.35">
      <c r="B1046" s="43" t="str">
        <f t="shared" si="113"/>
        <v/>
      </c>
      <c r="C1046" s="44" t="str">
        <f t="shared" ref="C1046:C1109" si="118">IF($E$10="End of the Period",IF(B1046="","",IF(payment_frequency="Bi-weekly",first_payment_date+B1046*VLOOKUP(payment_frequency,periodic_table,2,0),IF(payment_frequency="Weekly",first_payment_date+B1046*VLOOKUP(payment_frequency,periodic_table,2,0),IF(payment_frequency="Semi-monthly",first_payment_date+B1046*VLOOKUP(payment_frequency,periodic_table,2,0),EDATE(first_payment_date,B1046*VLOOKUP(payment_frequency,periodic_table,2,0)))))),IF(B1046="","",IF(payment_frequency="Bi-weekly",first_payment_date+(B1046-1)*VLOOKUP(payment_frequency,periodic_table,2,0),IF(payment_frequency="Weekly",first_payment_date+(B1046-1)*VLOOKUP(payment_frequency,periodic_table,2,0),IF(payment_frequency="Semi-monthly",first_payment_date+(B1046-1)*VLOOKUP(payment_frequency,periodic_table,2,0),EDATE(first_payment_date,(B1046-1)*VLOOKUP(payment_frequency,periodic_table,2,0)))))))</f>
        <v/>
      </c>
      <c r="D1046" s="45" t="str">
        <f t="shared" si="114"/>
        <v/>
      </c>
      <c r="E1046" s="47">
        <f t="shared" ref="E1046:E1109" si="119">IFERROR(IF((I1045*(1+rate)-D1046)&lt;$E$12,I1045*(1+rate)-D1046,IF(B1046=$I$16,$E$12,IF(B1046&lt;$I$16,0,$E$12))),0)</f>
        <v>0</v>
      </c>
      <c r="F1046" s="79"/>
      <c r="G1046" s="46" t="str">
        <f t="shared" si="115"/>
        <v/>
      </c>
      <c r="H1046" s="46" t="str">
        <f t="shared" si="116"/>
        <v/>
      </c>
      <c r="I1046" s="46" t="str">
        <f t="shared" si="117"/>
        <v/>
      </c>
    </row>
    <row r="1047" spans="2:9" ht="20.100000000000001" customHeight="1" thickBot="1" x14ac:dyDescent="0.35">
      <c r="B1047" s="43" t="str">
        <f t="shared" si="113"/>
        <v/>
      </c>
      <c r="C1047" s="44" t="str">
        <f t="shared" si="118"/>
        <v/>
      </c>
      <c r="D1047" s="45" t="str">
        <f t="shared" si="114"/>
        <v/>
      </c>
      <c r="E1047" s="47">
        <f t="shared" si="119"/>
        <v>0</v>
      </c>
      <c r="F1047" s="79"/>
      <c r="G1047" s="46" t="str">
        <f t="shared" si="115"/>
        <v/>
      </c>
      <c r="H1047" s="46" t="str">
        <f t="shared" si="116"/>
        <v/>
      </c>
      <c r="I1047" s="46" t="str">
        <f t="shared" si="117"/>
        <v/>
      </c>
    </row>
    <row r="1048" spans="2:9" ht="20.100000000000001" customHeight="1" thickBot="1" x14ac:dyDescent="0.35">
      <c r="B1048" s="43" t="str">
        <f t="shared" si="113"/>
        <v/>
      </c>
      <c r="C1048" s="44" t="str">
        <f t="shared" si="118"/>
        <v/>
      </c>
      <c r="D1048" s="45" t="str">
        <f t="shared" si="114"/>
        <v/>
      </c>
      <c r="E1048" s="47">
        <f t="shared" si="119"/>
        <v>0</v>
      </c>
      <c r="F1048" s="79"/>
      <c r="G1048" s="46" t="str">
        <f t="shared" si="115"/>
        <v/>
      </c>
      <c r="H1048" s="46" t="str">
        <f t="shared" si="116"/>
        <v/>
      </c>
      <c r="I1048" s="46" t="str">
        <f t="shared" si="117"/>
        <v/>
      </c>
    </row>
    <row r="1049" spans="2:9" ht="20.100000000000001" customHeight="1" thickBot="1" x14ac:dyDescent="0.35">
      <c r="B1049" s="43" t="str">
        <f t="shared" si="113"/>
        <v/>
      </c>
      <c r="C1049" s="44" t="str">
        <f t="shared" si="118"/>
        <v/>
      </c>
      <c r="D1049" s="45" t="str">
        <f t="shared" si="114"/>
        <v/>
      </c>
      <c r="E1049" s="47">
        <f t="shared" si="119"/>
        <v>0</v>
      </c>
      <c r="F1049" s="79"/>
      <c r="G1049" s="46" t="str">
        <f t="shared" si="115"/>
        <v/>
      </c>
      <c r="H1049" s="46" t="str">
        <f t="shared" si="116"/>
        <v/>
      </c>
      <c r="I1049" s="46" t="str">
        <f t="shared" si="117"/>
        <v/>
      </c>
    </row>
    <row r="1050" spans="2:9" ht="20.100000000000001" customHeight="1" thickBot="1" x14ac:dyDescent="0.35">
      <c r="B1050" s="43" t="str">
        <f t="shared" si="113"/>
        <v/>
      </c>
      <c r="C1050" s="44" t="str">
        <f t="shared" si="118"/>
        <v/>
      </c>
      <c r="D1050" s="45" t="str">
        <f t="shared" si="114"/>
        <v/>
      </c>
      <c r="E1050" s="47">
        <f t="shared" si="119"/>
        <v>0</v>
      </c>
      <c r="F1050" s="79"/>
      <c r="G1050" s="46" t="str">
        <f t="shared" si="115"/>
        <v/>
      </c>
      <c r="H1050" s="46" t="str">
        <f t="shared" si="116"/>
        <v/>
      </c>
      <c r="I1050" s="46" t="str">
        <f t="shared" si="117"/>
        <v/>
      </c>
    </row>
    <row r="1051" spans="2:9" ht="20.100000000000001" customHeight="1" thickBot="1" x14ac:dyDescent="0.35">
      <c r="B1051" s="43" t="str">
        <f t="shared" si="113"/>
        <v/>
      </c>
      <c r="C1051" s="44" t="str">
        <f t="shared" si="118"/>
        <v/>
      </c>
      <c r="D1051" s="45" t="str">
        <f t="shared" si="114"/>
        <v/>
      </c>
      <c r="E1051" s="47">
        <f t="shared" si="119"/>
        <v>0</v>
      </c>
      <c r="F1051" s="79"/>
      <c r="G1051" s="46" t="str">
        <f t="shared" si="115"/>
        <v/>
      </c>
      <c r="H1051" s="46" t="str">
        <f t="shared" si="116"/>
        <v/>
      </c>
      <c r="I1051" s="46" t="str">
        <f t="shared" si="117"/>
        <v/>
      </c>
    </row>
    <row r="1052" spans="2:9" ht="20.100000000000001" customHeight="1" thickBot="1" x14ac:dyDescent="0.35">
      <c r="B1052" s="43" t="str">
        <f t="shared" si="113"/>
        <v/>
      </c>
      <c r="C1052" s="44" t="str">
        <f t="shared" si="118"/>
        <v/>
      </c>
      <c r="D1052" s="45" t="str">
        <f t="shared" si="114"/>
        <v/>
      </c>
      <c r="E1052" s="47">
        <f t="shared" si="119"/>
        <v>0</v>
      </c>
      <c r="F1052" s="79"/>
      <c r="G1052" s="46" t="str">
        <f t="shared" si="115"/>
        <v/>
      </c>
      <c r="H1052" s="46" t="str">
        <f t="shared" si="116"/>
        <v/>
      </c>
      <c r="I1052" s="46" t="str">
        <f t="shared" si="117"/>
        <v/>
      </c>
    </row>
    <row r="1053" spans="2:9" ht="20.100000000000001" customHeight="1" thickBot="1" x14ac:dyDescent="0.35">
      <c r="B1053" s="43" t="str">
        <f t="shared" si="113"/>
        <v/>
      </c>
      <c r="C1053" s="44" t="str">
        <f t="shared" si="118"/>
        <v/>
      </c>
      <c r="D1053" s="45" t="str">
        <f t="shared" si="114"/>
        <v/>
      </c>
      <c r="E1053" s="47">
        <f t="shared" si="119"/>
        <v>0</v>
      </c>
      <c r="F1053" s="79"/>
      <c r="G1053" s="46" t="str">
        <f t="shared" si="115"/>
        <v/>
      </c>
      <c r="H1053" s="46" t="str">
        <f t="shared" si="116"/>
        <v/>
      </c>
      <c r="I1053" s="46" t="str">
        <f t="shared" si="117"/>
        <v/>
      </c>
    </row>
    <row r="1054" spans="2:9" ht="20.100000000000001" customHeight="1" thickBot="1" x14ac:dyDescent="0.35">
      <c r="B1054" s="43" t="str">
        <f t="shared" si="113"/>
        <v/>
      </c>
      <c r="C1054" s="44" t="str">
        <f t="shared" si="118"/>
        <v/>
      </c>
      <c r="D1054" s="45" t="str">
        <f t="shared" si="114"/>
        <v/>
      </c>
      <c r="E1054" s="47">
        <f t="shared" si="119"/>
        <v>0</v>
      </c>
      <c r="F1054" s="79"/>
      <c r="G1054" s="46" t="str">
        <f t="shared" si="115"/>
        <v/>
      </c>
      <c r="H1054" s="46" t="str">
        <f t="shared" si="116"/>
        <v/>
      </c>
      <c r="I1054" s="46" t="str">
        <f t="shared" si="117"/>
        <v/>
      </c>
    </row>
    <row r="1055" spans="2:9" ht="20.100000000000001" customHeight="1" thickBot="1" x14ac:dyDescent="0.35">
      <c r="B1055" s="43" t="str">
        <f t="shared" si="113"/>
        <v/>
      </c>
      <c r="C1055" s="44" t="str">
        <f t="shared" si="118"/>
        <v/>
      </c>
      <c r="D1055" s="45" t="str">
        <f t="shared" si="114"/>
        <v/>
      </c>
      <c r="E1055" s="47">
        <f t="shared" si="119"/>
        <v>0</v>
      </c>
      <c r="F1055" s="79"/>
      <c r="G1055" s="46" t="str">
        <f t="shared" si="115"/>
        <v/>
      </c>
      <c r="H1055" s="46" t="str">
        <f t="shared" si="116"/>
        <v/>
      </c>
      <c r="I1055" s="46" t="str">
        <f t="shared" si="117"/>
        <v/>
      </c>
    </row>
    <row r="1056" spans="2:9" ht="20.100000000000001" customHeight="1" thickBot="1" x14ac:dyDescent="0.35">
      <c r="B1056" s="43" t="str">
        <f t="shared" si="113"/>
        <v/>
      </c>
      <c r="C1056" s="44" t="str">
        <f t="shared" si="118"/>
        <v/>
      </c>
      <c r="D1056" s="45" t="str">
        <f t="shared" si="114"/>
        <v/>
      </c>
      <c r="E1056" s="47">
        <f t="shared" si="119"/>
        <v>0</v>
      </c>
      <c r="F1056" s="79"/>
      <c r="G1056" s="46" t="str">
        <f t="shared" si="115"/>
        <v/>
      </c>
      <c r="H1056" s="46" t="str">
        <f t="shared" si="116"/>
        <v/>
      </c>
      <c r="I1056" s="46" t="str">
        <f t="shared" si="117"/>
        <v/>
      </c>
    </row>
    <row r="1057" spans="2:9" ht="20.100000000000001" customHeight="1" thickBot="1" x14ac:dyDescent="0.35">
      <c r="B1057" s="43" t="str">
        <f t="shared" si="113"/>
        <v/>
      </c>
      <c r="C1057" s="44" t="str">
        <f t="shared" si="118"/>
        <v/>
      </c>
      <c r="D1057" s="45" t="str">
        <f t="shared" si="114"/>
        <v/>
      </c>
      <c r="E1057" s="47">
        <f t="shared" si="119"/>
        <v>0</v>
      </c>
      <c r="F1057" s="79"/>
      <c r="G1057" s="46" t="str">
        <f t="shared" si="115"/>
        <v/>
      </c>
      <c r="H1057" s="46" t="str">
        <f t="shared" si="116"/>
        <v/>
      </c>
      <c r="I1057" s="46" t="str">
        <f t="shared" si="117"/>
        <v/>
      </c>
    </row>
    <row r="1058" spans="2:9" ht="20.100000000000001" customHeight="1" thickBot="1" x14ac:dyDescent="0.35">
      <c r="B1058" s="43" t="str">
        <f t="shared" si="113"/>
        <v/>
      </c>
      <c r="C1058" s="44" t="str">
        <f t="shared" si="118"/>
        <v/>
      </c>
      <c r="D1058" s="45" t="str">
        <f t="shared" si="114"/>
        <v/>
      </c>
      <c r="E1058" s="47">
        <f t="shared" si="119"/>
        <v>0</v>
      </c>
      <c r="F1058" s="79"/>
      <c r="G1058" s="46" t="str">
        <f t="shared" si="115"/>
        <v/>
      </c>
      <c r="H1058" s="46" t="str">
        <f t="shared" si="116"/>
        <v/>
      </c>
      <c r="I1058" s="46" t="str">
        <f t="shared" si="117"/>
        <v/>
      </c>
    </row>
    <row r="1059" spans="2:9" ht="20.100000000000001" customHeight="1" thickBot="1" x14ac:dyDescent="0.35">
      <c r="B1059" s="43" t="str">
        <f t="shared" si="113"/>
        <v/>
      </c>
      <c r="C1059" s="44" t="str">
        <f t="shared" si="118"/>
        <v/>
      </c>
      <c r="D1059" s="45" t="str">
        <f t="shared" si="114"/>
        <v/>
      </c>
      <c r="E1059" s="47">
        <f t="shared" si="119"/>
        <v>0</v>
      </c>
      <c r="F1059" s="79"/>
      <c r="G1059" s="46" t="str">
        <f t="shared" si="115"/>
        <v/>
      </c>
      <c r="H1059" s="46" t="str">
        <f t="shared" si="116"/>
        <v/>
      </c>
      <c r="I1059" s="46" t="str">
        <f t="shared" si="117"/>
        <v/>
      </c>
    </row>
    <row r="1060" spans="2:9" ht="20.100000000000001" customHeight="1" thickBot="1" x14ac:dyDescent="0.35">
      <c r="B1060" s="43" t="str">
        <f t="shared" si="113"/>
        <v/>
      </c>
      <c r="C1060" s="44" t="str">
        <f t="shared" si="118"/>
        <v/>
      </c>
      <c r="D1060" s="45" t="str">
        <f t="shared" si="114"/>
        <v/>
      </c>
      <c r="E1060" s="47">
        <f t="shared" si="119"/>
        <v>0</v>
      </c>
      <c r="F1060" s="79"/>
      <c r="G1060" s="46" t="str">
        <f t="shared" si="115"/>
        <v/>
      </c>
      <c r="H1060" s="46" t="str">
        <f t="shared" si="116"/>
        <v/>
      </c>
      <c r="I1060" s="46" t="str">
        <f t="shared" si="117"/>
        <v/>
      </c>
    </row>
    <row r="1061" spans="2:9" ht="20.100000000000001" customHeight="1" thickBot="1" x14ac:dyDescent="0.35">
      <c r="B1061" s="43" t="str">
        <f t="shared" si="113"/>
        <v/>
      </c>
      <c r="C1061" s="44" t="str">
        <f t="shared" si="118"/>
        <v/>
      </c>
      <c r="D1061" s="45" t="str">
        <f t="shared" si="114"/>
        <v/>
      </c>
      <c r="E1061" s="47">
        <f t="shared" si="119"/>
        <v>0</v>
      </c>
      <c r="F1061" s="79"/>
      <c r="G1061" s="46" t="str">
        <f t="shared" si="115"/>
        <v/>
      </c>
      <c r="H1061" s="46" t="str">
        <f t="shared" si="116"/>
        <v/>
      </c>
      <c r="I1061" s="46" t="str">
        <f t="shared" si="117"/>
        <v/>
      </c>
    </row>
    <row r="1062" spans="2:9" ht="20.100000000000001" customHeight="1" thickBot="1" x14ac:dyDescent="0.35">
      <c r="B1062" s="43" t="str">
        <f t="shared" si="113"/>
        <v/>
      </c>
      <c r="C1062" s="44" t="str">
        <f t="shared" si="118"/>
        <v/>
      </c>
      <c r="D1062" s="45" t="str">
        <f t="shared" si="114"/>
        <v/>
      </c>
      <c r="E1062" s="47">
        <f t="shared" si="119"/>
        <v>0</v>
      </c>
      <c r="F1062" s="79"/>
      <c r="G1062" s="46" t="str">
        <f t="shared" si="115"/>
        <v/>
      </c>
      <c r="H1062" s="46" t="str">
        <f t="shared" si="116"/>
        <v/>
      </c>
      <c r="I1062" s="46" t="str">
        <f t="shared" si="117"/>
        <v/>
      </c>
    </row>
    <row r="1063" spans="2:9" ht="20.100000000000001" customHeight="1" thickBot="1" x14ac:dyDescent="0.35">
      <c r="B1063" s="43" t="str">
        <f t="shared" ref="B1063:B1126" si="120">IFERROR(IF(I1062&lt;=0,"",B1062+1),"")</f>
        <v/>
      </c>
      <c r="C1063" s="44" t="str">
        <f t="shared" si="118"/>
        <v/>
      </c>
      <c r="D1063" s="45" t="str">
        <f t="shared" ref="D1063:D1126" si="121">IF(B1063="","",IF(I1062&lt;payment,I1062*(1+rate),payment))</f>
        <v/>
      </c>
      <c r="E1063" s="47">
        <f t="shared" si="119"/>
        <v>0</v>
      </c>
      <c r="F1063" s="79"/>
      <c r="G1063" s="46" t="str">
        <f t="shared" ref="G1063:G1126" si="122">IF(AND(payment_type=1,B1063=1),0,IF(B1063="","",I1062*rate))</f>
        <v/>
      </c>
      <c r="H1063" s="46" t="str">
        <f t="shared" ref="H1063:H1126" si="123">IF(B1063="","",D1063-G1063+E1063+F1063)</f>
        <v/>
      </c>
      <c r="I1063" s="46" t="str">
        <f t="shared" ref="I1063:I1126" si="124">IFERROR(IF(H1063&lt;=0,"",I1062-H1063),"")</f>
        <v/>
      </c>
    </row>
    <row r="1064" spans="2:9" ht="20.100000000000001" customHeight="1" thickBot="1" x14ac:dyDescent="0.35">
      <c r="B1064" s="43" t="str">
        <f t="shared" si="120"/>
        <v/>
      </c>
      <c r="C1064" s="44" t="str">
        <f t="shared" si="118"/>
        <v/>
      </c>
      <c r="D1064" s="45" t="str">
        <f t="shared" si="121"/>
        <v/>
      </c>
      <c r="E1064" s="47">
        <f t="shared" si="119"/>
        <v>0</v>
      </c>
      <c r="F1064" s="79"/>
      <c r="G1064" s="46" t="str">
        <f t="shared" si="122"/>
        <v/>
      </c>
      <c r="H1064" s="46" t="str">
        <f t="shared" si="123"/>
        <v/>
      </c>
      <c r="I1064" s="46" t="str">
        <f t="shared" si="124"/>
        <v/>
      </c>
    </row>
    <row r="1065" spans="2:9" ht="20.100000000000001" customHeight="1" thickBot="1" x14ac:dyDescent="0.35">
      <c r="B1065" s="43" t="str">
        <f t="shared" si="120"/>
        <v/>
      </c>
      <c r="C1065" s="44" t="str">
        <f t="shared" si="118"/>
        <v/>
      </c>
      <c r="D1065" s="45" t="str">
        <f t="shared" si="121"/>
        <v/>
      </c>
      <c r="E1065" s="47">
        <f t="shared" si="119"/>
        <v>0</v>
      </c>
      <c r="F1065" s="79"/>
      <c r="G1065" s="46" t="str">
        <f t="shared" si="122"/>
        <v/>
      </c>
      <c r="H1065" s="46" t="str">
        <f t="shared" si="123"/>
        <v/>
      </c>
      <c r="I1065" s="46" t="str">
        <f t="shared" si="124"/>
        <v/>
      </c>
    </row>
    <row r="1066" spans="2:9" ht="20.100000000000001" customHeight="1" thickBot="1" x14ac:dyDescent="0.35">
      <c r="B1066" s="43" t="str">
        <f t="shared" si="120"/>
        <v/>
      </c>
      <c r="C1066" s="44" t="str">
        <f t="shared" si="118"/>
        <v/>
      </c>
      <c r="D1066" s="45" t="str">
        <f t="shared" si="121"/>
        <v/>
      </c>
      <c r="E1066" s="47">
        <f t="shared" si="119"/>
        <v>0</v>
      </c>
      <c r="F1066" s="79"/>
      <c r="G1066" s="46" t="str">
        <f t="shared" si="122"/>
        <v/>
      </c>
      <c r="H1066" s="46" t="str">
        <f t="shared" si="123"/>
        <v/>
      </c>
      <c r="I1066" s="46" t="str">
        <f t="shared" si="124"/>
        <v/>
      </c>
    </row>
    <row r="1067" spans="2:9" ht="20.100000000000001" customHeight="1" thickBot="1" x14ac:dyDescent="0.35">
      <c r="B1067" s="43" t="str">
        <f t="shared" si="120"/>
        <v/>
      </c>
      <c r="C1067" s="44" t="str">
        <f t="shared" si="118"/>
        <v/>
      </c>
      <c r="D1067" s="45" t="str">
        <f t="shared" si="121"/>
        <v/>
      </c>
      <c r="E1067" s="47">
        <f t="shared" si="119"/>
        <v>0</v>
      </c>
      <c r="F1067" s="79"/>
      <c r="G1067" s="46" t="str">
        <f t="shared" si="122"/>
        <v/>
      </c>
      <c r="H1067" s="46" t="str">
        <f t="shared" si="123"/>
        <v/>
      </c>
      <c r="I1067" s="46" t="str">
        <f t="shared" si="124"/>
        <v/>
      </c>
    </row>
    <row r="1068" spans="2:9" ht="20.100000000000001" customHeight="1" thickBot="1" x14ac:dyDescent="0.35">
      <c r="B1068" s="43" t="str">
        <f t="shared" si="120"/>
        <v/>
      </c>
      <c r="C1068" s="44" t="str">
        <f t="shared" si="118"/>
        <v/>
      </c>
      <c r="D1068" s="45" t="str">
        <f t="shared" si="121"/>
        <v/>
      </c>
      <c r="E1068" s="47">
        <f t="shared" si="119"/>
        <v>0</v>
      </c>
      <c r="F1068" s="79"/>
      <c r="G1068" s="46" t="str">
        <f t="shared" si="122"/>
        <v/>
      </c>
      <c r="H1068" s="46" t="str">
        <f t="shared" si="123"/>
        <v/>
      </c>
      <c r="I1068" s="46" t="str">
        <f t="shared" si="124"/>
        <v/>
      </c>
    </row>
    <row r="1069" spans="2:9" ht="20.100000000000001" customHeight="1" thickBot="1" x14ac:dyDescent="0.35">
      <c r="B1069" s="43" t="str">
        <f t="shared" si="120"/>
        <v/>
      </c>
      <c r="C1069" s="44" t="str">
        <f t="shared" si="118"/>
        <v/>
      </c>
      <c r="D1069" s="45" t="str">
        <f t="shared" si="121"/>
        <v/>
      </c>
      <c r="E1069" s="47">
        <f t="shared" si="119"/>
        <v>0</v>
      </c>
      <c r="F1069" s="79"/>
      <c r="G1069" s="46" t="str">
        <f t="shared" si="122"/>
        <v/>
      </c>
      <c r="H1069" s="46" t="str">
        <f t="shared" si="123"/>
        <v/>
      </c>
      <c r="I1069" s="46" t="str">
        <f t="shared" si="124"/>
        <v/>
      </c>
    </row>
    <row r="1070" spans="2:9" ht="20.100000000000001" customHeight="1" thickBot="1" x14ac:dyDescent="0.35">
      <c r="B1070" s="43" t="str">
        <f t="shared" si="120"/>
        <v/>
      </c>
      <c r="C1070" s="44" t="str">
        <f t="shared" si="118"/>
        <v/>
      </c>
      <c r="D1070" s="45" t="str">
        <f t="shared" si="121"/>
        <v/>
      </c>
      <c r="E1070" s="47">
        <f t="shared" si="119"/>
        <v>0</v>
      </c>
      <c r="F1070" s="79"/>
      <c r="G1070" s="46" t="str">
        <f t="shared" si="122"/>
        <v/>
      </c>
      <c r="H1070" s="46" t="str">
        <f t="shared" si="123"/>
        <v/>
      </c>
      <c r="I1070" s="46" t="str">
        <f t="shared" si="124"/>
        <v/>
      </c>
    </row>
    <row r="1071" spans="2:9" ht="20.100000000000001" customHeight="1" thickBot="1" x14ac:dyDescent="0.35">
      <c r="B1071" s="43" t="str">
        <f t="shared" si="120"/>
        <v/>
      </c>
      <c r="C1071" s="44" t="str">
        <f t="shared" si="118"/>
        <v/>
      </c>
      <c r="D1071" s="45" t="str">
        <f t="shared" si="121"/>
        <v/>
      </c>
      <c r="E1071" s="47">
        <f t="shared" si="119"/>
        <v>0</v>
      </c>
      <c r="F1071" s="79"/>
      <c r="G1071" s="46" t="str">
        <f t="shared" si="122"/>
        <v/>
      </c>
      <c r="H1071" s="46" t="str">
        <f t="shared" si="123"/>
        <v/>
      </c>
      <c r="I1071" s="46" t="str">
        <f t="shared" si="124"/>
        <v/>
      </c>
    </row>
    <row r="1072" spans="2:9" ht="20.100000000000001" customHeight="1" thickBot="1" x14ac:dyDescent="0.35">
      <c r="B1072" s="43" t="str">
        <f t="shared" si="120"/>
        <v/>
      </c>
      <c r="C1072" s="44" t="str">
        <f t="shared" si="118"/>
        <v/>
      </c>
      <c r="D1072" s="45" t="str">
        <f t="shared" si="121"/>
        <v/>
      </c>
      <c r="E1072" s="47">
        <f t="shared" si="119"/>
        <v>0</v>
      </c>
      <c r="F1072" s="79"/>
      <c r="G1072" s="46" t="str">
        <f t="shared" si="122"/>
        <v/>
      </c>
      <c r="H1072" s="46" t="str">
        <f t="shared" si="123"/>
        <v/>
      </c>
      <c r="I1072" s="46" t="str">
        <f t="shared" si="124"/>
        <v/>
      </c>
    </row>
    <row r="1073" spans="2:9" ht="20.100000000000001" customHeight="1" thickBot="1" x14ac:dyDescent="0.35">
      <c r="B1073" s="43" t="str">
        <f t="shared" si="120"/>
        <v/>
      </c>
      <c r="C1073" s="44" t="str">
        <f t="shared" si="118"/>
        <v/>
      </c>
      <c r="D1073" s="45" t="str">
        <f t="shared" si="121"/>
        <v/>
      </c>
      <c r="E1073" s="47">
        <f t="shared" si="119"/>
        <v>0</v>
      </c>
      <c r="F1073" s="79"/>
      <c r="G1073" s="46" t="str">
        <f t="shared" si="122"/>
        <v/>
      </c>
      <c r="H1073" s="46" t="str">
        <f t="shared" si="123"/>
        <v/>
      </c>
      <c r="I1073" s="46" t="str">
        <f t="shared" si="124"/>
        <v/>
      </c>
    </row>
    <row r="1074" spans="2:9" ht="20.100000000000001" customHeight="1" thickBot="1" x14ac:dyDescent="0.35">
      <c r="B1074" s="43" t="str">
        <f t="shared" si="120"/>
        <v/>
      </c>
      <c r="C1074" s="44" t="str">
        <f t="shared" si="118"/>
        <v/>
      </c>
      <c r="D1074" s="45" t="str">
        <f t="shared" si="121"/>
        <v/>
      </c>
      <c r="E1074" s="47">
        <f t="shared" si="119"/>
        <v>0</v>
      </c>
      <c r="F1074" s="79"/>
      <c r="G1074" s="46" t="str">
        <f t="shared" si="122"/>
        <v/>
      </c>
      <c r="H1074" s="46" t="str">
        <f t="shared" si="123"/>
        <v/>
      </c>
      <c r="I1074" s="46" t="str">
        <f t="shared" si="124"/>
        <v/>
      </c>
    </row>
    <row r="1075" spans="2:9" ht="20.100000000000001" customHeight="1" thickBot="1" x14ac:dyDescent="0.35">
      <c r="B1075" s="43" t="str">
        <f t="shared" si="120"/>
        <v/>
      </c>
      <c r="C1075" s="44" t="str">
        <f t="shared" si="118"/>
        <v/>
      </c>
      <c r="D1075" s="45" t="str">
        <f t="shared" si="121"/>
        <v/>
      </c>
      <c r="E1075" s="47">
        <f t="shared" si="119"/>
        <v>0</v>
      </c>
      <c r="F1075" s="79"/>
      <c r="G1075" s="46" t="str">
        <f t="shared" si="122"/>
        <v/>
      </c>
      <c r="H1075" s="46" t="str">
        <f t="shared" si="123"/>
        <v/>
      </c>
      <c r="I1075" s="46" t="str">
        <f t="shared" si="124"/>
        <v/>
      </c>
    </row>
    <row r="1076" spans="2:9" ht="20.100000000000001" customHeight="1" thickBot="1" x14ac:dyDescent="0.35">
      <c r="B1076" s="43" t="str">
        <f t="shared" si="120"/>
        <v/>
      </c>
      <c r="C1076" s="44" t="str">
        <f t="shared" si="118"/>
        <v/>
      </c>
      <c r="D1076" s="45" t="str">
        <f t="shared" si="121"/>
        <v/>
      </c>
      <c r="E1076" s="47">
        <f t="shared" si="119"/>
        <v>0</v>
      </c>
      <c r="F1076" s="79"/>
      <c r="G1076" s="46" t="str">
        <f t="shared" si="122"/>
        <v/>
      </c>
      <c r="H1076" s="46" t="str">
        <f t="shared" si="123"/>
        <v/>
      </c>
      <c r="I1076" s="46" t="str">
        <f t="shared" si="124"/>
        <v/>
      </c>
    </row>
    <row r="1077" spans="2:9" ht="20.100000000000001" customHeight="1" thickBot="1" x14ac:dyDescent="0.35">
      <c r="B1077" s="43" t="str">
        <f t="shared" si="120"/>
        <v/>
      </c>
      <c r="C1077" s="44" t="str">
        <f t="shared" si="118"/>
        <v/>
      </c>
      <c r="D1077" s="45" t="str">
        <f t="shared" si="121"/>
        <v/>
      </c>
      <c r="E1077" s="47">
        <f t="shared" si="119"/>
        <v>0</v>
      </c>
      <c r="F1077" s="79"/>
      <c r="G1077" s="46" t="str">
        <f t="shared" si="122"/>
        <v/>
      </c>
      <c r="H1077" s="46" t="str">
        <f t="shared" si="123"/>
        <v/>
      </c>
      <c r="I1077" s="46" t="str">
        <f t="shared" si="124"/>
        <v/>
      </c>
    </row>
    <row r="1078" spans="2:9" ht="20.100000000000001" customHeight="1" thickBot="1" x14ac:dyDescent="0.35">
      <c r="B1078" s="43" t="str">
        <f t="shared" si="120"/>
        <v/>
      </c>
      <c r="C1078" s="44" t="str">
        <f t="shared" si="118"/>
        <v/>
      </c>
      <c r="D1078" s="45" t="str">
        <f t="shared" si="121"/>
        <v/>
      </c>
      <c r="E1078" s="47">
        <f t="shared" si="119"/>
        <v>0</v>
      </c>
      <c r="F1078" s="79"/>
      <c r="G1078" s="46" t="str">
        <f t="shared" si="122"/>
        <v/>
      </c>
      <c r="H1078" s="46" t="str">
        <f t="shared" si="123"/>
        <v/>
      </c>
      <c r="I1078" s="46" t="str">
        <f t="shared" si="124"/>
        <v/>
      </c>
    </row>
    <row r="1079" spans="2:9" ht="20.100000000000001" customHeight="1" thickBot="1" x14ac:dyDescent="0.35">
      <c r="B1079" s="43" t="str">
        <f t="shared" si="120"/>
        <v/>
      </c>
      <c r="C1079" s="44" t="str">
        <f t="shared" si="118"/>
        <v/>
      </c>
      <c r="D1079" s="45" t="str">
        <f t="shared" si="121"/>
        <v/>
      </c>
      <c r="E1079" s="47">
        <f t="shared" si="119"/>
        <v>0</v>
      </c>
      <c r="F1079" s="79"/>
      <c r="G1079" s="46" t="str">
        <f t="shared" si="122"/>
        <v/>
      </c>
      <c r="H1079" s="46" t="str">
        <f t="shared" si="123"/>
        <v/>
      </c>
      <c r="I1079" s="46" t="str">
        <f t="shared" si="124"/>
        <v/>
      </c>
    </row>
    <row r="1080" spans="2:9" ht="20.100000000000001" customHeight="1" thickBot="1" x14ac:dyDescent="0.35">
      <c r="B1080" s="43" t="str">
        <f t="shared" si="120"/>
        <v/>
      </c>
      <c r="C1080" s="44" t="str">
        <f t="shared" si="118"/>
        <v/>
      </c>
      <c r="D1080" s="45" t="str">
        <f t="shared" si="121"/>
        <v/>
      </c>
      <c r="E1080" s="47">
        <f t="shared" si="119"/>
        <v>0</v>
      </c>
      <c r="F1080" s="79"/>
      <c r="G1080" s="46" t="str">
        <f t="shared" si="122"/>
        <v/>
      </c>
      <c r="H1080" s="46" t="str">
        <f t="shared" si="123"/>
        <v/>
      </c>
      <c r="I1080" s="46" t="str">
        <f t="shared" si="124"/>
        <v/>
      </c>
    </row>
    <row r="1081" spans="2:9" ht="20.100000000000001" customHeight="1" thickBot="1" x14ac:dyDescent="0.35">
      <c r="B1081" s="43" t="str">
        <f t="shared" si="120"/>
        <v/>
      </c>
      <c r="C1081" s="44" t="str">
        <f t="shared" si="118"/>
        <v/>
      </c>
      <c r="D1081" s="45" t="str">
        <f t="shared" si="121"/>
        <v/>
      </c>
      <c r="E1081" s="47">
        <f t="shared" si="119"/>
        <v>0</v>
      </c>
      <c r="F1081" s="79"/>
      <c r="G1081" s="46" t="str">
        <f t="shared" si="122"/>
        <v/>
      </c>
      <c r="H1081" s="46" t="str">
        <f t="shared" si="123"/>
        <v/>
      </c>
      <c r="I1081" s="46" t="str">
        <f t="shared" si="124"/>
        <v/>
      </c>
    </row>
    <row r="1082" spans="2:9" ht="20.100000000000001" customHeight="1" thickBot="1" x14ac:dyDescent="0.35">
      <c r="B1082" s="43" t="str">
        <f t="shared" si="120"/>
        <v/>
      </c>
      <c r="C1082" s="44" t="str">
        <f t="shared" si="118"/>
        <v/>
      </c>
      <c r="D1082" s="45" t="str">
        <f t="shared" si="121"/>
        <v/>
      </c>
      <c r="E1082" s="47">
        <f t="shared" si="119"/>
        <v>0</v>
      </c>
      <c r="F1082" s="79"/>
      <c r="G1082" s="46" t="str">
        <f t="shared" si="122"/>
        <v/>
      </c>
      <c r="H1082" s="46" t="str">
        <f t="shared" si="123"/>
        <v/>
      </c>
      <c r="I1082" s="46" t="str">
        <f t="shared" si="124"/>
        <v/>
      </c>
    </row>
    <row r="1083" spans="2:9" ht="20.100000000000001" customHeight="1" thickBot="1" x14ac:dyDescent="0.35">
      <c r="B1083" s="43" t="str">
        <f t="shared" si="120"/>
        <v/>
      </c>
      <c r="C1083" s="44" t="str">
        <f t="shared" si="118"/>
        <v/>
      </c>
      <c r="D1083" s="45" t="str">
        <f t="shared" si="121"/>
        <v/>
      </c>
      <c r="E1083" s="47">
        <f t="shared" si="119"/>
        <v>0</v>
      </c>
      <c r="F1083" s="79"/>
      <c r="G1083" s="46" t="str">
        <f t="shared" si="122"/>
        <v/>
      </c>
      <c r="H1083" s="46" t="str">
        <f t="shared" si="123"/>
        <v/>
      </c>
      <c r="I1083" s="46" t="str">
        <f t="shared" si="124"/>
        <v/>
      </c>
    </row>
    <row r="1084" spans="2:9" ht="20.100000000000001" customHeight="1" thickBot="1" x14ac:dyDescent="0.35">
      <c r="B1084" s="43" t="str">
        <f t="shared" si="120"/>
        <v/>
      </c>
      <c r="C1084" s="44" t="str">
        <f t="shared" si="118"/>
        <v/>
      </c>
      <c r="D1084" s="45" t="str">
        <f t="shared" si="121"/>
        <v/>
      </c>
      <c r="E1084" s="47">
        <f t="shared" si="119"/>
        <v>0</v>
      </c>
      <c r="F1084" s="79"/>
      <c r="G1084" s="46" t="str">
        <f t="shared" si="122"/>
        <v/>
      </c>
      <c r="H1084" s="46" t="str">
        <f t="shared" si="123"/>
        <v/>
      </c>
      <c r="I1084" s="46" t="str">
        <f t="shared" si="124"/>
        <v/>
      </c>
    </row>
    <row r="1085" spans="2:9" ht="20.100000000000001" customHeight="1" thickBot="1" x14ac:dyDescent="0.35">
      <c r="B1085" s="43" t="str">
        <f t="shared" si="120"/>
        <v/>
      </c>
      <c r="C1085" s="44" t="str">
        <f t="shared" si="118"/>
        <v/>
      </c>
      <c r="D1085" s="45" t="str">
        <f t="shared" si="121"/>
        <v/>
      </c>
      <c r="E1085" s="47">
        <f t="shared" si="119"/>
        <v>0</v>
      </c>
      <c r="F1085" s="79"/>
      <c r="G1085" s="46" t="str">
        <f t="shared" si="122"/>
        <v/>
      </c>
      <c r="H1085" s="46" t="str">
        <f t="shared" si="123"/>
        <v/>
      </c>
      <c r="I1085" s="46" t="str">
        <f t="shared" si="124"/>
        <v/>
      </c>
    </row>
    <row r="1086" spans="2:9" ht="20.100000000000001" customHeight="1" thickBot="1" x14ac:dyDescent="0.35">
      <c r="B1086" s="43" t="str">
        <f t="shared" si="120"/>
        <v/>
      </c>
      <c r="C1086" s="44" t="str">
        <f t="shared" si="118"/>
        <v/>
      </c>
      <c r="D1086" s="45" t="str">
        <f t="shared" si="121"/>
        <v/>
      </c>
      <c r="E1086" s="47">
        <f t="shared" si="119"/>
        <v>0</v>
      </c>
      <c r="F1086" s="79"/>
      <c r="G1086" s="46" t="str">
        <f t="shared" si="122"/>
        <v/>
      </c>
      <c r="H1086" s="46" t="str">
        <f t="shared" si="123"/>
        <v/>
      </c>
      <c r="I1086" s="46" t="str">
        <f t="shared" si="124"/>
        <v/>
      </c>
    </row>
    <row r="1087" spans="2:9" ht="20.100000000000001" customHeight="1" thickBot="1" x14ac:dyDescent="0.35">
      <c r="B1087" s="43" t="str">
        <f t="shared" si="120"/>
        <v/>
      </c>
      <c r="C1087" s="44" t="str">
        <f t="shared" si="118"/>
        <v/>
      </c>
      <c r="D1087" s="45" t="str">
        <f t="shared" si="121"/>
        <v/>
      </c>
      <c r="E1087" s="47">
        <f t="shared" si="119"/>
        <v>0</v>
      </c>
      <c r="F1087" s="79"/>
      <c r="G1087" s="46" t="str">
        <f t="shared" si="122"/>
        <v/>
      </c>
      <c r="H1087" s="46" t="str">
        <f t="shared" si="123"/>
        <v/>
      </c>
      <c r="I1087" s="46" t="str">
        <f t="shared" si="124"/>
        <v/>
      </c>
    </row>
    <row r="1088" spans="2:9" ht="20.100000000000001" customHeight="1" thickBot="1" x14ac:dyDescent="0.35">
      <c r="B1088" s="43" t="str">
        <f t="shared" si="120"/>
        <v/>
      </c>
      <c r="C1088" s="44" t="str">
        <f t="shared" si="118"/>
        <v/>
      </c>
      <c r="D1088" s="45" t="str">
        <f t="shared" si="121"/>
        <v/>
      </c>
      <c r="E1088" s="47">
        <f t="shared" si="119"/>
        <v>0</v>
      </c>
      <c r="F1088" s="79"/>
      <c r="G1088" s="46" t="str">
        <f t="shared" si="122"/>
        <v/>
      </c>
      <c r="H1088" s="46" t="str">
        <f t="shared" si="123"/>
        <v/>
      </c>
      <c r="I1088" s="46" t="str">
        <f t="shared" si="124"/>
        <v/>
      </c>
    </row>
    <row r="1089" spans="2:9" ht="20.100000000000001" customHeight="1" thickBot="1" x14ac:dyDescent="0.35">
      <c r="B1089" s="43" t="str">
        <f t="shared" si="120"/>
        <v/>
      </c>
      <c r="C1089" s="44" t="str">
        <f t="shared" si="118"/>
        <v/>
      </c>
      <c r="D1089" s="45" t="str">
        <f t="shared" si="121"/>
        <v/>
      </c>
      <c r="E1089" s="47">
        <f t="shared" si="119"/>
        <v>0</v>
      </c>
      <c r="F1089" s="79"/>
      <c r="G1089" s="46" t="str">
        <f t="shared" si="122"/>
        <v/>
      </c>
      <c r="H1089" s="46" t="str">
        <f t="shared" si="123"/>
        <v/>
      </c>
      <c r="I1089" s="46" t="str">
        <f t="shared" si="124"/>
        <v/>
      </c>
    </row>
    <row r="1090" spans="2:9" ht="20.100000000000001" customHeight="1" thickBot="1" x14ac:dyDescent="0.35">
      <c r="B1090" s="43" t="str">
        <f t="shared" si="120"/>
        <v/>
      </c>
      <c r="C1090" s="44" t="str">
        <f t="shared" si="118"/>
        <v/>
      </c>
      <c r="D1090" s="45" t="str">
        <f t="shared" si="121"/>
        <v/>
      </c>
      <c r="E1090" s="47">
        <f t="shared" si="119"/>
        <v>0</v>
      </c>
      <c r="F1090" s="79"/>
      <c r="G1090" s="46" t="str">
        <f t="shared" si="122"/>
        <v/>
      </c>
      <c r="H1090" s="46" t="str">
        <f t="shared" si="123"/>
        <v/>
      </c>
      <c r="I1090" s="46" t="str">
        <f t="shared" si="124"/>
        <v/>
      </c>
    </row>
    <row r="1091" spans="2:9" ht="20.100000000000001" customHeight="1" thickBot="1" x14ac:dyDescent="0.35">
      <c r="B1091" s="43" t="str">
        <f t="shared" si="120"/>
        <v/>
      </c>
      <c r="C1091" s="44" t="str">
        <f t="shared" si="118"/>
        <v/>
      </c>
      <c r="D1091" s="45" t="str">
        <f t="shared" si="121"/>
        <v/>
      </c>
      <c r="E1091" s="47">
        <f t="shared" si="119"/>
        <v>0</v>
      </c>
      <c r="F1091" s="79"/>
      <c r="G1091" s="46" t="str">
        <f t="shared" si="122"/>
        <v/>
      </c>
      <c r="H1091" s="46" t="str">
        <f t="shared" si="123"/>
        <v/>
      </c>
      <c r="I1091" s="46" t="str">
        <f t="shared" si="124"/>
        <v/>
      </c>
    </row>
    <row r="1092" spans="2:9" ht="20.100000000000001" customHeight="1" thickBot="1" x14ac:dyDescent="0.35">
      <c r="B1092" s="43" t="str">
        <f t="shared" si="120"/>
        <v/>
      </c>
      <c r="C1092" s="44" t="str">
        <f t="shared" si="118"/>
        <v/>
      </c>
      <c r="D1092" s="45" t="str">
        <f t="shared" si="121"/>
        <v/>
      </c>
      <c r="E1092" s="47">
        <f t="shared" si="119"/>
        <v>0</v>
      </c>
      <c r="F1092" s="79"/>
      <c r="G1092" s="46" t="str">
        <f t="shared" si="122"/>
        <v/>
      </c>
      <c r="H1092" s="46" t="str">
        <f t="shared" si="123"/>
        <v/>
      </c>
      <c r="I1092" s="46" t="str">
        <f t="shared" si="124"/>
        <v/>
      </c>
    </row>
    <row r="1093" spans="2:9" ht="20.100000000000001" customHeight="1" thickBot="1" x14ac:dyDescent="0.35">
      <c r="B1093" s="43" t="str">
        <f t="shared" si="120"/>
        <v/>
      </c>
      <c r="C1093" s="44" t="str">
        <f t="shared" si="118"/>
        <v/>
      </c>
      <c r="D1093" s="45" t="str">
        <f t="shared" si="121"/>
        <v/>
      </c>
      <c r="E1093" s="47">
        <f t="shared" si="119"/>
        <v>0</v>
      </c>
      <c r="F1093" s="79"/>
      <c r="G1093" s="46" t="str">
        <f t="shared" si="122"/>
        <v/>
      </c>
      <c r="H1093" s="46" t="str">
        <f t="shared" si="123"/>
        <v/>
      </c>
      <c r="I1093" s="46" t="str">
        <f t="shared" si="124"/>
        <v/>
      </c>
    </row>
    <row r="1094" spans="2:9" ht="20.100000000000001" customHeight="1" thickBot="1" x14ac:dyDescent="0.35">
      <c r="B1094" s="43" t="str">
        <f t="shared" si="120"/>
        <v/>
      </c>
      <c r="C1094" s="44" t="str">
        <f t="shared" si="118"/>
        <v/>
      </c>
      <c r="D1094" s="45" t="str">
        <f t="shared" si="121"/>
        <v/>
      </c>
      <c r="E1094" s="47">
        <f t="shared" si="119"/>
        <v>0</v>
      </c>
      <c r="F1094" s="79"/>
      <c r="G1094" s="46" t="str">
        <f t="shared" si="122"/>
        <v/>
      </c>
      <c r="H1094" s="46" t="str">
        <f t="shared" si="123"/>
        <v/>
      </c>
      <c r="I1094" s="46" t="str">
        <f t="shared" si="124"/>
        <v/>
      </c>
    </row>
    <row r="1095" spans="2:9" ht="20.100000000000001" customHeight="1" thickBot="1" x14ac:dyDescent="0.35">
      <c r="B1095" s="43" t="str">
        <f t="shared" si="120"/>
        <v/>
      </c>
      <c r="C1095" s="44" t="str">
        <f t="shared" si="118"/>
        <v/>
      </c>
      <c r="D1095" s="45" t="str">
        <f t="shared" si="121"/>
        <v/>
      </c>
      <c r="E1095" s="47">
        <f t="shared" si="119"/>
        <v>0</v>
      </c>
      <c r="F1095" s="79"/>
      <c r="G1095" s="46" t="str">
        <f t="shared" si="122"/>
        <v/>
      </c>
      <c r="H1095" s="46" t="str">
        <f t="shared" si="123"/>
        <v/>
      </c>
      <c r="I1095" s="46" t="str">
        <f t="shared" si="124"/>
        <v/>
      </c>
    </row>
    <row r="1096" spans="2:9" ht="20.100000000000001" customHeight="1" thickBot="1" x14ac:dyDescent="0.35">
      <c r="B1096" s="43" t="str">
        <f t="shared" si="120"/>
        <v/>
      </c>
      <c r="C1096" s="44" t="str">
        <f t="shared" si="118"/>
        <v/>
      </c>
      <c r="D1096" s="45" t="str">
        <f t="shared" si="121"/>
        <v/>
      </c>
      <c r="E1096" s="47">
        <f t="shared" si="119"/>
        <v>0</v>
      </c>
      <c r="F1096" s="79"/>
      <c r="G1096" s="46" t="str">
        <f t="shared" si="122"/>
        <v/>
      </c>
      <c r="H1096" s="46" t="str">
        <f t="shared" si="123"/>
        <v/>
      </c>
      <c r="I1096" s="46" t="str">
        <f t="shared" si="124"/>
        <v/>
      </c>
    </row>
    <row r="1097" spans="2:9" ht="20.100000000000001" customHeight="1" thickBot="1" x14ac:dyDescent="0.35">
      <c r="B1097" s="43" t="str">
        <f t="shared" si="120"/>
        <v/>
      </c>
      <c r="C1097" s="44" t="str">
        <f t="shared" si="118"/>
        <v/>
      </c>
      <c r="D1097" s="45" t="str">
        <f t="shared" si="121"/>
        <v/>
      </c>
      <c r="E1097" s="47">
        <f t="shared" si="119"/>
        <v>0</v>
      </c>
      <c r="F1097" s="79"/>
      <c r="G1097" s="46" t="str">
        <f t="shared" si="122"/>
        <v/>
      </c>
      <c r="H1097" s="46" t="str">
        <f t="shared" si="123"/>
        <v/>
      </c>
      <c r="I1097" s="46" t="str">
        <f t="shared" si="124"/>
        <v/>
      </c>
    </row>
    <row r="1098" spans="2:9" ht="20.100000000000001" customHeight="1" thickBot="1" x14ac:dyDescent="0.35">
      <c r="B1098" s="43" t="str">
        <f t="shared" si="120"/>
        <v/>
      </c>
      <c r="C1098" s="44" t="str">
        <f t="shared" si="118"/>
        <v/>
      </c>
      <c r="D1098" s="45" t="str">
        <f t="shared" si="121"/>
        <v/>
      </c>
      <c r="E1098" s="47">
        <f t="shared" si="119"/>
        <v>0</v>
      </c>
      <c r="F1098" s="79"/>
      <c r="G1098" s="46" t="str">
        <f t="shared" si="122"/>
        <v/>
      </c>
      <c r="H1098" s="46" t="str">
        <f t="shared" si="123"/>
        <v/>
      </c>
      <c r="I1098" s="46" t="str">
        <f t="shared" si="124"/>
        <v/>
      </c>
    </row>
    <row r="1099" spans="2:9" ht="20.100000000000001" customHeight="1" thickBot="1" x14ac:dyDescent="0.35">
      <c r="B1099" s="43" t="str">
        <f t="shared" si="120"/>
        <v/>
      </c>
      <c r="C1099" s="44" t="str">
        <f t="shared" si="118"/>
        <v/>
      </c>
      <c r="D1099" s="45" t="str">
        <f t="shared" si="121"/>
        <v/>
      </c>
      <c r="E1099" s="47">
        <f t="shared" si="119"/>
        <v>0</v>
      </c>
      <c r="F1099" s="79"/>
      <c r="G1099" s="46" t="str">
        <f t="shared" si="122"/>
        <v/>
      </c>
      <c r="H1099" s="46" t="str">
        <f t="shared" si="123"/>
        <v/>
      </c>
      <c r="I1099" s="46" t="str">
        <f t="shared" si="124"/>
        <v/>
      </c>
    </row>
    <row r="1100" spans="2:9" ht="20.100000000000001" customHeight="1" thickBot="1" x14ac:dyDescent="0.35">
      <c r="B1100" s="43" t="str">
        <f t="shared" si="120"/>
        <v/>
      </c>
      <c r="C1100" s="44" t="str">
        <f t="shared" si="118"/>
        <v/>
      </c>
      <c r="D1100" s="45" t="str">
        <f t="shared" si="121"/>
        <v/>
      </c>
      <c r="E1100" s="47">
        <f t="shared" si="119"/>
        <v>0</v>
      </c>
      <c r="F1100" s="79"/>
      <c r="G1100" s="46" t="str">
        <f t="shared" si="122"/>
        <v/>
      </c>
      <c r="H1100" s="46" t="str">
        <f t="shared" si="123"/>
        <v/>
      </c>
      <c r="I1100" s="46" t="str">
        <f t="shared" si="124"/>
        <v/>
      </c>
    </row>
    <row r="1101" spans="2:9" ht="20.100000000000001" customHeight="1" thickBot="1" x14ac:dyDescent="0.35">
      <c r="B1101" s="43" t="str">
        <f t="shared" si="120"/>
        <v/>
      </c>
      <c r="C1101" s="44" t="str">
        <f t="shared" si="118"/>
        <v/>
      </c>
      <c r="D1101" s="45" t="str">
        <f t="shared" si="121"/>
        <v/>
      </c>
      <c r="E1101" s="47">
        <f t="shared" si="119"/>
        <v>0</v>
      </c>
      <c r="F1101" s="79"/>
      <c r="G1101" s="46" t="str">
        <f t="shared" si="122"/>
        <v/>
      </c>
      <c r="H1101" s="46" t="str">
        <f t="shared" si="123"/>
        <v/>
      </c>
      <c r="I1101" s="46" t="str">
        <f t="shared" si="124"/>
        <v/>
      </c>
    </row>
    <row r="1102" spans="2:9" ht="20.100000000000001" customHeight="1" thickBot="1" x14ac:dyDescent="0.35">
      <c r="B1102" s="43" t="str">
        <f t="shared" si="120"/>
        <v/>
      </c>
      <c r="C1102" s="44" t="str">
        <f t="shared" si="118"/>
        <v/>
      </c>
      <c r="D1102" s="45" t="str">
        <f t="shared" si="121"/>
        <v/>
      </c>
      <c r="E1102" s="47">
        <f t="shared" si="119"/>
        <v>0</v>
      </c>
      <c r="F1102" s="79"/>
      <c r="G1102" s="46" t="str">
        <f t="shared" si="122"/>
        <v/>
      </c>
      <c r="H1102" s="46" t="str">
        <f t="shared" si="123"/>
        <v/>
      </c>
      <c r="I1102" s="46" t="str">
        <f t="shared" si="124"/>
        <v/>
      </c>
    </row>
    <row r="1103" spans="2:9" ht="20.100000000000001" customHeight="1" thickBot="1" x14ac:dyDescent="0.35">
      <c r="B1103" s="43" t="str">
        <f t="shared" si="120"/>
        <v/>
      </c>
      <c r="C1103" s="44" t="str">
        <f t="shared" si="118"/>
        <v/>
      </c>
      <c r="D1103" s="45" t="str">
        <f t="shared" si="121"/>
        <v/>
      </c>
      <c r="E1103" s="47">
        <f t="shared" si="119"/>
        <v>0</v>
      </c>
      <c r="F1103" s="79"/>
      <c r="G1103" s="46" t="str">
        <f t="shared" si="122"/>
        <v/>
      </c>
      <c r="H1103" s="46" t="str">
        <f t="shared" si="123"/>
        <v/>
      </c>
      <c r="I1103" s="46" t="str">
        <f t="shared" si="124"/>
        <v/>
      </c>
    </row>
    <row r="1104" spans="2:9" ht="20.100000000000001" customHeight="1" thickBot="1" x14ac:dyDescent="0.35">
      <c r="B1104" s="43" t="str">
        <f t="shared" si="120"/>
        <v/>
      </c>
      <c r="C1104" s="44" t="str">
        <f t="shared" si="118"/>
        <v/>
      </c>
      <c r="D1104" s="45" t="str">
        <f t="shared" si="121"/>
        <v/>
      </c>
      <c r="E1104" s="47">
        <f t="shared" si="119"/>
        <v>0</v>
      </c>
      <c r="F1104" s="79"/>
      <c r="G1104" s="46" t="str">
        <f t="shared" si="122"/>
        <v/>
      </c>
      <c r="H1104" s="46" t="str">
        <f t="shared" si="123"/>
        <v/>
      </c>
      <c r="I1104" s="46" t="str">
        <f t="shared" si="124"/>
        <v/>
      </c>
    </row>
    <row r="1105" spans="2:9" ht="20.100000000000001" customHeight="1" thickBot="1" x14ac:dyDescent="0.35">
      <c r="B1105" s="43" t="str">
        <f t="shared" si="120"/>
        <v/>
      </c>
      <c r="C1105" s="44" t="str">
        <f t="shared" si="118"/>
        <v/>
      </c>
      <c r="D1105" s="45" t="str">
        <f t="shared" si="121"/>
        <v/>
      </c>
      <c r="E1105" s="47">
        <f t="shared" si="119"/>
        <v>0</v>
      </c>
      <c r="F1105" s="79"/>
      <c r="G1105" s="46" t="str">
        <f t="shared" si="122"/>
        <v/>
      </c>
      <c r="H1105" s="46" t="str">
        <f t="shared" si="123"/>
        <v/>
      </c>
      <c r="I1105" s="46" t="str">
        <f t="shared" si="124"/>
        <v/>
      </c>
    </row>
    <row r="1106" spans="2:9" ht="20.100000000000001" customHeight="1" thickBot="1" x14ac:dyDescent="0.35">
      <c r="B1106" s="43" t="str">
        <f t="shared" si="120"/>
        <v/>
      </c>
      <c r="C1106" s="44" t="str">
        <f t="shared" si="118"/>
        <v/>
      </c>
      <c r="D1106" s="45" t="str">
        <f t="shared" si="121"/>
        <v/>
      </c>
      <c r="E1106" s="47">
        <f t="shared" si="119"/>
        <v>0</v>
      </c>
      <c r="F1106" s="79"/>
      <c r="G1106" s="46" t="str">
        <f t="shared" si="122"/>
        <v/>
      </c>
      <c r="H1106" s="46" t="str">
        <f t="shared" si="123"/>
        <v/>
      </c>
      <c r="I1106" s="46" t="str">
        <f t="shared" si="124"/>
        <v/>
      </c>
    </row>
    <row r="1107" spans="2:9" ht="20.100000000000001" customHeight="1" thickBot="1" x14ac:dyDescent="0.35">
      <c r="B1107" s="43" t="str">
        <f t="shared" si="120"/>
        <v/>
      </c>
      <c r="C1107" s="44" t="str">
        <f t="shared" si="118"/>
        <v/>
      </c>
      <c r="D1107" s="45" t="str">
        <f t="shared" si="121"/>
        <v/>
      </c>
      <c r="E1107" s="47">
        <f t="shared" si="119"/>
        <v>0</v>
      </c>
      <c r="F1107" s="79"/>
      <c r="G1107" s="46" t="str">
        <f t="shared" si="122"/>
        <v/>
      </c>
      <c r="H1107" s="46" t="str">
        <f t="shared" si="123"/>
        <v/>
      </c>
      <c r="I1107" s="46" t="str">
        <f t="shared" si="124"/>
        <v/>
      </c>
    </row>
    <row r="1108" spans="2:9" ht="20.100000000000001" customHeight="1" thickBot="1" x14ac:dyDescent="0.35">
      <c r="B1108" s="43" t="str">
        <f t="shared" si="120"/>
        <v/>
      </c>
      <c r="C1108" s="44" t="str">
        <f t="shared" si="118"/>
        <v/>
      </c>
      <c r="D1108" s="45" t="str">
        <f t="shared" si="121"/>
        <v/>
      </c>
      <c r="E1108" s="47">
        <f t="shared" si="119"/>
        <v>0</v>
      </c>
      <c r="F1108" s="79"/>
      <c r="G1108" s="46" t="str">
        <f t="shared" si="122"/>
        <v/>
      </c>
      <c r="H1108" s="46" t="str">
        <f t="shared" si="123"/>
        <v/>
      </c>
      <c r="I1108" s="46" t="str">
        <f t="shared" si="124"/>
        <v/>
      </c>
    </row>
    <row r="1109" spans="2:9" ht="20.100000000000001" customHeight="1" thickBot="1" x14ac:dyDescent="0.35">
      <c r="B1109" s="43" t="str">
        <f t="shared" si="120"/>
        <v/>
      </c>
      <c r="C1109" s="44" t="str">
        <f t="shared" si="118"/>
        <v/>
      </c>
      <c r="D1109" s="45" t="str">
        <f t="shared" si="121"/>
        <v/>
      </c>
      <c r="E1109" s="47">
        <f t="shared" si="119"/>
        <v>0</v>
      </c>
      <c r="F1109" s="79"/>
      <c r="G1109" s="46" t="str">
        <f t="shared" si="122"/>
        <v/>
      </c>
      <c r="H1109" s="46" t="str">
        <f t="shared" si="123"/>
        <v/>
      </c>
      <c r="I1109" s="46" t="str">
        <f t="shared" si="124"/>
        <v/>
      </c>
    </row>
    <row r="1110" spans="2:9" ht="20.100000000000001" customHeight="1" thickBot="1" x14ac:dyDescent="0.35">
      <c r="B1110" s="43" t="str">
        <f t="shared" si="120"/>
        <v/>
      </c>
      <c r="C1110" s="44" t="str">
        <f t="shared" ref="C1110:C1173" si="125">IF($E$10="End of the Period",IF(B1110="","",IF(payment_frequency="Bi-weekly",first_payment_date+B1110*VLOOKUP(payment_frequency,periodic_table,2,0),IF(payment_frequency="Weekly",first_payment_date+B1110*VLOOKUP(payment_frequency,periodic_table,2,0),IF(payment_frequency="Semi-monthly",first_payment_date+B1110*VLOOKUP(payment_frequency,periodic_table,2,0),EDATE(first_payment_date,B1110*VLOOKUP(payment_frequency,periodic_table,2,0)))))),IF(B1110="","",IF(payment_frequency="Bi-weekly",first_payment_date+(B1110-1)*VLOOKUP(payment_frequency,periodic_table,2,0),IF(payment_frequency="Weekly",first_payment_date+(B1110-1)*VLOOKUP(payment_frequency,periodic_table,2,0),IF(payment_frequency="Semi-monthly",first_payment_date+(B1110-1)*VLOOKUP(payment_frequency,periodic_table,2,0),EDATE(first_payment_date,(B1110-1)*VLOOKUP(payment_frequency,periodic_table,2,0)))))))</f>
        <v/>
      </c>
      <c r="D1110" s="45" t="str">
        <f t="shared" si="121"/>
        <v/>
      </c>
      <c r="E1110" s="47">
        <f t="shared" ref="E1110:E1173" si="126">IFERROR(IF((I1109*(1+rate)-D1110)&lt;$E$12,I1109*(1+rate)-D1110,IF(B1110=$I$16,$E$12,IF(B1110&lt;$I$16,0,$E$12))),0)</f>
        <v>0</v>
      </c>
      <c r="F1110" s="79"/>
      <c r="G1110" s="46" t="str">
        <f t="shared" si="122"/>
        <v/>
      </c>
      <c r="H1110" s="46" t="str">
        <f t="shared" si="123"/>
        <v/>
      </c>
      <c r="I1110" s="46" t="str">
        <f t="shared" si="124"/>
        <v/>
      </c>
    </row>
    <row r="1111" spans="2:9" ht="20.100000000000001" customHeight="1" thickBot="1" x14ac:dyDescent="0.35">
      <c r="B1111" s="43" t="str">
        <f t="shared" si="120"/>
        <v/>
      </c>
      <c r="C1111" s="44" t="str">
        <f t="shared" si="125"/>
        <v/>
      </c>
      <c r="D1111" s="45" t="str">
        <f t="shared" si="121"/>
        <v/>
      </c>
      <c r="E1111" s="47">
        <f t="shared" si="126"/>
        <v>0</v>
      </c>
      <c r="F1111" s="79"/>
      <c r="G1111" s="46" t="str">
        <f t="shared" si="122"/>
        <v/>
      </c>
      <c r="H1111" s="46" t="str">
        <f t="shared" si="123"/>
        <v/>
      </c>
      <c r="I1111" s="46" t="str">
        <f t="shared" si="124"/>
        <v/>
      </c>
    </row>
    <row r="1112" spans="2:9" ht="20.100000000000001" customHeight="1" thickBot="1" x14ac:dyDescent="0.35">
      <c r="B1112" s="43" t="str">
        <f t="shared" si="120"/>
        <v/>
      </c>
      <c r="C1112" s="44" t="str">
        <f t="shared" si="125"/>
        <v/>
      </c>
      <c r="D1112" s="45" t="str">
        <f t="shared" si="121"/>
        <v/>
      </c>
      <c r="E1112" s="47">
        <f t="shared" si="126"/>
        <v>0</v>
      </c>
      <c r="F1112" s="79"/>
      <c r="G1112" s="46" t="str">
        <f t="shared" si="122"/>
        <v/>
      </c>
      <c r="H1112" s="46" t="str">
        <f t="shared" si="123"/>
        <v/>
      </c>
      <c r="I1112" s="46" t="str">
        <f t="shared" si="124"/>
        <v/>
      </c>
    </row>
    <row r="1113" spans="2:9" ht="20.100000000000001" customHeight="1" thickBot="1" x14ac:dyDescent="0.35">
      <c r="B1113" s="43" t="str">
        <f t="shared" si="120"/>
        <v/>
      </c>
      <c r="C1113" s="44" t="str">
        <f t="shared" si="125"/>
        <v/>
      </c>
      <c r="D1113" s="45" t="str">
        <f t="shared" si="121"/>
        <v/>
      </c>
      <c r="E1113" s="47">
        <f t="shared" si="126"/>
        <v>0</v>
      </c>
      <c r="F1113" s="79"/>
      <c r="G1113" s="46" t="str">
        <f t="shared" si="122"/>
        <v/>
      </c>
      <c r="H1113" s="46" t="str">
        <f t="shared" si="123"/>
        <v/>
      </c>
      <c r="I1113" s="46" t="str">
        <f t="shared" si="124"/>
        <v/>
      </c>
    </row>
    <row r="1114" spans="2:9" ht="20.100000000000001" customHeight="1" thickBot="1" x14ac:dyDescent="0.35">
      <c r="B1114" s="43" t="str">
        <f t="shared" si="120"/>
        <v/>
      </c>
      <c r="C1114" s="44" t="str">
        <f t="shared" si="125"/>
        <v/>
      </c>
      <c r="D1114" s="45" t="str">
        <f t="shared" si="121"/>
        <v/>
      </c>
      <c r="E1114" s="47">
        <f t="shared" si="126"/>
        <v>0</v>
      </c>
      <c r="F1114" s="79"/>
      <c r="G1114" s="46" t="str">
        <f t="shared" si="122"/>
        <v/>
      </c>
      <c r="H1114" s="46" t="str">
        <f t="shared" si="123"/>
        <v/>
      </c>
      <c r="I1114" s="46" t="str">
        <f t="shared" si="124"/>
        <v/>
      </c>
    </row>
    <row r="1115" spans="2:9" ht="20.100000000000001" customHeight="1" thickBot="1" x14ac:dyDescent="0.35">
      <c r="B1115" s="43" t="str">
        <f t="shared" si="120"/>
        <v/>
      </c>
      <c r="C1115" s="44" t="str">
        <f t="shared" si="125"/>
        <v/>
      </c>
      <c r="D1115" s="45" t="str">
        <f t="shared" si="121"/>
        <v/>
      </c>
      <c r="E1115" s="47">
        <f t="shared" si="126"/>
        <v>0</v>
      </c>
      <c r="F1115" s="79"/>
      <c r="G1115" s="46" t="str">
        <f t="shared" si="122"/>
        <v/>
      </c>
      <c r="H1115" s="46" t="str">
        <f t="shared" si="123"/>
        <v/>
      </c>
      <c r="I1115" s="46" t="str">
        <f t="shared" si="124"/>
        <v/>
      </c>
    </row>
    <row r="1116" spans="2:9" ht="20.100000000000001" customHeight="1" thickBot="1" x14ac:dyDescent="0.35">
      <c r="B1116" s="43" t="str">
        <f t="shared" si="120"/>
        <v/>
      </c>
      <c r="C1116" s="44" t="str">
        <f t="shared" si="125"/>
        <v/>
      </c>
      <c r="D1116" s="45" t="str">
        <f t="shared" si="121"/>
        <v/>
      </c>
      <c r="E1116" s="47">
        <f t="shared" si="126"/>
        <v>0</v>
      </c>
      <c r="F1116" s="79"/>
      <c r="G1116" s="46" t="str">
        <f t="shared" si="122"/>
        <v/>
      </c>
      <c r="H1116" s="46" t="str">
        <f t="shared" si="123"/>
        <v/>
      </c>
      <c r="I1116" s="46" t="str">
        <f t="shared" si="124"/>
        <v/>
      </c>
    </row>
    <row r="1117" spans="2:9" ht="20.100000000000001" customHeight="1" thickBot="1" x14ac:dyDescent="0.35">
      <c r="B1117" s="43" t="str">
        <f t="shared" si="120"/>
        <v/>
      </c>
      <c r="C1117" s="44" t="str">
        <f t="shared" si="125"/>
        <v/>
      </c>
      <c r="D1117" s="45" t="str">
        <f t="shared" si="121"/>
        <v/>
      </c>
      <c r="E1117" s="47">
        <f t="shared" si="126"/>
        <v>0</v>
      </c>
      <c r="F1117" s="79"/>
      <c r="G1117" s="46" t="str">
        <f t="shared" si="122"/>
        <v/>
      </c>
      <c r="H1117" s="46" t="str">
        <f t="shared" si="123"/>
        <v/>
      </c>
      <c r="I1117" s="46" t="str">
        <f t="shared" si="124"/>
        <v/>
      </c>
    </row>
    <row r="1118" spans="2:9" ht="20.100000000000001" customHeight="1" thickBot="1" x14ac:dyDescent="0.35">
      <c r="B1118" s="43" t="str">
        <f t="shared" si="120"/>
        <v/>
      </c>
      <c r="C1118" s="44" t="str">
        <f t="shared" si="125"/>
        <v/>
      </c>
      <c r="D1118" s="45" t="str">
        <f t="shared" si="121"/>
        <v/>
      </c>
      <c r="E1118" s="47">
        <f t="shared" si="126"/>
        <v>0</v>
      </c>
      <c r="F1118" s="79"/>
      <c r="G1118" s="46" t="str">
        <f t="shared" si="122"/>
        <v/>
      </c>
      <c r="H1118" s="46" t="str">
        <f t="shared" si="123"/>
        <v/>
      </c>
      <c r="I1118" s="46" t="str">
        <f t="shared" si="124"/>
        <v/>
      </c>
    </row>
    <row r="1119" spans="2:9" ht="20.100000000000001" customHeight="1" thickBot="1" x14ac:dyDescent="0.35">
      <c r="B1119" s="43" t="str">
        <f t="shared" si="120"/>
        <v/>
      </c>
      <c r="C1119" s="44" t="str">
        <f t="shared" si="125"/>
        <v/>
      </c>
      <c r="D1119" s="45" t="str">
        <f t="shared" si="121"/>
        <v/>
      </c>
      <c r="E1119" s="47">
        <f t="shared" si="126"/>
        <v>0</v>
      </c>
      <c r="F1119" s="79"/>
      <c r="G1119" s="46" t="str">
        <f t="shared" si="122"/>
        <v/>
      </c>
      <c r="H1119" s="46" t="str">
        <f t="shared" si="123"/>
        <v/>
      </c>
      <c r="I1119" s="46" t="str">
        <f t="shared" si="124"/>
        <v/>
      </c>
    </row>
    <row r="1120" spans="2:9" ht="20.100000000000001" customHeight="1" thickBot="1" x14ac:dyDescent="0.35">
      <c r="B1120" s="43" t="str">
        <f t="shared" si="120"/>
        <v/>
      </c>
      <c r="C1120" s="44" t="str">
        <f t="shared" si="125"/>
        <v/>
      </c>
      <c r="D1120" s="45" t="str">
        <f t="shared" si="121"/>
        <v/>
      </c>
      <c r="E1120" s="47">
        <f t="shared" si="126"/>
        <v>0</v>
      </c>
      <c r="F1120" s="79"/>
      <c r="G1120" s="46" t="str">
        <f t="shared" si="122"/>
        <v/>
      </c>
      <c r="H1120" s="46" t="str">
        <f t="shared" si="123"/>
        <v/>
      </c>
      <c r="I1120" s="46" t="str">
        <f t="shared" si="124"/>
        <v/>
      </c>
    </row>
    <row r="1121" spans="2:9" ht="20.100000000000001" customHeight="1" thickBot="1" x14ac:dyDescent="0.35">
      <c r="B1121" s="43" t="str">
        <f t="shared" si="120"/>
        <v/>
      </c>
      <c r="C1121" s="44" t="str">
        <f t="shared" si="125"/>
        <v/>
      </c>
      <c r="D1121" s="45" t="str">
        <f t="shared" si="121"/>
        <v/>
      </c>
      <c r="E1121" s="47">
        <f t="shared" si="126"/>
        <v>0</v>
      </c>
      <c r="F1121" s="79"/>
      <c r="G1121" s="46" t="str">
        <f t="shared" si="122"/>
        <v/>
      </c>
      <c r="H1121" s="46" t="str">
        <f t="shared" si="123"/>
        <v/>
      </c>
      <c r="I1121" s="46" t="str">
        <f t="shared" si="124"/>
        <v/>
      </c>
    </row>
    <row r="1122" spans="2:9" ht="20.100000000000001" customHeight="1" thickBot="1" x14ac:dyDescent="0.35">
      <c r="B1122" s="43" t="str">
        <f t="shared" si="120"/>
        <v/>
      </c>
      <c r="C1122" s="44" t="str">
        <f t="shared" si="125"/>
        <v/>
      </c>
      <c r="D1122" s="45" t="str">
        <f t="shared" si="121"/>
        <v/>
      </c>
      <c r="E1122" s="47">
        <f t="shared" si="126"/>
        <v>0</v>
      </c>
      <c r="F1122" s="79"/>
      <c r="G1122" s="46" t="str">
        <f t="shared" si="122"/>
        <v/>
      </c>
      <c r="H1122" s="46" t="str">
        <f t="shared" si="123"/>
        <v/>
      </c>
      <c r="I1122" s="46" t="str">
        <f t="shared" si="124"/>
        <v/>
      </c>
    </row>
    <row r="1123" spans="2:9" ht="20.100000000000001" customHeight="1" thickBot="1" x14ac:dyDescent="0.35">
      <c r="B1123" s="43" t="str">
        <f t="shared" si="120"/>
        <v/>
      </c>
      <c r="C1123" s="44" t="str">
        <f t="shared" si="125"/>
        <v/>
      </c>
      <c r="D1123" s="45" t="str">
        <f t="shared" si="121"/>
        <v/>
      </c>
      <c r="E1123" s="47">
        <f t="shared" si="126"/>
        <v>0</v>
      </c>
      <c r="F1123" s="79"/>
      <c r="G1123" s="46" t="str">
        <f t="shared" si="122"/>
        <v/>
      </c>
      <c r="H1123" s="46" t="str">
        <f t="shared" si="123"/>
        <v/>
      </c>
      <c r="I1123" s="46" t="str">
        <f t="shared" si="124"/>
        <v/>
      </c>
    </row>
    <row r="1124" spans="2:9" ht="20.100000000000001" customHeight="1" thickBot="1" x14ac:dyDescent="0.35">
      <c r="B1124" s="43" t="str">
        <f t="shared" si="120"/>
        <v/>
      </c>
      <c r="C1124" s="44" t="str">
        <f t="shared" si="125"/>
        <v/>
      </c>
      <c r="D1124" s="45" t="str">
        <f t="shared" si="121"/>
        <v/>
      </c>
      <c r="E1124" s="47">
        <f t="shared" si="126"/>
        <v>0</v>
      </c>
      <c r="F1124" s="79"/>
      <c r="G1124" s="46" t="str">
        <f t="shared" si="122"/>
        <v/>
      </c>
      <c r="H1124" s="46" t="str">
        <f t="shared" si="123"/>
        <v/>
      </c>
      <c r="I1124" s="46" t="str">
        <f t="shared" si="124"/>
        <v/>
      </c>
    </row>
    <row r="1125" spans="2:9" ht="20.100000000000001" customHeight="1" thickBot="1" x14ac:dyDescent="0.35">
      <c r="B1125" s="43" t="str">
        <f t="shared" si="120"/>
        <v/>
      </c>
      <c r="C1125" s="44" t="str">
        <f t="shared" si="125"/>
        <v/>
      </c>
      <c r="D1125" s="45" t="str">
        <f t="shared" si="121"/>
        <v/>
      </c>
      <c r="E1125" s="47">
        <f t="shared" si="126"/>
        <v>0</v>
      </c>
      <c r="F1125" s="79"/>
      <c r="G1125" s="46" t="str">
        <f t="shared" si="122"/>
        <v/>
      </c>
      <c r="H1125" s="46" t="str">
        <f t="shared" si="123"/>
        <v/>
      </c>
      <c r="I1125" s="46" t="str">
        <f t="shared" si="124"/>
        <v/>
      </c>
    </row>
    <row r="1126" spans="2:9" ht="20.100000000000001" customHeight="1" thickBot="1" x14ac:dyDescent="0.35">
      <c r="B1126" s="43" t="str">
        <f t="shared" si="120"/>
        <v/>
      </c>
      <c r="C1126" s="44" t="str">
        <f t="shared" si="125"/>
        <v/>
      </c>
      <c r="D1126" s="45" t="str">
        <f t="shared" si="121"/>
        <v/>
      </c>
      <c r="E1126" s="47">
        <f t="shared" si="126"/>
        <v>0</v>
      </c>
      <c r="F1126" s="79"/>
      <c r="G1126" s="46" t="str">
        <f t="shared" si="122"/>
        <v/>
      </c>
      <c r="H1126" s="46" t="str">
        <f t="shared" si="123"/>
        <v/>
      </c>
      <c r="I1126" s="46" t="str">
        <f t="shared" si="124"/>
        <v/>
      </c>
    </row>
    <row r="1127" spans="2:9" ht="20.100000000000001" customHeight="1" thickBot="1" x14ac:dyDescent="0.35">
      <c r="B1127" s="43" t="str">
        <f t="shared" ref="B1127:B1190" si="127">IFERROR(IF(I1126&lt;=0,"",B1126+1),"")</f>
        <v/>
      </c>
      <c r="C1127" s="44" t="str">
        <f t="shared" si="125"/>
        <v/>
      </c>
      <c r="D1127" s="45" t="str">
        <f t="shared" ref="D1127:D1190" si="128">IF(B1127="","",IF(I1126&lt;payment,I1126*(1+rate),payment))</f>
        <v/>
      </c>
      <c r="E1127" s="47">
        <f t="shared" si="126"/>
        <v>0</v>
      </c>
      <c r="F1127" s="79"/>
      <c r="G1127" s="46" t="str">
        <f t="shared" ref="G1127:G1190" si="129">IF(AND(payment_type=1,B1127=1),0,IF(B1127="","",I1126*rate))</f>
        <v/>
      </c>
      <c r="H1127" s="46" t="str">
        <f t="shared" ref="H1127:H1190" si="130">IF(B1127="","",D1127-G1127+E1127+F1127)</f>
        <v/>
      </c>
      <c r="I1127" s="46" t="str">
        <f t="shared" ref="I1127:I1190" si="131">IFERROR(IF(H1127&lt;=0,"",I1126-H1127),"")</f>
        <v/>
      </c>
    </row>
    <row r="1128" spans="2:9" ht="20.100000000000001" customHeight="1" thickBot="1" x14ac:dyDescent="0.35">
      <c r="B1128" s="43" t="str">
        <f t="shared" si="127"/>
        <v/>
      </c>
      <c r="C1128" s="44" t="str">
        <f t="shared" si="125"/>
        <v/>
      </c>
      <c r="D1128" s="45" t="str">
        <f t="shared" si="128"/>
        <v/>
      </c>
      <c r="E1128" s="47">
        <f t="shared" si="126"/>
        <v>0</v>
      </c>
      <c r="F1128" s="79"/>
      <c r="G1128" s="46" t="str">
        <f t="shared" si="129"/>
        <v/>
      </c>
      <c r="H1128" s="46" t="str">
        <f t="shared" si="130"/>
        <v/>
      </c>
      <c r="I1128" s="46" t="str">
        <f t="shared" si="131"/>
        <v/>
      </c>
    </row>
    <row r="1129" spans="2:9" ht="20.100000000000001" customHeight="1" thickBot="1" x14ac:dyDescent="0.35">
      <c r="B1129" s="43" t="str">
        <f t="shared" si="127"/>
        <v/>
      </c>
      <c r="C1129" s="44" t="str">
        <f t="shared" si="125"/>
        <v/>
      </c>
      <c r="D1129" s="45" t="str">
        <f t="shared" si="128"/>
        <v/>
      </c>
      <c r="E1129" s="47">
        <f t="shared" si="126"/>
        <v>0</v>
      </c>
      <c r="F1129" s="79"/>
      <c r="G1129" s="46" t="str">
        <f t="shared" si="129"/>
        <v/>
      </c>
      <c r="H1129" s="46" t="str">
        <f t="shared" si="130"/>
        <v/>
      </c>
      <c r="I1129" s="46" t="str">
        <f t="shared" si="131"/>
        <v/>
      </c>
    </row>
    <row r="1130" spans="2:9" ht="20.100000000000001" customHeight="1" thickBot="1" x14ac:dyDescent="0.35">
      <c r="B1130" s="43" t="str">
        <f t="shared" si="127"/>
        <v/>
      </c>
      <c r="C1130" s="44" t="str">
        <f t="shared" si="125"/>
        <v/>
      </c>
      <c r="D1130" s="45" t="str">
        <f t="shared" si="128"/>
        <v/>
      </c>
      <c r="E1130" s="47">
        <f t="shared" si="126"/>
        <v>0</v>
      </c>
      <c r="F1130" s="79"/>
      <c r="G1130" s="46" t="str">
        <f t="shared" si="129"/>
        <v/>
      </c>
      <c r="H1130" s="46" t="str">
        <f t="shared" si="130"/>
        <v/>
      </c>
      <c r="I1130" s="46" t="str">
        <f t="shared" si="131"/>
        <v/>
      </c>
    </row>
    <row r="1131" spans="2:9" ht="20.100000000000001" customHeight="1" thickBot="1" x14ac:dyDescent="0.35">
      <c r="B1131" s="43" t="str">
        <f t="shared" si="127"/>
        <v/>
      </c>
      <c r="C1131" s="44" t="str">
        <f t="shared" si="125"/>
        <v/>
      </c>
      <c r="D1131" s="45" t="str">
        <f t="shared" si="128"/>
        <v/>
      </c>
      <c r="E1131" s="47">
        <f t="shared" si="126"/>
        <v>0</v>
      </c>
      <c r="F1131" s="79"/>
      <c r="G1131" s="46" t="str">
        <f t="shared" si="129"/>
        <v/>
      </c>
      <c r="H1131" s="46" t="str">
        <f t="shared" si="130"/>
        <v/>
      </c>
      <c r="I1131" s="46" t="str">
        <f t="shared" si="131"/>
        <v/>
      </c>
    </row>
    <row r="1132" spans="2:9" ht="20.100000000000001" customHeight="1" thickBot="1" x14ac:dyDescent="0.35">
      <c r="B1132" s="43" t="str">
        <f t="shared" si="127"/>
        <v/>
      </c>
      <c r="C1132" s="44" t="str">
        <f t="shared" si="125"/>
        <v/>
      </c>
      <c r="D1132" s="45" t="str">
        <f t="shared" si="128"/>
        <v/>
      </c>
      <c r="E1132" s="47">
        <f t="shared" si="126"/>
        <v>0</v>
      </c>
      <c r="F1132" s="79"/>
      <c r="G1132" s="46" t="str">
        <f t="shared" si="129"/>
        <v/>
      </c>
      <c r="H1132" s="46" t="str">
        <f t="shared" si="130"/>
        <v/>
      </c>
      <c r="I1132" s="46" t="str">
        <f t="shared" si="131"/>
        <v/>
      </c>
    </row>
    <row r="1133" spans="2:9" ht="20.100000000000001" customHeight="1" thickBot="1" x14ac:dyDescent="0.35">
      <c r="B1133" s="43" t="str">
        <f t="shared" si="127"/>
        <v/>
      </c>
      <c r="C1133" s="44" t="str">
        <f t="shared" si="125"/>
        <v/>
      </c>
      <c r="D1133" s="45" t="str">
        <f t="shared" si="128"/>
        <v/>
      </c>
      <c r="E1133" s="47">
        <f t="shared" si="126"/>
        <v>0</v>
      </c>
      <c r="F1133" s="79"/>
      <c r="G1133" s="46" t="str">
        <f t="shared" si="129"/>
        <v/>
      </c>
      <c r="H1133" s="46" t="str">
        <f t="shared" si="130"/>
        <v/>
      </c>
      <c r="I1133" s="46" t="str">
        <f t="shared" si="131"/>
        <v/>
      </c>
    </row>
    <row r="1134" spans="2:9" ht="20.100000000000001" customHeight="1" thickBot="1" x14ac:dyDescent="0.35">
      <c r="B1134" s="43" t="str">
        <f t="shared" si="127"/>
        <v/>
      </c>
      <c r="C1134" s="44" t="str">
        <f t="shared" si="125"/>
        <v/>
      </c>
      <c r="D1134" s="45" t="str">
        <f t="shared" si="128"/>
        <v/>
      </c>
      <c r="E1134" s="47">
        <f t="shared" si="126"/>
        <v>0</v>
      </c>
      <c r="F1134" s="79"/>
      <c r="G1134" s="46" t="str">
        <f t="shared" si="129"/>
        <v/>
      </c>
      <c r="H1134" s="46" t="str">
        <f t="shared" si="130"/>
        <v/>
      </c>
      <c r="I1134" s="46" t="str">
        <f t="shared" si="131"/>
        <v/>
      </c>
    </row>
    <row r="1135" spans="2:9" ht="20.100000000000001" customHeight="1" thickBot="1" x14ac:dyDescent="0.35">
      <c r="B1135" s="43" t="str">
        <f t="shared" si="127"/>
        <v/>
      </c>
      <c r="C1135" s="44" t="str">
        <f t="shared" si="125"/>
        <v/>
      </c>
      <c r="D1135" s="45" t="str">
        <f t="shared" si="128"/>
        <v/>
      </c>
      <c r="E1135" s="47">
        <f t="shared" si="126"/>
        <v>0</v>
      </c>
      <c r="F1135" s="79"/>
      <c r="G1135" s="46" t="str">
        <f t="shared" si="129"/>
        <v/>
      </c>
      <c r="H1135" s="46" t="str">
        <f t="shared" si="130"/>
        <v/>
      </c>
      <c r="I1135" s="46" t="str">
        <f t="shared" si="131"/>
        <v/>
      </c>
    </row>
    <row r="1136" spans="2:9" ht="20.100000000000001" customHeight="1" thickBot="1" x14ac:dyDescent="0.35">
      <c r="B1136" s="43" t="str">
        <f t="shared" si="127"/>
        <v/>
      </c>
      <c r="C1136" s="44" t="str">
        <f t="shared" si="125"/>
        <v/>
      </c>
      <c r="D1136" s="45" t="str">
        <f t="shared" si="128"/>
        <v/>
      </c>
      <c r="E1136" s="47">
        <f t="shared" si="126"/>
        <v>0</v>
      </c>
      <c r="F1136" s="79"/>
      <c r="G1136" s="46" t="str">
        <f t="shared" si="129"/>
        <v/>
      </c>
      <c r="H1136" s="46" t="str">
        <f t="shared" si="130"/>
        <v/>
      </c>
      <c r="I1136" s="46" t="str">
        <f t="shared" si="131"/>
        <v/>
      </c>
    </row>
    <row r="1137" spans="2:9" ht="20.100000000000001" customHeight="1" thickBot="1" x14ac:dyDescent="0.35">
      <c r="B1137" s="43" t="str">
        <f t="shared" si="127"/>
        <v/>
      </c>
      <c r="C1137" s="44" t="str">
        <f t="shared" si="125"/>
        <v/>
      </c>
      <c r="D1137" s="45" t="str">
        <f t="shared" si="128"/>
        <v/>
      </c>
      <c r="E1137" s="47">
        <f t="shared" si="126"/>
        <v>0</v>
      </c>
      <c r="F1137" s="79"/>
      <c r="G1137" s="46" t="str">
        <f t="shared" si="129"/>
        <v/>
      </c>
      <c r="H1137" s="46" t="str">
        <f t="shared" si="130"/>
        <v/>
      </c>
      <c r="I1137" s="46" t="str">
        <f t="shared" si="131"/>
        <v/>
      </c>
    </row>
    <row r="1138" spans="2:9" ht="20.100000000000001" customHeight="1" thickBot="1" x14ac:dyDescent="0.35">
      <c r="B1138" s="43" t="str">
        <f t="shared" si="127"/>
        <v/>
      </c>
      <c r="C1138" s="44" t="str">
        <f t="shared" si="125"/>
        <v/>
      </c>
      <c r="D1138" s="45" t="str">
        <f t="shared" si="128"/>
        <v/>
      </c>
      <c r="E1138" s="47">
        <f t="shared" si="126"/>
        <v>0</v>
      </c>
      <c r="F1138" s="79"/>
      <c r="G1138" s="46" t="str">
        <f t="shared" si="129"/>
        <v/>
      </c>
      <c r="H1138" s="46" t="str">
        <f t="shared" si="130"/>
        <v/>
      </c>
      <c r="I1138" s="46" t="str">
        <f t="shared" si="131"/>
        <v/>
      </c>
    </row>
    <row r="1139" spans="2:9" ht="20.100000000000001" customHeight="1" thickBot="1" x14ac:dyDescent="0.35">
      <c r="B1139" s="43" t="str">
        <f t="shared" si="127"/>
        <v/>
      </c>
      <c r="C1139" s="44" t="str">
        <f t="shared" si="125"/>
        <v/>
      </c>
      <c r="D1139" s="45" t="str">
        <f t="shared" si="128"/>
        <v/>
      </c>
      <c r="E1139" s="47">
        <f t="shared" si="126"/>
        <v>0</v>
      </c>
      <c r="F1139" s="79"/>
      <c r="G1139" s="46" t="str">
        <f t="shared" si="129"/>
        <v/>
      </c>
      <c r="H1139" s="46" t="str">
        <f t="shared" si="130"/>
        <v/>
      </c>
      <c r="I1139" s="46" t="str">
        <f t="shared" si="131"/>
        <v/>
      </c>
    </row>
    <row r="1140" spans="2:9" ht="20.100000000000001" customHeight="1" thickBot="1" x14ac:dyDescent="0.35">
      <c r="B1140" s="43" t="str">
        <f t="shared" si="127"/>
        <v/>
      </c>
      <c r="C1140" s="44" t="str">
        <f t="shared" si="125"/>
        <v/>
      </c>
      <c r="D1140" s="45" t="str">
        <f t="shared" si="128"/>
        <v/>
      </c>
      <c r="E1140" s="47">
        <f t="shared" si="126"/>
        <v>0</v>
      </c>
      <c r="F1140" s="79"/>
      <c r="G1140" s="46" t="str">
        <f t="shared" si="129"/>
        <v/>
      </c>
      <c r="H1140" s="46" t="str">
        <f t="shared" si="130"/>
        <v/>
      </c>
      <c r="I1140" s="46" t="str">
        <f t="shared" si="131"/>
        <v/>
      </c>
    </row>
    <row r="1141" spans="2:9" ht="20.100000000000001" customHeight="1" thickBot="1" x14ac:dyDescent="0.35">
      <c r="B1141" s="43" t="str">
        <f t="shared" si="127"/>
        <v/>
      </c>
      <c r="C1141" s="44" t="str">
        <f t="shared" si="125"/>
        <v/>
      </c>
      <c r="D1141" s="45" t="str">
        <f t="shared" si="128"/>
        <v/>
      </c>
      <c r="E1141" s="47">
        <f t="shared" si="126"/>
        <v>0</v>
      </c>
      <c r="F1141" s="79"/>
      <c r="G1141" s="46" t="str">
        <f t="shared" si="129"/>
        <v/>
      </c>
      <c r="H1141" s="46" t="str">
        <f t="shared" si="130"/>
        <v/>
      </c>
      <c r="I1141" s="46" t="str">
        <f t="shared" si="131"/>
        <v/>
      </c>
    </row>
    <row r="1142" spans="2:9" ht="20.100000000000001" customHeight="1" thickBot="1" x14ac:dyDescent="0.35">
      <c r="B1142" s="43" t="str">
        <f t="shared" si="127"/>
        <v/>
      </c>
      <c r="C1142" s="44" t="str">
        <f t="shared" si="125"/>
        <v/>
      </c>
      <c r="D1142" s="45" t="str">
        <f t="shared" si="128"/>
        <v/>
      </c>
      <c r="E1142" s="47">
        <f t="shared" si="126"/>
        <v>0</v>
      </c>
      <c r="F1142" s="79"/>
      <c r="G1142" s="46" t="str">
        <f t="shared" si="129"/>
        <v/>
      </c>
      <c r="H1142" s="46" t="str">
        <f t="shared" si="130"/>
        <v/>
      </c>
      <c r="I1142" s="46" t="str">
        <f t="shared" si="131"/>
        <v/>
      </c>
    </row>
    <row r="1143" spans="2:9" ht="20.100000000000001" customHeight="1" thickBot="1" x14ac:dyDescent="0.35">
      <c r="B1143" s="43" t="str">
        <f t="shared" si="127"/>
        <v/>
      </c>
      <c r="C1143" s="44" t="str">
        <f t="shared" si="125"/>
        <v/>
      </c>
      <c r="D1143" s="45" t="str">
        <f t="shared" si="128"/>
        <v/>
      </c>
      <c r="E1143" s="47">
        <f t="shared" si="126"/>
        <v>0</v>
      </c>
      <c r="F1143" s="79"/>
      <c r="G1143" s="46" t="str">
        <f t="shared" si="129"/>
        <v/>
      </c>
      <c r="H1143" s="46" t="str">
        <f t="shared" si="130"/>
        <v/>
      </c>
      <c r="I1143" s="46" t="str">
        <f t="shared" si="131"/>
        <v/>
      </c>
    </row>
    <row r="1144" spans="2:9" ht="20.100000000000001" customHeight="1" thickBot="1" x14ac:dyDescent="0.35">
      <c r="B1144" s="43" t="str">
        <f t="shared" si="127"/>
        <v/>
      </c>
      <c r="C1144" s="44" t="str">
        <f t="shared" si="125"/>
        <v/>
      </c>
      <c r="D1144" s="45" t="str">
        <f t="shared" si="128"/>
        <v/>
      </c>
      <c r="E1144" s="47">
        <f t="shared" si="126"/>
        <v>0</v>
      </c>
      <c r="F1144" s="79"/>
      <c r="G1144" s="46" t="str">
        <f t="shared" si="129"/>
        <v/>
      </c>
      <c r="H1144" s="46" t="str">
        <f t="shared" si="130"/>
        <v/>
      </c>
      <c r="I1144" s="46" t="str">
        <f t="shared" si="131"/>
        <v/>
      </c>
    </row>
    <row r="1145" spans="2:9" ht="20.100000000000001" customHeight="1" thickBot="1" x14ac:dyDescent="0.35">
      <c r="B1145" s="43" t="str">
        <f t="shared" si="127"/>
        <v/>
      </c>
      <c r="C1145" s="44" t="str">
        <f t="shared" si="125"/>
        <v/>
      </c>
      <c r="D1145" s="45" t="str">
        <f t="shared" si="128"/>
        <v/>
      </c>
      <c r="E1145" s="47">
        <f t="shared" si="126"/>
        <v>0</v>
      </c>
      <c r="F1145" s="79"/>
      <c r="G1145" s="46" t="str">
        <f t="shared" si="129"/>
        <v/>
      </c>
      <c r="H1145" s="46" t="str">
        <f t="shared" si="130"/>
        <v/>
      </c>
      <c r="I1145" s="46" t="str">
        <f t="shared" si="131"/>
        <v/>
      </c>
    </row>
    <row r="1146" spans="2:9" ht="20.100000000000001" customHeight="1" thickBot="1" x14ac:dyDescent="0.35">
      <c r="B1146" s="43" t="str">
        <f t="shared" si="127"/>
        <v/>
      </c>
      <c r="C1146" s="44" t="str">
        <f t="shared" si="125"/>
        <v/>
      </c>
      <c r="D1146" s="45" t="str">
        <f t="shared" si="128"/>
        <v/>
      </c>
      <c r="E1146" s="47">
        <f t="shared" si="126"/>
        <v>0</v>
      </c>
      <c r="F1146" s="79"/>
      <c r="G1146" s="46" t="str">
        <f t="shared" si="129"/>
        <v/>
      </c>
      <c r="H1146" s="46" t="str">
        <f t="shared" si="130"/>
        <v/>
      </c>
      <c r="I1146" s="46" t="str">
        <f t="shared" si="131"/>
        <v/>
      </c>
    </row>
    <row r="1147" spans="2:9" ht="20.100000000000001" customHeight="1" thickBot="1" x14ac:dyDescent="0.35">
      <c r="B1147" s="43" t="str">
        <f t="shared" si="127"/>
        <v/>
      </c>
      <c r="C1147" s="44" t="str">
        <f t="shared" si="125"/>
        <v/>
      </c>
      <c r="D1147" s="45" t="str">
        <f t="shared" si="128"/>
        <v/>
      </c>
      <c r="E1147" s="47">
        <f t="shared" si="126"/>
        <v>0</v>
      </c>
      <c r="F1147" s="79"/>
      <c r="G1147" s="46" t="str">
        <f t="shared" si="129"/>
        <v/>
      </c>
      <c r="H1147" s="46" t="str">
        <f t="shared" si="130"/>
        <v/>
      </c>
      <c r="I1147" s="46" t="str">
        <f t="shared" si="131"/>
        <v/>
      </c>
    </row>
    <row r="1148" spans="2:9" ht="20.100000000000001" customHeight="1" thickBot="1" x14ac:dyDescent="0.35">
      <c r="B1148" s="43" t="str">
        <f t="shared" si="127"/>
        <v/>
      </c>
      <c r="C1148" s="44" t="str">
        <f t="shared" si="125"/>
        <v/>
      </c>
      <c r="D1148" s="45" t="str">
        <f t="shared" si="128"/>
        <v/>
      </c>
      <c r="E1148" s="47">
        <f t="shared" si="126"/>
        <v>0</v>
      </c>
      <c r="F1148" s="79"/>
      <c r="G1148" s="46" t="str">
        <f t="shared" si="129"/>
        <v/>
      </c>
      <c r="H1148" s="46" t="str">
        <f t="shared" si="130"/>
        <v/>
      </c>
      <c r="I1148" s="46" t="str">
        <f t="shared" si="131"/>
        <v/>
      </c>
    </row>
    <row r="1149" spans="2:9" ht="20.100000000000001" customHeight="1" thickBot="1" x14ac:dyDescent="0.35">
      <c r="B1149" s="43" t="str">
        <f t="shared" si="127"/>
        <v/>
      </c>
      <c r="C1149" s="44" t="str">
        <f t="shared" si="125"/>
        <v/>
      </c>
      <c r="D1149" s="45" t="str">
        <f t="shared" si="128"/>
        <v/>
      </c>
      <c r="E1149" s="47">
        <f t="shared" si="126"/>
        <v>0</v>
      </c>
      <c r="F1149" s="79"/>
      <c r="G1149" s="46" t="str">
        <f t="shared" si="129"/>
        <v/>
      </c>
      <c r="H1149" s="46" t="str">
        <f t="shared" si="130"/>
        <v/>
      </c>
      <c r="I1149" s="46" t="str">
        <f t="shared" si="131"/>
        <v/>
      </c>
    </row>
    <row r="1150" spans="2:9" ht="20.100000000000001" customHeight="1" thickBot="1" x14ac:dyDescent="0.35">
      <c r="B1150" s="43" t="str">
        <f t="shared" si="127"/>
        <v/>
      </c>
      <c r="C1150" s="44" t="str">
        <f t="shared" si="125"/>
        <v/>
      </c>
      <c r="D1150" s="45" t="str">
        <f t="shared" si="128"/>
        <v/>
      </c>
      <c r="E1150" s="47">
        <f t="shared" si="126"/>
        <v>0</v>
      </c>
      <c r="F1150" s="79"/>
      <c r="G1150" s="46" t="str">
        <f t="shared" si="129"/>
        <v/>
      </c>
      <c r="H1150" s="46" t="str">
        <f t="shared" si="130"/>
        <v/>
      </c>
      <c r="I1150" s="46" t="str">
        <f t="shared" si="131"/>
        <v/>
      </c>
    </row>
    <row r="1151" spans="2:9" ht="20.100000000000001" customHeight="1" thickBot="1" x14ac:dyDescent="0.35">
      <c r="B1151" s="43" t="str">
        <f t="shared" si="127"/>
        <v/>
      </c>
      <c r="C1151" s="44" t="str">
        <f t="shared" si="125"/>
        <v/>
      </c>
      <c r="D1151" s="45" t="str">
        <f t="shared" si="128"/>
        <v/>
      </c>
      <c r="E1151" s="47">
        <f t="shared" si="126"/>
        <v>0</v>
      </c>
      <c r="F1151" s="79"/>
      <c r="G1151" s="46" t="str">
        <f t="shared" si="129"/>
        <v/>
      </c>
      <c r="H1151" s="46" t="str">
        <f t="shared" si="130"/>
        <v/>
      </c>
      <c r="I1151" s="46" t="str">
        <f t="shared" si="131"/>
        <v/>
      </c>
    </row>
    <row r="1152" spans="2:9" ht="20.100000000000001" customHeight="1" thickBot="1" x14ac:dyDescent="0.35">
      <c r="B1152" s="43" t="str">
        <f t="shared" si="127"/>
        <v/>
      </c>
      <c r="C1152" s="44" t="str">
        <f t="shared" si="125"/>
        <v/>
      </c>
      <c r="D1152" s="45" t="str">
        <f t="shared" si="128"/>
        <v/>
      </c>
      <c r="E1152" s="47">
        <f t="shared" si="126"/>
        <v>0</v>
      </c>
      <c r="F1152" s="79"/>
      <c r="G1152" s="46" t="str">
        <f t="shared" si="129"/>
        <v/>
      </c>
      <c r="H1152" s="46" t="str">
        <f t="shared" si="130"/>
        <v/>
      </c>
      <c r="I1152" s="46" t="str">
        <f t="shared" si="131"/>
        <v/>
      </c>
    </row>
    <row r="1153" spans="2:9" ht="20.100000000000001" customHeight="1" thickBot="1" x14ac:dyDescent="0.35">
      <c r="B1153" s="43" t="str">
        <f t="shared" si="127"/>
        <v/>
      </c>
      <c r="C1153" s="44" t="str">
        <f t="shared" si="125"/>
        <v/>
      </c>
      <c r="D1153" s="45" t="str">
        <f t="shared" si="128"/>
        <v/>
      </c>
      <c r="E1153" s="47">
        <f t="shared" si="126"/>
        <v>0</v>
      </c>
      <c r="F1153" s="79"/>
      <c r="G1153" s="46" t="str">
        <f t="shared" si="129"/>
        <v/>
      </c>
      <c r="H1153" s="46" t="str">
        <f t="shared" si="130"/>
        <v/>
      </c>
      <c r="I1153" s="46" t="str">
        <f t="shared" si="131"/>
        <v/>
      </c>
    </row>
    <row r="1154" spans="2:9" ht="20.100000000000001" customHeight="1" thickBot="1" x14ac:dyDescent="0.35">
      <c r="B1154" s="43" t="str">
        <f t="shared" si="127"/>
        <v/>
      </c>
      <c r="C1154" s="44" t="str">
        <f t="shared" si="125"/>
        <v/>
      </c>
      <c r="D1154" s="45" t="str">
        <f t="shared" si="128"/>
        <v/>
      </c>
      <c r="E1154" s="47">
        <f t="shared" si="126"/>
        <v>0</v>
      </c>
      <c r="F1154" s="79"/>
      <c r="G1154" s="46" t="str">
        <f t="shared" si="129"/>
        <v/>
      </c>
      <c r="H1154" s="46" t="str">
        <f t="shared" si="130"/>
        <v/>
      </c>
      <c r="I1154" s="46" t="str">
        <f t="shared" si="131"/>
        <v/>
      </c>
    </row>
    <row r="1155" spans="2:9" ht="20.100000000000001" customHeight="1" thickBot="1" x14ac:dyDescent="0.35">
      <c r="B1155" s="43" t="str">
        <f t="shared" si="127"/>
        <v/>
      </c>
      <c r="C1155" s="44" t="str">
        <f t="shared" si="125"/>
        <v/>
      </c>
      <c r="D1155" s="45" t="str">
        <f t="shared" si="128"/>
        <v/>
      </c>
      <c r="E1155" s="47">
        <f t="shared" si="126"/>
        <v>0</v>
      </c>
      <c r="F1155" s="79"/>
      <c r="G1155" s="46" t="str">
        <f t="shared" si="129"/>
        <v/>
      </c>
      <c r="H1155" s="46" t="str">
        <f t="shared" si="130"/>
        <v/>
      </c>
      <c r="I1155" s="46" t="str">
        <f t="shared" si="131"/>
        <v/>
      </c>
    </row>
    <row r="1156" spans="2:9" ht="20.100000000000001" customHeight="1" thickBot="1" x14ac:dyDescent="0.35">
      <c r="B1156" s="43" t="str">
        <f t="shared" si="127"/>
        <v/>
      </c>
      <c r="C1156" s="44" t="str">
        <f t="shared" si="125"/>
        <v/>
      </c>
      <c r="D1156" s="45" t="str">
        <f t="shared" si="128"/>
        <v/>
      </c>
      <c r="E1156" s="47">
        <f t="shared" si="126"/>
        <v>0</v>
      </c>
      <c r="F1156" s="79"/>
      <c r="G1156" s="46" t="str">
        <f t="shared" si="129"/>
        <v/>
      </c>
      <c r="H1156" s="46" t="str">
        <f t="shared" si="130"/>
        <v/>
      </c>
      <c r="I1156" s="46" t="str">
        <f t="shared" si="131"/>
        <v/>
      </c>
    </row>
    <row r="1157" spans="2:9" ht="20.100000000000001" customHeight="1" thickBot="1" x14ac:dyDescent="0.35">
      <c r="B1157" s="43" t="str">
        <f t="shared" si="127"/>
        <v/>
      </c>
      <c r="C1157" s="44" t="str">
        <f t="shared" si="125"/>
        <v/>
      </c>
      <c r="D1157" s="45" t="str">
        <f t="shared" si="128"/>
        <v/>
      </c>
      <c r="E1157" s="47">
        <f t="shared" si="126"/>
        <v>0</v>
      </c>
      <c r="F1157" s="79"/>
      <c r="G1157" s="46" t="str">
        <f t="shared" si="129"/>
        <v/>
      </c>
      <c r="H1157" s="46" t="str">
        <f t="shared" si="130"/>
        <v/>
      </c>
      <c r="I1157" s="46" t="str">
        <f t="shared" si="131"/>
        <v/>
      </c>
    </row>
    <row r="1158" spans="2:9" ht="20.100000000000001" customHeight="1" thickBot="1" x14ac:dyDescent="0.35">
      <c r="B1158" s="43" t="str">
        <f t="shared" si="127"/>
        <v/>
      </c>
      <c r="C1158" s="44" t="str">
        <f t="shared" si="125"/>
        <v/>
      </c>
      <c r="D1158" s="45" t="str">
        <f t="shared" si="128"/>
        <v/>
      </c>
      <c r="E1158" s="47">
        <f t="shared" si="126"/>
        <v>0</v>
      </c>
      <c r="F1158" s="79"/>
      <c r="G1158" s="46" t="str">
        <f t="shared" si="129"/>
        <v/>
      </c>
      <c r="H1158" s="46" t="str">
        <f t="shared" si="130"/>
        <v/>
      </c>
      <c r="I1158" s="46" t="str">
        <f t="shared" si="131"/>
        <v/>
      </c>
    </row>
    <row r="1159" spans="2:9" ht="20.100000000000001" customHeight="1" thickBot="1" x14ac:dyDescent="0.35">
      <c r="B1159" s="43" t="str">
        <f t="shared" si="127"/>
        <v/>
      </c>
      <c r="C1159" s="44" t="str">
        <f t="shared" si="125"/>
        <v/>
      </c>
      <c r="D1159" s="45" t="str">
        <f t="shared" si="128"/>
        <v/>
      </c>
      <c r="E1159" s="47">
        <f t="shared" si="126"/>
        <v>0</v>
      </c>
      <c r="F1159" s="79"/>
      <c r="G1159" s="46" t="str">
        <f t="shared" si="129"/>
        <v/>
      </c>
      <c r="H1159" s="46" t="str">
        <f t="shared" si="130"/>
        <v/>
      </c>
      <c r="I1159" s="46" t="str">
        <f t="shared" si="131"/>
        <v/>
      </c>
    </row>
    <row r="1160" spans="2:9" ht="20.100000000000001" customHeight="1" thickBot="1" x14ac:dyDescent="0.35">
      <c r="B1160" s="43" t="str">
        <f t="shared" si="127"/>
        <v/>
      </c>
      <c r="C1160" s="44" t="str">
        <f t="shared" si="125"/>
        <v/>
      </c>
      <c r="D1160" s="45" t="str">
        <f t="shared" si="128"/>
        <v/>
      </c>
      <c r="E1160" s="47">
        <f t="shared" si="126"/>
        <v>0</v>
      </c>
      <c r="F1160" s="79"/>
      <c r="G1160" s="46" t="str">
        <f t="shared" si="129"/>
        <v/>
      </c>
      <c r="H1160" s="46" t="str">
        <f t="shared" si="130"/>
        <v/>
      </c>
      <c r="I1160" s="46" t="str">
        <f t="shared" si="131"/>
        <v/>
      </c>
    </row>
    <row r="1161" spans="2:9" ht="20.100000000000001" customHeight="1" thickBot="1" x14ac:dyDescent="0.35">
      <c r="B1161" s="43" t="str">
        <f t="shared" si="127"/>
        <v/>
      </c>
      <c r="C1161" s="44" t="str">
        <f t="shared" si="125"/>
        <v/>
      </c>
      <c r="D1161" s="45" t="str">
        <f t="shared" si="128"/>
        <v/>
      </c>
      <c r="E1161" s="47">
        <f t="shared" si="126"/>
        <v>0</v>
      </c>
      <c r="F1161" s="79"/>
      <c r="G1161" s="46" t="str">
        <f t="shared" si="129"/>
        <v/>
      </c>
      <c r="H1161" s="46" t="str">
        <f t="shared" si="130"/>
        <v/>
      </c>
      <c r="I1161" s="46" t="str">
        <f t="shared" si="131"/>
        <v/>
      </c>
    </row>
    <row r="1162" spans="2:9" ht="20.100000000000001" customHeight="1" thickBot="1" x14ac:dyDescent="0.35">
      <c r="B1162" s="43" t="str">
        <f t="shared" si="127"/>
        <v/>
      </c>
      <c r="C1162" s="44" t="str">
        <f t="shared" si="125"/>
        <v/>
      </c>
      <c r="D1162" s="45" t="str">
        <f t="shared" si="128"/>
        <v/>
      </c>
      <c r="E1162" s="47">
        <f t="shared" si="126"/>
        <v>0</v>
      </c>
      <c r="F1162" s="79"/>
      <c r="G1162" s="46" t="str">
        <f t="shared" si="129"/>
        <v/>
      </c>
      <c r="H1162" s="46" t="str">
        <f t="shared" si="130"/>
        <v/>
      </c>
      <c r="I1162" s="46" t="str">
        <f t="shared" si="131"/>
        <v/>
      </c>
    </row>
    <row r="1163" spans="2:9" ht="20.100000000000001" customHeight="1" thickBot="1" x14ac:dyDescent="0.35">
      <c r="B1163" s="43" t="str">
        <f t="shared" si="127"/>
        <v/>
      </c>
      <c r="C1163" s="44" t="str">
        <f t="shared" si="125"/>
        <v/>
      </c>
      <c r="D1163" s="45" t="str">
        <f t="shared" si="128"/>
        <v/>
      </c>
      <c r="E1163" s="47">
        <f t="shared" si="126"/>
        <v>0</v>
      </c>
      <c r="F1163" s="79"/>
      <c r="G1163" s="46" t="str">
        <f t="shared" si="129"/>
        <v/>
      </c>
      <c r="H1163" s="46" t="str">
        <f t="shared" si="130"/>
        <v/>
      </c>
      <c r="I1163" s="46" t="str">
        <f t="shared" si="131"/>
        <v/>
      </c>
    </row>
    <row r="1164" spans="2:9" ht="20.100000000000001" customHeight="1" thickBot="1" x14ac:dyDescent="0.35">
      <c r="B1164" s="43" t="str">
        <f t="shared" si="127"/>
        <v/>
      </c>
      <c r="C1164" s="44" t="str">
        <f t="shared" si="125"/>
        <v/>
      </c>
      <c r="D1164" s="45" t="str">
        <f t="shared" si="128"/>
        <v/>
      </c>
      <c r="E1164" s="47">
        <f t="shared" si="126"/>
        <v>0</v>
      </c>
      <c r="F1164" s="79"/>
      <c r="G1164" s="46" t="str">
        <f t="shared" si="129"/>
        <v/>
      </c>
      <c r="H1164" s="46" t="str">
        <f t="shared" si="130"/>
        <v/>
      </c>
      <c r="I1164" s="46" t="str">
        <f t="shared" si="131"/>
        <v/>
      </c>
    </row>
    <row r="1165" spans="2:9" ht="20.100000000000001" customHeight="1" thickBot="1" x14ac:dyDescent="0.35">
      <c r="B1165" s="43" t="str">
        <f t="shared" si="127"/>
        <v/>
      </c>
      <c r="C1165" s="44" t="str">
        <f t="shared" si="125"/>
        <v/>
      </c>
      <c r="D1165" s="45" t="str">
        <f t="shared" si="128"/>
        <v/>
      </c>
      <c r="E1165" s="47">
        <f t="shared" si="126"/>
        <v>0</v>
      </c>
      <c r="F1165" s="79"/>
      <c r="G1165" s="46" t="str">
        <f t="shared" si="129"/>
        <v/>
      </c>
      <c r="H1165" s="46" t="str">
        <f t="shared" si="130"/>
        <v/>
      </c>
      <c r="I1165" s="46" t="str">
        <f t="shared" si="131"/>
        <v/>
      </c>
    </row>
    <row r="1166" spans="2:9" ht="20.100000000000001" customHeight="1" thickBot="1" x14ac:dyDescent="0.35">
      <c r="B1166" s="43" t="str">
        <f t="shared" si="127"/>
        <v/>
      </c>
      <c r="C1166" s="44" t="str">
        <f t="shared" si="125"/>
        <v/>
      </c>
      <c r="D1166" s="45" t="str">
        <f t="shared" si="128"/>
        <v/>
      </c>
      <c r="E1166" s="47">
        <f t="shared" si="126"/>
        <v>0</v>
      </c>
      <c r="F1166" s="79"/>
      <c r="G1166" s="46" t="str">
        <f t="shared" si="129"/>
        <v/>
      </c>
      <c r="H1166" s="46" t="str">
        <f t="shared" si="130"/>
        <v/>
      </c>
      <c r="I1166" s="46" t="str">
        <f t="shared" si="131"/>
        <v/>
      </c>
    </row>
    <row r="1167" spans="2:9" ht="20.100000000000001" customHeight="1" thickBot="1" x14ac:dyDescent="0.35">
      <c r="B1167" s="43" t="str">
        <f t="shared" si="127"/>
        <v/>
      </c>
      <c r="C1167" s="44" t="str">
        <f t="shared" si="125"/>
        <v/>
      </c>
      <c r="D1167" s="45" t="str">
        <f t="shared" si="128"/>
        <v/>
      </c>
      <c r="E1167" s="47">
        <f t="shared" si="126"/>
        <v>0</v>
      </c>
      <c r="F1167" s="79"/>
      <c r="G1167" s="46" t="str">
        <f t="shared" si="129"/>
        <v/>
      </c>
      <c r="H1167" s="46" t="str">
        <f t="shared" si="130"/>
        <v/>
      </c>
      <c r="I1167" s="46" t="str">
        <f t="shared" si="131"/>
        <v/>
      </c>
    </row>
    <row r="1168" spans="2:9" ht="20.100000000000001" customHeight="1" thickBot="1" x14ac:dyDescent="0.35">
      <c r="B1168" s="43" t="str">
        <f t="shared" si="127"/>
        <v/>
      </c>
      <c r="C1168" s="44" t="str">
        <f t="shared" si="125"/>
        <v/>
      </c>
      <c r="D1168" s="45" t="str">
        <f t="shared" si="128"/>
        <v/>
      </c>
      <c r="E1168" s="47">
        <f t="shared" si="126"/>
        <v>0</v>
      </c>
      <c r="F1168" s="79"/>
      <c r="G1168" s="46" t="str">
        <f t="shared" si="129"/>
        <v/>
      </c>
      <c r="H1168" s="46" t="str">
        <f t="shared" si="130"/>
        <v/>
      </c>
      <c r="I1168" s="46" t="str">
        <f t="shared" si="131"/>
        <v/>
      </c>
    </row>
    <row r="1169" spans="2:9" ht="20.100000000000001" customHeight="1" thickBot="1" x14ac:dyDescent="0.35">
      <c r="B1169" s="43" t="str">
        <f t="shared" si="127"/>
        <v/>
      </c>
      <c r="C1169" s="44" t="str">
        <f t="shared" si="125"/>
        <v/>
      </c>
      <c r="D1169" s="45" t="str">
        <f t="shared" si="128"/>
        <v/>
      </c>
      <c r="E1169" s="47">
        <f t="shared" si="126"/>
        <v>0</v>
      </c>
      <c r="F1169" s="79"/>
      <c r="G1169" s="46" t="str">
        <f t="shared" si="129"/>
        <v/>
      </c>
      <c r="H1169" s="46" t="str">
        <f t="shared" si="130"/>
        <v/>
      </c>
      <c r="I1169" s="46" t="str">
        <f t="shared" si="131"/>
        <v/>
      </c>
    </row>
    <row r="1170" spans="2:9" ht="20.100000000000001" customHeight="1" thickBot="1" x14ac:dyDescent="0.35">
      <c r="B1170" s="43" t="str">
        <f t="shared" si="127"/>
        <v/>
      </c>
      <c r="C1170" s="44" t="str">
        <f t="shared" si="125"/>
        <v/>
      </c>
      <c r="D1170" s="45" t="str">
        <f t="shared" si="128"/>
        <v/>
      </c>
      <c r="E1170" s="47">
        <f t="shared" si="126"/>
        <v>0</v>
      </c>
      <c r="F1170" s="79"/>
      <c r="G1170" s="46" t="str">
        <f t="shared" si="129"/>
        <v/>
      </c>
      <c r="H1170" s="46" t="str">
        <f t="shared" si="130"/>
        <v/>
      </c>
      <c r="I1170" s="46" t="str">
        <f t="shared" si="131"/>
        <v/>
      </c>
    </row>
    <row r="1171" spans="2:9" ht="20.100000000000001" customHeight="1" thickBot="1" x14ac:dyDescent="0.35">
      <c r="B1171" s="43" t="str">
        <f t="shared" si="127"/>
        <v/>
      </c>
      <c r="C1171" s="44" t="str">
        <f t="shared" si="125"/>
        <v/>
      </c>
      <c r="D1171" s="45" t="str">
        <f t="shared" si="128"/>
        <v/>
      </c>
      <c r="E1171" s="47">
        <f t="shared" si="126"/>
        <v>0</v>
      </c>
      <c r="F1171" s="79"/>
      <c r="G1171" s="46" t="str">
        <f t="shared" si="129"/>
        <v/>
      </c>
      <c r="H1171" s="46" t="str">
        <f t="shared" si="130"/>
        <v/>
      </c>
      <c r="I1171" s="46" t="str">
        <f t="shared" si="131"/>
        <v/>
      </c>
    </row>
    <row r="1172" spans="2:9" ht="20.100000000000001" customHeight="1" thickBot="1" x14ac:dyDescent="0.35">
      <c r="B1172" s="43" t="str">
        <f t="shared" si="127"/>
        <v/>
      </c>
      <c r="C1172" s="44" t="str">
        <f t="shared" si="125"/>
        <v/>
      </c>
      <c r="D1172" s="45" t="str">
        <f t="shared" si="128"/>
        <v/>
      </c>
      <c r="E1172" s="47">
        <f t="shared" si="126"/>
        <v>0</v>
      </c>
      <c r="F1172" s="79"/>
      <c r="G1172" s="46" t="str">
        <f t="shared" si="129"/>
        <v/>
      </c>
      <c r="H1172" s="46" t="str">
        <f t="shared" si="130"/>
        <v/>
      </c>
      <c r="I1172" s="46" t="str">
        <f t="shared" si="131"/>
        <v/>
      </c>
    </row>
    <row r="1173" spans="2:9" ht="20.100000000000001" customHeight="1" thickBot="1" x14ac:dyDescent="0.35">
      <c r="B1173" s="43" t="str">
        <f t="shared" si="127"/>
        <v/>
      </c>
      <c r="C1173" s="44" t="str">
        <f t="shared" si="125"/>
        <v/>
      </c>
      <c r="D1173" s="45" t="str">
        <f t="shared" si="128"/>
        <v/>
      </c>
      <c r="E1173" s="47">
        <f t="shared" si="126"/>
        <v>0</v>
      </c>
      <c r="F1173" s="79"/>
      <c r="G1173" s="46" t="str">
        <f t="shared" si="129"/>
        <v/>
      </c>
      <c r="H1173" s="46" t="str">
        <f t="shared" si="130"/>
        <v/>
      </c>
      <c r="I1173" s="46" t="str">
        <f t="shared" si="131"/>
        <v/>
      </c>
    </row>
    <row r="1174" spans="2:9" ht="20.100000000000001" customHeight="1" thickBot="1" x14ac:dyDescent="0.35">
      <c r="B1174" s="43" t="str">
        <f t="shared" si="127"/>
        <v/>
      </c>
      <c r="C1174" s="44" t="str">
        <f t="shared" ref="C1174:C1237" si="132">IF($E$10="End of the Period",IF(B1174="","",IF(payment_frequency="Bi-weekly",first_payment_date+B1174*VLOOKUP(payment_frequency,periodic_table,2,0),IF(payment_frequency="Weekly",first_payment_date+B1174*VLOOKUP(payment_frequency,periodic_table,2,0),IF(payment_frequency="Semi-monthly",first_payment_date+B1174*VLOOKUP(payment_frequency,periodic_table,2,0),EDATE(first_payment_date,B1174*VLOOKUP(payment_frequency,periodic_table,2,0)))))),IF(B1174="","",IF(payment_frequency="Bi-weekly",first_payment_date+(B1174-1)*VLOOKUP(payment_frequency,periodic_table,2,0),IF(payment_frequency="Weekly",first_payment_date+(B1174-1)*VLOOKUP(payment_frequency,periodic_table,2,0),IF(payment_frequency="Semi-monthly",first_payment_date+(B1174-1)*VLOOKUP(payment_frequency,periodic_table,2,0),EDATE(first_payment_date,(B1174-1)*VLOOKUP(payment_frequency,periodic_table,2,0)))))))</f>
        <v/>
      </c>
      <c r="D1174" s="45" t="str">
        <f t="shared" si="128"/>
        <v/>
      </c>
      <c r="E1174" s="47">
        <f t="shared" ref="E1174:E1237" si="133">IFERROR(IF((I1173*(1+rate)-D1174)&lt;$E$12,I1173*(1+rate)-D1174,IF(B1174=$I$16,$E$12,IF(B1174&lt;$I$16,0,$E$12))),0)</f>
        <v>0</v>
      </c>
      <c r="F1174" s="79"/>
      <c r="G1174" s="46" t="str">
        <f t="shared" si="129"/>
        <v/>
      </c>
      <c r="H1174" s="46" t="str">
        <f t="shared" si="130"/>
        <v/>
      </c>
      <c r="I1174" s="46" t="str">
        <f t="shared" si="131"/>
        <v/>
      </c>
    </row>
    <row r="1175" spans="2:9" ht="20.100000000000001" customHeight="1" thickBot="1" x14ac:dyDescent="0.35">
      <c r="B1175" s="43" t="str">
        <f t="shared" si="127"/>
        <v/>
      </c>
      <c r="C1175" s="44" t="str">
        <f t="shared" si="132"/>
        <v/>
      </c>
      <c r="D1175" s="45" t="str">
        <f t="shared" si="128"/>
        <v/>
      </c>
      <c r="E1175" s="47">
        <f t="shared" si="133"/>
        <v>0</v>
      </c>
      <c r="F1175" s="79"/>
      <c r="G1175" s="46" t="str">
        <f t="shared" si="129"/>
        <v/>
      </c>
      <c r="H1175" s="46" t="str">
        <f t="shared" si="130"/>
        <v/>
      </c>
      <c r="I1175" s="46" t="str">
        <f t="shared" si="131"/>
        <v/>
      </c>
    </row>
    <row r="1176" spans="2:9" ht="20.100000000000001" customHeight="1" thickBot="1" x14ac:dyDescent="0.35">
      <c r="B1176" s="43" t="str">
        <f t="shared" si="127"/>
        <v/>
      </c>
      <c r="C1176" s="44" t="str">
        <f t="shared" si="132"/>
        <v/>
      </c>
      <c r="D1176" s="45" t="str">
        <f t="shared" si="128"/>
        <v/>
      </c>
      <c r="E1176" s="47">
        <f t="shared" si="133"/>
        <v>0</v>
      </c>
      <c r="F1176" s="79"/>
      <c r="G1176" s="46" t="str">
        <f t="shared" si="129"/>
        <v/>
      </c>
      <c r="H1176" s="46" t="str">
        <f t="shared" si="130"/>
        <v/>
      </c>
      <c r="I1176" s="46" t="str">
        <f t="shared" si="131"/>
        <v/>
      </c>
    </row>
    <row r="1177" spans="2:9" ht="20.100000000000001" customHeight="1" thickBot="1" x14ac:dyDescent="0.35">
      <c r="B1177" s="43" t="str">
        <f t="shared" si="127"/>
        <v/>
      </c>
      <c r="C1177" s="44" t="str">
        <f t="shared" si="132"/>
        <v/>
      </c>
      <c r="D1177" s="45" t="str">
        <f t="shared" si="128"/>
        <v/>
      </c>
      <c r="E1177" s="47">
        <f t="shared" si="133"/>
        <v>0</v>
      </c>
      <c r="F1177" s="79"/>
      <c r="G1177" s="46" t="str">
        <f t="shared" si="129"/>
        <v/>
      </c>
      <c r="H1177" s="46" t="str">
        <f t="shared" si="130"/>
        <v/>
      </c>
      <c r="I1177" s="46" t="str">
        <f t="shared" si="131"/>
        <v/>
      </c>
    </row>
    <row r="1178" spans="2:9" ht="20.100000000000001" customHeight="1" thickBot="1" x14ac:dyDescent="0.35">
      <c r="B1178" s="43" t="str">
        <f t="shared" si="127"/>
        <v/>
      </c>
      <c r="C1178" s="44" t="str">
        <f t="shared" si="132"/>
        <v/>
      </c>
      <c r="D1178" s="45" t="str">
        <f t="shared" si="128"/>
        <v/>
      </c>
      <c r="E1178" s="47">
        <f t="shared" si="133"/>
        <v>0</v>
      </c>
      <c r="F1178" s="79"/>
      <c r="G1178" s="46" t="str">
        <f t="shared" si="129"/>
        <v/>
      </c>
      <c r="H1178" s="46" t="str">
        <f t="shared" si="130"/>
        <v/>
      </c>
      <c r="I1178" s="46" t="str">
        <f t="shared" si="131"/>
        <v/>
      </c>
    </row>
    <row r="1179" spans="2:9" ht="20.100000000000001" customHeight="1" thickBot="1" x14ac:dyDescent="0.35">
      <c r="B1179" s="43" t="str">
        <f t="shared" si="127"/>
        <v/>
      </c>
      <c r="C1179" s="44" t="str">
        <f t="shared" si="132"/>
        <v/>
      </c>
      <c r="D1179" s="45" t="str">
        <f t="shared" si="128"/>
        <v/>
      </c>
      <c r="E1179" s="47">
        <f t="shared" si="133"/>
        <v>0</v>
      </c>
      <c r="F1179" s="79"/>
      <c r="G1179" s="46" t="str">
        <f t="shared" si="129"/>
        <v/>
      </c>
      <c r="H1179" s="46" t="str">
        <f t="shared" si="130"/>
        <v/>
      </c>
      <c r="I1179" s="46" t="str">
        <f t="shared" si="131"/>
        <v/>
      </c>
    </row>
    <row r="1180" spans="2:9" ht="20.100000000000001" customHeight="1" thickBot="1" x14ac:dyDescent="0.35">
      <c r="B1180" s="43" t="str">
        <f t="shared" si="127"/>
        <v/>
      </c>
      <c r="C1180" s="44" t="str">
        <f t="shared" si="132"/>
        <v/>
      </c>
      <c r="D1180" s="45" t="str">
        <f t="shared" si="128"/>
        <v/>
      </c>
      <c r="E1180" s="47">
        <f t="shared" si="133"/>
        <v>0</v>
      </c>
      <c r="F1180" s="79"/>
      <c r="G1180" s="46" t="str">
        <f t="shared" si="129"/>
        <v/>
      </c>
      <c r="H1180" s="46" t="str">
        <f t="shared" si="130"/>
        <v/>
      </c>
      <c r="I1180" s="46" t="str">
        <f t="shared" si="131"/>
        <v/>
      </c>
    </row>
    <row r="1181" spans="2:9" ht="20.100000000000001" customHeight="1" thickBot="1" x14ac:dyDescent="0.35">
      <c r="B1181" s="43" t="str">
        <f t="shared" si="127"/>
        <v/>
      </c>
      <c r="C1181" s="44" t="str">
        <f t="shared" si="132"/>
        <v/>
      </c>
      <c r="D1181" s="45" t="str">
        <f t="shared" si="128"/>
        <v/>
      </c>
      <c r="E1181" s="47">
        <f t="shared" si="133"/>
        <v>0</v>
      </c>
      <c r="F1181" s="79"/>
      <c r="G1181" s="46" t="str">
        <f t="shared" si="129"/>
        <v/>
      </c>
      <c r="H1181" s="46" t="str">
        <f t="shared" si="130"/>
        <v/>
      </c>
      <c r="I1181" s="46" t="str">
        <f t="shared" si="131"/>
        <v/>
      </c>
    </row>
    <row r="1182" spans="2:9" ht="20.100000000000001" customHeight="1" thickBot="1" x14ac:dyDescent="0.35">
      <c r="B1182" s="43" t="str">
        <f t="shared" si="127"/>
        <v/>
      </c>
      <c r="C1182" s="44" t="str">
        <f t="shared" si="132"/>
        <v/>
      </c>
      <c r="D1182" s="45" t="str">
        <f t="shared" si="128"/>
        <v/>
      </c>
      <c r="E1182" s="47">
        <f t="shared" si="133"/>
        <v>0</v>
      </c>
      <c r="F1182" s="79"/>
      <c r="G1182" s="46" t="str">
        <f t="shared" si="129"/>
        <v/>
      </c>
      <c r="H1182" s="46" t="str">
        <f t="shared" si="130"/>
        <v/>
      </c>
      <c r="I1182" s="46" t="str">
        <f t="shared" si="131"/>
        <v/>
      </c>
    </row>
    <row r="1183" spans="2:9" ht="20.100000000000001" customHeight="1" thickBot="1" x14ac:dyDescent="0.35">
      <c r="B1183" s="43" t="str">
        <f t="shared" si="127"/>
        <v/>
      </c>
      <c r="C1183" s="44" t="str">
        <f t="shared" si="132"/>
        <v/>
      </c>
      <c r="D1183" s="45" t="str">
        <f t="shared" si="128"/>
        <v/>
      </c>
      <c r="E1183" s="47">
        <f t="shared" si="133"/>
        <v>0</v>
      </c>
      <c r="F1183" s="79"/>
      <c r="G1183" s="46" t="str">
        <f t="shared" si="129"/>
        <v/>
      </c>
      <c r="H1183" s="46" t="str">
        <f t="shared" si="130"/>
        <v/>
      </c>
      <c r="I1183" s="46" t="str">
        <f t="shared" si="131"/>
        <v/>
      </c>
    </row>
    <row r="1184" spans="2:9" ht="20.100000000000001" customHeight="1" thickBot="1" x14ac:dyDescent="0.35">
      <c r="B1184" s="43" t="str">
        <f t="shared" si="127"/>
        <v/>
      </c>
      <c r="C1184" s="44" t="str">
        <f t="shared" si="132"/>
        <v/>
      </c>
      <c r="D1184" s="45" t="str">
        <f t="shared" si="128"/>
        <v/>
      </c>
      <c r="E1184" s="47">
        <f t="shared" si="133"/>
        <v>0</v>
      </c>
      <c r="F1184" s="79"/>
      <c r="G1184" s="46" t="str">
        <f t="shared" si="129"/>
        <v/>
      </c>
      <c r="H1184" s="46" t="str">
        <f t="shared" si="130"/>
        <v/>
      </c>
      <c r="I1184" s="46" t="str">
        <f t="shared" si="131"/>
        <v/>
      </c>
    </row>
    <row r="1185" spans="2:9" ht="20.100000000000001" customHeight="1" thickBot="1" x14ac:dyDescent="0.35">
      <c r="B1185" s="43" t="str">
        <f t="shared" si="127"/>
        <v/>
      </c>
      <c r="C1185" s="44" t="str">
        <f t="shared" si="132"/>
        <v/>
      </c>
      <c r="D1185" s="45" t="str">
        <f t="shared" si="128"/>
        <v/>
      </c>
      <c r="E1185" s="47">
        <f t="shared" si="133"/>
        <v>0</v>
      </c>
      <c r="F1185" s="79"/>
      <c r="G1185" s="46" t="str">
        <f t="shared" si="129"/>
        <v/>
      </c>
      <c r="H1185" s="46" t="str">
        <f t="shared" si="130"/>
        <v/>
      </c>
      <c r="I1185" s="46" t="str">
        <f t="shared" si="131"/>
        <v/>
      </c>
    </row>
    <row r="1186" spans="2:9" ht="20.100000000000001" customHeight="1" thickBot="1" x14ac:dyDescent="0.35">
      <c r="B1186" s="43" t="str">
        <f t="shared" si="127"/>
        <v/>
      </c>
      <c r="C1186" s="44" t="str">
        <f t="shared" si="132"/>
        <v/>
      </c>
      <c r="D1186" s="45" t="str">
        <f t="shared" si="128"/>
        <v/>
      </c>
      <c r="E1186" s="47">
        <f t="shared" si="133"/>
        <v>0</v>
      </c>
      <c r="F1186" s="79"/>
      <c r="G1186" s="46" t="str">
        <f t="shared" si="129"/>
        <v/>
      </c>
      <c r="H1186" s="46" t="str">
        <f t="shared" si="130"/>
        <v/>
      </c>
      <c r="I1186" s="46" t="str">
        <f t="shared" si="131"/>
        <v/>
      </c>
    </row>
    <row r="1187" spans="2:9" ht="20.100000000000001" customHeight="1" thickBot="1" x14ac:dyDescent="0.35">
      <c r="B1187" s="43" t="str">
        <f t="shared" si="127"/>
        <v/>
      </c>
      <c r="C1187" s="44" t="str">
        <f t="shared" si="132"/>
        <v/>
      </c>
      <c r="D1187" s="45" t="str">
        <f t="shared" si="128"/>
        <v/>
      </c>
      <c r="E1187" s="47">
        <f t="shared" si="133"/>
        <v>0</v>
      </c>
      <c r="F1187" s="79"/>
      <c r="G1187" s="46" t="str">
        <f t="shared" si="129"/>
        <v/>
      </c>
      <c r="H1187" s="46" t="str">
        <f t="shared" si="130"/>
        <v/>
      </c>
      <c r="I1187" s="46" t="str">
        <f t="shared" si="131"/>
        <v/>
      </c>
    </row>
    <row r="1188" spans="2:9" ht="20.100000000000001" customHeight="1" thickBot="1" x14ac:dyDescent="0.35">
      <c r="B1188" s="43" t="str">
        <f t="shared" si="127"/>
        <v/>
      </c>
      <c r="C1188" s="44" t="str">
        <f t="shared" si="132"/>
        <v/>
      </c>
      <c r="D1188" s="45" t="str">
        <f t="shared" si="128"/>
        <v/>
      </c>
      <c r="E1188" s="47">
        <f t="shared" si="133"/>
        <v>0</v>
      </c>
      <c r="F1188" s="79"/>
      <c r="G1188" s="46" t="str">
        <f t="shared" si="129"/>
        <v/>
      </c>
      <c r="H1188" s="46" t="str">
        <f t="shared" si="130"/>
        <v/>
      </c>
      <c r="I1188" s="46" t="str">
        <f t="shared" si="131"/>
        <v/>
      </c>
    </row>
    <row r="1189" spans="2:9" ht="20.100000000000001" customHeight="1" thickBot="1" x14ac:dyDescent="0.35">
      <c r="B1189" s="43" t="str">
        <f t="shared" si="127"/>
        <v/>
      </c>
      <c r="C1189" s="44" t="str">
        <f t="shared" si="132"/>
        <v/>
      </c>
      <c r="D1189" s="45" t="str">
        <f t="shared" si="128"/>
        <v/>
      </c>
      <c r="E1189" s="47">
        <f t="shared" si="133"/>
        <v>0</v>
      </c>
      <c r="F1189" s="79"/>
      <c r="G1189" s="46" t="str">
        <f t="shared" si="129"/>
        <v/>
      </c>
      <c r="H1189" s="46" t="str">
        <f t="shared" si="130"/>
        <v/>
      </c>
      <c r="I1189" s="46" t="str">
        <f t="shared" si="131"/>
        <v/>
      </c>
    </row>
    <row r="1190" spans="2:9" ht="20.100000000000001" customHeight="1" thickBot="1" x14ac:dyDescent="0.35">
      <c r="B1190" s="43" t="str">
        <f t="shared" si="127"/>
        <v/>
      </c>
      <c r="C1190" s="44" t="str">
        <f t="shared" si="132"/>
        <v/>
      </c>
      <c r="D1190" s="45" t="str">
        <f t="shared" si="128"/>
        <v/>
      </c>
      <c r="E1190" s="47">
        <f t="shared" si="133"/>
        <v>0</v>
      </c>
      <c r="F1190" s="79"/>
      <c r="G1190" s="46" t="str">
        <f t="shared" si="129"/>
        <v/>
      </c>
      <c r="H1190" s="46" t="str">
        <f t="shared" si="130"/>
        <v/>
      </c>
      <c r="I1190" s="46" t="str">
        <f t="shared" si="131"/>
        <v/>
      </c>
    </row>
    <row r="1191" spans="2:9" ht="20.100000000000001" customHeight="1" thickBot="1" x14ac:dyDescent="0.35">
      <c r="B1191" s="43" t="str">
        <f t="shared" ref="B1191:B1254" si="134">IFERROR(IF(I1190&lt;=0,"",B1190+1),"")</f>
        <v/>
      </c>
      <c r="C1191" s="44" t="str">
        <f t="shared" si="132"/>
        <v/>
      </c>
      <c r="D1191" s="45" t="str">
        <f t="shared" ref="D1191:D1254" si="135">IF(B1191="","",IF(I1190&lt;payment,I1190*(1+rate),payment))</f>
        <v/>
      </c>
      <c r="E1191" s="47">
        <f t="shared" si="133"/>
        <v>0</v>
      </c>
      <c r="F1191" s="79"/>
      <c r="G1191" s="46" t="str">
        <f t="shared" ref="G1191:G1254" si="136">IF(AND(payment_type=1,B1191=1),0,IF(B1191="","",I1190*rate))</f>
        <v/>
      </c>
      <c r="H1191" s="46" t="str">
        <f t="shared" ref="H1191:H1254" si="137">IF(B1191="","",D1191-G1191+E1191+F1191)</f>
        <v/>
      </c>
      <c r="I1191" s="46" t="str">
        <f t="shared" ref="I1191:I1254" si="138">IFERROR(IF(H1191&lt;=0,"",I1190-H1191),"")</f>
        <v/>
      </c>
    </row>
    <row r="1192" spans="2:9" ht="20.100000000000001" customHeight="1" thickBot="1" x14ac:dyDescent="0.35">
      <c r="B1192" s="43" t="str">
        <f t="shared" si="134"/>
        <v/>
      </c>
      <c r="C1192" s="44" t="str">
        <f t="shared" si="132"/>
        <v/>
      </c>
      <c r="D1192" s="45" t="str">
        <f t="shared" si="135"/>
        <v/>
      </c>
      <c r="E1192" s="47">
        <f t="shared" si="133"/>
        <v>0</v>
      </c>
      <c r="F1192" s="79"/>
      <c r="G1192" s="46" t="str">
        <f t="shared" si="136"/>
        <v/>
      </c>
      <c r="H1192" s="46" t="str">
        <f t="shared" si="137"/>
        <v/>
      </c>
      <c r="I1192" s="46" t="str">
        <f t="shared" si="138"/>
        <v/>
      </c>
    </row>
    <row r="1193" spans="2:9" ht="20.100000000000001" customHeight="1" thickBot="1" x14ac:dyDescent="0.35">
      <c r="B1193" s="43" t="str">
        <f t="shared" si="134"/>
        <v/>
      </c>
      <c r="C1193" s="44" t="str">
        <f t="shared" si="132"/>
        <v/>
      </c>
      <c r="D1193" s="45" t="str">
        <f t="shared" si="135"/>
        <v/>
      </c>
      <c r="E1193" s="47">
        <f t="shared" si="133"/>
        <v>0</v>
      </c>
      <c r="F1193" s="79"/>
      <c r="G1193" s="46" t="str">
        <f t="shared" si="136"/>
        <v/>
      </c>
      <c r="H1193" s="46" t="str">
        <f t="shared" si="137"/>
        <v/>
      </c>
      <c r="I1193" s="46" t="str">
        <f t="shared" si="138"/>
        <v/>
      </c>
    </row>
    <row r="1194" spans="2:9" ht="20.100000000000001" customHeight="1" thickBot="1" x14ac:dyDescent="0.35">
      <c r="B1194" s="43" t="str">
        <f t="shared" si="134"/>
        <v/>
      </c>
      <c r="C1194" s="44" t="str">
        <f t="shared" si="132"/>
        <v/>
      </c>
      <c r="D1194" s="45" t="str">
        <f t="shared" si="135"/>
        <v/>
      </c>
      <c r="E1194" s="47">
        <f t="shared" si="133"/>
        <v>0</v>
      </c>
      <c r="F1194" s="79"/>
      <c r="G1194" s="46" t="str">
        <f t="shared" si="136"/>
        <v/>
      </c>
      <c r="H1194" s="46" t="str">
        <f t="shared" si="137"/>
        <v/>
      </c>
      <c r="I1194" s="46" t="str">
        <f t="shared" si="138"/>
        <v/>
      </c>
    </row>
    <row r="1195" spans="2:9" ht="20.100000000000001" customHeight="1" thickBot="1" x14ac:dyDescent="0.35">
      <c r="B1195" s="43" t="str">
        <f t="shared" si="134"/>
        <v/>
      </c>
      <c r="C1195" s="44" t="str">
        <f t="shared" si="132"/>
        <v/>
      </c>
      <c r="D1195" s="45" t="str">
        <f t="shared" si="135"/>
        <v/>
      </c>
      <c r="E1195" s="47">
        <f t="shared" si="133"/>
        <v>0</v>
      </c>
      <c r="F1195" s="79"/>
      <c r="G1195" s="46" t="str">
        <f t="shared" si="136"/>
        <v/>
      </c>
      <c r="H1195" s="46" t="str">
        <f t="shared" si="137"/>
        <v/>
      </c>
      <c r="I1195" s="46" t="str">
        <f t="shared" si="138"/>
        <v/>
      </c>
    </row>
    <row r="1196" spans="2:9" ht="20.100000000000001" customHeight="1" thickBot="1" x14ac:dyDescent="0.35">
      <c r="B1196" s="43" t="str">
        <f t="shared" si="134"/>
        <v/>
      </c>
      <c r="C1196" s="44" t="str">
        <f t="shared" si="132"/>
        <v/>
      </c>
      <c r="D1196" s="45" t="str">
        <f t="shared" si="135"/>
        <v/>
      </c>
      <c r="E1196" s="47">
        <f t="shared" si="133"/>
        <v>0</v>
      </c>
      <c r="F1196" s="79"/>
      <c r="G1196" s="46" t="str">
        <f t="shared" si="136"/>
        <v/>
      </c>
      <c r="H1196" s="46" t="str">
        <f t="shared" si="137"/>
        <v/>
      </c>
      <c r="I1196" s="46" t="str">
        <f t="shared" si="138"/>
        <v/>
      </c>
    </row>
    <row r="1197" spans="2:9" ht="20.100000000000001" customHeight="1" thickBot="1" x14ac:dyDescent="0.35">
      <c r="B1197" s="43" t="str">
        <f t="shared" si="134"/>
        <v/>
      </c>
      <c r="C1197" s="44" t="str">
        <f t="shared" si="132"/>
        <v/>
      </c>
      <c r="D1197" s="45" t="str">
        <f t="shared" si="135"/>
        <v/>
      </c>
      <c r="E1197" s="47">
        <f t="shared" si="133"/>
        <v>0</v>
      </c>
      <c r="F1197" s="79"/>
      <c r="G1197" s="46" t="str">
        <f t="shared" si="136"/>
        <v/>
      </c>
      <c r="H1197" s="46" t="str">
        <f t="shared" si="137"/>
        <v/>
      </c>
      <c r="I1197" s="46" t="str">
        <f t="shared" si="138"/>
        <v/>
      </c>
    </row>
    <row r="1198" spans="2:9" ht="20.100000000000001" customHeight="1" thickBot="1" x14ac:dyDescent="0.35">
      <c r="B1198" s="43" t="str">
        <f t="shared" si="134"/>
        <v/>
      </c>
      <c r="C1198" s="44" t="str">
        <f t="shared" si="132"/>
        <v/>
      </c>
      <c r="D1198" s="45" t="str">
        <f t="shared" si="135"/>
        <v/>
      </c>
      <c r="E1198" s="47">
        <f t="shared" si="133"/>
        <v>0</v>
      </c>
      <c r="F1198" s="79"/>
      <c r="G1198" s="46" t="str">
        <f t="shared" si="136"/>
        <v/>
      </c>
      <c r="H1198" s="46" t="str">
        <f t="shared" si="137"/>
        <v/>
      </c>
      <c r="I1198" s="46" t="str">
        <f t="shared" si="138"/>
        <v/>
      </c>
    </row>
    <row r="1199" spans="2:9" ht="20.100000000000001" customHeight="1" thickBot="1" x14ac:dyDescent="0.35">
      <c r="B1199" s="43" t="str">
        <f t="shared" si="134"/>
        <v/>
      </c>
      <c r="C1199" s="44" t="str">
        <f t="shared" si="132"/>
        <v/>
      </c>
      <c r="D1199" s="45" t="str">
        <f t="shared" si="135"/>
        <v/>
      </c>
      <c r="E1199" s="47">
        <f t="shared" si="133"/>
        <v>0</v>
      </c>
      <c r="F1199" s="79"/>
      <c r="G1199" s="46" t="str">
        <f t="shared" si="136"/>
        <v/>
      </c>
      <c r="H1199" s="46" t="str">
        <f t="shared" si="137"/>
        <v/>
      </c>
      <c r="I1199" s="46" t="str">
        <f t="shared" si="138"/>
        <v/>
      </c>
    </row>
    <row r="1200" spans="2:9" ht="20.100000000000001" customHeight="1" thickBot="1" x14ac:dyDescent="0.35">
      <c r="B1200" s="43" t="str">
        <f t="shared" si="134"/>
        <v/>
      </c>
      <c r="C1200" s="44" t="str">
        <f t="shared" si="132"/>
        <v/>
      </c>
      <c r="D1200" s="45" t="str">
        <f t="shared" si="135"/>
        <v/>
      </c>
      <c r="E1200" s="47">
        <f t="shared" si="133"/>
        <v>0</v>
      </c>
      <c r="F1200" s="79"/>
      <c r="G1200" s="46" t="str">
        <f t="shared" si="136"/>
        <v/>
      </c>
      <c r="H1200" s="46" t="str">
        <f t="shared" si="137"/>
        <v/>
      </c>
      <c r="I1200" s="46" t="str">
        <f t="shared" si="138"/>
        <v/>
      </c>
    </row>
    <row r="1201" spans="2:9" ht="20.100000000000001" customHeight="1" thickBot="1" x14ac:dyDescent="0.35">
      <c r="B1201" s="43" t="str">
        <f t="shared" si="134"/>
        <v/>
      </c>
      <c r="C1201" s="44" t="str">
        <f t="shared" si="132"/>
        <v/>
      </c>
      <c r="D1201" s="45" t="str">
        <f t="shared" si="135"/>
        <v/>
      </c>
      <c r="E1201" s="47">
        <f t="shared" si="133"/>
        <v>0</v>
      </c>
      <c r="F1201" s="79"/>
      <c r="G1201" s="46" t="str">
        <f t="shared" si="136"/>
        <v/>
      </c>
      <c r="H1201" s="46" t="str">
        <f t="shared" si="137"/>
        <v/>
      </c>
      <c r="I1201" s="46" t="str">
        <f t="shared" si="138"/>
        <v/>
      </c>
    </row>
    <row r="1202" spans="2:9" ht="20.100000000000001" customHeight="1" thickBot="1" x14ac:dyDescent="0.35">
      <c r="B1202" s="43" t="str">
        <f t="shared" si="134"/>
        <v/>
      </c>
      <c r="C1202" s="44" t="str">
        <f t="shared" si="132"/>
        <v/>
      </c>
      <c r="D1202" s="45" t="str">
        <f t="shared" si="135"/>
        <v/>
      </c>
      <c r="E1202" s="47">
        <f t="shared" si="133"/>
        <v>0</v>
      </c>
      <c r="F1202" s="79"/>
      <c r="G1202" s="46" t="str">
        <f t="shared" si="136"/>
        <v/>
      </c>
      <c r="H1202" s="46" t="str">
        <f t="shared" si="137"/>
        <v/>
      </c>
      <c r="I1202" s="46" t="str">
        <f t="shared" si="138"/>
        <v/>
      </c>
    </row>
    <row r="1203" spans="2:9" ht="20.100000000000001" customHeight="1" thickBot="1" x14ac:dyDescent="0.35">
      <c r="B1203" s="43" t="str">
        <f t="shared" si="134"/>
        <v/>
      </c>
      <c r="C1203" s="44" t="str">
        <f t="shared" si="132"/>
        <v/>
      </c>
      <c r="D1203" s="45" t="str">
        <f t="shared" si="135"/>
        <v/>
      </c>
      <c r="E1203" s="47">
        <f t="shared" si="133"/>
        <v>0</v>
      </c>
      <c r="F1203" s="79"/>
      <c r="G1203" s="46" t="str">
        <f t="shared" si="136"/>
        <v/>
      </c>
      <c r="H1203" s="46" t="str">
        <f t="shared" si="137"/>
        <v/>
      </c>
      <c r="I1203" s="46" t="str">
        <f t="shared" si="138"/>
        <v/>
      </c>
    </row>
    <row r="1204" spans="2:9" ht="20.100000000000001" customHeight="1" thickBot="1" x14ac:dyDescent="0.35">
      <c r="B1204" s="43" t="str">
        <f t="shared" si="134"/>
        <v/>
      </c>
      <c r="C1204" s="44" t="str">
        <f t="shared" si="132"/>
        <v/>
      </c>
      <c r="D1204" s="45" t="str">
        <f t="shared" si="135"/>
        <v/>
      </c>
      <c r="E1204" s="47">
        <f t="shared" si="133"/>
        <v>0</v>
      </c>
      <c r="F1204" s="79"/>
      <c r="G1204" s="46" t="str">
        <f t="shared" si="136"/>
        <v/>
      </c>
      <c r="H1204" s="46" t="str">
        <f t="shared" si="137"/>
        <v/>
      </c>
      <c r="I1204" s="46" t="str">
        <f t="shared" si="138"/>
        <v/>
      </c>
    </row>
    <row r="1205" spans="2:9" ht="20.100000000000001" customHeight="1" thickBot="1" x14ac:dyDescent="0.35">
      <c r="B1205" s="43" t="str">
        <f t="shared" si="134"/>
        <v/>
      </c>
      <c r="C1205" s="44" t="str">
        <f t="shared" si="132"/>
        <v/>
      </c>
      <c r="D1205" s="45" t="str">
        <f t="shared" si="135"/>
        <v/>
      </c>
      <c r="E1205" s="47">
        <f t="shared" si="133"/>
        <v>0</v>
      </c>
      <c r="F1205" s="79"/>
      <c r="G1205" s="46" t="str">
        <f t="shared" si="136"/>
        <v/>
      </c>
      <c r="H1205" s="46" t="str">
        <f t="shared" si="137"/>
        <v/>
      </c>
      <c r="I1205" s="46" t="str">
        <f t="shared" si="138"/>
        <v/>
      </c>
    </row>
    <row r="1206" spans="2:9" ht="20.100000000000001" customHeight="1" thickBot="1" x14ac:dyDescent="0.35">
      <c r="B1206" s="43" t="str">
        <f t="shared" si="134"/>
        <v/>
      </c>
      <c r="C1206" s="44" t="str">
        <f t="shared" si="132"/>
        <v/>
      </c>
      <c r="D1206" s="45" t="str">
        <f t="shared" si="135"/>
        <v/>
      </c>
      <c r="E1206" s="47">
        <f t="shared" si="133"/>
        <v>0</v>
      </c>
      <c r="F1206" s="79"/>
      <c r="G1206" s="46" t="str">
        <f t="shared" si="136"/>
        <v/>
      </c>
      <c r="H1206" s="46" t="str">
        <f t="shared" si="137"/>
        <v/>
      </c>
      <c r="I1206" s="46" t="str">
        <f t="shared" si="138"/>
        <v/>
      </c>
    </row>
    <row r="1207" spans="2:9" ht="20.100000000000001" customHeight="1" thickBot="1" x14ac:dyDescent="0.35">
      <c r="B1207" s="43" t="str">
        <f t="shared" si="134"/>
        <v/>
      </c>
      <c r="C1207" s="44" t="str">
        <f t="shared" si="132"/>
        <v/>
      </c>
      <c r="D1207" s="45" t="str">
        <f t="shared" si="135"/>
        <v/>
      </c>
      <c r="E1207" s="47">
        <f t="shared" si="133"/>
        <v>0</v>
      </c>
      <c r="F1207" s="79"/>
      <c r="G1207" s="46" t="str">
        <f t="shared" si="136"/>
        <v/>
      </c>
      <c r="H1207" s="46" t="str">
        <f t="shared" si="137"/>
        <v/>
      </c>
      <c r="I1207" s="46" t="str">
        <f t="shared" si="138"/>
        <v/>
      </c>
    </row>
    <row r="1208" spans="2:9" ht="20.100000000000001" customHeight="1" thickBot="1" x14ac:dyDescent="0.35">
      <c r="B1208" s="43" t="str">
        <f t="shared" si="134"/>
        <v/>
      </c>
      <c r="C1208" s="44" t="str">
        <f t="shared" si="132"/>
        <v/>
      </c>
      <c r="D1208" s="45" t="str">
        <f t="shared" si="135"/>
        <v/>
      </c>
      <c r="E1208" s="47">
        <f t="shared" si="133"/>
        <v>0</v>
      </c>
      <c r="F1208" s="79"/>
      <c r="G1208" s="46" t="str">
        <f t="shared" si="136"/>
        <v/>
      </c>
      <c r="H1208" s="46" t="str">
        <f t="shared" si="137"/>
        <v/>
      </c>
      <c r="I1208" s="46" t="str">
        <f t="shared" si="138"/>
        <v/>
      </c>
    </row>
    <row r="1209" spans="2:9" ht="20.100000000000001" customHeight="1" thickBot="1" x14ac:dyDescent="0.35">
      <c r="B1209" s="43" t="str">
        <f t="shared" si="134"/>
        <v/>
      </c>
      <c r="C1209" s="44" t="str">
        <f t="shared" si="132"/>
        <v/>
      </c>
      <c r="D1209" s="45" t="str">
        <f t="shared" si="135"/>
        <v/>
      </c>
      <c r="E1209" s="47">
        <f t="shared" si="133"/>
        <v>0</v>
      </c>
      <c r="F1209" s="79"/>
      <c r="G1209" s="46" t="str">
        <f t="shared" si="136"/>
        <v/>
      </c>
      <c r="H1209" s="46" t="str">
        <f t="shared" si="137"/>
        <v/>
      </c>
      <c r="I1209" s="46" t="str">
        <f t="shared" si="138"/>
        <v/>
      </c>
    </row>
    <row r="1210" spans="2:9" ht="20.100000000000001" customHeight="1" thickBot="1" x14ac:dyDescent="0.35">
      <c r="B1210" s="43" t="str">
        <f t="shared" si="134"/>
        <v/>
      </c>
      <c r="C1210" s="44" t="str">
        <f t="shared" si="132"/>
        <v/>
      </c>
      <c r="D1210" s="45" t="str">
        <f t="shared" si="135"/>
        <v/>
      </c>
      <c r="E1210" s="47">
        <f t="shared" si="133"/>
        <v>0</v>
      </c>
      <c r="F1210" s="79"/>
      <c r="G1210" s="46" t="str">
        <f t="shared" si="136"/>
        <v/>
      </c>
      <c r="H1210" s="46" t="str">
        <f t="shared" si="137"/>
        <v/>
      </c>
      <c r="I1210" s="46" t="str">
        <f t="shared" si="138"/>
        <v/>
      </c>
    </row>
    <row r="1211" spans="2:9" ht="20.100000000000001" customHeight="1" thickBot="1" x14ac:dyDescent="0.35">
      <c r="B1211" s="43" t="str">
        <f t="shared" si="134"/>
        <v/>
      </c>
      <c r="C1211" s="44" t="str">
        <f t="shared" si="132"/>
        <v/>
      </c>
      <c r="D1211" s="45" t="str">
        <f t="shared" si="135"/>
        <v/>
      </c>
      <c r="E1211" s="47">
        <f t="shared" si="133"/>
        <v>0</v>
      </c>
      <c r="F1211" s="79"/>
      <c r="G1211" s="46" t="str">
        <f t="shared" si="136"/>
        <v/>
      </c>
      <c r="H1211" s="46" t="str">
        <f t="shared" si="137"/>
        <v/>
      </c>
      <c r="I1211" s="46" t="str">
        <f t="shared" si="138"/>
        <v/>
      </c>
    </row>
    <row r="1212" spans="2:9" ht="20.100000000000001" customHeight="1" thickBot="1" x14ac:dyDescent="0.35">
      <c r="B1212" s="43" t="str">
        <f t="shared" si="134"/>
        <v/>
      </c>
      <c r="C1212" s="44" t="str">
        <f t="shared" si="132"/>
        <v/>
      </c>
      <c r="D1212" s="45" t="str">
        <f t="shared" si="135"/>
        <v/>
      </c>
      <c r="E1212" s="47">
        <f t="shared" si="133"/>
        <v>0</v>
      </c>
      <c r="F1212" s="79"/>
      <c r="G1212" s="46" t="str">
        <f t="shared" si="136"/>
        <v/>
      </c>
      <c r="H1212" s="46" t="str">
        <f t="shared" si="137"/>
        <v/>
      </c>
      <c r="I1212" s="46" t="str">
        <f t="shared" si="138"/>
        <v/>
      </c>
    </row>
    <row r="1213" spans="2:9" ht="20.100000000000001" customHeight="1" thickBot="1" x14ac:dyDescent="0.35">
      <c r="B1213" s="43" t="str">
        <f t="shared" si="134"/>
        <v/>
      </c>
      <c r="C1213" s="44" t="str">
        <f t="shared" si="132"/>
        <v/>
      </c>
      <c r="D1213" s="45" t="str">
        <f t="shared" si="135"/>
        <v/>
      </c>
      <c r="E1213" s="47">
        <f t="shared" si="133"/>
        <v>0</v>
      </c>
      <c r="F1213" s="79"/>
      <c r="G1213" s="46" t="str">
        <f t="shared" si="136"/>
        <v/>
      </c>
      <c r="H1213" s="46" t="str">
        <f t="shared" si="137"/>
        <v/>
      </c>
      <c r="I1213" s="46" t="str">
        <f t="shared" si="138"/>
        <v/>
      </c>
    </row>
    <row r="1214" spans="2:9" ht="20.100000000000001" customHeight="1" thickBot="1" x14ac:dyDescent="0.35">
      <c r="B1214" s="43" t="str">
        <f t="shared" si="134"/>
        <v/>
      </c>
      <c r="C1214" s="44" t="str">
        <f t="shared" si="132"/>
        <v/>
      </c>
      <c r="D1214" s="45" t="str">
        <f t="shared" si="135"/>
        <v/>
      </c>
      <c r="E1214" s="47">
        <f t="shared" si="133"/>
        <v>0</v>
      </c>
      <c r="F1214" s="79"/>
      <c r="G1214" s="46" t="str">
        <f t="shared" si="136"/>
        <v/>
      </c>
      <c r="H1214" s="46" t="str">
        <f t="shared" si="137"/>
        <v/>
      </c>
      <c r="I1214" s="46" t="str">
        <f t="shared" si="138"/>
        <v/>
      </c>
    </row>
    <row r="1215" spans="2:9" ht="20.100000000000001" customHeight="1" thickBot="1" x14ac:dyDescent="0.35">
      <c r="B1215" s="43" t="str">
        <f t="shared" si="134"/>
        <v/>
      </c>
      <c r="C1215" s="44" t="str">
        <f t="shared" si="132"/>
        <v/>
      </c>
      <c r="D1215" s="45" t="str">
        <f t="shared" si="135"/>
        <v/>
      </c>
      <c r="E1215" s="47">
        <f t="shared" si="133"/>
        <v>0</v>
      </c>
      <c r="F1215" s="79"/>
      <c r="G1215" s="46" t="str">
        <f t="shared" si="136"/>
        <v/>
      </c>
      <c r="H1215" s="46" t="str">
        <f t="shared" si="137"/>
        <v/>
      </c>
      <c r="I1215" s="46" t="str">
        <f t="shared" si="138"/>
        <v/>
      </c>
    </row>
    <row r="1216" spans="2:9" ht="20.100000000000001" customHeight="1" thickBot="1" x14ac:dyDescent="0.35">
      <c r="B1216" s="43" t="str">
        <f t="shared" si="134"/>
        <v/>
      </c>
      <c r="C1216" s="44" t="str">
        <f t="shared" si="132"/>
        <v/>
      </c>
      <c r="D1216" s="45" t="str">
        <f t="shared" si="135"/>
        <v/>
      </c>
      <c r="E1216" s="47">
        <f t="shared" si="133"/>
        <v>0</v>
      </c>
      <c r="F1216" s="79"/>
      <c r="G1216" s="46" t="str">
        <f t="shared" si="136"/>
        <v/>
      </c>
      <c r="H1216" s="46" t="str">
        <f t="shared" si="137"/>
        <v/>
      </c>
      <c r="I1216" s="46" t="str">
        <f t="shared" si="138"/>
        <v/>
      </c>
    </row>
    <row r="1217" spans="2:9" ht="20.100000000000001" customHeight="1" thickBot="1" x14ac:dyDescent="0.35">
      <c r="B1217" s="43" t="str">
        <f t="shared" si="134"/>
        <v/>
      </c>
      <c r="C1217" s="44" t="str">
        <f t="shared" si="132"/>
        <v/>
      </c>
      <c r="D1217" s="45" t="str">
        <f t="shared" si="135"/>
        <v/>
      </c>
      <c r="E1217" s="47">
        <f t="shared" si="133"/>
        <v>0</v>
      </c>
      <c r="F1217" s="79"/>
      <c r="G1217" s="46" t="str">
        <f t="shared" si="136"/>
        <v/>
      </c>
      <c r="H1217" s="46" t="str">
        <f t="shared" si="137"/>
        <v/>
      </c>
      <c r="I1217" s="46" t="str">
        <f t="shared" si="138"/>
        <v/>
      </c>
    </row>
    <row r="1218" spans="2:9" ht="20.100000000000001" customHeight="1" thickBot="1" x14ac:dyDescent="0.35">
      <c r="B1218" s="43" t="str">
        <f t="shared" si="134"/>
        <v/>
      </c>
      <c r="C1218" s="44" t="str">
        <f t="shared" si="132"/>
        <v/>
      </c>
      <c r="D1218" s="45" t="str">
        <f t="shared" si="135"/>
        <v/>
      </c>
      <c r="E1218" s="47">
        <f t="shared" si="133"/>
        <v>0</v>
      </c>
      <c r="F1218" s="79"/>
      <c r="G1218" s="46" t="str">
        <f t="shared" si="136"/>
        <v/>
      </c>
      <c r="H1218" s="46" t="str">
        <f t="shared" si="137"/>
        <v/>
      </c>
      <c r="I1218" s="46" t="str">
        <f t="shared" si="138"/>
        <v/>
      </c>
    </row>
    <row r="1219" spans="2:9" ht="20.100000000000001" customHeight="1" thickBot="1" x14ac:dyDescent="0.35">
      <c r="B1219" s="43" t="str">
        <f t="shared" si="134"/>
        <v/>
      </c>
      <c r="C1219" s="44" t="str">
        <f t="shared" si="132"/>
        <v/>
      </c>
      <c r="D1219" s="45" t="str">
        <f t="shared" si="135"/>
        <v/>
      </c>
      <c r="E1219" s="47">
        <f t="shared" si="133"/>
        <v>0</v>
      </c>
      <c r="F1219" s="79"/>
      <c r="G1219" s="46" t="str">
        <f t="shared" si="136"/>
        <v/>
      </c>
      <c r="H1219" s="46" t="str">
        <f t="shared" si="137"/>
        <v/>
      </c>
      <c r="I1219" s="46" t="str">
        <f t="shared" si="138"/>
        <v/>
      </c>
    </row>
    <row r="1220" spans="2:9" ht="20.100000000000001" customHeight="1" thickBot="1" x14ac:dyDescent="0.35">
      <c r="B1220" s="43" t="str">
        <f t="shared" si="134"/>
        <v/>
      </c>
      <c r="C1220" s="44" t="str">
        <f t="shared" si="132"/>
        <v/>
      </c>
      <c r="D1220" s="45" t="str">
        <f t="shared" si="135"/>
        <v/>
      </c>
      <c r="E1220" s="47">
        <f t="shared" si="133"/>
        <v>0</v>
      </c>
      <c r="F1220" s="79"/>
      <c r="G1220" s="46" t="str">
        <f t="shared" si="136"/>
        <v/>
      </c>
      <c r="H1220" s="46" t="str">
        <f t="shared" si="137"/>
        <v/>
      </c>
      <c r="I1220" s="46" t="str">
        <f t="shared" si="138"/>
        <v/>
      </c>
    </row>
    <row r="1221" spans="2:9" ht="20.100000000000001" customHeight="1" thickBot="1" x14ac:dyDescent="0.35">
      <c r="B1221" s="43" t="str">
        <f t="shared" si="134"/>
        <v/>
      </c>
      <c r="C1221" s="44" t="str">
        <f t="shared" si="132"/>
        <v/>
      </c>
      <c r="D1221" s="45" t="str">
        <f t="shared" si="135"/>
        <v/>
      </c>
      <c r="E1221" s="47">
        <f t="shared" si="133"/>
        <v>0</v>
      </c>
      <c r="F1221" s="79"/>
      <c r="G1221" s="46" t="str">
        <f t="shared" si="136"/>
        <v/>
      </c>
      <c r="H1221" s="46" t="str">
        <f t="shared" si="137"/>
        <v/>
      </c>
      <c r="I1221" s="46" t="str">
        <f t="shared" si="138"/>
        <v/>
      </c>
    </row>
    <row r="1222" spans="2:9" ht="20.100000000000001" customHeight="1" thickBot="1" x14ac:dyDescent="0.35">
      <c r="B1222" s="43" t="str">
        <f t="shared" si="134"/>
        <v/>
      </c>
      <c r="C1222" s="44" t="str">
        <f t="shared" si="132"/>
        <v/>
      </c>
      <c r="D1222" s="45" t="str">
        <f t="shared" si="135"/>
        <v/>
      </c>
      <c r="E1222" s="47">
        <f t="shared" si="133"/>
        <v>0</v>
      </c>
      <c r="F1222" s="79"/>
      <c r="G1222" s="46" t="str">
        <f t="shared" si="136"/>
        <v/>
      </c>
      <c r="H1222" s="46" t="str">
        <f t="shared" si="137"/>
        <v/>
      </c>
      <c r="I1222" s="46" t="str">
        <f t="shared" si="138"/>
        <v/>
      </c>
    </row>
    <row r="1223" spans="2:9" ht="20.100000000000001" customHeight="1" thickBot="1" x14ac:dyDescent="0.35">
      <c r="B1223" s="43" t="str">
        <f t="shared" si="134"/>
        <v/>
      </c>
      <c r="C1223" s="44" t="str">
        <f t="shared" si="132"/>
        <v/>
      </c>
      <c r="D1223" s="45" t="str">
        <f t="shared" si="135"/>
        <v/>
      </c>
      <c r="E1223" s="47">
        <f t="shared" si="133"/>
        <v>0</v>
      </c>
      <c r="F1223" s="79"/>
      <c r="G1223" s="46" t="str">
        <f t="shared" si="136"/>
        <v/>
      </c>
      <c r="H1223" s="46" t="str">
        <f t="shared" si="137"/>
        <v/>
      </c>
      <c r="I1223" s="46" t="str">
        <f t="shared" si="138"/>
        <v/>
      </c>
    </row>
    <row r="1224" spans="2:9" ht="20.100000000000001" customHeight="1" thickBot="1" x14ac:dyDescent="0.35">
      <c r="B1224" s="43" t="str">
        <f t="shared" si="134"/>
        <v/>
      </c>
      <c r="C1224" s="44" t="str">
        <f t="shared" si="132"/>
        <v/>
      </c>
      <c r="D1224" s="45" t="str">
        <f t="shared" si="135"/>
        <v/>
      </c>
      <c r="E1224" s="47">
        <f t="shared" si="133"/>
        <v>0</v>
      </c>
      <c r="F1224" s="79"/>
      <c r="G1224" s="46" t="str">
        <f t="shared" si="136"/>
        <v/>
      </c>
      <c r="H1224" s="46" t="str">
        <f t="shared" si="137"/>
        <v/>
      </c>
      <c r="I1224" s="46" t="str">
        <f t="shared" si="138"/>
        <v/>
      </c>
    </row>
    <row r="1225" spans="2:9" ht="20.100000000000001" customHeight="1" thickBot="1" x14ac:dyDescent="0.35">
      <c r="B1225" s="43" t="str">
        <f t="shared" si="134"/>
        <v/>
      </c>
      <c r="C1225" s="44" t="str">
        <f t="shared" si="132"/>
        <v/>
      </c>
      <c r="D1225" s="45" t="str">
        <f t="shared" si="135"/>
        <v/>
      </c>
      <c r="E1225" s="47">
        <f t="shared" si="133"/>
        <v>0</v>
      </c>
      <c r="F1225" s="79"/>
      <c r="G1225" s="46" t="str">
        <f t="shared" si="136"/>
        <v/>
      </c>
      <c r="H1225" s="46" t="str">
        <f t="shared" si="137"/>
        <v/>
      </c>
      <c r="I1225" s="46" t="str">
        <f t="shared" si="138"/>
        <v/>
      </c>
    </row>
    <row r="1226" spans="2:9" ht="20.100000000000001" customHeight="1" thickBot="1" x14ac:dyDescent="0.35">
      <c r="B1226" s="43" t="str">
        <f t="shared" si="134"/>
        <v/>
      </c>
      <c r="C1226" s="44" t="str">
        <f t="shared" si="132"/>
        <v/>
      </c>
      <c r="D1226" s="45" t="str">
        <f t="shared" si="135"/>
        <v/>
      </c>
      <c r="E1226" s="47">
        <f t="shared" si="133"/>
        <v>0</v>
      </c>
      <c r="F1226" s="79"/>
      <c r="G1226" s="46" t="str">
        <f t="shared" si="136"/>
        <v/>
      </c>
      <c r="H1226" s="46" t="str">
        <f t="shared" si="137"/>
        <v/>
      </c>
      <c r="I1226" s="46" t="str">
        <f t="shared" si="138"/>
        <v/>
      </c>
    </row>
    <row r="1227" spans="2:9" ht="20.100000000000001" customHeight="1" thickBot="1" x14ac:dyDescent="0.35">
      <c r="B1227" s="43" t="str">
        <f t="shared" si="134"/>
        <v/>
      </c>
      <c r="C1227" s="44" t="str">
        <f t="shared" si="132"/>
        <v/>
      </c>
      <c r="D1227" s="45" t="str">
        <f t="shared" si="135"/>
        <v/>
      </c>
      <c r="E1227" s="47">
        <f t="shared" si="133"/>
        <v>0</v>
      </c>
      <c r="F1227" s="79"/>
      <c r="G1227" s="46" t="str">
        <f t="shared" si="136"/>
        <v/>
      </c>
      <c r="H1227" s="46" t="str">
        <f t="shared" si="137"/>
        <v/>
      </c>
      <c r="I1227" s="46" t="str">
        <f t="shared" si="138"/>
        <v/>
      </c>
    </row>
    <row r="1228" spans="2:9" ht="20.100000000000001" customHeight="1" thickBot="1" x14ac:dyDescent="0.35">
      <c r="B1228" s="43" t="str">
        <f t="shared" si="134"/>
        <v/>
      </c>
      <c r="C1228" s="44" t="str">
        <f t="shared" si="132"/>
        <v/>
      </c>
      <c r="D1228" s="45" t="str">
        <f t="shared" si="135"/>
        <v/>
      </c>
      <c r="E1228" s="47">
        <f t="shared" si="133"/>
        <v>0</v>
      </c>
      <c r="F1228" s="79"/>
      <c r="G1228" s="46" t="str">
        <f t="shared" si="136"/>
        <v/>
      </c>
      <c r="H1228" s="46" t="str">
        <f t="shared" si="137"/>
        <v/>
      </c>
      <c r="I1228" s="46" t="str">
        <f t="shared" si="138"/>
        <v/>
      </c>
    </row>
    <row r="1229" spans="2:9" ht="20.100000000000001" customHeight="1" thickBot="1" x14ac:dyDescent="0.35">
      <c r="B1229" s="43" t="str">
        <f t="shared" si="134"/>
        <v/>
      </c>
      <c r="C1229" s="44" t="str">
        <f t="shared" si="132"/>
        <v/>
      </c>
      <c r="D1229" s="45" t="str">
        <f t="shared" si="135"/>
        <v/>
      </c>
      <c r="E1229" s="47">
        <f t="shared" si="133"/>
        <v>0</v>
      </c>
      <c r="F1229" s="79"/>
      <c r="G1229" s="46" t="str">
        <f t="shared" si="136"/>
        <v/>
      </c>
      <c r="H1229" s="46" t="str">
        <f t="shared" si="137"/>
        <v/>
      </c>
      <c r="I1229" s="46" t="str">
        <f t="shared" si="138"/>
        <v/>
      </c>
    </row>
    <row r="1230" spans="2:9" ht="20.100000000000001" customHeight="1" thickBot="1" x14ac:dyDescent="0.35">
      <c r="B1230" s="43" t="str">
        <f t="shared" si="134"/>
        <v/>
      </c>
      <c r="C1230" s="44" t="str">
        <f t="shared" si="132"/>
        <v/>
      </c>
      <c r="D1230" s="45" t="str">
        <f t="shared" si="135"/>
        <v/>
      </c>
      <c r="E1230" s="47">
        <f t="shared" si="133"/>
        <v>0</v>
      </c>
      <c r="F1230" s="79"/>
      <c r="G1230" s="46" t="str">
        <f t="shared" si="136"/>
        <v/>
      </c>
      <c r="H1230" s="46" t="str">
        <f t="shared" si="137"/>
        <v/>
      </c>
      <c r="I1230" s="46" t="str">
        <f t="shared" si="138"/>
        <v/>
      </c>
    </row>
    <row r="1231" spans="2:9" ht="20.100000000000001" customHeight="1" thickBot="1" x14ac:dyDescent="0.35">
      <c r="B1231" s="43" t="str">
        <f t="shared" si="134"/>
        <v/>
      </c>
      <c r="C1231" s="44" t="str">
        <f t="shared" si="132"/>
        <v/>
      </c>
      <c r="D1231" s="45" t="str">
        <f t="shared" si="135"/>
        <v/>
      </c>
      <c r="E1231" s="47">
        <f t="shared" si="133"/>
        <v>0</v>
      </c>
      <c r="F1231" s="79"/>
      <c r="G1231" s="46" t="str">
        <f t="shared" si="136"/>
        <v/>
      </c>
      <c r="H1231" s="46" t="str">
        <f t="shared" si="137"/>
        <v/>
      </c>
      <c r="I1231" s="46" t="str">
        <f t="shared" si="138"/>
        <v/>
      </c>
    </row>
    <row r="1232" spans="2:9" ht="20.100000000000001" customHeight="1" thickBot="1" x14ac:dyDescent="0.35">
      <c r="B1232" s="43" t="str">
        <f t="shared" si="134"/>
        <v/>
      </c>
      <c r="C1232" s="44" t="str">
        <f t="shared" si="132"/>
        <v/>
      </c>
      <c r="D1232" s="45" t="str">
        <f t="shared" si="135"/>
        <v/>
      </c>
      <c r="E1232" s="47">
        <f t="shared" si="133"/>
        <v>0</v>
      </c>
      <c r="F1232" s="79"/>
      <c r="G1232" s="46" t="str">
        <f t="shared" si="136"/>
        <v/>
      </c>
      <c r="H1232" s="46" t="str">
        <f t="shared" si="137"/>
        <v/>
      </c>
      <c r="I1232" s="46" t="str">
        <f t="shared" si="138"/>
        <v/>
      </c>
    </row>
    <row r="1233" spans="2:9" ht="20.100000000000001" customHeight="1" thickBot="1" x14ac:dyDescent="0.35">
      <c r="B1233" s="43" t="str">
        <f t="shared" si="134"/>
        <v/>
      </c>
      <c r="C1233" s="44" t="str">
        <f t="shared" si="132"/>
        <v/>
      </c>
      <c r="D1233" s="45" t="str">
        <f t="shared" si="135"/>
        <v/>
      </c>
      <c r="E1233" s="47">
        <f t="shared" si="133"/>
        <v>0</v>
      </c>
      <c r="F1233" s="79"/>
      <c r="G1233" s="46" t="str">
        <f t="shared" si="136"/>
        <v/>
      </c>
      <c r="H1233" s="46" t="str">
        <f t="shared" si="137"/>
        <v/>
      </c>
      <c r="I1233" s="46" t="str">
        <f t="shared" si="138"/>
        <v/>
      </c>
    </row>
    <row r="1234" spans="2:9" ht="20.100000000000001" customHeight="1" thickBot="1" x14ac:dyDescent="0.35">
      <c r="B1234" s="43" t="str">
        <f t="shared" si="134"/>
        <v/>
      </c>
      <c r="C1234" s="44" t="str">
        <f t="shared" si="132"/>
        <v/>
      </c>
      <c r="D1234" s="45" t="str">
        <f t="shared" si="135"/>
        <v/>
      </c>
      <c r="E1234" s="47">
        <f t="shared" si="133"/>
        <v>0</v>
      </c>
      <c r="F1234" s="79"/>
      <c r="G1234" s="46" t="str">
        <f t="shared" si="136"/>
        <v/>
      </c>
      <c r="H1234" s="46" t="str">
        <f t="shared" si="137"/>
        <v/>
      </c>
      <c r="I1234" s="46" t="str">
        <f t="shared" si="138"/>
        <v/>
      </c>
    </row>
    <row r="1235" spans="2:9" ht="20.100000000000001" customHeight="1" thickBot="1" x14ac:dyDescent="0.35">
      <c r="B1235" s="43" t="str">
        <f t="shared" si="134"/>
        <v/>
      </c>
      <c r="C1235" s="44" t="str">
        <f t="shared" si="132"/>
        <v/>
      </c>
      <c r="D1235" s="45" t="str">
        <f t="shared" si="135"/>
        <v/>
      </c>
      <c r="E1235" s="47">
        <f t="shared" si="133"/>
        <v>0</v>
      </c>
      <c r="F1235" s="79"/>
      <c r="G1235" s="46" t="str">
        <f t="shared" si="136"/>
        <v/>
      </c>
      <c r="H1235" s="46" t="str">
        <f t="shared" si="137"/>
        <v/>
      </c>
      <c r="I1235" s="46" t="str">
        <f t="shared" si="138"/>
        <v/>
      </c>
    </row>
    <row r="1236" spans="2:9" ht="20.100000000000001" customHeight="1" thickBot="1" x14ac:dyDescent="0.35">
      <c r="B1236" s="43" t="str">
        <f t="shared" si="134"/>
        <v/>
      </c>
      <c r="C1236" s="44" t="str">
        <f t="shared" si="132"/>
        <v/>
      </c>
      <c r="D1236" s="45" t="str">
        <f t="shared" si="135"/>
        <v/>
      </c>
      <c r="E1236" s="47">
        <f t="shared" si="133"/>
        <v>0</v>
      </c>
      <c r="F1236" s="79"/>
      <c r="G1236" s="46" t="str">
        <f t="shared" si="136"/>
        <v/>
      </c>
      <c r="H1236" s="46" t="str">
        <f t="shared" si="137"/>
        <v/>
      </c>
      <c r="I1236" s="46" t="str">
        <f t="shared" si="138"/>
        <v/>
      </c>
    </row>
    <row r="1237" spans="2:9" ht="20.100000000000001" customHeight="1" thickBot="1" x14ac:dyDescent="0.35">
      <c r="B1237" s="43" t="str">
        <f t="shared" si="134"/>
        <v/>
      </c>
      <c r="C1237" s="44" t="str">
        <f t="shared" si="132"/>
        <v/>
      </c>
      <c r="D1237" s="45" t="str">
        <f t="shared" si="135"/>
        <v/>
      </c>
      <c r="E1237" s="47">
        <f t="shared" si="133"/>
        <v>0</v>
      </c>
      <c r="F1237" s="79"/>
      <c r="G1237" s="46" t="str">
        <f t="shared" si="136"/>
        <v/>
      </c>
      <c r="H1237" s="46" t="str">
        <f t="shared" si="137"/>
        <v/>
      </c>
      <c r="I1237" s="46" t="str">
        <f t="shared" si="138"/>
        <v/>
      </c>
    </row>
    <row r="1238" spans="2:9" ht="20.100000000000001" customHeight="1" thickBot="1" x14ac:dyDescent="0.35">
      <c r="B1238" s="43" t="str">
        <f t="shared" si="134"/>
        <v/>
      </c>
      <c r="C1238" s="44" t="str">
        <f t="shared" ref="C1238:C1301" si="139">IF($E$10="End of the Period",IF(B1238="","",IF(payment_frequency="Bi-weekly",first_payment_date+B1238*VLOOKUP(payment_frequency,periodic_table,2,0),IF(payment_frequency="Weekly",first_payment_date+B1238*VLOOKUP(payment_frequency,periodic_table,2,0),IF(payment_frequency="Semi-monthly",first_payment_date+B1238*VLOOKUP(payment_frequency,periodic_table,2,0),EDATE(first_payment_date,B1238*VLOOKUP(payment_frequency,periodic_table,2,0)))))),IF(B1238="","",IF(payment_frequency="Bi-weekly",first_payment_date+(B1238-1)*VLOOKUP(payment_frequency,periodic_table,2,0),IF(payment_frequency="Weekly",first_payment_date+(B1238-1)*VLOOKUP(payment_frequency,periodic_table,2,0),IF(payment_frequency="Semi-monthly",first_payment_date+(B1238-1)*VLOOKUP(payment_frequency,periodic_table,2,0),EDATE(first_payment_date,(B1238-1)*VLOOKUP(payment_frequency,periodic_table,2,0)))))))</f>
        <v/>
      </c>
      <c r="D1238" s="45" t="str">
        <f t="shared" si="135"/>
        <v/>
      </c>
      <c r="E1238" s="47">
        <f t="shared" ref="E1238:E1301" si="140">IFERROR(IF((I1237*(1+rate)-D1238)&lt;$E$12,I1237*(1+rate)-D1238,IF(B1238=$I$16,$E$12,IF(B1238&lt;$I$16,0,$E$12))),0)</f>
        <v>0</v>
      </c>
      <c r="F1238" s="79"/>
      <c r="G1238" s="46" t="str">
        <f t="shared" si="136"/>
        <v/>
      </c>
      <c r="H1238" s="46" t="str">
        <f t="shared" si="137"/>
        <v/>
      </c>
      <c r="I1238" s="46" t="str">
        <f t="shared" si="138"/>
        <v/>
      </c>
    </row>
    <row r="1239" spans="2:9" ht="20.100000000000001" customHeight="1" thickBot="1" x14ac:dyDescent="0.35">
      <c r="B1239" s="43" t="str">
        <f t="shared" si="134"/>
        <v/>
      </c>
      <c r="C1239" s="44" t="str">
        <f t="shared" si="139"/>
        <v/>
      </c>
      <c r="D1239" s="45" t="str">
        <f t="shared" si="135"/>
        <v/>
      </c>
      <c r="E1239" s="47">
        <f t="shared" si="140"/>
        <v>0</v>
      </c>
      <c r="F1239" s="79"/>
      <c r="G1239" s="46" t="str">
        <f t="shared" si="136"/>
        <v/>
      </c>
      <c r="H1239" s="46" t="str">
        <f t="shared" si="137"/>
        <v/>
      </c>
      <c r="I1239" s="46" t="str">
        <f t="shared" si="138"/>
        <v/>
      </c>
    </row>
    <row r="1240" spans="2:9" ht="20.100000000000001" customHeight="1" thickBot="1" x14ac:dyDescent="0.35">
      <c r="B1240" s="43" t="str">
        <f t="shared" si="134"/>
        <v/>
      </c>
      <c r="C1240" s="44" t="str">
        <f t="shared" si="139"/>
        <v/>
      </c>
      <c r="D1240" s="45" t="str">
        <f t="shared" si="135"/>
        <v/>
      </c>
      <c r="E1240" s="47">
        <f t="shared" si="140"/>
        <v>0</v>
      </c>
      <c r="F1240" s="79"/>
      <c r="G1240" s="46" t="str">
        <f t="shared" si="136"/>
        <v/>
      </c>
      <c r="H1240" s="46" t="str">
        <f t="shared" si="137"/>
        <v/>
      </c>
      <c r="I1240" s="46" t="str">
        <f t="shared" si="138"/>
        <v/>
      </c>
    </row>
    <row r="1241" spans="2:9" ht="20.100000000000001" customHeight="1" thickBot="1" x14ac:dyDescent="0.35">
      <c r="B1241" s="43" t="str">
        <f t="shared" si="134"/>
        <v/>
      </c>
      <c r="C1241" s="44" t="str">
        <f t="shared" si="139"/>
        <v/>
      </c>
      <c r="D1241" s="45" t="str">
        <f t="shared" si="135"/>
        <v/>
      </c>
      <c r="E1241" s="47">
        <f t="shared" si="140"/>
        <v>0</v>
      </c>
      <c r="F1241" s="79"/>
      <c r="G1241" s="46" t="str">
        <f t="shared" si="136"/>
        <v/>
      </c>
      <c r="H1241" s="46" t="str">
        <f t="shared" si="137"/>
        <v/>
      </c>
      <c r="I1241" s="46" t="str">
        <f t="shared" si="138"/>
        <v/>
      </c>
    </row>
    <row r="1242" spans="2:9" ht="20.100000000000001" customHeight="1" thickBot="1" x14ac:dyDescent="0.35">
      <c r="B1242" s="43" t="str">
        <f t="shared" si="134"/>
        <v/>
      </c>
      <c r="C1242" s="44" t="str">
        <f t="shared" si="139"/>
        <v/>
      </c>
      <c r="D1242" s="45" t="str">
        <f t="shared" si="135"/>
        <v/>
      </c>
      <c r="E1242" s="47">
        <f t="shared" si="140"/>
        <v>0</v>
      </c>
      <c r="F1242" s="79"/>
      <c r="G1242" s="46" t="str">
        <f t="shared" si="136"/>
        <v/>
      </c>
      <c r="H1242" s="46" t="str">
        <f t="shared" si="137"/>
        <v/>
      </c>
      <c r="I1242" s="46" t="str">
        <f t="shared" si="138"/>
        <v/>
      </c>
    </row>
    <row r="1243" spans="2:9" ht="20.100000000000001" customHeight="1" thickBot="1" x14ac:dyDescent="0.35">
      <c r="B1243" s="43" t="str">
        <f t="shared" si="134"/>
        <v/>
      </c>
      <c r="C1243" s="44" t="str">
        <f t="shared" si="139"/>
        <v/>
      </c>
      <c r="D1243" s="45" t="str">
        <f t="shared" si="135"/>
        <v/>
      </c>
      <c r="E1243" s="47">
        <f t="shared" si="140"/>
        <v>0</v>
      </c>
      <c r="F1243" s="79"/>
      <c r="G1243" s="46" t="str">
        <f t="shared" si="136"/>
        <v/>
      </c>
      <c r="H1243" s="46" t="str">
        <f t="shared" si="137"/>
        <v/>
      </c>
      <c r="I1243" s="46" t="str">
        <f t="shared" si="138"/>
        <v/>
      </c>
    </row>
    <row r="1244" spans="2:9" ht="20.100000000000001" customHeight="1" thickBot="1" x14ac:dyDescent="0.35">
      <c r="B1244" s="43" t="str">
        <f t="shared" si="134"/>
        <v/>
      </c>
      <c r="C1244" s="44" t="str">
        <f t="shared" si="139"/>
        <v/>
      </c>
      <c r="D1244" s="45" t="str">
        <f t="shared" si="135"/>
        <v/>
      </c>
      <c r="E1244" s="47">
        <f t="shared" si="140"/>
        <v>0</v>
      </c>
      <c r="F1244" s="79"/>
      <c r="G1244" s="46" t="str">
        <f t="shared" si="136"/>
        <v/>
      </c>
      <c r="H1244" s="46" t="str">
        <f t="shared" si="137"/>
        <v/>
      </c>
      <c r="I1244" s="46" t="str">
        <f t="shared" si="138"/>
        <v/>
      </c>
    </row>
    <row r="1245" spans="2:9" ht="20.100000000000001" customHeight="1" thickBot="1" x14ac:dyDescent="0.35">
      <c r="B1245" s="43" t="str">
        <f t="shared" si="134"/>
        <v/>
      </c>
      <c r="C1245" s="44" t="str">
        <f t="shared" si="139"/>
        <v/>
      </c>
      <c r="D1245" s="45" t="str">
        <f t="shared" si="135"/>
        <v/>
      </c>
      <c r="E1245" s="47">
        <f t="shared" si="140"/>
        <v>0</v>
      </c>
      <c r="F1245" s="79"/>
      <c r="G1245" s="46" t="str">
        <f t="shared" si="136"/>
        <v/>
      </c>
      <c r="H1245" s="46" t="str">
        <f t="shared" si="137"/>
        <v/>
      </c>
      <c r="I1245" s="46" t="str">
        <f t="shared" si="138"/>
        <v/>
      </c>
    </row>
    <row r="1246" spans="2:9" ht="20.100000000000001" customHeight="1" thickBot="1" x14ac:dyDescent="0.35">
      <c r="B1246" s="43" t="str">
        <f t="shared" si="134"/>
        <v/>
      </c>
      <c r="C1246" s="44" t="str">
        <f t="shared" si="139"/>
        <v/>
      </c>
      <c r="D1246" s="45" t="str">
        <f t="shared" si="135"/>
        <v/>
      </c>
      <c r="E1246" s="47">
        <f t="shared" si="140"/>
        <v>0</v>
      </c>
      <c r="F1246" s="79"/>
      <c r="G1246" s="46" t="str">
        <f t="shared" si="136"/>
        <v/>
      </c>
      <c r="H1246" s="46" t="str">
        <f t="shared" si="137"/>
        <v/>
      </c>
      <c r="I1246" s="46" t="str">
        <f t="shared" si="138"/>
        <v/>
      </c>
    </row>
    <row r="1247" spans="2:9" ht="20.100000000000001" customHeight="1" thickBot="1" x14ac:dyDescent="0.35">
      <c r="B1247" s="43" t="str">
        <f t="shared" si="134"/>
        <v/>
      </c>
      <c r="C1247" s="44" t="str">
        <f t="shared" si="139"/>
        <v/>
      </c>
      <c r="D1247" s="45" t="str">
        <f t="shared" si="135"/>
        <v/>
      </c>
      <c r="E1247" s="47">
        <f t="shared" si="140"/>
        <v>0</v>
      </c>
      <c r="F1247" s="79"/>
      <c r="G1247" s="46" t="str">
        <f t="shared" si="136"/>
        <v/>
      </c>
      <c r="H1247" s="46" t="str">
        <f t="shared" si="137"/>
        <v/>
      </c>
      <c r="I1247" s="46" t="str">
        <f t="shared" si="138"/>
        <v/>
      </c>
    </row>
    <row r="1248" spans="2:9" ht="20.100000000000001" customHeight="1" thickBot="1" x14ac:dyDescent="0.35">
      <c r="B1248" s="43" t="str">
        <f t="shared" si="134"/>
        <v/>
      </c>
      <c r="C1248" s="44" t="str">
        <f t="shared" si="139"/>
        <v/>
      </c>
      <c r="D1248" s="45" t="str">
        <f t="shared" si="135"/>
        <v/>
      </c>
      <c r="E1248" s="47">
        <f t="shared" si="140"/>
        <v>0</v>
      </c>
      <c r="F1248" s="79"/>
      <c r="G1248" s="46" t="str">
        <f t="shared" si="136"/>
        <v/>
      </c>
      <c r="H1248" s="46" t="str">
        <f t="shared" si="137"/>
        <v/>
      </c>
      <c r="I1248" s="46" t="str">
        <f t="shared" si="138"/>
        <v/>
      </c>
    </row>
    <row r="1249" spans="2:9" ht="20.100000000000001" customHeight="1" thickBot="1" x14ac:dyDescent="0.35">
      <c r="B1249" s="43" t="str">
        <f t="shared" si="134"/>
        <v/>
      </c>
      <c r="C1249" s="44" t="str">
        <f t="shared" si="139"/>
        <v/>
      </c>
      <c r="D1249" s="45" t="str">
        <f t="shared" si="135"/>
        <v/>
      </c>
      <c r="E1249" s="47">
        <f t="shared" si="140"/>
        <v>0</v>
      </c>
      <c r="F1249" s="79"/>
      <c r="G1249" s="46" t="str">
        <f t="shared" si="136"/>
        <v/>
      </c>
      <c r="H1249" s="46" t="str">
        <f t="shared" si="137"/>
        <v/>
      </c>
      <c r="I1249" s="46" t="str">
        <f t="shared" si="138"/>
        <v/>
      </c>
    </row>
    <row r="1250" spans="2:9" ht="20.100000000000001" customHeight="1" thickBot="1" x14ac:dyDescent="0.35">
      <c r="B1250" s="43" t="str">
        <f t="shared" si="134"/>
        <v/>
      </c>
      <c r="C1250" s="44" t="str">
        <f t="shared" si="139"/>
        <v/>
      </c>
      <c r="D1250" s="45" t="str">
        <f t="shared" si="135"/>
        <v/>
      </c>
      <c r="E1250" s="47">
        <f t="shared" si="140"/>
        <v>0</v>
      </c>
      <c r="F1250" s="79"/>
      <c r="G1250" s="46" t="str">
        <f t="shared" si="136"/>
        <v/>
      </c>
      <c r="H1250" s="46" t="str">
        <f t="shared" si="137"/>
        <v/>
      </c>
      <c r="I1250" s="46" t="str">
        <f t="shared" si="138"/>
        <v/>
      </c>
    </row>
    <row r="1251" spans="2:9" ht="20.100000000000001" customHeight="1" thickBot="1" x14ac:dyDescent="0.35">
      <c r="B1251" s="43" t="str">
        <f t="shared" si="134"/>
        <v/>
      </c>
      <c r="C1251" s="44" t="str">
        <f t="shared" si="139"/>
        <v/>
      </c>
      <c r="D1251" s="45" t="str">
        <f t="shared" si="135"/>
        <v/>
      </c>
      <c r="E1251" s="47">
        <f t="shared" si="140"/>
        <v>0</v>
      </c>
      <c r="F1251" s="79"/>
      <c r="G1251" s="46" t="str">
        <f t="shared" si="136"/>
        <v/>
      </c>
      <c r="H1251" s="46" t="str">
        <f t="shared" si="137"/>
        <v/>
      </c>
      <c r="I1251" s="46" t="str">
        <f t="shared" si="138"/>
        <v/>
      </c>
    </row>
    <row r="1252" spans="2:9" ht="20.100000000000001" customHeight="1" thickBot="1" x14ac:dyDescent="0.35">
      <c r="B1252" s="43" t="str">
        <f t="shared" si="134"/>
        <v/>
      </c>
      <c r="C1252" s="44" t="str">
        <f t="shared" si="139"/>
        <v/>
      </c>
      <c r="D1252" s="45" t="str">
        <f t="shared" si="135"/>
        <v/>
      </c>
      <c r="E1252" s="47">
        <f t="shared" si="140"/>
        <v>0</v>
      </c>
      <c r="F1252" s="79"/>
      <c r="G1252" s="46" t="str">
        <f t="shared" si="136"/>
        <v/>
      </c>
      <c r="H1252" s="46" t="str">
        <f t="shared" si="137"/>
        <v/>
      </c>
      <c r="I1252" s="46" t="str">
        <f t="shared" si="138"/>
        <v/>
      </c>
    </row>
    <row r="1253" spans="2:9" ht="20.100000000000001" customHeight="1" thickBot="1" x14ac:dyDescent="0.35">
      <c r="B1253" s="43" t="str">
        <f t="shared" si="134"/>
        <v/>
      </c>
      <c r="C1253" s="44" t="str">
        <f t="shared" si="139"/>
        <v/>
      </c>
      <c r="D1253" s="45" t="str">
        <f t="shared" si="135"/>
        <v/>
      </c>
      <c r="E1253" s="47">
        <f t="shared" si="140"/>
        <v>0</v>
      </c>
      <c r="F1253" s="79"/>
      <c r="G1253" s="46" t="str">
        <f t="shared" si="136"/>
        <v/>
      </c>
      <c r="H1253" s="46" t="str">
        <f t="shared" si="137"/>
        <v/>
      </c>
      <c r="I1253" s="46" t="str">
        <f t="shared" si="138"/>
        <v/>
      </c>
    </row>
    <row r="1254" spans="2:9" ht="20.100000000000001" customHeight="1" thickBot="1" x14ac:dyDescent="0.35">
      <c r="B1254" s="43" t="str">
        <f t="shared" si="134"/>
        <v/>
      </c>
      <c r="C1254" s="44" t="str">
        <f t="shared" si="139"/>
        <v/>
      </c>
      <c r="D1254" s="45" t="str">
        <f t="shared" si="135"/>
        <v/>
      </c>
      <c r="E1254" s="47">
        <f t="shared" si="140"/>
        <v>0</v>
      </c>
      <c r="F1254" s="79"/>
      <c r="G1254" s="46" t="str">
        <f t="shared" si="136"/>
        <v/>
      </c>
      <c r="H1254" s="46" t="str">
        <f t="shared" si="137"/>
        <v/>
      </c>
      <c r="I1254" s="46" t="str">
        <f t="shared" si="138"/>
        <v/>
      </c>
    </row>
    <row r="1255" spans="2:9" ht="20.100000000000001" customHeight="1" thickBot="1" x14ac:dyDescent="0.35">
      <c r="B1255" s="43" t="str">
        <f t="shared" ref="B1255:B1318" si="141">IFERROR(IF(I1254&lt;=0,"",B1254+1),"")</f>
        <v/>
      </c>
      <c r="C1255" s="44" t="str">
        <f t="shared" si="139"/>
        <v/>
      </c>
      <c r="D1255" s="45" t="str">
        <f t="shared" ref="D1255:D1318" si="142">IF(B1255="","",IF(I1254&lt;payment,I1254*(1+rate),payment))</f>
        <v/>
      </c>
      <c r="E1255" s="47">
        <f t="shared" si="140"/>
        <v>0</v>
      </c>
      <c r="F1255" s="79"/>
      <c r="G1255" s="46" t="str">
        <f t="shared" ref="G1255:G1318" si="143">IF(AND(payment_type=1,B1255=1),0,IF(B1255="","",I1254*rate))</f>
        <v/>
      </c>
      <c r="H1255" s="46" t="str">
        <f t="shared" ref="H1255:H1318" si="144">IF(B1255="","",D1255-G1255+E1255+F1255)</f>
        <v/>
      </c>
      <c r="I1255" s="46" t="str">
        <f t="shared" ref="I1255:I1318" si="145">IFERROR(IF(H1255&lt;=0,"",I1254-H1255),"")</f>
        <v/>
      </c>
    </row>
    <row r="1256" spans="2:9" ht="20.100000000000001" customHeight="1" thickBot="1" x14ac:dyDescent="0.35">
      <c r="B1256" s="43" t="str">
        <f t="shared" si="141"/>
        <v/>
      </c>
      <c r="C1256" s="44" t="str">
        <f t="shared" si="139"/>
        <v/>
      </c>
      <c r="D1256" s="45" t="str">
        <f t="shared" si="142"/>
        <v/>
      </c>
      <c r="E1256" s="47">
        <f t="shared" si="140"/>
        <v>0</v>
      </c>
      <c r="F1256" s="79"/>
      <c r="G1256" s="46" t="str">
        <f t="shared" si="143"/>
        <v/>
      </c>
      <c r="H1256" s="46" t="str">
        <f t="shared" si="144"/>
        <v/>
      </c>
      <c r="I1256" s="46" t="str">
        <f t="shared" si="145"/>
        <v/>
      </c>
    </row>
    <row r="1257" spans="2:9" ht="20.100000000000001" customHeight="1" thickBot="1" x14ac:dyDescent="0.35">
      <c r="B1257" s="43" t="str">
        <f t="shared" si="141"/>
        <v/>
      </c>
      <c r="C1257" s="44" t="str">
        <f t="shared" si="139"/>
        <v/>
      </c>
      <c r="D1257" s="45" t="str">
        <f t="shared" si="142"/>
        <v/>
      </c>
      <c r="E1257" s="47">
        <f t="shared" si="140"/>
        <v>0</v>
      </c>
      <c r="F1257" s="79"/>
      <c r="G1257" s="46" t="str">
        <f t="shared" si="143"/>
        <v/>
      </c>
      <c r="H1257" s="46" t="str">
        <f t="shared" si="144"/>
        <v/>
      </c>
      <c r="I1257" s="46" t="str">
        <f t="shared" si="145"/>
        <v/>
      </c>
    </row>
    <row r="1258" spans="2:9" ht="20.100000000000001" customHeight="1" thickBot="1" x14ac:dyDescent="0.35">
      <c r="B1258" s="43" t="str">
        <f t="shared" si="141"/>
        <v/>
      </c>
      <c r="C1258" s="44" t="str">
        <f t="shared" si="139"/>
        <v/>
      </c>
      <c r="D1258" s="45" t="str">
        <f t="shared" si="142"/>
        <v/>
      </c>
      <c r="E1258" s="47">
        <f t="shared" si="140"/>
        <v>0</v>
      </c>
      <c r="F1258" s="79"/>
      <c r="G1258" s="46" t="str">
        <f t="shared" si="143"/>
        <v/>
      </c>
      <c r="H1258" s="46" t="str">
        <f t="shared" si="144"/>
        <v/>
      </c>
      <c r="I1258" s="46" t="str">
        <f t="shared" si="145"/>
        <v/>
      </c>
    </row>
    <row r="1259" spans="2:9" ht="20.100000000000001" customHeight="1" thickBot="1" x14ac:dyDescent="0.35">
      <c r="B1259" s="43" t="str">
        <f t="shared" si="141"/>
        <v/>
      </c>
      <c r="C1259" s="44" t="str">
        <f t="shared" si="139"/>
        <v/>
      </c>
      <c r="D1259" s="45" t="str">
        <f t="shared" si="142"/>
        <v/>
      </c>
      <c r="E1259" s="47">
        <f t="shared" si="140"/>
        <v>0</v>
      </c>
      <c r="F1259" s="79"/>
      <c r="G1259" s="46" t="str">
        <f t="shared" si="143"/>
        <v/>
      </c>
      <c r="H1259" s="46" t="str">
        <f t="shared" si="144"/>
        <v/>
      </c>
      <c r="I1259" s="46" t="str">
        <f t="shared" si="145"/>
        <v/>
      </c>
    </row>
    <row r="1260" spans="2:9" ht="20.100000000000001" customHeight="1" thickBot="1" x14ac:dyDescent="0.35">
      <c r="B1260" s="43" t="str">
        <f t="shared" si="141"/>
        <v/>
      </c>
      <c r="C1260" s="44" t="str">
        <f t="shared" si="139"/>
        <v/>
      </c>
      <c r="D1260" s="45" t="str">
        <f t="shared" si="142"/>
        <v/>
      </c>
      <c r="E1260" s="47">
        <f t="shared" si="140"/>
        <v>0</v>
      </c>
      <c r="F1260" s="79"/>
      <c r="G1260" s="46" t="str">
        <f t="shared" si="143"/>
        <v/>
      </c>
      <c r="H1260" s="46" t="str">
        <f t="shared" si="144"/>
        <v/>
      </c>
      <c r="I1260" s="46" t="str">
        <f t="shared" si="145"/>
        <v/>
      </c>
    </row>
    <row r="1261" spans="2:9" ht="20.100000000000001" customHeight="1" thickBot="1" x14ac:dyDescent="0.35">
      <c r="B1261" s="43" t="str">
        <f t="shared" si="141"/>
        <v/>
      </c>
      <c r="C1261" s="44" t="str">
        <f t="shared" si="139"/>
        <v/>
      </c>
      <c r="D1261" s="45" t="str">
        <f t="shared" si="142"/>
        <v/>
      </c>
      <c r="E1261" s="47">
        <f t="shared" si="140"/>
        <v>0</v>
      </c>
      <c r="F1261" s="79"/>
      <c r="G1261" s="46" t="str">
        <f t="shared" si="143"/>
        <v/>
      </c>
      <c r="H1261" s="46" t="str">
        <f t="shared" si="144"/>
        <v/>
      </c>
      <c r="I1261" s="46" t="str">
        <f t="shared" si="145"/>
        <v/>
      </c>
    </row>
    <row r="1262" spans="2:9" ht="20.100000000000001" customHeight="1" thickBot="1" x14ac:dyDescent="0.35">
      <c r="B1262" s="43" t="str">
        <f t="shared" si="141"/>
        <v/>
      </c>
      <c r="C1262" s="44" t="str">
        <f t="shared" si="139"/>
        <v/>
      </c>
      <c r="D1262" s="45" t="str">
        <f t="shared" si="142"/>
        <v/>
      </c>
      <c r="E1262" s="47">
        <f t="shared" si="140"/>
        <v>0</v>
      </c>
      <c r="F1262" s="79"/>
      <c r="G1262" s="46" t="str">
        <f t="shared" si="143"/>
        <v/>
      </c>
      <c r="H1262" s="46" t="str">
        <f t="shared" si="144"/>
        <v/>
      </c>
      <c r="I1262" s="46" t="str">
        <f t="shared" si="145"/>
        <v/>
      </c>
    </row>
    <row r="1263" spans="2:9" ht="20.100000000000001" customHeight="1" thickBot="1" x14ac:dyDescent="0.35">
      <c r="B1263" s="43" t="str">
        <f t="shared" si="141"/>
        <v/>
      </c>
      <c r="C1263" s="44" t="str">
        <f t="shared" si="139"/>
        <v/>
      </c>
      <c r="D1263" s="45" t="str">
        <f t="shared" si="142"/>
        <v/>
      </c>
      <c r="E1263" s="47">
        <f t="shared" si="140"/>
        <v>0</v>
      </c>
      <c r="F1263" s="79"/>
      <c r="G1263" s="46" t="str">
        <f t="shared" si="143"/>
        <v/>
      </c>
      <c r="H1263" s="46" t="str">
        <f t="shared" si="144"/>
        <v/>
      </c>
      <c r="I1263" s="46" t="str">
        <f t="shared" si="145"/>
        <v/>
      </c>
    </row>
    <row r="1264" spans="2:9" ht="20.100000000000001" customHeight="1" thickBot="1" x14ac:dyDescent="0.35">
      <c r="B1264" s="43" t="str">
        <f t="shared" si="141"/>
        <v/>
      </c>
      <c r="C1264" s="44" t="str">
        <f t="shared" si="139"/>
        <v/>
      </c>
      <c r="D1264" s="45" t="str">
        <f t="shared" si="142"/>
        <v/>
      </c>
      <c r="E1264" s="47">
        <f t="shared" si="140"/>
        <v>0</v>
      </c>
      <c r="F1264" s="79"/>
      <c r="G1264" s="46" t="str">
        <f t="shared" si="143"/>
        <v/>
      </c>
      <c r="H1264" s="46" t="str">
        <f t="shared" si="144"/>
        <v/>
      </c>
      <c r="I1264" s="46" t="str">
        <f t="shared" si="145"/>
        <v/>
      </c>
    </row>
    <row r="1265" spans="2:9" ht="20.100000000000001" customHeight="1" thickBot="1" x14ac:dyDescent="0.35">
      <c r="B1265" s="43" t="str">
        <f t="shared" si="141"/>
        <v/>
      </c>
      <c r="C1265" s="44" t="str">
        <f t="shared" si="139"/>
        <v/>
      </c>
      <c r="D1265" s="45" t="str">
        <f t="shared" si="142"/>
        <v/>
      </c>
      <c r="E1265" s="47">
        <f t="shared" si="140"/>
        <v>0</v>
      </c>
      <c r="F1265" s="79"/>
      <c r="G1265" s="46" t="str">
        <f t="shared" si="143"/>
        <v/>
      </c>
      <c r="H1265" s="46" t="str">
        <f t="shared" si="144"/>
        <v/>
      </c>
      <c r="I1265" s="46" t="str">
        <f t="shared" si="145"/>
        <v/>
      </c>
    </row>
    <row r="1266" spans="2:9" ht="20.100000000000001" customHeight="1" thickBot="1" x14ac:dyDescent="0.35">
      <c r="B1266" s="43" t="str">
        <f t="shared" si="141"/>
        <v/>
      </c>
      <c r="C1266" s="44" t="str">
        <f t="shared" si="139"/>
        <v/>
      </c>
      <c r="D1266" s="45" t="str">
        <f t="shared" si="142"/>
        <v/>
      </c>
      <c r="E1266" s="47">
        <f t="shared" si="140"/>
        <v>0</v>
      </c>
      <c r="F1266" s="79"/>
      <c r="G1266" s="46" t="str">
        <f t="shared" si="143"/>
        <v/>
      </c>
      <c r="H1266" s="46" t="str">
        <f t="shared" si="144"/>
        <v/>
      </c>
      <c r="I1266" s="46" t="str">
        <f t="shared" si="145"/>
        <v/>
      </c>
    </row>
    <row r="1267" spans="2:9" ht="20.100000000000001" customHeight="1" thickBot="1" x14ac:dyDescent="0.35">
      <c r="B1267" s="43" t="str">
        <f t="shared" si="141"/>
        <v/>
      </c>
      <c r="C1267" s="44" t="str">
        <f t="shared" si="139"/>
        <v/>
      </c>
      <c r="D1267" s="45" t="str">
        <f t="shared" si="142"/>
        <v/>
      </c>
      <c r="E1267" s="47">
        <f t="shared" si="140"/>
        <v>0</v>
      </c>
      <c r="F1267" s="79"/>
      <c r="G1267" s="46" t="str">
        <f t="shared" si="143"/>
        <v/>
      </c>
      <c r="H1267" s="46" t="str">
        <f t="shared" si="144"/>
        <v/>
      </c>
      <c r="I1267" s="46" t="str">
        <f t="shared" si="145"/>
        <v/>
      </c>
    </row>
    <row r="1268" spans="2:9" ht="20.100000000000001" customHeight="1" thickBot="1" x14ac:dyDescent="0.35">
      <c r="B1268" s="43" t="str">
        <f t="shared" si="141"/>
        <v/>
      </c>
      <c r="C1268" s="44" t="str">
        <f t="shared" si="139"/>
        <v/>
      </c>
      <c r="D1268" s="45" t="str">
        <f t="shared" si="142"/>
        <v/>
      </c>
      <c r="E1268" s="47">
        <f t="shared" si="140"/>
        <v>0</v>
      </c>
      <c r="F1268" s="79"/>
      <c r="G1268" s="46" t="str">
        <f t="shared" si="143"/>
        <v/>
      </c>
      <c r="H1268" s="46" t="str">
        <f t="shared" si="144"/>
        <v/>
      </c>
      <c r="I1268" s="46" t="str">
        <f t="shared" si="145"/>
        <v/>
      </c>
    </row>
    <row r="1269" spans="2:9" ht="20.100000000000001" customHeight="1" thickBot="1" x14ac:dyDescent="0.35">
      <c r="B1269" s="43" t="str">
        <f t="shared" si="141"/>
        <v/>
      </c>
      <c r="C1269" s="44" t="str">
        <f t="shared" si="139"/>
        <v/>
      </c>
      <c r="D1269" s="45" t="str">
        <f t="shared" si="142"/>
        <v/>
      </c>
      <c r="E1269" s="47">
        <f t="shared" si="140"/>
        <v>0</v>
      </c>
      <c r="F1269" s="79"/>
      <c r="G1269" s="46" t="str">
        <f t="shared" si="143"/>
        <v/>
      </c>
      <c r="H1269" s="46" t="str">
        <f t="shared" si="144"/>
        <v/>
      </c>
      <c r="I1269" s="46" t="str">
        <f t="shared" si="145"/>
        <v/>
      </c>
    </row>
    <row r="1270" spans="2:9" ht="20.100000000000001" customHeight="1" thickBot="1" x14ac:dyDescent="0.35">
      <c r="B1270" s="43" t="str">
        <f t="shared" si="141"/>
        <v/>
      </c>
      <c r="C1270" s="44" t="str">
        <f t="shared" si="139"/>
        <v/>
      </c>
      <c r="D1270" s="45" t="str">
        <f t="shared" si="142"/>
        <v/>
      </c>
      <c r="E1270" s="47">
        <f t="shared" si="140"/>
        <v>0</v>
      </c>
      <c r="F1270" s="79"/>
      <c r="G1270" s="46" t="str">
        <f t="shared" si="143"/>
        <v/>
      </c>
      <c r="H1270" s="46" t="str">
        <f t="shared" si="144"/>
        <v/>
      </c>
      <c r="I1270" s="46" t="str">
        <f t="shared" si="145"/>
        <v/>
      </c>
    </row>
    <row r="1271" spans="2:9" ht="20.100000000000001" customHeight="1" thickBot="1" x14ac:dyDescent="0.35">
      <c r="B1271" s="43" t="str">
        <f t="shared" si="141"/>
        <v/>
      </c>
      <c r="C1271" s="44" t="str">
        <f t="shared" si="139"/>
        <v/>
      </c>
      <c r="D1271" s="45" t="str">
        <f t="shared" si="142"/>
        <v/>
      </c>
      <c r="E1271" s="47">
        <f t="shared" si="140"/>
        <v>0</v>
      </c>
      <c r="F1271" s="79"/>
      <c r="G1271" s="46" t="str">
        <f t="shared" si="143"/>
        <v/>
      </c>
      <c r="H1271" s="46" t="str">
        <f t="shared" si="144"/>
        <v/>
      </c>
      <c r="I1271" s="46" t="str">
        <f t="shared" si="145"/>
        <v/>
      </c>
    </row>
    <row r="1272" spans="2:9" ht="20.100000000000001" customHeight="1" thickBot="1" x14ac:dyDescent="0.35">
      <c r="B1272" s="43" t="str">
        <f t="shared" si="141"/>
        <v/>
      </c>
      <c r="C1272" s="44" t="str">
        <f t="shared" si="139"/>
        <v/>
      </c>
      <c r="D1272" s="45" t="str">
        <f t="shared" si="142"/>
        <v/>
      </c>
      <c r="E1272" s="47">
        <f t="shared" si="140"/>
        <v>0</v>
      </c>
      <c r="F1272" s="79"/>
      <c r="G1272" s="46" t="str">
        <f t="shared" si="143"/>
        <v/>
      </c>
      <c r="H1272" s="46" t="str">
        <f t="shared" si="144"/>
        <v/>
      </c>
      <c r="I1272" s="46" t="str">
        <f t="shared" si="145"/>
        <v/>
      </c>
    </row>
    <row r="1273" spans="2:9" ht="20.100000000000001" customHeight="1" thickBot="1" x14ac:dyDescent="0.35">
      <c r="B1273" s="43" t="str">
        <f t="shared" si="141"/>
        <v/>
      </c>
      <c r="C1273" s="44" t="str">
        <f t="shared" si="139"/>
        <v/>
      </c>
      <c r="D1273" s="45" t="str">
        <f t="shared" si="142"/>
        <v/>
      </c>
      <c r="E1273" s="47">
        <f t="shared" si="140"/>
        <v>0</v>
      </c>
      <c r="F1273" s="79"/>
      <c r="G1273" s="46" t="str">
        <f t="shared" si="143"/>
        <v/>
      </c>
      <c r="H1273" s="46" t="str">
        <f t="shared" si="144"/>
        <v/>
      </c>
      <c r="I1273" s="46" t="str">
        <f t="shared" si="145"/>
        <v/>
      </c>
    </row>
    <row r="1274" spans="2:9" ht="20.100000000000001" customHeight="1" thickBot="1" x14ac:dyDescent="0.35">
      <c r="B1274" s="43" t="str">
        <f t="shared" si="141"/>
        <v/>
      </c>
      <c r="C1274" s="44" t="str">
        <f t="shared" si="139"/>
        <v/>
      </c>
      <c r="D1274" s="45" t="str">
        <f t="shared" si="142"/>
        <v/>
      </c>
      <c r="E1274" s="47">
        <f t="shared" si="140"/>
        <v>0</v>
      </c>
      <c r="F1274" s="79"/>
      <c r="G1274" s="46" t="str">
        <f t="shared" si="143"/>
        <v/>
      </c>
      <c r="H1274" s="46" t="str">
        <f t="shared" si="144"/>
        <v/>
      </c>
      <c r="I1274" s="46" t="str">
        <f t="shared" si="145"/>
        <v/>
      </c>
    </row>
    <row r="1275" spans="2:9" ht="20.100000000000001" customHeight="1" thickBot="1" x14ac:dyDescent="0.35">
      <c r="B1275" s="43" t="str">
        <f t="shared" si="141"/>
        <v/>
      </c>
      <c r="C1275" s="44" t="str">
        <f t="shared" si="139"/>
        <v/>
      </c>
      <c r="D1275" s="45" t="str">
        <f t="shared" si="142"/>
        <v/>
      </c>
      <c r="E1275" s="47">
        <f t="shared" si="140"/>
        <v>0</v>
      </c>
      <c r="F1275" s="79"/>
      <c r="G1275" s="46" t="str">
        <f t="shared" si="143"/>
        <v/>
      </c>
      <c r="H1275" s="46" t="str">
        <f t="shared" si="144"/>
        <v/>
      </c>
      <c r="I1275" s="46" t="str">
        <f t="shared" si="145"/>
        <v/>
      </c>
    </row>
    <row r="1276" spans="2:9" ht="20.100000000000001" customHeight="1" thickBot="1" x14ac:dyDescent="0.35">
      <c r="B1276" s="43" t="str">
        <f t="shared" si="141"/>
        <v/>
      </c>
      <c r="C1276" s="44" t="str">
        <f t="shared" si="139"/>
        <v/>
      </c>
      <c r="D1276" s="45" t="str">
        <f t="shared" si="142"/>
        <v/>
      </c>
      <c r="E1276" s="47">
        <f t="shared" si="140"/>
        <v>0</v>
      </c>
      <c r="F1276" s="79"/>
      <c r="G1276" s="46" t="str">
        <f t="shared" si="143"/>
        <v/>
      </c>
      <c r="H1276" s="46" t="str">
        <f t="shared" si="144"/>
        <v/>
      </c>
      <c r="I1276" s="46" t="str">
        <f t="shared" si="145"/>
        <v/>
      </c>
    </row>
    <row r="1277" spans="2:9" ht="20.100000000000001" customHeight="1" thickBot="1" x14ac:dyDescent="0.35">
      <c r="B1277" s="43" t="str">
        <f t="shared" si="141"/>
        <v/>
      </c>
      <c r="C1277" s="44" t="str">
        <f t="shared" si="139"/>
        <v/>
      </c>
      <c r="D1277" s="45" t="str">
        <f t="shared" si="142"/>
        <v/>
      </c>
      <c r="E1277" s="47">
        <f t="shared" si="140"/>
        <v>0</v>
      </c>
      <c r="F1277" s="79"/>
      <c r="G1277" s="46" t="str">
        <f t="shared" si="143"/>
        <v/>
      </c>
      <c r="H1277" s="46" t="str">
        <f t="shared" si="144"/>
        <v/>
      </c>
      <c r="I1277" s="46" t="str">
        <f t="shared" si="145"/>
        <v/>
      </c>
    </row>
    <row r="1278" spans="2:9" ht="20.100000000000001" customHeight="1" thickBot="1" x14ac:dyDescent="0.35">
      <c r="B1278" s="43" t="str">
        <f t="shared" si="141"/>
        <v/>
      </c>
      <c r="C1278" s="44" t="str">
        <f t="shared" si="139"/>
        <v/>
      </c>
      <c r="D1278" s="45" t="str">
        <f t="shared" si="142"/>
        <v/>
      </c>
      <c r="E1278" s="47">
        <f t="shared" si="140"/>
        <v>0</v>
      </c>
      <c r="F1278" s="79"/>
      <c r="G1278" s="46" t="str">
        <f t="shared" si="143"/>
        <v/>
      </c>
      <c r="H1278" s="46" t="str">
        <f t="shared" si="144"/>
        <v/>
      </c>
      <c r="I1278" s="46" t="str">
        <f t="shared" si="145"/>
        <v/>
      </c>
    </row>
    <row r="1279" spans="2:9" ht="20.100000000000001" customHeight="1" thickBot="1" x14ac:dyDescent="0.35">
      <c r="B1279" s="43" t="str">
        <f t="shared" si="141"/>
        <v/>
      </c>
      <c r="C1279" s="44" t="str">
        <f t="shared" si="139"/>
        <v/>
      </c>
      <c r="D1279" s="45" t="str">
        <f t="shared" si="142"/>
        <v/>
      </c>
      <c r="E1279" s="47">
        <f t="shared" si="140"/>
        <v>0</v>
      </c>
      <c r="F1279" s="79"/>
      <c r="G1279" s="46" t="str">
        <f t="shared" si="143"/>
        <v/>
      </c>
      <c r="H1279" s="46" t="str">
        <f t="shared" si="144"/>
        <v/>
      </c>
      <c r="I1279" s="46" t="str">
        <f t="shared" si="145"/>
        <v/>
      </c>
    </row>
    <row r="1280" spans="2:9" ht="20.100000000000001" customHeight="1" thickBot="1" x14ac:dyDescent="0.35">
      <c r="B1280" s="43" t="str">
        <f t="shared" si="141"/>
        <v/>
      </c>
      <c r="C1280" s="44" t="str">
        <f t="shared" si="139"/>
        <v/>
      </c>
      <c r="D1280" s="45" t="str">
        <f t="shared" si="142"/>
        <v/>
      </c>
      <c r="E1280" s="47">
        <f t="shared" si="140"/>
        <v>0</v>
      </c>
      <c r="F1280" s="79"/>
      <c r="G1280" s="46" t="str">
        <f t="shared" si="143"/>
        <v/>
      </c>
      <c r="H1280" s="46" t="str">
        <f t="shared" si="144"/>
        <v/>
      </c>
      <c r="I1280" s="46" t="str">
        <f t="shared" si="145"/>
        <v/>
      </c>
    </row>
    <row r="1281" spans="2:9" ht="20.100000000000001" customHeight="1" thickBot="1" x14ac:dyDescent="0.35">
      <c r="B1281" s="43" t="str">
        <f t="shared" si="141"/>
        <v/>
      </c>
      <c r="C1281" s="44" t="str">
        <f t="shared" si="139"/>
        <v/>
      </c>
      <c r="D1281" s="45" t="str">
        <f t="shared" si="142"/>
        <v/>
      </c>
      <c r="E1281" s="47">
        <f t="shared" si="140"/>
        <v>0</v>
      </c>
      <c r="F1281" s="79"/>
      <c r="G1281" s="46" t="str">
        <f t="shared" si="143"/>
        <v/>
      </c>
      <c r="H1281" s="46" t="str">
        <f t="shared" si="144"/>
        <v/>
      </c>
      <c r="I1281" s="46" t="str">
        <f t="shared" si="145"/>
        <v/>
      </c>
    </row>
    <row r="1282" spans="2:9" ht="20.100000000000001" customHeight="1" thickBot="1" x14ac:dyDescent="0.35">
      <c r="B1282" s="43" t="str">
        <f t="shared" si="141"/>
        <v/>
      </c>
      <c r="C1282" s="44" t="str">
        <f t="shared" si="139"/>
        <v/>
      </c>
      <c r="D1282" s="45" t="str">
        <f t="shared" si="142"/>
        <v/>
      </c>
      <c r="E1282" s="47">
        <f t="shared" si="140"/>
        <v>0</v>
      </c>
      <c r="F1282" s="79"/>
      <c r="G1282" s="46" t="str">
        <f t="shared" si="143"/>
        <v/>
      </c>
      <c r="H1282" s="46" t="str">
        <f t="shared" si="144"/>
        <v/>
      </c>
      <c r="I1282" s="46" t="str">
        <f t="shared" si="145"/>
        <v/>
      </c>
    </row>
    <row r="1283" spans="2:9" ht="20.100000000000001" customHeight="1" thickBot="1" x14ac:dyDescent="0.35">
      <c r="B1283" s="43" t="str">
        <f t="shared" si="141"/>
        <v/>
      </c>
      <c r="C1283" s="44" t="str">
        <f t="shared" si="139"/>
        <v/>
      </c>
      <c r="D1283" s="45" t="str">
        <f t="shared" si="142"/>
        <v/>
      </c>
      <c r="E1283" s="47">
        <f t="shared" si="140"/>
        <v>0</v>
      </c>
      <c r="F1283" s="79"/>
      <c r="G1283" s="46" t="str">
        <f t="shared" si="143"/>
        <v/>
      </c>
      <c r="H1283" s="46" t="str">
        <f t="shared" si="144"/>
        <v/>
      </c>
      <c r="I1283" s="46" t="str">
        <f t="shared" si="145"/>
        <v/>
      </c>
    </row>
    <row r="1284" spans="2:9" ht="20.100000000000001" customHeight="1" thickBot="1" x14ac:dyDescent="0.35">
      <c r="B1284" s="43" t="str">
        <f t="shared" si="141"/>
        <v/>
      </c>
      <c r="C1284" s="44" t="str">
        <f t="shared" si="139"/>
        <v/>
      </c>
      <c r="D1284" s="45" t="str">
        <f t="shared" si="142"/>
        <v/>
      </c>
      <c r="E1284" s="47">
        <f t="shared" si="140"/>
        <v>0</v>
      </c>
      <c r="F1284" s="79"/>
      <c r="G1284" s="46" t="str">
        <f t="shared" si="143"/>
        <v/>
      </c>
      <c r="H1284" s="46" t="str">
        <f t="shared" si="144"/>
        <v/>
      </c>
      <c r="I1284" s="46" t="str">
        <f t="shared" si="145"/>
        <v/>
      </c>
    </row>
    <row r="1285" spans="2:9" ht="20.100000000000001" customHeight="1" thickBot="1" x14ac:dyDescent="0.35">
      <c r="B1285" s="43" t="str">
        <f t="shared" si="141"/>
        <v/>
      </c>
      <c r="C1285" s="44" t="str">
        <f t="shared" si="139"/>
        <v/>
      </c>
      <c r="D1285" s="45" t="str">
        <f t="shared" si="142"/>
        <v/>
      </c>
      <c r="E1285" s="47">
        <f t="shared" si="140"/>
        <v>0</v>
      </c>
      <c r="F1285" s="79"/>
      <c r="G1285" s="46" t="str">
        <f t="shared" si="143"/>
        <v/>
      </c>
      <c r="H1285" s="46" t="str">
        <f t="shared" si="144"/>
        <v/>
      </c>
      <c r="I1285" s="46" t="str">
        <f t="shared" si="145"/>
        <v/>
      </c>
    </row>
    <row r="1286" spans="2:9" ht="20.100000000000001" customHeight="1" thickBot="1" x14ac:dyDescent="0.35">
      <c r="B1286" s="43" t="str">
        <f t="shared" si="141"/>
        <v/>
      </c>
      <c r="C1286" s="44" t="str">
        <f t="shared" si="139"/>
        <v/>
      </c>
      <c r="D1286" s="45" t="str">
        <f t="shared" si="142"/>
        <v/>
      </c>
      <c r="E1286" s="47">
        <f t="shared" si="140"/>
        <v>0</v>
      </c>
      <c r="F1286" s="79"/>
      <c r="G1286" s="46" t="str">
        <f t="shared" si="143"/>
        <v/>
      </c>
      <c r="H1286" s="46" t="str">
        <f t="shared" si="144"/>
        <v/>
      </c>
      <c r="I1286" s="46" t="str">
        <f t="shared" si="145"/>
        <v/>
      </c>
    </row>
    <row r="1287" spans="2:9" ht="20.100000000000001" customHeight="1" thickBot="1" x14ac:dyDescent="0.35">
      <c r="B1287" s="43" t="str">
        <f t="shared" si="141"/>
        <v/>
      </c>
      <c r="C1287" s="44" t="str">
        <f t="shared" si="139"/>
        <v/>
      </c>
      <c r="D1287" s="45" t="str">
        <f t="shared" si="142"/>
        <v/>
      </c>
      <c r="E1287" s="47">
        <f t="shared" si="140"/>
        <v>0</v>
      </c>
      <c r="F1287" s="79"/>
      <c r="G1287" s="46" t="str">
        <f t="shared" si="143"/>
        <v/>
      </c>
      <c r="H1287" s="46" t="str">
        <f t="shared" si="144"/>
        <v/>
      </c>
      <c r="I1287" s="46" t="str">
        <f t="shared" si="145"/>
        <v/>
      </c>
    </row>
    <row r="1288" spans="2:9" ht="20.100000000000001" customHeight="1" thickBot="1" x14ac:dyDescent="0.35">
      <c r="B1288" s="43" t="str">
        <f t="shared" si="141"/>
        <v/>
      </c>
      <c r="C1288" s="44" t="str">
        <f t="shared" si="139"/>
        <v/>
      </c>
      <c r="D1288" s="45" t="str">
        <f t="shared" si="142"/>
        <v/>
      </c>
      <c r="E1288" s="47">
        <f t="shared" si="140"/>
        <v>0</v>
      </c>
      <c r="F1288" s="79"/>
      <c r="G1288" s="46" t="str">
        <f t="shared" si="143"/>
        <v/>
      </c>
      <c r="H1288" s="46" t="str">
        <f t="shared" si="144"/>
        <v/>
      </c>
      <c r="I1288" s="46" t="str">
        <f t="shared" si="145"/>
        <v/>
      </c>
    </row>
    <row r="1289" spans="2:9" ht="20.100000000000001" customHeight="1" thickBot="1" x14ac:dyDescent="0.35">
      <c r="B1289" s="43" t="str">
        <f t="shared" si="141"/>
        <v/>
      </c>
      <c r="C1289" s="44" t="str">
        <f t="shared" si="139"/>
        <v/>
      </c>
      <c r="D1289" s="45" t="str">
        <f t="shared" si="142"/>
        <v/>
      </c>
      <c r="E1289" s="47">
        <f t="shared" si="140"/>
        <v>0</v>
      </c>
      <c r="F1289" s="79"/>
      <c r="G1289" s="46" t="str">
        <f t="shared" si="143"/>
        <v/>
      </c>
      <c r="H1289" s="46" t="str">
        <f t="shared" si="144"/>
        <v/>
      </c>
      <c r="I1289" s="46" t="str">
        <f t="shared" si="145"/>
        <v/>
      </c>
    </row>
    <row r="1290" spans="2:9" ht="20.100000000000001" customHeight="1" thickBot="1" x14ac:dyDescent="0.35">
      <c r="B1290" s="43" t="str">
        <f t="shared" si="141"/>
        <v/>
      </c>
      <c r="C1290" s="44" t="str">
        <f t="shared" si="139"/>
        <v/>
      </c>
      <c r="D1290" s="45" t="str">
        <f t="shared" si="142"/>
        <v/>
      </c>
      <c r="E1290" s="47">
        <f t="shared" si="140"/>
        <v>0</v>
      </c>
      <c r="F1290" s="79"/>
      <c r="G1290" s="46" t="str">
        <f t="shared" si="143"/>
        <v/>
      </c>
      <c r="H1290" s="46" t="str">
        <f t="shared" si="144"/>
        <v/>
      </c>
      <c r="I1290" s="46" t="str">
        <f t="shared" si="145"/>
        <v/>
      </c>
    </row>
    <row r="1291" spans="2:9" ht="20.100000000000001" customHeight="1" thickBot="1" x14ac:dyDescent="0.35">
      <c r="B1291" s="43" t="str">
        <f t="shared" si="141"/>
        <v/>
      </c>
      <c r="C1291" s="44" t="str">
        <f t="shared" si="139"/>
        <v/>
      </c>
      <c r="D1291" s="45" t="str">
        <f t="shared" si="142"/>
        <v/>
      </c>
      <c r="E1291" s="47">
        <f t="shared" si="140"/>
        <v>0</v>
      </c>
      <c r="F1291" s="79"/>
      <c r="G1291" s="46" t="str">
        <f t="shared" si="143"/>
        <v/>
      </c>
      <c r="H1291" s="46" t="str">
        <f t="shared" si="144"/>
        <v/>
      </c>
      <c r="I1291" s="46" t="str">
        <f t="shared" si="145"/>
        <v/>
      </c>
    </row>
    <row r="1292" spans="2:9" ht="20.100000000000001" customHeight="1" thickBot="1" x14ac:dyDescent="0.35">
      <c r="B1292" s="43" t="str">
        <f t="shared" si="141"/>
        <v/>
      </c>
      <c r="C1292" s="44" t="str">
        <f t="shared" si="139"/>
        <v/>
      </c>
      <c r="D1292" s="45" t="str">
        <f t="shared" si="142"/>
        <v/>
      </c>
      <c r="E1292" s="47">
        <f t="shared" si="140"/>
        <v>0</v>
      </c>
      <c r="F1292" s="79"/>
      <c r="G1292" s="46" t="str">
        <f t="shared" si="143"/>
        <v/>
      </c>
      <c r="H1292" s="46" t="str">
        <f t="shared" si="144"/>
        <v/>
      </c>
      <c r="I1292" s="46" t="str">
        <f t="shared" si="145"/>
        <v/>
      </c>
    </row>
    <row r="1293" spans="2:9" ht="20.100000000000001" customHeight="1" thickBot="1" x14ac:dyDescent="0.35">
      <c r="B1293" s="43" t="str">
        <f t="shared" si="141"/>
        <v/>
      </c>
      <c r="C1293" s="44" t="str">
        <f t="shared" si="139"/>
        <v/>
      </c>
      <c r="D1293" s="45" t="str">
        <f t="shared" si="142"/>
        <v/>
      </c>
      <c r="E1293" s="47">
        <f t="shared" si="140"/>
        <v>0</v>
      </c>
      <c r="F1293" s="79"/>
      <c r="G1293" s="46" t="str">
        <f t="shared" si="143"/>
        <v/>
      </c>
      <c r="H1293" s="46" t="str">
        <f t="shared" si="144"/>
        <v/>
      </c>
      <c r="I1293" s="46" t="str">
        <f t="shared" si="145"/>
        <v/>
      </c>
    </row>
    <row r="1294" spans="2:9" ht="20.100000000000001" customHeight="1" thickBot="1" x14ac:dyDescent="0.35">
      <c r="B1294" s="43" t="str">
        <f t="shared" si="141"/>
        <v/>
      </c>
      <c r="C1294" s="44" t="str">
        <f t="shared" si="139"/>
        <v/>
      </c>
      <c r="D1294" s="45" t="str">
        <f t="shared" si="142"/>
        <v/>
      </c>
      <c r="E1294" s="47">
        <f t="shared" si="140"/>
        <v>0</v>
      </c>
      <c r="F1294" s="79"/>
      <c r="G1294" s="46" t="str">
        <f t="shared" si="143"/>
        <v/>
      </c>
      <c r="H1294" s="46" t="str">
        <f t="shared" si="144"/>
        <v/>
      </c>
      <c r="I1294" s="46" t="str">
        <f t="shared" si="145"/>
        <v/>
      </c>
    </row>
    <row r="1295" spans="2:9" ht="20.100000000000001" customHeight="1" thickBot="1" x14ac:dyDescent="0.35">
      <c r="B1295" s="43" t="str">
        <f t="shared" si="141"/>
        <v/>
      </c>
      <c r="C1295" s="44" t="str">
        <f t="shared" si="139"/>
        <v/>
      </c>
      <c r="D1295" s="45" t="str">
        <f t="shared" si="142"/>
        <v/>
      </c>
      <c r="E1295" s="47">
        <f t="shared" si="140"/>
        <v>0</v>
      </c>
      <c r="F1295" s="79"/>
      <c r="G1295" s="46" t="str">
        <f t="shared" si="143"/>
        <v/>
      </c>
      <c r="H1295" s="46" t="str">
        <f t="shared" si="144"/>
        <v/>
      </c>
      <c r="I1295" s="46" t="str">
        <f t="shared" si="145"/>
        <v/>
      </c>
    </row>
    <row r="1296" spans="2:9" ht="20.100000000000001" customHeight="1" thickBot="1" x14ac:dyDescent="0.35">
      <c r="B1296" s="43" t="str">
        <f t="shared" si="141"/>
        <v/>
      </c>
      <c r="C1296" s="44" t="str">
        <f t="shared" si="139"/>
        <v/>
      </c>
      <c r="D1296" s="45" t="str">
        <f t="shared" si="142"/>
        <v/>
      </c>
      <c r="E1296" s="47">
        <f t="shared" si="140"/>
        <v>0</v>
      </c>
      <c r="F1296" s="79"/>
      <c r="G1296" s="46" t="str">
        <f t="shared" si="143"/>
        <v/>
      </c>
      <c r="H1296" s="46" t="str">
        <f t="shared" si="144"/>
        <v/>
      </c>
      <c r="I1296" s="46" t="str">
        <f t="shared" si="145"/>
        <v/>
      </c>
    </row>
    <row r="1297" spans="2:9" ht="20.100000000000001" customHeight="1" thickBot="1" x14ac:dyDescent="0.35">
      <c r="B1297" s="43" t="str">
        <f t="shared" si="141"/>
        <v/>
      </c>
      <c r="C1297" s="44" t="str">
        <f t="shared" si="139"/>
        <v/>
      </c>
      <c r="D1297" s="45" t="str">
        <f t="shared" si="142"/>
        <v/>
      </c>
      <c r="E1297" s="47">
        <f t="shared" si="140"/>
        <v>0</v>
      </c>
      <c r="F1297" s="79"/>
      <c r="G1297" s="46" t="str">
        <f t="shared" si="143"/>
        <v/>
      </c>
      <c r="H1297" s="46" t="str">
        <f t="shared" si="144"/>
        <v/>
      </c>
      <c r="I1297" s="46" t="str">
        <f t="shared" si="145"/>
        <v/>
      </c>
    </row>
    <row r="1298" spans="2:9" ht="20.100000000000001" customHeight="1" thickBot="1" x14ac:dyDescent="0.35">
      <c r="B1298" s="43" t="str">
        <f t="shared" si="141"/>
        <v/>
      </c>
      <c r="C1298" s="44" t="str">
        <f t="shared" si="139"/>
        <v/>
      </c>
      <c r="D1298" s="45" t="str">
        <f t="shared" si="142"/>
        <v/>
      </c>
      <c r="E1298" s="47">
        <f t="shared" si="140"/>
        <v>0</v>
      </c>
      <c r="F1298" s="79"/>
      <c r="G1298" s="46" t="str">
        <f t="shared" si="143"/>
        <v/>
      </c>
      <c r="H1298" s="46" t="str">
        <f t="shared" si="144"/>
        <v/>
      </c>
      <c r="I1298" s="46" t="str">
        <f t="shared" si="145"/>
        <v/>
      </c>
    </row>
    <row r="1299" spans="2:9" ht="20.100000000000001" customHeight="1" thickBot="1" x14ac:dyDescent="0.35">
      <c r="B1299" s="43" t="str">
        <f t="shared" si="141"/>
        <v/>
      </c>
      <c r="C1299" s="44" t="str">
        <f t="shared" si="139"/>
        <v/>
      </c>
      <c r="D1299" s="45" t="str">
        <f t="shared" si="142"/>
        <v/>
      </c>
      <c r="E1299" s="47">
        <f t="shared" si="140"/>
        <v>0</v>
      </c>
      <c r="F1299" s="79"/>
      <c r="G1299" s="46" t="str">
        <f t="shared" si="143"/>
        <v/>
      </c>
      <c r="H1299" s="46" t="str">
        <f t="shared" si="144"/>
        <v/>
      </c>
      <c r="I1299" s="46" t="str">
        <f t="shared" si="145"/>
        <v/>
      </c>
    </row>
    <row r="1300" spans="2:9" ht="20.100000000000001" customHeight="1" thickBot="1" x14ac:dyDescent="0.35">
      <c r="B1300" s="43" t="str">
        <f t="shared" si="141"/>
        <v/>
      </c>
      <c r="C1300" s="44" t="str">
        <f t="shared" si="139"/>
        <v/>
      </c>
      <c r="D1300" s="45" t="str">
        <f t="shared" si="142"/>
        <v/>
      </c>
      <c r="E1300" s="47">
        <f t="shared" si="140"/>
        <v>0</v>
      </c>
      <c r="F1300" s="79"/>
      <c r="G1300" s="46" t="str">
        <f t="shared" si="143"/>
        <v/>
      </c>
      <c r="H1300" s="46" t="str">
        <f t="shared" si="144"/>
        <v/>
      </c>
      <c r="I1300" s="46" t="str">
        <f t="shared" si="145"/>
        <v/>
      </c>
    </row>
    <row r="1301" spans="2:9" ht="20.100000000000001" customHeight="1" thickBot="1" x14ac:dyDescent="0.35">
      <c r="B1301" s="43" t="str">
        <f t="shared" si="141"/>
        <v/>
      </c>
      <c r="C1301" s="44" t="str">
        <f t="shared" si="139"/>
        <v/>
      </c>
      <c r="D1301" s="45" t="str">
        <f t="shared" si="142"/>
        <v/>
      </c>
      <c r="E1301" s="47">
        <f t="shared" si="140"/>
        <v>0</v>
      </c>
      <c r="F1301" s="79"/>
      <c r="G1301" s="46" t="str">
        <f t="shared" si="143"/>
        <v/>
      </c>
      <c r="H1301" s="46" t="str">
        <f t="shared" si="144"/>
        <v/>
      </c>
      <c r="I1301" s="46" t="str">
        <f t="shared" si="145"/>
        <v/>
      </c>
    </row>
    <row r="1302" spans="2:9" ht="20.100000000000001" customHeight="1" thickBot="1" x14ac:dyDescent="0.35">
      <c r="B1302" s="43" t="str">
        <f t="shared" si="141"/>
        <v/>
      </c>
      <c r="C1302" s="44" t="str">
        <f t="shared" ref="C1302:C1365" si="146">IF($E$10="End of the Period",IF(B1302="","",IF(payment_frequency="Bi-weekly",first_payment_date+B1302*VLOOKUP(payment_frequency,periodic_table,2,0),IF(payment_frequency="Weekly",first_payment_date+B1302*VLOOKUP(payment_frequency,periodic_table,2,0),IF(payment_frequency="Semi-monthly",first_payment_date+B1302*VLOOKUP(payment_frequency,periodic_table,2,0),EDATE(first_payment_date,B1302*VLOOKUP(payment_frequency,periodic_table,2,0)))))),IF(B1302="","",IF(payment_frequency="Bi-weekly",first_payment_date+(B1302-1)*VLOOKUP(payment_frequency,periodic_table,2,0),IF(payment_frequency="Weekly",first_payment_date+(B1302-1)*VLOOKUP(payment_frequency,periodic_table,2,0),IF(payment_frequency="Semi-monthly",first_payment_date+(B1302-1)*VLOOKUP(payment_frequency,periodic_table,2,0),EDATE(first_payment_date,(B1302-1)*VLOOKUP(payment_frequency,periodic_table,2,0)))))))</f>
        <v/>
      </c>
      <c r="D1302" s="45" t="str">
        <f t="shared" si="142"/>
        <v/>
      </c>
      <c r="E1302" s="47">
        <f t="shared" ref="E1302:E1365" si="147">IFERROR(IF((I1301*(1+rate)-D1302)&lt;$E$12,I1301*(1+rate)-D1302,IF(B1302=$I$16,$E$12,IF(B1302&lt;$I$16,0,$E$12))),0)</f>
        <v>0</v>
      </c>
      <c r="F1302" s="79"/>
      <c r="G1302" s="46" t="str">
        <f t="shared" si="143"/>
        <v/>
      </c>
      <c r="H1302" s="46" t="str">
        <f t="shared" si="144"/>
        <v/>
      </c>
      <c r="I1302" s="46" t="str">
        <f t="shared" si="145"/>
        <v/>
      </c>
    </row>
    <row r="1303" spans="2:9" ht="20.100000000000001" customHeight="1" thickBot="1" x14ac:dyDescent="0.35">
      <c r="B1303" s="43" t="str">
        <f t="shared" si="141"/>
        <v/>
      </c>
      <c r="C1303" s="44" t="str">
        <f t="shared" si="146"/>
        <v/>
      </c>
      <c r="D1303" s="45" t="str">
        <f t="shared" si="142"/>
        <v/>
      </c>
      <c r="E1303" s="47">
        <f t="shared" si="147"/>
        <v>0</v>
      </c>
      <c r="F1303" s="79"/>
      <c r="G1303" s="46" t="str">
        <f t="shared" si="143"/>
        <v/>
      </c>
      <c r="H1303" s="46" t="str">
        <f t="shared" si="144"/>
        <v/>
      </c>
      <c r="I1303" s="46" t="str">
        <f t="shared" si="145"/>
        <v/>
      </c>
    </row>
    <row r="1304" spans="2:9" ht="20.100000000000001" customHeight="1" thickBot="1" x14ac:dyDescent="0.35">
      <c r="B1304" s="43" t="str">
        <f t="shared" si="141"/>
        <v/>
      </c>
      <c r="C1304" s="44" t="str">
        <f t="shared" si="146"/>
        <v/>
      </c>
      <c r="D1304" s="45" t="str">
        <f t="shared" si="142"/>
        <v/>
      </c>
      <c r="E1304" s="47">
        <f t="shared" si="147"/>
        <v>0</v>
      </c>
      <c r="F1304" s="79"/>
      <c r="G1304" s="46" t="str">
        <f t="shared" si="143"/>
        <v/>
      </c>
      <c r="H1304" s="46" t="str">
        <f t="shared" si="144"/>
        <v/>
      </c>
      <c r="I1304" s="46" t="str">
        <f t="shared" si="145"/>
        <v/>
      </c>
    </row>
    <row r="1305" spans="2:9" ht="20.100000000000001" customHeight="1" thickBot="1" x14ac:dyDescent="0.35">
      <c r="B1305" s="43" t="str">
        <f t="shared" si="141"/>
        <v/>
      </c>
      <c r="C1305" s="44" t="str">
        <f t="shared" si="146"/>
        <v/>
      </c>
      <c r="D1305" s="45" t="str">
        <f t="shared" si="142"/>
        <v/>
      </c>
      <c r="E1305" s="47">
        <f t="shared" si="147"/>
        <v>0</v>
      </c>
      <c r="F1305" s="79"/>
      <c r="G1305" s="46" t="str">
        <f t="shared" si="143"/>
        <v/>
      </c>
      <c r="H1305" s="46" t="str">
        <f t="shared" si="144"/>
        <v/>
      </c>
      <c r="I1305" s="46" t="str">
        <f t="shared" si="145"/>
        <v/>
      </c>
    </row>
    <row r="1306" spans="2:9" ht="20.100000000000001" customHeight="1" thickBot="1" x14ac:dyDescent="0.35">
      <c r="B1306" s="43" t="str">
        <f t="shared" si="141"/>
        <v/>
      </c>
      <c r="C1306" s="44" t="str">
        <f t="shared" si="146"/>
        <v/>
      </c>
      <c r="D1306" s="45" t="str">
        <f t="shared" si="142"/>
        <v/>
      </c>
      <c r="E1306" s="47">
        <f t="shared" si="147"/>
        <v>0</v>
      </c>
      <c r="F1306" s="79"/>
      <c r="G1306" s="46" t="str">
        <f t="shared" si="143"/>
        <v/>
      </c>
      <c r="H1306" s="46" t="str">
        <f t="shared" si="144"/>
        <v/>
      </c>
      <c r="I1306" s="46" t="str">
        <f t="shared" si="145"/>
        <v/>
      </c>
    </row>
    <row r="1307" spans="2:9" ht="20.100000000000001" customHeight="1" thickBot="1" x14ac:dyDescent="0.35">
      <c r="B1307" s="43" t="str">
        <f t="shared" si="141"/>
        <v/>
      </c>
      <c r="C1307" s="44" t="str">
        <f t="shared" si="146"/>
        <v/>
      </c>
      <c r="D1307" s="45" t="str">
        <f t="shared" si="142"/>
        <v/>
      </c>
      <c r="E1307" s="47">
        <f t="shared" si="147"/>
        <v>0</v>
      </c>
      <c r="F1307" s="79"/>
      <c r="G1307" s="46" t="str">
        <f t="shared" si="143"/>
        <v/>
      </c>
      <c r="H1307" s="46" t="str">
        <f t="shared" si="144"/>
        <v/>
      </c>
      <c r="I1307" s="46" t="str">
        <f t="shared" si="145"/>
        <v/>
      </c>
    </row>
    <row r="1308" spans="2:9" ht="20.100000000000001" customHeight="1" thickBot="1" x14ac:dyDescent="0.35">
      <c r="B1308" s="43" t="str">
        <f t="shared" si="141"/>
        <v/>
      </c>
      <c r="C1308" s="44" t="str">
        <f t="shared" si="146"/>
        <v/>
      </c>
      <c r="D1308" s="45" t="str">
        <f t="shared" si="142"/>
        <v/>
      </c>
      <c r="E1308" s="47">
        <f t="shared" si="147"/>
        <v>0</v>
      </c>
      <c r="F1308" s="79"/>
      <c r="G1308" s="46" t="str">
        <f t="shared" si="143"/>
        <v/>
      </c>
      <c r="H1308" s="46" t="str">
        <f t="shared" si="144"/>
        <v/>
      </c>
      <c r="I1308" s="46" t="str">
        <f t="shared" si="145"/>
        <v/>
      </c>
    </row>
    <row r="1309" spans="2:9" ht="20.100000000000001" customHeight="1" thickBot="1" x14ac:dyDescent="0.35">
      <c r="B1309" s="43" t="str">
        <f t="shared" si="141"/>
        <v/>
      </c>
      <c r="C1309" s="44" t="str">
        <f t="shared" si="146"/>
        <v/>
      </c>
      <c r="D1309" s="45" t="str">
        <f t="shared" si="142"/>
        <v/>
      </c>
      <c r="E1309" s="47">
        <f t="shared" si="147"/>
        <v>0</v>
      </c>
      <c r="F1309" s="79"/>
      <c r="G1309" s="46" t="str">
        <f t="shared" si="143"/>
        <v/>
      </c>
      <c r="H1309" s="46" t="str">
        <f t="shared" si="144"/>
        <v/>
      </c>
      <c r="I1309" s="46" t="str">
        <f t="shared" si="145"/>
        <v/>
      </c>
    </row>
    <row r="1310" spans="2:9" ht="20.100000000000001" customHeight="1" thickBot="1" x14ac:dyDescent="0.35">
      <c r="B1310" s="43" t="str">
        <f t="shared" si="141"/>
        <v/>
      </c>
      <c r="C1310" s="44" t="str">
        <f t="shared" si="146"/>
        <v/>
      </c>
      <c r="D1310" s="45" t="str">
        <f t="shared" si="142"/>
        <v/>
      </c>
      <c r="E1310" s="47">
        <f t="shared" si="147"/>
        <v>0</v>
      </c>
      <c r="F1310" s="79"/>
      <c r="G1310" s="46" t="str">
        <f t="shared" si="143"/>
        <v/>
      </c>
      <c r="H1310" s="46" t="str">
        <f t="shared" si="144"/>
        <v/>
      </c>
      <c r="I1310" s="46" t="str">
        <f t="shared" si="145"/>
        <v/>
      </c>
    </row>
    <row r="1311" spans="2:9" ht="20.100000000000001" customHeight="1" thickBot="1" x14ac:dyDescent="0.35">
      <c r="B1311" s="43" t="str">
        <f t="shared" si="141"/>
        <v/>
      </c>
      <c r="C1311" s="44" t="str">
        <f t="shared" si="146"/>
        <v/>
      </c>
      <c r="D1311" s="45" t="str">
        <f t="shared" si="142"/>
        <v/>
      </c>
      <c r="E1311" s="47">
        <f t="shared" si="147"/>
        <v>0</v>
      </c>
      <c r="F1311" s="79"/>
      <c r="G1311" s="46" t="str">
        <f t="shared" si="143"/>
        <v/>
      </c>
      <c r="H1311" s="46" t="str">
        <f t="shared" si="144"/>
        <v/>
      </c>
      <c r="I1311" s="46" t="str">
        <f t="shared" si="145"/>
        <v/>
      </c>
    </row>
    <row r="1312" spans="2:9" ht="20.100000000000001" customHeight="1" thickBot="1" x14ac:dyDescent="0.35">
      <c r="B1312" s="43" t="str">
        <f t="shared" si="141"/>
        <v/>
      </c>
      <c r="C1312" s="44" t="str">
        <f t="shared" si="146"/>
        <v/>
      </c>
      <c r="D1312" s="45" t="str">
        <f t="shared" si="142"/>
        <v/>
      </c>
      <c r="E1312" s="47">
        <f t="shared" si="147"/>
        <v>0</v>
      </c>
      <c r="F1312" s="79"/>
      <c r="G1312" s="46" t="str">
        <f t="shared" si="143"/>
        <v/>
      </c>
      <c r="H1312" s="46" t="str">
        <f t="shared" si="144"/>
        <v/>
      </c>
      <c r="I1312" s="46" t="str">
        <f t="shared" si="145"/>
        <v/>
      </c>
    </row>
    <row r="1313" spans="2:9" ht="20.100000000000001" customHeight="1" thickBot="1" x14ac:dyDescent="0.35">
      <c r="B1313" s="43" t="str">
        <f t="shared" si="141"/>
        <v/>
      </c>
      <c r="C1313" s="44" t="str">
        <f t="shared" si="146"/>
        <v/>
      </c>
      <c r="D1313" s="45" t="str">
        <f t="shared" si="142"/>
        <v/>
      </c>
      <c r="E1313" s="47">
        <f t="shared" si="147"/>
        <v>0</v>
      </c>
      <c r="F1313" s="79"/>
      <c r="G1313" s="46" t="str">
        <f t="shared" si="143"/>
        <v/>
      </c>
      <c r="H1313" s="46" t="str">
        <f t="shared" si="144"/>
        <v/>
      </c>
      <c r="I1313" s="46" t="str">
        <f t="shared" si="145"/>
        <v/>
      </c>
    </row>
    <row r="1314" spans="2:9" ht="20.100000000000001" customHeight="1" thickBot="1" x14ac:dyDescent="0.35">
      <c r="B1314" s="43" t="str">
        <f t="shared" si="141"/>
        <v/>
      </c>
      <c r="C1314" s="44" t="str">
        <f t="shared" si="146"/>
        <v/>
      </c>
      <c r="D1314" s="45" t="str">
        <f t="shared" si="142"/>
        <v/>
      </c>
      <c r="E1314" s="47">
        <f t="shared" si="147"/>
        <v>0</v>
      </c>
      <c r="F1314" s="79"/>
      <c r="G1314" s="46" t="str">
        <f t="shared" si="143"/>
        <v/>
      </c>
      <c r="H1314" s="46" t="str">
        <f t="shared" si="144"/>
        <v/>
      </c>
      <c r="I1314" s="46" t="str">
        <f t="shared" si="145"/>
        <v/>
      </c>
    </row>
    <row r="1315" spans="2:9" ht="20.100000000000001" customHeight="1" thickBot="1" x14ac:dyDescent="0.35">
      <c r="B1315" s="43" t="str">
        <f t="shared" si="141"/>
        <v/>
      </c>
      <c r="C1315" s="44" t="str">
        <f t="shared" si="146"/>
        <v/>
      </c>
      <c r="D1315" s="45" t="str">
        <f t="shared" si="142"/>
        <v/>
      </c>
      <c r="E1315" s="47">
        <f t="shared" si="147"/>
        <v>0</v>
      </c>
      <c r="F1315" s="79"/>
      <c r="G1315" s="46" t="str">
        <f t="shared" si="143"/>
        <v/>
      </c>
      <c r="H1315" s="46" t="str">
        <f t="shared" si="144"/>
        <v/>
      </c>
      <c r="I1315" s="46" t="str">
        <f t="shared" si="145"/>
        <v/>
      </c>
    </row>
    <row r="1316" spans="2:9" ht="20.100000000000001" customHeight="1" thickBot="1" x14ac:dyDescent="0.35">
      <c r="B1316" s="43" t="str">
        <f t="shared" si="141"/>
        <v/>
      </c>
      <c r="C1316" s="44" t="str">
        <f t="shared" si="146"/>
        <v/>
      </c>
      <c r="D1316" s="45" t="str">
        <f t="shared" si="142"/>
        <v/>
      </c>
      <c r="E1316" s="47">
        <f t="shared" si="147"/>
        <v>0</v>
      </c>
      <c r="F1316" s="79"/>
      <c r="G1316" s="46" t="str">
        <f t="shared" si="143"/>
        <v/>
      </c>
      <c r="H1316" s="46" t="str">
        <f t="shared" si="144"/>
        <v/>
      </c>
      <c r="I1316" s="46" t="str">
        <f t="shared" si="145"/>
        <v/>
      </c>
    </row>
    <row r="1317" spans="2:9" ht="20.100000000000001" customHeight="1" thickBot="1" x14ac:dyDescent="0.35">
      <c r="B1317" s="43" t="str">
        <f t="shared" si="141"/>
        <v/>
      </c>
      <c r="C1317" s="44" t="str">
        <f t="shared" si="146"/>
        <v/>
      </c>
      <c r="D1317" s="45" t="str">
        <f t="shared" si="142"/>
        <v/>
      </c>
      <c r="E1317" s="47">
        <f t="shared" si="147"/>
        <v>0</v>
      </c>
      <c r="F1317" s="79"/>
      <c r="G1317" s="46" t="str">
        <f t="shared" si="143"/>
        <v/>
      </c>
      <c r="H1317" s="46" t="str">
        <f t="shared" si="144"/>
        <v/>
      </c>
      <c r="I1317" s="46" t="str">
        <f t="shared" si="145"/>
        <v/>
      </c>
    </row>
    <row r="1318" spans="2:9" ht="20.100000000000001" customHeight="1" thickBot="1" x14ac:dyDescent="0.35">
      <c r="B1318" s="43" t="str">
        <f t="shared" si="141"/>
        <v/>
      </c>
      <c r="C1318" s="44" t="str">
        <f t="shared" si="146"/>
        <v/>
      </c>
      <c r="D1318" s="45" t="str">
        <f t="shared" si="142"/>
        <v/>
      </c>
      <c r="E1318" s="47">
        <f t="shared" si="147"/>
        <v>0</v>
      </c>
      <c r="F1318" s="79"/>
      <c r="G1318" s="46" t="str">
        <f t="shared" si="143"/>
        <v/>
      </c>
      <c r="H1318" s="46" t="str">
        <f t="shared" si="144"/>
        <v/>
      </c>
      <c r="I1318" s="46" t="str">
        <f t="shared" si="145"/>
        <v/>
      </c>
    </row>
    <row r="1319" spans="2:9" ht="20.100000000000001" customHeight="1" thickBot="1" x14ac:dyDescent="0.35">
      <c r="B1319" s="43" t="str">
        <f t="shared" ref="B1319:B1382" si="148">IFERROR(IF(I1318&lt;=0,"",B1318+1),"")</f>
        <v/>
      </c>
      <c r="C1319" s="44" t="str">
        <f t="shared" si="146"/>
        <v/>
      </c>
      <c r="D1319" s="45" t="str">
        <f t="shared" ref="D1319:D1382" si="149">IF(B1319="","",IF(I1318&lt;payment,I1318*(1+rate),payment))</f>
        <v/>
      </c>
      <c r="E1319" s="47">
        <f t="shared" si="147"/>
        <v>0</v>
      </c>
      <c r="F1319" s="79"/>
      <c r="G1319" s="46" t="str">
        <f t="shared" ref="G1319:G1382" si="150">IF(AND(payment_type=1,B1319=1),0,IF(B1319="","",I1318*rate))</f>
        <v/>
      </c>
      <c r="H1319" s="46" t="str">
        <f t="shared" ref="H1319:H1382" si="151">IF(B1319="","",D1319-G1319+E1319+F1319)</f>
        <v/>
      </c>
      <c r="I1319" s="46" t="str">
        <f t="shared" ref="I1319:I1382" si="152">IFERROR(IF(H1319&lt;=0,"",I1318-H1319),"")</f>
        <v/>
      </c>
    </row>
    <row r="1320" spans="2:9" ht="20.100000000000001" customHeight="1" thickBot="1" x14ac:dyDescent="0.35">
      <c r="B1320" s="43" t="str">
        <f t="shared" si="148"/>
        <v/>
      </c>
      <c r="C1320" s="44" t="str">
        <f t="shared" si="146"/>
        <v/>
      </c>
      <c r="D1320" s="45" t="str">
        <f t="shared" si="149"/>
        <v/>
      </c>
      <c r="E1320" s="47">
        <f t="shared" si="147"/>
        <v>0</v>
      </c>
      <c r="F1320" s="79"/>
      <c r="G1320" s="46" t="str">
        <f t="shared" si="150"/>
        <v/>
      </c>
      <c r="H1320" s="46" t="str">
        <f t="shared" si="151"/>
        <v/>
      </c>
      <c r="I1320" s="46" t="str">
        <f t="shared" si="152"/>
        <v/>
      </c>
    </row>
    <row r="1321" spans="2:9" ht="20.100000000000001" customHeight="1" thickBot="1" x14ac:dyDescent="0.35">
      <c r="B1321" s="43" t="str">
        <f t="shared" si="148"/>
        <v/>
      </c>
      <c r="C1321" s="44" t="str">
        <f t="shared" si="146"/>
        <v/>
      </c>
      <c r="D1321" s="45" t="str">
        <f t="shared" si="149"/>
        <v/>
      </c>
      <c r="E1321" s="47">
        <f t="shared" si="147"/>
        <v>0</v>
      </c>
      <c r="F1321" s="79"/>
      <c r="G1321" s="46" t="str">
        <f t="shared" si="150"/>
        <v/>
      </c>
      <c r="H1321" s="46" t="str">
        <f t="shared" si="151"/>
        <v/>
      </c>
      <c r="I1321" s="46" t="str">
        <f t="shared" si="152"/>
        <v/>
      </c>
    </row>
    <row r="1322" spans="2:9" ht="20.100000000000001" customHeight="1" thickBot="1" x14ac:dyDescent="0.35">
      <c r="B1322" s="43" t="str">
        <f t="shared" si="148"/>
        <v/>
      </c>
      <c r="C1322" s="44" t="str">
        <f t="shared" si="146"/>
        <v/>
      </c>
      <c r="D1322" s="45" t="str">
        <f t="shared" si="149"/>
        <v/>
      </c>
      <c r="E1322" s="47">
        <f t="shared" si="147"/>
        <v>0</v>
      </c>
      <c r="F1322" s="79"/>
      <c r="G1322" s="46" t="str">
        <f t="shared" si="150"/>
        <v/>
      </c>
      <c r="H1322" s="46" t="str">
        <f t="shared" si="151"/>
        <v/>
      </c>
      <c r="I1322" s="46" t="str">
        <f t="shared" si="152"/>
        <v/>
      </c>
    </row>
    <row r="1323" spans="2:9" ht="20.100000000000001" customHeight="1" thickBot="1" x14ac:dyDescent="0.35">
      <c r="B1323" s="43" t="str">
        <f t="shared" si="148"/>
        <v/>
      </c>
      <c r="C1323" s="44" t="str">
        <f t="shared" si="146"/>
        <v/>
      </c>
      <c r="D1323" s="45" t="str">
        <f t="shared" si="149"/>
        <v/>
      </c>
      <c r="E1323" s="47">
        <f t="shared" si="147"/>
        <v>0</v>
      </c>
      <c r="F1323" s="79"/>
      <c r="G1323" s="46" t="str">
        <f t="shared" si="150"/>
        <v/>
      </c>
      <c r="H1323" s="46" t="str">
        <f t="shared" si="151"/>
        <v/>
      </c>
      <c r="I1323" s="46" t="str">
        <f t="shared" si="152"/>
        <v/>
      </c>
    </row>
    <row r="1324" spans="2:9" ht="20.100000000000001" customHeight="1" thickBot="1" x14ac:dyDescent="0.35">
      <c r="B1324" s="43" t="str">
        <f t="shared" si="148"/>
        <v/>
      </c>
      <c r="C1324" s="44" t="str">
        <f t="shared" si="146"/>
        <v/>
      </c>
      <c r="D1324" s="45" t="str">
        <f t="shared" si="149"/>
        <v/>
      </c>
      <c r="E1324" s="47">
        <f t="shared" si="147"/>
        <v>0</v>
      </c>
      <c r="F1324" s="79"/>
      <c r="G1324" s="46" t="str">
        <f t="shared" si="150"/>
        <v/>
      </c>
      <c r="H1324" s="46" t="str">
        <f t="shared" si="151"/>
        <v/>
      </c>
      <c r="I1324" s="46" t="str">
        <f t="shared" si="152"/>
        <v/>
      </c>
    </row>
    <row r="1325" spans="2:9" ht="20.100000000000001" customHeight="1" thickBot="1" x14ac:dyDescent="0.35">
      <c r="B1325" s="43" t="str">
        <f t="shared" si="148"/>
        <v/>
      </c>
      <c r="C1325" s="44" t="str">
        <f t="shared" si="146"/>
        <v/>
      </c>
      <c r="D1325" s="45" t="str">
        <f t="shared" si="149"/>
        <v/>
      </c>
      <c r="E1325" s="47">
        <f t="shared" si="147"/>
        <v>0</v>
      </c>
      <c r="F1325" s="79"/>
      <c r="G1325" s="46" t="str">
        <f t="shared" si="150"/>
        <v/>
      </c>
      <c r="H1325" s="46" t="str">
        <f t="shared" si="151"/>
        <v/>
      </c>
      <c r="I1325" s="46" t="str">
        <f t="shared" si="152"/>
        <v/>
      </c>
    </row>
    <row r="1326" spans="2:9" ht="20.100000000000001" customHeight="1" thickBot="1" x14ac:dyDescent="0.35">
      <c r="B1326" s="43" t="str">
        <f t="shared" si="148"/>
        <v/>
      </c>
      <c r="C1326" s="44" t="str">
        <f t="shared" si="146"/>
        <v/>
      </c>
      <c r="D1326" s="45" t="str">
        <f t="shared" si="149"/>
        <v/>
      </c>
      <c r="E1326" s="47">
        <f t="shared" si="147"/>
        <v>0</v>
      </c>
      <c r="F1326" s="79"/>
      <c r="G1326" s="46" t="str">
        <f t="shared" si="150"/>
        <v/>
      </c>
      <c r="H1326" s="46" t="str">
        <f t="shared" si="151"/>
        <v/>
      </c>
      <c r="I1326" s="46" t="str">
        <f t="shared" si="152"/>
        <v/>
      </c>
    </row>
    <row r="1327" spans="2:9" ht="20.100000000000001" customHeight="1" thickBot="1" x14ac:dyDescent="0.35">
      <c r="B1327" s="43" t="str">
        <f t="shared" si="148"/>
        <v/>
      </c>
      <c r="C1327" s="44" t="str">
        <f t="shared" si="146"/>
        <v/>
      </c>
      <c r="D1327" s="45" t="str">
        <f t="shared" si="149"/>
        <v/>
      </c>
      <c r="E1327" s="47">
        <f t="shared" si="147"/>
        <v>0</v>
      </c>
      <c r="F1327" s="79"/>
      <c r="G1327" s="46" t="str">
        <f t="shared" si="150"/>
        <v/>
      </c>
      <c r="H1327" s="46" t="str">
        <f t="shared" si="151"/>
        <v/>
      </c>
      <c r="I1327" s="46" t="str">
        <f t="shared" si="152"/>
        <v/>
      </c>
    </row>
    <row r="1328" spans="2:9" ht="20.100000000000001" customHeight="1" thickBot="1" x14ac:dyDescent="0.35">
      <c r="B1328" s="43" t="str">
        <f t="shared" si="148"/>
        <v/>
      </c>
      <c r="C1328" s="44" t="str">
        <f t="shared" si="146"/>
        <v/>
      </c>
      <c r="D1328" s="45" t="str">
        <f t="shared" si="149"/>
        <v/>
      </c>
      <c r="E1328" s="47">
        <f t="shared" si="147"/>
        <v>0</v>
      </c>
      <c r="F1328" s="79"/>
      <c r="G1328" s="46" t="str">
        <f t="shared" si="150"/>
        <v/>
      </c>
      <c r="H1328" s="46" t="str">
        <f t="shared" si="151"/>
        <v/>
      </c>
      <c r="I1328" s="46" t="str">
        <f t="shared" si="152"/>
        <v/>
      </c>
    </row>
    <row r="1329" spans="2:9" ht="20.100000000000001" customHeight="1" thickBot="1" x14ac:dyDescent="0.35">
      <c r="B1329" s="43" t="str">
        <f t="shared" si="148"/>
        <v/>
      </c>
      <c r="C1329" s="44" t="str">
        <f t="shared" si="146"/>
        <v/>
      </c>
      <c r="D1329" s="45" t="str">
        <f t="shared" si="149"/>
        <v/>
      </c>
      <c r="E1329" s="47">
        <f t="shared" si="147"/>
        <v>0</v>
      </c>
      <c r="F1329" s="79"/>
      <c r="G1329" s="46" t="str">
        <f t="shared" si="150"/>
        <v/>
      </c>
      <c r="H1329" s="46" t="str">
        <f t="shared" si="151"/>
        <v/>
      </c>
      <c r="I1329" s="46" t="str">
        <f t="shared" si="152"/>
        <v/>
      </c>
    </row>
    <row r="1330" spans="2:9" ht="20.100000000000001" customHeight="1" thickBot="1" x14ac:dyDescent="0.35">
      <c r="B1330" s="43" t="str">
        <f t="shared" si="148"/>
        <v/>
      </c>
      <c r="C1330" s="44" t="str">
        <f t="shared" si="146"/>
        <v/>
      </c>
      <c r="D1330" s="45" t="str">
        <f t="shared" si="149"/>
        <v/>
      </c>
      <c r="E1330" s="47">
        <f t="shared" si="147"/>
        <v>0</v>
      </c>
      <c r="F1330" s="79"/>
      <c r="G1330" s="46" t="str">
        <f t="shared" si="150"/>
        <v/>
      </c>
      <c r="H1330" s="46" t="str">
        <f t="shared" si="151"/>
        <v/>
      </c>
      <c r="I1330" s="46" t="str">
        <f t="shared" si="152"/>
        <v/>
      </c>
    </row>
    <row r="1331" spans="2:9" ht="20.100000000000001" customHeight="1" thickBot="1" x14ac:dyDescent="0.35">
      <c r="B1331" s="43" t="str">
        <f t="shared" si="148"/>
        <v/>
      </c>
      <c r="C1331" s="44" t="str">
        <f t="shared" si="146"/>
        <v/>
      </c>
      <c r="D1331" s="45" t="str">
        <f t="shared" si="149"/>
        <v/>
      </c>
      <c r="E1331" s="47">
        <f t="shared" si="147"/>
        <v>0</v>
      </c>
      <c r="F1331" s="79"/>
      <c r="G1331" s="46" t="str">
        <f t="shared" si="150"/>
        <v/>
      </c>
      <c r="H1331" s="46" t="str">
        <f t="shared" si="151"/>
        <v/>
      </c>
      <c r="I1331" s="46" t="str">
        <f t="shared" si="152"/>
        <v/>
      </c>
    </row>
    <row r="1332" spans="2:9" ht="20.100000000000001" customHeight="1" thickBot="1" x14ac:dyDescent="0.35">
      <c r="B1332" s="43" t="str">
        <f t="shared" si="148"/>
        <v/>
      </c>
      <c r="C1332" s="44" t="str">
        <f t="shared" si="146"/>
        <v/>
      </c>
      <c r="D1332" s="45" t="str">
        <f t="shared" si="149"/>
        <v/>
      </c>
      <c r="E1332" s="47">
        <f t="shared" si="147"/>
        <v>0</v>
      </c>
      <c r="F1332" s="79"/>
      <c r="G1332" s="46" t="str">
        <f t="shared" si="150"/>
        <v/>
      </c>
      <c r="H1332" s="46" t="str">
        <f t="shared" si="151"/>
        <v/>
      </c>
      <c r="I1332" s="46" t="str">
        <f t="shared" si="152"/>
        <v/>
      </c>
    </row>
    <row r="1333" spans="2:9" ht="20.100000000000001" customHeight="1" thickBot="1" x14ac:dyDescent="0.35">
      <c r="B1333" s="43" t="str">
        <f t="shared" si="148"/>
        <v/>
      </c>
      <c r="C1333" s="44" t="str">
        <f t="shared" si="146"/>
        <v/>
      </c>
      <c r="D1333" s="45" t="str">
        <f t="shared" si="149"/>
        <v/>
      </c>
      <c r="E1333" s="47">
        <f t="shared" si="147"/>
        <v>0</v>
      </c>
      <c r="F1333" s="79"/>
      <c r="G1333" s="46" t="str">
        <f t="shared" si="150"/>
        <v/>
      </c>
      <c r="H1333" s="46" t="str">
        <f t="shared" si="151"/>
        <v/>
      </c>
      <c r="I1333" s="46" t="str">
        <f t="shared" si="152"/>
        <v/>
      </c>
    </row>
    <row r="1334" spans="2:9" ht="20.100000000000001" customHeight="1" thickBot="1" x14ac:dyDescent="0.35">
      <c r="B1334" s="43" t="str">
        <f t="shared" si="148"/>
        <v/>
      </c>
      <c r="C1334" s="44" t="str">
        <f t="shared" si="146"/>
        <v/>
      </c>
      <c r="D1334" s="45" t="str">
        <f t="shared" si="149"/>
        <v/>
      </c>
      <c r="E1334" s="47">
        <f t="shared" si="147"/>
        <v>0</v>
      </c>
      <c r="F1334" s="79"/>
      <c r="G1334" s="46" t="str">
        <f t="shared" si="150"/>
        <v/>
      </c>
      <c r="H1334" s="46" t="str">
        <f t="shared" si="151"/>
        <v/>
      </c>
      <c r="I1334" s="46" t="str">
        <f t="shared" si="152"/>
        <v/>
      </c>
    </row>
    <row r="1335" spans="2:9" ht="20.100000000000001" customHeight="1" thickBot="1" x14ac:dyDescent="0.35">
      <c r="B1335" s="43" t="str">
        <f t="shared" si="148"/>
        <v/>
      </c>
      <c r="C1335" s="44" t="str">
        <f t="shared" si="146"/>
        <v/>
      </c>
      <c r="D1335" s="45" t="str">
        <f t="shared" si="149"/>
        <v/>
      </c>
      <c r="E1335" s="47">
        <f t="shared" si="147"/>
        <v>0</v>
      </c>
      <c r="F1335" s="79"/>
      <c r="G1335" s="46" t="str">
        <f t="shared" si="150"/>
        <v/>
      </c>
      <c r="H1335" s="46" t="str">
        <f t="shared" si="151"/>
        <v/>
      </c>
      <c r="I1335" s="46" t="str">
        <f t="shared" si="152"/>
        <v/>
      </c>
    </row>
    <row r="1336" spans="2:9" ht="20.100000000000001" customHeight="1" thickBot="1" x14ac:dyDescent="0.35">
      <c r="B1336" s="43" t="str">
        <f t="shared" si="148"/>
        <v/>
      </c>
      <c r="C1336" s="44" t="str">
        <f t="shared" si="146"/>
        <v/>
      </c>
      <c r="D1336" s="45" t="str">
        <f t="shared" si="149"/>
        <v/>
      </c>
      <c r="E1336" s="47">
        <f t="shared" si="147"/>
        <v>0</v>
      </c>
      <c r="F1336" s="79"/>
      <c r="G1336" s="46" t="str">
        <f t="shared" si="150"/>
        <v/>
      </c>
      <c r="H1336" s="46" t="str">
        <f t="shared" si="151"/>
        <v/>
      </c>
      <c r="I1336" s="46" t="str">
        <f t="shared" si="152"/>
        <v/>
      </c>
    </row>
    <row r="1337" spans="2:9" ht="20.100000000000001" customHeight="1" thickBot="1" x14ac:dyDescent="0.35">
      <c r="B1337" s="43" t="str">
        <f t="shared" si="148"/>
        <v/>
      </c>
      <c r="C1337" s="44" t="str">
        <f t="shared" si="146"/>
        <v/>
      </c>
      <c r="D1337" s="45" t="str">
        <f t="shared" si="149"/>
        <v/>
      </c>
      <c r="E1337" s="47">
        <f t="shared" si="147"/>
        <v>0</v>
      </c>
      <c r="F1337" s="79"/>
      <c r="G1337" s="46" t="str">
        <f t="shared" si="150"/>
        <v/>
      </c>
      <c r="H1337" s="46" t="str">
        <f t="shared" si="151"/>
        <v/>
      </c>
      <c r="I1337" s="46" t="str">
        <f t="shared" si="152"/>
        <v/>
      </c>
    </row>
    <row r="1338" spans="2:9" ht="20.100000000000001" customHeight="1" thickBot="1" x14ac:dyDescent="0.35">
      <c r="B1338" s="43" t="str">
        <f t="shared" si="148"/>
        <v/>
      </c>
      <c r="C1338" s="44" t="str">
        <f t="shared" si="146"/>
        <v/>
      </c>
      <c r="D1338" s="45" t="str">
        <f t="shared" si="149"/>
        <v/>
      </c>
      <c r="E1338" s="47">
        <f t="shared" si="147"/>
        <v>0</v>
      </c>
      <c r="F1338" s="79"/>
      <c r="G1338" s="46" t="str">
        <f t="shared" si="150"/>
        <v/>
      </c>
      <c r="H1338" s="46" t="str">
        <f t="shared" si="151"/>
        <v/>
      </c>
      <c r="I1338" s="46" t="str">
        <f t="shared" si="152"/>
        <v/>
      </c>
    </row>
    <row r="1339" spans="2:9" ht="20.100000000000001" customHeight="1" thickBot="1" x14ac:dyDescent="0.35">
      <c r="B1339" s="43" t="str">
        <f t="shared" si="148"/>
        <v/>
      </c>
      <c r="C1339" s="44" t="str">
        <f t="shared" si="146"/>
        <v/>
      </c>
      <c r="D1339" s="45" t="str">
        <f t="shared" si="149"/>
        <v/>
      </c>
      <c r="E1339" s="47">
        <f t="shared" si="147"/>
        <v>0</v>
      </c>
      <c r="F1339" s="79"/>
      <c r="G1339" s="46" t="str">
        <f t="shared" si="150"/>
        <v/>
      </c>
      <c r="H1339" s="46" t="str">
        <f t="shared" si="151"/>
        <v/>
      </c>
      <c r="I1339" s="46" t="str">
        <f t="shared" si="152"/>
        <v/>
      </c>
    </row>
    <row r="1340" spans="2:9" ht="20.100000000000001" customHeight="1" thickBot="1" x14ac:dyDescent="0.35">
      <c r="B1340" s="43" t="str">
        <f t="shared" si="148"/>
        <v/>
      </c>
      <c r="C1340" s="44" t="str">
        <f t="shared" si="146"/>
        <v/>
      </c>
      <c r="D1340" s="45" t="str">
        <f t="shared" si="149"/>
        <v/>
      </c>
      <c r="E1340" s="47">
        <f t="shared" si="147"/>
        <v>0</v>
      </c>
      <c r="F1340" s="79"/>
      <c r="G1340" s="46" t="str">
        <f t="shared" si="150"/>
        <v/>
      </c>
      <c r="H1340" s="46" t="str">
        <f t="shared" si="151"/>
        <v/>
      </c>
      <c r="I1340" s="46" t="str">
        <f t="shared" si="152"/>
        <v/>
      </c>
    </row>
    <row r="1341" spans="2:9" ht="20.100000000000001" customHeight="1" thickBot="1" x14ac:dyDescent="0.35">
      <c r="B1341" s="43" t="str">
        <f t="shared" si="148"/>
        <v/>
      </c>
      <c r="C1341" s="44" t="str">
        <f t="shared" si="146"/>
        <v/>
      </c>
      <c r="D1341" s="45" t="str">
        <f t="shared" si="149"/>
        <v/>
      </c>
      <c r="E1341" s="47">
        <f t="shared" si="147"/>
        <v>0</v>
      </c>
      <c r="F1341" s="79"/>
      <c r="G1341" s="46" t="str">
        <f t="shared" si="150"/>
        <v/>
      </c>
      <c r="H1341" s="46" t="str">
        <f t="shared" si="151"/>
        <v/>
      </c>
      <c r="I1341" s="46" t="str">
        <f t="shared" si="152"/>
        <v/>
      </c>
    </row>
    <row r="1342" spans="2:9" ht="20.100000000000001" customHeight="1" thickBot="1" x14ac:dyDescent="0.35">
      <c r="B1342" s="43" t="str">
        <f t="shared" si="148"/>
        <v/>
      </c>
      <c r="C1342" s="44" t="str">
        <f t="shared" si="146"/>
        <v/>
      </c>
      <c r="D1342" s="45" t="str">
        <f t="shared" si="149"/>
        <v/>
      </c>
      <c r="E1342" s="47">
        <f t="shared" si="147"/>
        <v>0</v>
      </c>
      <c r="F1342" s="79"/>
      <c r="G1342" s="46" t="str">
        <f t="shared" si="150"/>
        <v/>
      </c>
      <c r="H1342" s="46" t="str">
        <f t="shared" si="151"/>
        <v/>
      </c>
      <c r="I1342" s="46" t="str">
        <f t="shared" si="152"/>
        <v/>
      </c>
    </row>
    <row r="1343" spans="2:9" ht="20.100000000000001" customHeight="1" thickBot="1" x14ac:dyDescent="0.35">
      <c r="B1343" s="43" t="str">
        <f t="shared" si="148"/>
        <v/>
      </c>
      <c r="C1343" s="44" t="str">
        <f t="shared" si="146"/>
        <v/>
      </c>
      <c r="D1343" s="45" t="str">
        <f t="shared" si="149"/>
        <v/>
      </c>
      <c r="E1343" s="47">
        <f t="shared" si="147"/>
        <v>0</v>
      </c>
      <c r="F1343" s="79"/>
      <c r="G1343" s="46" t="str">
        <f t="shared" si="150"/>
        <v/>
      </c>
      <c r="H1343" s="46" t="str">
        <f t="shared" si="151"/>
        <v/>
      </c>
      <c r="I1343" s="46" t="str">
        <f t="shared" si="152"/>
        <v/>
      </c>
    </row>
    <row r="1344" spans="2:9" ht="20.100000000000001" customHeight="1" thickBot="1" x14ac:dyDescent="0.35">
      <c r="B1344" s="43" t="str">
        <f t="shared" si="148"/>
        <v/>
      </c>
      <c r="C1344" s="44" t="str">
        <f t="shared" si="146"/>
        <v/>
      </c>
      <c r="D1344" s="45" t="str">
        <f t="shared" si="149"/>
        <v/>
      </c>
      <c r="E1344" s="47">
        <f t="shared" si="147"/>
        <v>0</v>
      </c>
      <c r="F1344" s="79"/>
      <c r="G1344" s="46" t="str">
        <f t="shared" si="150"/>
        <v/>
      </c>
      <c r="H1344" s="46" t="str">
        <f t="shared" si="151"/>
        <v/>
      </c>
      <c r="I1344" s="46" t="str">
        <f t="shared" si="152"/>
        <v/>
      </c>
    </row>
    <row r="1345" spans="2:9" ht="20.100000000000001" customHeight="1" thickBot="1" x14ac:dyDescent="0.35">
      <c r="B1345" s="43" t="str">
        <f t="shared" si="148"/>
        <v/>
      </c>
      <c r="C1345" s="44" t="str">
        <f t="shared" si="146"/>
        <v/>
      </c>
      <c r="D1345" s="45" t="str">
        <f t="shared" si="149"/>
        <v/>
      </c>
      <c r="E1345" s="47">
        <f t="shared" si="147"/>
        <v>0</v>
      </c>
      <c r="F1345" s="79"/>
      <c r="G1345" s="46" t="str">
        <f t="shared" si="150"/>
        <v/>
      </c>
      <c r="H1345" s="46" t="str">
        <f t="shared" si="151"/>
        <v/>
      </c>
      <c r="I1345" s="46" t="str">
        <f t="shared" si="152"/>
        <v/>
      </c>
    </row>
    <row r="1346" spans="2:9" ht="20.100000000000001" customHeight="1" thickBot="1" x14ac:dyDescent="0.35">
      <c r="B1346" s="43" t="str">
        <f t="shared" si="148"/>
        <v/>
      </c>
      <c r="C1346" s="44" t="str">
        <f t="shared" si="146"/>
        <v/>
      </c>
      <c r="D1346" s="45" t="str">
        <f t="shared" si="149"/>
        <v/>
      </c>
      <c r="E1346" s="47">
        <f t="shared" si="147"/>
        <v>0</v>
      </c>
      <c r="F1346" s="79"/>
      <c r="G1346" s="46" t="str">
        <f t="shared" si="150"/>
        <v/>
      </c>
      <c r="H1346" s="46" t="str">
        <f t="shared" si="151"/>
        <v/>
      </c>
      <c r="I1346" s="46" t="str">
        <f t="shared" si="152"/>
        <v/>
      </c>
    </row>
    <row r="1347" spans="2:9" ht="20.100000000000001" customHeight="1" thickBot="1" x14ac:dyDescent="0.35">
      <c r="B1347" s="43" t="str">
        <f t="shared" si="148"/>
        <v/>
      </c>
      <c r="C1347" s="44" t="str">
        <f t="shared" si="146"/>
        <v/>
      </c>
      <c r="D1347" s="45" t="str">
        <f t="shared" si="149"/>
        <v/>
      </c>
      <c r="E1347" s="47">
        <f t="shared" si="147"/>
        <v>0</v>
      </c>
      <c r="F1347" s="79"/>
      <c r="G1347" s="46" t="str">
        <f t="shared" si="150"/>
        <v/>
      </c>
      <c r="H1347" s="46" t="str">
        <f t="shared" si="151"/>
        <v/>
      </c>
      <c r="I1347" s="46" t="str">
        <f t="shared" si="152"/>
        <v/>
      </c>
    </row>
    <row r="1348" spans="2:9" ht="20.100000000000001" customHeight="1" thickBot="1" x14ac:dyDescent="0.35">
      <c r="B1348" s="43" t="str">
        <f t="shared" si="148"/>
        <v/>
      </c>
      <c r="C1348" s="44" t="str">
        <f t="shared" si="146"/>
        <v/>
      </c>
      <c r="D1348" s="45" t="str">
        <f t="shared" si="149"/>
        <v/>
      </c>
      <c r="E1348" s="47">
        <f t="shared" si="147"/>
        <v>0</v>
      </c>
      <c r="F1348" s="79"/>
      <c r="G1348" s="46" t="str">
        <f t="shared" si="150"/>
        <v/>
      </c>
      <c r="H1348" s="46" t="str">
        <f t="shared" si="151"/>
        <v/>
      </c>
      <c r="I1348" s="46" t="str">
        <f t="shared" si="152"/>
        <v/>
      </c>
    </row>
    <row r="1349" spans="2:9" ht="20.100000000000001" customHeight="1" thickBot="1" x14ac:dyDescent="0.35">
      <c r="B1349" s="43" t="str">
        <f t="shared" si="148"/>
        <v/>
      </c>
      <c r="C1349" s="44" t="str">
        <f t="shared" si="146"/>
        <v/>
      </c>
      <c r="D1349" s="45" t="str">
        <f t="shared" si="149"/>
        <v/>
      </c>
      <c r="E1349" s="47">
        <f t="shared" si="147"/>
        <v>0</v>
      </c>
      <c r="F1349" s="79"/>
      <c r="G1349" s="46" t="str">
        <f t="shared" si="150"/>
        <v/>
      </c>
      <c r="H1349" s="46" t="str">
        <f t="shared" si="151"/>
        <v/>
      </c>
      <c r="I1349" s="46" t="str">
        <f t="shared" si="152"/>
        <v/>
      </c>
    </row>
    <row r="1350" spans="2:9" ht="20.100000000000001" customHeight="1" thickBot="1" x14ac:dyDescent="0.35">
      <c r="B1350" s="43" t="str">
        <f t="shared" si="148"/>
        <v/>
      </c>
      <c r="C1350" s="44" t="str">
        <f t="shared" si="146"/>
        <v/>
      </c>
      <c r="D1350" s="45" t="str">
        <f t="shared" si="149"/>
        <v/>
      </c>
      <c r="E1350" s="47">
        <f t="shared" si="147"/>
        <v>0</v>
      </c>
      <c r="F1350" s="79"/>
      <c r="G1350" s="46" t="str">
        <f t="shared" si="150"/>
        <v/>
      </c>
      <c r="H1350" s="46" t="str">
        <f t="shared" si="151"/>
        <v/>
      </c>
      <c r="I1350" s="46" t="str">
        <f t="shared" si="152"/>
        <v/>
      </c>
    </row>
    <row r="1351" spans="2:9" ht="20.100000000000001" customHeight="1" thickBot="1" x14ac:dyDescent="0.35">
      <c r="B1351" s="43" t="str">
        <f t="shared" si="148"/>
        <v/>
      </c>
      <c r="C1351" s="44" t="str">
        <f t="shared" si="146"/>
        <v/>
      </c>
      <c r="D1351" s="45" t="str">
        <f t="shared" si="149"/>
        <v/>
      </c>
      <c r="E1351" s="47">
        <f t="shared" si="147"/>
        <v>0</v>
      </c>
      <c r="F1351" s="79"/>
      <c r="G1351" s="46" t="str">
        <f t="shared" si="150"/>
        <v/>
      </c>
      <c r="H1351" s="46" t="str">
        <f t="shared" si="151"/>
        <v/>
      </c>
      <c r="I1351" s="46" t="str">
        <f t="shared" si="152"/>
        <v/>
      </c>
    </row>
    <row r="1352" spans="2:9" ht="20.100000000000001" customHeight="1" thickBot="1" x14ac:dyDescent="0.35">
      <c r="B1352" s="43" t="str">
        <f t="shared" si="148"/>
        <v/>
      </c>
      <c r="C1352" s="44" t="str">
        <f t="shared" si="146"/>
        <v/>
      </c>
      <c r="D1352" s="45" t="str">
        <f t="shared" si="149"/>
        <v/>
      </c>
      <c r="E1352" s="47">
        <f t="shared" si="147"/>
        <v>0</v>
      </c>
      <c r="F1352" s="79"/>
      <c r="G1352" s="46" t="str">
        <f t="shared" si="150"/>
        <v/>
      </c>
      <c r="H1352" s="46" t="str">
        <f t="shared" si="151"/>
        <v/>
      </c>
      <c r="I1352" s="46" t="str">
        <f t="shared" si="152"/>
        <v/>
      </c>
    </row>
    <row r="1353" spans="2:9" ht="20.100000000000001" customHeight="1" thickBot="1" x14ac:dyDescent="0.35">
      <c r="B1353" s="43" t="str">
        <f t="shared" si="148"/>
        <v/>
      </c>
      <c r="C1353" s="44" t="str">
        <f t="shared" si="146"/>
        <v/>
      </c>
      <c r="D1353" s="45" t="str">
        <f t="shared" si="149"/>
        <v/>
      </c>
      <c r="E1353" s="47">
        <f t="shared" si="147"/>
        <v>0</v>
      </c>
      <c r="F1353" s="79"/>
      <c r="G1353" s="46" t="str">
        <f t="shared" si="150"/>
        <v/>
      </c>
      <c r="H1353" s="46" t="str">
        <f t="shared" si="151"/>
        <v/>
      </c>
      <c r="I1353" s="46" t="str">
        <f t="shared" si="152"/>
        <v/>
      </c>
    </row>
    <row r="1354" spans="2:9" ht="20.100000000000001" customHeight="1" thickBot="1" x14ac:dyDescent="0.35">
      <c r="B1354" s="43" t="str">
        <f t="shared" si="148"/>
        <v/>
      </c>
      <c r="C1354" s="44" t="str">
        <f t="shared" si="146"/>
        <v/>
      </c>
      <c r="D1354" s="45" t="str">
        <f t="shared" si="149"/>
        <v/>
      </c>
      <c r="E1354" s="47">
        <f t="shared" si="147"/>
        <v>0</v>
      </c>
      <c r="F1354" s="79"/>
      <c r="G1354" s="46" t="str">
        <f t="shared" si="150"/>
        <v/>
      </c>
      <c r="H1354" s="46" t="str">
        <f t="shared" si="151"/>
        <v/>
      </c>
      <c r="I1354" s="46" t="str">
        <f t="shared" si="152"/>
        <v/>
      </c>
    </row>
    <row r="1355" spans="2:9" ht="20.100000000000001" customHeight="1" thickBot="1" x14ac:dyDescent="0.35">
      <c r="B1355" s="43" t="str">
        <f t="shared" si="148"/>
        <v/>
      </c>
      <c r="C1355" s="44" t="str">
        <f t="shared" si="146"/>
        <v/>
      </c>
      <c r="D1355" s="45" t="str">
        <f t="shared" si="149"/>
        <v/>
      </c>
      <c r="E1355" s="47">
        <f t="shared" si="147"/>
        <v>0</v>
      </c>
      <c r="F1355" s="79"/>
      <c r="G1355" s="46" t="str">
        <f t="shared" si="150"/>
        <v/>
      </c>
      <c r="H1355" s="46" t="str">
        <f t="shared" si="151"/>
        <v/>
      </c>
      <c r="I1355" s="46" t="str">
        <f t="shared" si="152"/>
        <v/>
      </c>
    </row>
    <row r="1356" spans="2:9" ht="20.100000000000001" customHeight="1" thickBot="1" x14ac:dyDescent="0.35">
      <c r="B1356" s="43" t="str">
        <f t="shared" si="148"/>
        <v/>
      </c>
      <c r="C1356" s="44" t="str">
        <f t="shared" si="146"/>
        <v/>
      </c>
      <c r="D1356" s="45" t="str">
        <f t="shared" si="149"/>
        <v/>
      </c>
      <c r="E1356" s="47">
        <f t="shared" si="147"/>
        <v>0</v>
      </c>
      <c r="F1356" s="79"/>
      <c r="G1356" s="46" t="str">
        <f t="shared" si="150"/>
        <v/>
      </c>
      <c r="H1356" s="46" t="str">
        <f t="shared" si="151"/>
        <v/>
      </c>
      <c r="I1356" s="46" t="str">
        <f t="shared" si="152"/>
        <v/>
      </c>
    </row>
    <row r="1357" spans="2:9" ht="20.100000000000001" customHeight="1" thickBot="1" x14ac:dyDescent="0.35">
      <c r="B1357" s="43" t="str">
        <f t="shared" si="148"/>
        <v/>
      </c>
      <c r="C1357" s="44" t="str">
        <f t="shared" si="146"/>
        <v/>
      </c>
      <c r="D1357" s="45" t="str">
        <f t="shared" si="149"/>
        <v/>
      </c>
      <c r="E1357" s="47">
        <f t="shared" si="147"/>
        <v>0</v>
      </c>
      <c r="F1357" s="79"/>
      <c r="G1357" s="46" t="str">
        <f t="shared" si="150"/>
        <v/>
      </c>
      <c r="H1357" s="46" t="str">
        <f t="shared" si="151"/>
        <v/>
      </c>
      <c r="I1357" s="46" t="str">
        <f t="shared" si="152"/>
        <v/>
      </c>
    </row>
    <row r="1358" spans="2:9" ht="20.100000000000001" customHeight="1" thickBot="1" x14ac:dyDescent="0.35">
      <c r="B1358" s="43" t="str">
        <f t="shared" si="148"/>
        <v/>
      </c>
      <c r="C1358" s="44" t="str">
        <f t="shared" si="146"/>
        <v/>
      </c>
      <c r="D1358" s="45" t="str">
        <f t="shared" si="149"/>
        <v/>
      </c>
      <c r="E1358" s="47">
        <f t="shared" si="147"/>
        <v>0</v>
      </c>
      <c r="F1358" s="79"/>
      <c r="G1358" s="46" t="str">
        <f t="shared" si="150"/>
        <v/>
      </c>
      <c r="H1358" s="46" t="str">
        <f t="shared" si="151"/>
        <v/>
      </c>
      <c r="I1358" s="46" t="str">
        <f t="shared" si="152"/>
        <v/>
      </c>
    </row>
    <row r="1359" spans="2:9" ht="20.100000000000001" customHeight="1" thickBot="1" x14ac:dyDescent="0.35">
      <c r="B1359" s="43" t="str">
        <f t="shared" si="148"/>
        <v/>
      </c>
      <c r="C1359" s="44" t="str">
        <f t="shared" si="146"/>
        <v/>
      </c>
      <c r="D1359" s="45" t="str">
        <f t="shared" si="149"/>
        <v/>
      </c>
      <c r="E1359" s="47">
        <f t="shared" si="147"/>
        <v>0</v>
      </c>
      <c r="F1359" s="79"/>
      <c r="G1359" s="46" t="str">
        <f t="shared" si="150"/>
        <v/>
      </c>
      <c r="H1359" s="46" t="str">
        <f t="shared" si="151"/>
        <v/>
      </c>
      <c r="I1359" s="46" t="str">
        <f t="shared" si="152"/>
        <v/>
      </c>
    </row>
    <row r="1360" spans="2:9" ht="20.100000000000001" customHeight="1" thickBot="1" x14ac:dyDescent="0.35">
      <c r="B1360" s="43" t="str">
        <f t="shared" si="148"/>
        <v/>
      </c>
      <c r="C1360" s="44" t="str">
        <f t="shared" si="146"/>
        <v/>
      </c>
      <c r="D1360" s="45" t="str">
        <f t="shared" si="149"/>
        <v/>
      </c>
      <c r="E1360" s="47">
        <f t="shared" si="147"/>
        <v>0</v>
      </c>
      <c r="F1360" s="79"/>
      <c r="G1360" s="46" t="str">
        <f t="shared" si="150"/>
        <v/>
      </c>
      <c r="H1360" s="46" t="str">
        <f t="shared" si="151"/>
        <v/>
      </c>
      <c r="I1360" s="46" t="str">
        <f t="shared" si="152"/>
        <v/>
      </c>
    </row>
    <row r="1361" spans="2:9" ht="20.100000000000001" customHeight="1" thickBot="1" x14ac:dyDescent="0.35">
      <c r="B1361" s="43" t="str">
        <f t="shared" si="148"/>
        <v/>
      </c>
      <c r="C1361" s="44" t="str">
        <f t="shared" si="146"/>
        <v/>
      </c>
      <c r="D1361" s="45" t="str">
        <f t="shared" si="149"/>
        <v/>
      </c>
      <c r="E1361" s="47">
        <f t="shared" si="147"/>
        <v>0</v>
      </c>
      <c r="F1361" s="79"/>
      <c r="G1361" s="46" t="str">
        <f t="shared" si="150"/>
        <v/>
      </c>
      <c r="H1361" s="46" t="str">
        <f t="shared" si="151"/>
        <v/>
      </c>
      <c r="I1361" s="46" t="str">
        <f t="shared" si="152"/>
        <v/>
      </c>
    </row>
    <row r="1362" spans="2:9" ht="20.100000000000001" customHeight="1" thickBot="1" x14ac:dyDescent="0.35">
      <c r="B1362" s="43" t="str">
        <f t="shared" si="148"/>
        <v/>
      </c>
      <c r="C1362" s="44" t="str">
        <f t="shared" si="146"/>
        <v/>
      </c>
      <c r="D1362" s="45" t="str">
        <f t="shared" si="149"/>
        <v/>
      </c>
      <c r="E1362" s="47">
        <f t="shared" si="147"/>
        <v>0</v>
      </c>
      <c r="F1362" s="79"/>
      <c r="G1362" s="46" t="str">
        <f t="shared" si="150"/>
        <v/>
      </c>
      <c r="H1362" s="46" t="str">
        <f t="shared" si="151"/>
        <v/>
      </c>
      <c r="I1362" s="46" t="str">
        <f t="shared" si="152"/>
        <v/>
      </c>
    </row>
    <row r="1363" spans="2:9" ht="20.100000000000001" customHeight="1" thickBot="1" x14ac:dyDescent="0.35">
      <c r="B1363" s="43" t="str">
        <f t="shared" si="148"/>
        <v/>
      </c>
      <c r="C1363" s="44" t="str">
        <f t="shared" si="146"/>
        <v/>
      </c>
      <c r="D1363" s="45" t="str">
        <f t="shared" si="149"/>
        <v/>
      </c>
      <c r="E1363" s="47">
        <f t="shared" si="147"/>
        <v>0</v>
      </c>
      <c r="F1363" s="79"/>
      <c r="G1363" s="46" t="str">
        <f t="shared" si="150"/>
        <v/>
      </c>
      <c r="H1363" s="46" t="str">
        <f t="shared" si="151"/>
        <v/>
      </c>
      <c r="I1363" s="46" t="str">
        <f t="shared" si="152"/>
        <v/>
      </c>
    </row>
    <row r="1364" spans="2:9" ht="20.100000000000001" customHeight="1" thickBot="1" x14ac:dyDescent="0.35">
      <c r="B1364" s="43" t="str">
        <f t="shared" si="148"/>
        <v/>
      </c>
      <c r="C1364" s="44" t="str">
        <f t="shared" si="146"/>
        <v/>
      </c>
      <c r="D1364" s="45" t="str">
        <f t="shared" si="149"/>
        <v/>
      </c>
      <c r="E1364" s="47">
        <f t="shared" si="147"/>
        <v>0</v>
      </c>
      <c r="F1364" s="79"/>
      <c r="G1364" s="46" t="str">
        <f t="shared" si="150"/>
        <v/>
      </c>
      <c r="H1364" s="46" t="str">
        <f t="shared" si="151"/>
        <v/>
      </c>
      <c r="I1364" s="46" t="str">
        <f t="shared" si="152"/>
        <v/>
      </c>
    </row>
    <row r="1365" spans="2:9" ht="20.100000000000001" customHeight="1" thickBot="1" x14ac:dyDescent="0.35">
      <c r="B1365" s="43" t="str">
        <f t="shared" si="148"/>
        <v/>
      </c>
      <c r="C1365" s="44" t="str">
        <f t="shared" si="146"/>
        <v/>
      </c>
      <c r="D1365" s="45" t="str">
        <f t="shared" si="149"/>
        <v/>
      </c>
      <c r="E1365" s="47">
        <f t="shared" si="147"/>
        <v>0</v>
      </c>
      <c r="F1365" s="79"/>
      <c r="G1365" s="46" t="str">
        <f t="shared" si="150"/>
        <v/>
      </c>
      <c r="H1365" s="46" t="str">
        <f t="shared" si="151"/>
        <v/>
      </c>
      <c r="I1365" s="46" t="str">
        <f t="shared" si="152"/>
        <v/>
      </c>
    </row>
    <row r="1366" spans="2:9" ht="20.100000000000001" customHeight="1" thickBot="1" x14ac:dyDescent="0.35">
      <c r="B1366" s="43" t="str">
        <f t="shared" si="148"/>
        <v/>
      </c>
      <c r="C1366" s="44" t="str">
        <f t="shared" ref="C1366:C1429" si="153">IF($E$10="End of the Period",IF(B1366="","",IF(payment_frequency="Bi-weekly",first_payment_date+B1366*VLOOKUP(payment_frequency,periodic_table,2,0),IF(payment_frequency="Weekly",first_payment_date+B1366*VLOOKUP(payment_frequency,periodic_table,2,0),IF(payment_frequency="Semi-monthly",first_payment_date+B1366*VLOOKUP(payment_frequency,periodic_table,2,0),EDATE(first_payment_date,B1366*VLOOKUP(payment_frequency,periodic_table,2,0)))))),IF(B1366="","",IF(payment_frequency="Bi-weekly",first_payment_date+(B1366-1)*VLOOKUP(payment_frequency,periodic_table,2,0),IF(payment_frequency="Weekly",first_payment_date+(B1366-1)*VLOOKUP(payment_frequency,periodic_table,2,0),IF(payment_frequency="Semi-monthly",first_payment_date+(B1366-1)*VLOOKUP(payment_frequency,periodic_table,2,0),EDATE(first_payment_date,(B1366-1)*VLOOKUP(payment_frequency,periodic_table,2,0)))))))</f>
        <v/>
      </c>
      <c r="D1366" s="45" t="str">
        <f t="shared" si="149"/>
        <v/>
      </c>
      <c r="E1366" s="47">
        <f t="shared" ref="E1366:E1429" si="154">IFERROR(IF((I1365*(1+rate)-D1366)&lt;$E$12,I1365*(1+rate)-D1366,IF(B1366=$I$16,$E$12,IF(B1366&lt;$I$16,0,$E$12))),0)</f>
        <v>0</v>
      </c>
      <c r="F1366" s="79"/>
      <c r="G1366" s="46" t="str">
        <f t="shared" si="150"/>
        <v/>
      </c>
      <c r="H1366" s="46" t="str">
        <f t="shared" si="151"/>
        <v/>
      </c>
      <c r="I1366" s="46" t="str">
        <f t="shared" si="152"/>
        <v/>
      </c>
    </row>
    <row r="1367" spans="2:9" ht="20.100000000000001" customHeight="1" thickBot="1" x14ac:dyDescent="0.35">
      <c r="B1367" s="43" t="str">
        <f t="shared" si="148"/>
        <v/>
      </c>
      <c r="C1367" s="44" t="str">
        <f t="shared" si="153"/>
        <v/>
      </c>
      <c r="D1367" s="45" t="str">
        <f t="shared" si="149"/>
        <v/>
      </c>
      <c r="E1367" s="47">
        <f t="shared" si="154"/>
        <v>0</v>
      </c>
      <c r="F1367" s="79"/>
      <c r="G1367" s="46" t="str">
        <f t="shared" si="150"/>
        <v/>
      </c>
      <c r="H1367" s="46" t="str">
        <f t="shared" si="151"/>
        <v/>
      </c>
      <c r="I1367" s="46" t="str">
        <f t="shared" si="152"/>
        <v/>
      </c>
    </row>
    <row r="1368" spans="2:9" ht="20.100000000000001" customHeight="1" thickBot="1" x14ac:dyDescent="0.35">
      <c r="B1368" s="43" t="str">
        <f t="shared" si="148"/>
        <v/>
      </c>
      <c r="C1368" s="44" t="str">
        <f t="shared" si="153"/>
        <v/>
      </c>
      <c r="D1368" s="45" t="str">
        <f t="shared" si="149"/>
        <v/>
      </c>
      <c r="E1368" s="47">
        <f t="shared" si="154"/>
        <v>0</v>
      </c>
      <c r="F1368" s="79"/>
      <c r="G1368" s="46" t="str">
        <f t="shared" si="150"/>
        <v/>
      </c>
      <c r="H1368" s="46" t="str">
        <f t="shared" si="151"/>
        <v/>
      </c>
      <c r="I1368" s="46" t="str">
        <f t="shared" si="152"/>
        <v/>
      </c>
    </row>
    <row r="1369" spans="2:9" ht="20.100000000000001" customHeight="1" thickBot="1" x14ac:dyDescent="0.35">
      <c r="B1369" s="43" t="str">
        <f t="shared" si="148"/>
        <v/>
      </c>
      <c r="C1369" s="44" t="str">
        <f t="shared" si="153"/>
        <v/>
      </c>
      <c r="D1369" s="45" t="str">
        <f t="shared" si="149"/>
        <v/>
      </c>
      <c r="E1369" s="47">
        <f t="shared" si="154"/>
        <v>0</v>
      </c>
      <c r="F1369" s="79"/>
      <c r="G1369" s="46" t="str">
        <f t="shared" si="150"/>
        <v/>
      </c>
      <c r="H1369" s="46" t="str">
        <f t="shared" si="151"/>
        <v/>
      </c>
      <c r="I1369" s="46" t="str">
        <f t="shared" si="152"/>
        <v/>
      </c>
    </row>
    <row r="1370" spans="2:9" ht="20.100000000000001" customHeight="1" thickBot="1" x14ac:dyDescent="0.35">
      <c r="B1370" s="43" t="str">
        <f t="shared" si="148"/>
        <v/>
      </c>
      <c r="C1370" s="44" t="str">
        <f t="shared" si="153"/>
        <v/>
      </c>
      <c r="D1370" s="45" t="str">
        <f t="shared" si="149"/>
        <v/>
      </c>
      <c r="E1370" s="47">
        <f t="shared" si="154"/>
        <v>0</v>
      </c>
      <c r="F1370" s="79"/>
      <c r="G1370" s="46" t="str">
        <f t="shared" si="150"/>
        <v/>
      </c>
      <c r="H1370" s="46" t="str">
        <f t="shared" si="151"/>
        <v/>
      </c>
      <c r="I1370" s="46" t="str">
        <f t="shared" si="152"/>
        <v/>
      </c>
    </row>
    <row r="1371" spans="2:9" ht="20.100000000000001" customHeight="1" thickBot="1" x14ac:dyDescent="0.35">
      <c r="B1371" s="43" t="str">
        <f t="shared" si="148"/>
        <v/>
      </c>
      <c r="C1371" s="44" t="str">
        <f t="shared" si="153"/>
        <v/>
      </c>
      <c r="D1371" s="45" t="str">
        <f t="shared" si="149"/>
        <v/>
      </c>
      <c r="E1371" s="47">
        <f t="shared" si="154"/>
        <v>0</v>
      </c>
      <c r="F1371" s="79"/>
      <c r="G1371" s="46" t="str">
        <f t="shared" si="150"/>
        <v/>
      </c>
      <c r="H1371" s="46" t="str">
        <f t="shared" si="151"/>
        <v/>
      </c>
      <c r="I1371" s="46" t="str">
        <f t="shared" si="152"/>
        <v/>
      </c>
    </row>
    <row r="1372" spans="2:9" ht="20.100000000000001" customHeight="1" thickBot="1" x14ac:dyDescent="0.35">
      <c r="B1372" s="43" t="str">
        <f t="shared" si="148"/>
        <v/>
      </c>
      <c r="C1372" s="44" t="str">
        <f t="shared" si="153"/>
        <v/>
      </c>
      <c r="D1372" s="45" t="str">
        <f t="shared" si="149"/>
        <v/>
      </c>
      <c r="E1372" s="47">
        <f t="shared" si="154"/>
        <v>0</v>
      </c>
      <c r="F1372" s="79"/>
      <c r="G1372" s="46" t="str">
        <f t="shared" si="150"/>
        <v/>
      </c>
      <c r="H1372" s="46" t="str">
        <f t="shared" si="151"/>
        <v/>
      </c>
      <c r="I1372" s="46" t="str">
        <f t="shared" si="152"/>
        <v/>
      </c>
    </row>
    <row r="1373" spans="2:9" ht="20.100000000000001" customHeight="1" thickBot="1" x14ac:dyDescent="0.35">
      <c r="B1373" s="43" t="str">
        <f t="shared" si="148"/>
        <v/>
      </c>
      <c r="C1373" s="44" t="str">
        <f t="shared" si="153"/>
        <v/>
      </c>
      <c r="D1373" s="45" t="str">
        <f t="shared" si="149"/>
        <v/>
      </c>
      <c r="E1373" s="47">
        <f t="shared" si="154"/>
        <v>0</v>
      </c>
      <c r="F1373" s="79"/>
      <c r="G1373" s="46" t="str">
        <f t="shared" si="150"/>
        <v/>
      </c>
      <c r="H1373" s="46" t="str">
        <f t="shared" si="151"/>
        <v/>
      </c>
      <c r="I1373" s="46" t="str">
        <f t="shared" si="152"/>
        <v/>
      </c>
    </row>
    <row r="1374" spans="2:9" ht="20.100000000000001" customHeight="1" thickBot="1" x14ac:dyDescent="0.35">
      <c r="B1374" s="43" t="str">
        <f t="shared" si="148"/>
        <v/>
      </c>
      <c r="C1374" s="44" t="str">
        <f t="shared" si="153"/>
        <v/>
      </c>
      <c r="D1374" s="45" t="str">
        <f t="shared" si="149"/>
        <v/>
      </c>
      <c r="E1374" s="47">
        <f t="shared" si="154"/>
        <v>0</v>
      </c>
      <c r="F1374" s="79"/>
      <c r="G1374" s="46" t="str">
        <f t="shared" si="150"/>
        <v/>
      </c>
      <c r="H1374" s="46" t="str">
        <f t="shared" si="151"/>
        <v/>
      </c>
      <c r="I1374" s="46" t="str">
        <f t="shared" si="152"/>
        <v/>
      </c>
    </row>
    <row r="1375" spans="2:9" ht="20.100000000000001" customHeight="1" thickBot="1" x14ac:dyDescent="0.35">
      <c r="B1375" s="43" t="str">
        <f t="shared" si="148"/>
        <v/>
      </c>
      <c r="C1375" s="44" t="str">
        <f t="shared" si="153"/>
        <v/>
      </c>
      <c r="D1375" s="45" t="str">
        <f t="shared" si="149"/>
        <v/>
      </c>
      <c r="E1375" s="47">
        <f t="shared" si="154"/>
        <v>0</v>
      </c>
      <c r="F1375" s="79"/>
      <c r="G1375" s="46" t="str">
        <f t="shared" si="150"/>
        <v/>
      </c>
      <c r="H1375" s="46" t="str">
        <f t="shared" si="151"/>
        <v/>
      </c>
      <c r="I1375" s="46" t="str">
        <f t="shared" si="152"/>
        <v/>
      </c>
    </row>
    <row r="1376" spans="2:9" ht="20.100000000000001" customHeight="1" thickBot="1" x14ac:dyDescent="0.35">
      <c r="B1376" s="43" t="str">
        <f t="shared" si="148"/>
        <v/>
      </c>
      <c r="C1376" s="44" t="str">
        <f t="shared" si="153"/>
        <v/>
      </c>
      <c r="D1376" s="45" t="str">
        <f t="shared" si="149"/>
        <v/>
      </c>
      <c r="E1376" s="47">
        <f t="shared" si="154"/>
        <v>0</v>
      </c>
      <c r="F1376" s="79"/>
      <c r="G1376" s="46" t="str">
        <f t="shared" si="150"/>
        <v/>
      </c>
      <c r="H1376" s="46" t="str">
        <f t="shared" si="151"/>
        <v/>
      </c>
      <c r="I1376" s="46" t="str">
        <f t="shared" si="152"/>
        <v/>
      </c>
    </row>
    <row r="1377" spans="2:9" ht="20.100000000000001" customHeight="1" thickBot="1" x14ac:dyDescent="0.35">
      <c r="B1377" s="43" t="str">
        <f t="shared" si="148"/>
        <v/>
      </c>
      <c r="C1377" s="44" t="str">
        <f t="shared" si="153"/>
        <v/>
      </c>
      <c r="D1377" s="45" t="str">
        <f t="shared" si="149"/>
        <v/>
      </c>
      <c r="E1377" s="47">
        <f t="shared" si="154"/>
        <v>0</v>
      </c>
      <c r="F1377" s="79"/>
      <c r="G1377" s="46" t="str">
        <f t="shared" si="150"/>
        <v/>
      </c>
      <c r="H1377" s="46" t="str">
        <f t="shared" si="151"/>
        <v/>
      </c>
      <c r="I1377" s="46" t="str">
        <f t="shared" si="152"/>
        <v/>
      </c>
    </row>
    <row r="1378" spans="2:9" ht="20.100000000000001" customHeight="1" thickBot="1" x14ac:dyDescent="0.35">
      <c r="B1378" s="43" t="str">
        <f t="shared" si="148"/>
        <v/>
      </c>
      <c r="C1378" s="44" t="str">
        <f t="shared" si="153"/>
        <v/>
      </c>
      <c r="D1378" s="45" t="str">
        <f t="shared" si="149"/>
        <v/>
      </c>
      <c r="E1378" s="47">
        <f t="shared" si="154"/>
        <v>0</v>
      </c>
      <c r="F1378" s="79"/>
      <c r="G1378" s="46" t="str">
        <f t="shared" si="150"/>
        <v/>
      </c>
      <c r="H1378" s="46" t="str">
        <f t="shared" si="151"/>
        <v/>
      </c>
      <c r="I1378" s="46" t="str">
        <f t="shared" si="152"/>
        <v/>
      </c>
    </row>
    <row r="1379" spans="2:9" ht="20.100000000000001" customHeight="1" thickBot="1" x14ac:dyDescent="0.35">
      <c r="B1379" s="43" t="str">
        <f t="shared" si="148"/>
        <v/>
      </c>
      <c r="C1379" s="44" t="str">
        <f t="shared" si="153"/>
        <v/>
      </c>
      <c r="D1379" s="45" t="str">
        <f t="shared" si="149"/>
        <v/>
      </c>
      <c r="E1379" s="47">
        <f t="shared" si="154"/>
        <v>0</v>
      </c>
      <c r="F1379" s="79"/>
      <c r="G1379" s="46" t="str">
        <f t="shared" si="150"/>
        <v/>
      </c>
      <c r="H1379" s="46" t="str">
        <f t="shared" si="151"/>
        <v/>
      </c>
      <c r="I1379" s="46" t="str">
        <f t="shared" si="152"/>
        <v/>
      </c>
    </row>
    <row r="1380" spans="2:9" ht="20.100000000000001" customHeight="1" thickBot="1" x14ac:dyDescent="0.35">
      <c r="B1380" s="43" t="str">
        <f t="shared" si="148"/>
        <v/>
      </c>
      <c r="C1380" s="44" t="str">
        <f t="shared" si="153"/>
        <v/>
      </c>
      <c r="D1380" s="45" t="str">
        <f t="shared" si="149"/>
        <v/>
      </c>
      <c r="E1380" s="47">
        <f t="shared" si="154"/>
        <v>0</v>
      </c>
      <c r="F1380" s="79"/>
      <c r="G1380" s="46" t="str">
        <f t="shared" si="150"/>
        <v/>
      </c>
      <c r="H1380" s="46" t="str">
        <f t="shared" si="151"/>
        <v/>
      </c>
      <c r="I1380" s="46" t="str">
        <f t="shared" si="152"/>
        <v/>
      </c>
    </row>
    <row r="1381" spans="2:9" ht="20.100000000000001" customHeight="1" thickBot="1" x14ac:dyDescent="0.35">
      <c r="B1381" s="43" t="str">
        <f t="shared" si="148"/>
        <v/>
      </c>
      <c r="C1381" s="44" t="str">
        <f t="shared" si="153"/>
        <v/>
      </c>
      <c r="D1381" s="45" t="str">
        <f t="shared" si="149"/>
        <v/>
      </c>
      <c r="E1381" s="47">
        <f t="shared" si="154"/>
        <v>0</v>
      </c>
      <c r="F1381" s="79"/>
      <c r="G1381" s="46" t="str">
        <f t="shared" si="150"/>
        <v/>
      </c>
      <c r="H1381" s="46" t="str">
        <f t="shared" si="151"/>
        <v/>
      </c>
      <c r="I1381" s="46" t="str">
        <f t="shared" si="152"/>
        <v/>
      </c>
    </row>
    <row r="1382" spans="2:9" ht="20.100000000000001" customHeight="1" thickBot="1" x14ac:dyDescent="0.35">
      <c r="B1382" s="43" t="str">
        <f t="shared" si="148"/>
        <v/>
      </c>
      <c r="C1382" s="44" t="str">
        <f t="shared" si="153"/>
        <v/>
      </c>
      <c r="D1382" s="45" t="str">
        <f t="shared" si="149"/>
        <v/>
      </c>
      <c r="E1382" s="47">
        <f t="shared" si="154"/>
        <v>0</v>
      </c>
      <c r="F1382" s="79"/>
      <c r="G1382" s="46" t="str">
        <f t="shared" si="150"/>
        <v/>
      </c>
      <c r="H1382" s="46" t="str">
        <f t="shared" si="151"/>
        <v/>
      </c>
      <c r="I1382" s="46" t="str">
        <f t="shared" si="152"/>
        <v/>
      </c>
    </row>
    <row r="1383" spans="2:9" ht="20.100000000000001" customHeight="1" thickBot="1" x14ac:dyDescent="0.35">
      <c r="B1383" s="43" t="str">
        <f t="shared" ref="B1383:B1446" si="155">IFERROR(IF(I1382&lt;=0,"",B1382+1),"")</f>
        <v/>
      </c>
      <c r="C1383" s="44" t="str">
        <f t="shared" si="153"/>
        <v/>
      </c>
      <c r="D1383" s="45" t="str">
        <f t="shared" ref="D1383:D1446" si="156">IF(B1383="","",IF(I1382&lt;payment,I1382*(1+rate),payment))</f>
        <v/>
      </c>
      <c r="E1383" s="47">
        <f t="shared" si="154"/>
        <v>0</v>
      </c>
      <c r="F1383" s="79"/>
      <c r="G1383" s="46" t="str">
        <f t="shared" ref="G1383:G1446" si="157">IF(AND(payment_type=1,B1383=1),0,IF(B1383="","",I1382*rate))</f>
        <v/>
      </c>
      <c r="H1383" s="46" t="str">
        <f t="shared" ref="H1383:H1446" si="158">IF(B1383="","",D1383-G1383+E1383+F1383)</f>
        <v/>
      </c>
      <c r="I1383" s="46" t="str">
        <f t="shared" ref="I1383:I1446" si="159">IFERROR(IF(H1383&lt;=0,"",I1382-H1383),"")</f>
        <v/>
      </c>
    </row>
    <row r="1384" spans="2:9" ht="20.100000000000001" customHeight="1" thickBot="1" x14ac:dyDescent="0.35">
      <c r="B1384" s="43" t="str">
        <f t="shared" si="155"/>
        <v/>
      </c>
      <c r="C1384" s="44" t="str">
        <f t="shared" si="153"/>
        <v/>
      </c>
      <c r="D1384" s="45" t="str">
        <f t="shared" si="156"/>
        <v/>
      </c>
      <c r="E1384" s="47">
        <f t="shared" si="154"/>
        <v>0</v>
      </c>
      <c r="F1384" s="79"/>
      <c r="G1384" s="46" t="str">
        <f t="shared" si="157"/>
        <v/>
      </c>
      <c r="H1384" s="46" t="str">
        <f t="shared" si="158"/>
        <v/>
      </c>
      <c r="I1384" s="46" t="str">
        <f t="shared" si="159"/>
        <v/>
      </c>
    </row>
    <row r="1385" spans="2:9" ht="20.100000000000001" customHeight="1" thickBot="1" x14ac:dyDescent="0.35">
      <c r="B1385" s="43" t="str">
        <f t="shared" si="155"/>
        <v/>
      </c>
      <c r="C1385" s="44" t="str">
        <f t="shared" si="153"/>
        <v/>
      </c>
      <c r="D1385" s="45" t="str">
        <f t="shared" si="156"/>
        <v/>
      </c>
      <c r="E1385" s="47">
        <f t="shared" si="154"/>
        <v>0</v>
      </c>
      <c r="F1385" s="79"/>
      <c r="G1385" s="46" t="str">
        <f t="shared" si="157"/>
        <v/>
      </c>
      <c r="H1385" s="46" t="str">
        <f t="shared" si="158"/>
        <v/>
      </c>
      <c r="I1385" s="46" t="str">
        <f t="shared" si="159"/>
        <v/>
      </c>
    </row>
    <row r="1386" spans="2:9" ht="20.100000000000001" customHeight="1" thickBot="1" x14ac:dyDescent="0.35">
      <c r="B1386" s="43" t="str">
        <f t="shared" si="155"/>
        <v/>
      </c>
      <c r="C1386" s="44" t="str">
        <f t="shared" si="153"/>
        <v/>
      </c>
      <c r="D1386" s="45" t="str">
        <f t="shared" si="156"/>
        <v/>
      </c>
      <c r="E1386" s="47">
        <f t="shared" si="154"/>
        <v>0</v>
      </c>
      <c r="F1386" s="79"/>
      <c r="G1386" s="46" t="str">
        <f t="shared" si="157"/>
        <v/>
      </c>
      <c r="H1386" s="46" t="str">
        <f t="shared" si="158"/>
        <v/>
      </c>
      <c r="I1386" s="46" t="str">
        <f t="shared" si="159"/>
        <v/>
      </c>
    </row>
    <row r="1387" spans="2:9" ht="20.100000000000001" customHeight="1" thickBot="1" x14ac:dyDescent="0.35">
      <c r="B1387" s="43" t="str">
        <f t="shared" si="155"/>
        <v/>
      </c>
      <c r="C1387" s="44" t="str">
        <f t="shared" si="153"/>
        <v/>
      </c>
      <c r="D1387" s="45" t="str">
        <f t="shared" si="156"/>
        <v/>
      </c>
      <c r="E1387" s="47">
        <f t="shared" si="154"/>
        <v>0</v>
      </c>
      <c r="F1387" s="79"/>
      <c r="G1387" s="46" t="str">
        <f t="shared" si="157"/>
        <v/>
      </c>
      <c r="H1387" s="46" t="str">
        <f t="shared" si="158"/>
        <v/>
      </c>
      <c r="I1387" s="46" t="str">
        <f t="shared" si="159"/>
        <v/>
      </c>
    </row>
    <row r="1388" spans="2:9" ht="20.100000000000001" customHeight="1" thickBot="1" x14ac:dyDescent="0.35">
      <c r="B1388" s="43" t="str">
        <f t="shared" si="155"/>
        <v/>
      </c>
      <c r="C1388" s="44" t="str">
        <f t="shared" si="153"/>
        <v/>
      </c>
      <c r="D1388" s="45" t="str">
        <f t="shared" si="156"/>
        <v/>
      </c>
      <c r="E1388" s="47">
        <f t="shared" si="154"/>
        <v>0</v>
      </c>
      <c r="F1388" s="79"/>
      <c r="G1388" s="46" t="str">
        <f t="shared" si="157"/>
        <v/>
      </c>
      <c r="H1388" s="46" t="str">
        <f t="shared" si="158"/>
        <v/>
      </c>
      <c r="I1388" s="46" t="str">
        <f t="shared" si="159"/>
        <v/>
      </c>
    </row>
    <row r="1389" spans="2:9" ht="20.100000000000001" customHeight="1" thickBot="1" x14ac:dyDescent="0.35">
      <c r="B1389" s="43" t="str">
        <f t="shared" si="155"/>
        <v/>
      </c>
      <c r="C1389" s="44" t="str">
        <f t="shared" si="153"/>
        <v/>
      </c>
      <c r="D1389" s="45" t="str">
        <f t="shared" si="156"/>
        <v/>
      </c>
      <c r="E1389" s="47">
        <f t="shared" si="154"/>
        <v>0</v>
      </c>
      <c r="F1389" s="79"/>
      <c r="G1389" s="46" t="str">
        <f t="shared" si="157"/>
        <v/>
      </c>
      <c r="H1389" s="46" t="str">
        <f t="shared" si="158"/>
        <v/>
      </c>
      <c r="I1389" s="46" t="str">
        <f t="shared" si="159"/>
        <v/>
      </c>
    </row>
    <row r="1390" spans="2:9" ht="20.100000000000001" customHeight="1" thickBot="1" x14ac:dyDescent="0.35">
      <c r="B1390" s="43" t="str">
        <f t="shared" si="155"/>
        <v/>
      </c>
      <c r="C1390" s="44" t="str">
        <f t="shared" si="153"/>
        <v/>
      </c>
      <c r="D1390" s="45" t="str">
        <f t="shared" si="156"/>
        <v/>
      </c>
      <c r="E1390" s="47">
        <f t="shared" si="154"/>
        <v>0</v>
      </c>
      <c r="F1390" s="79"/>
      <c r="G1390" s="46" t="str">
        <f t="shared" si="157"/>
        <v/>
      </c>
      <c r="H1390" s="46" t="str">
        <f t="shared" si="158"/>
        <v/>
      </c>
      <c r="I1390" s="46" t="str">
        <f t="shared" si="159"/>
        <v/>
      </c>
    </row>
    <row r="1391" spans="2:9" ht="20.100000000000001" customHeight="1" thickBot="1" x14ac:dyDescent="0.35">
      <c r="B1391" s="43" t="str">
        <f t="shared" si="155"/>
        <v/>
      </c>
      <c r="C1391" s="44" t="str">
        <f t="shared" si="153"/>
        <v/>
      </c>
      <c r="D1391" s="45" t="str">
        <f t="shared" si="156"/>
        <v/>
      </c>
      <c r="E1391" s="47">
        <f t="shared" si="154"/>
        <v>0</v>
      </c>
      <c r="F1391" s="79"/>
      <c r="G1391" s="46" t="str">
        <f t="shared" si="157"/>
        <v/>
      </c>
      <c r="H1391" s="46" t="str">
        <f t="shared" si="158"/>
        <v/>
      </c>
      <c r="I1391" s="46" t="str">
        <f t="shared" si="159"/>
        <v/>
      </c>
    </row>
    <row r="1392" spans="2:9" ht="20.100000000000001" customHeight="1" thickBot="1" x14ac:dyDescent="0.35">
      <c r="B1392" s="43" t="str">
        <f t="shared" si="155"/>
        <v/>
      </c>
      <c r="C1392" s="44" t="str">
        <f t="shared" si="153"/>
        <v/>
      </c>
      <c r="D1392" s="45" t="str">
        <f t="shared" si="156"/>
        <v/>
      </c>
      <c r="E1392" s="47">
        <f t="shared" si="154"/>
        <v>0</v>
      </c>
      <c r="F1392" s="79"/>
      <c r="G1392" s="46" t="str">
        <f t="shared" si="157"/>
        <v/>
      </c>
      <c r="H1392" s="46" t="str">
        <f t="shared" si="158"/>
        <v/>
      </c>
      <c r="I1392" s="46" t="str">
        <f t="shared" si="159"/>
        <v/>
      </c>
    </row>
    <row r="1393" spans="2:9" ht="20.100000000000001" customHeight="1" thickBot="1" x14ac:dyDescent="0.35">
      <c r="B1393" s="43" t="str">
        <f t="shared" si="155"/>
        <v/>
      </c>
      <c r="C1393" s="44" t="str">
        <f t="shared" si="153"/>
        <v/>
      </c>
      <c r="D1393" s="45" t="str">
        <f t="shared" si="156"/>
        <v/>
      </c>
      <c r="E1393" s="47">
        <f t="shared" si="154"/>
        <v>0</v>
      </c>
      <c r="F1393" s="79"/>
      <c r="G1393" s="46" t="str">
        <f t="shared" si="157"/>
        <v/>
      </c>
      <c r="H1393" s="46" t="str">
        <f t="shared" si="158"/>
        <v/>
      </c>
      <c r="I1393" s="46" t="str">
        <f t="shared" si="159"/>
        <v/>
      </c>
    </row>
    <row r="1394" spans="2:9" ht="20.100000000000001" customHeight="1" thickBot="1" x14ac:dyDescent="0.35">
      <c r="B1394" s="43" t="str">
        <f t="shared" si="155"/>
        <v/>
      </c>
      <c r="C1394" s="44" t="str">
        <f t="shared" si="153"/>
        <v/>
      </c>
      <c r="D1394" s="45" t="str">
        <f t="shared" si="156"/>
        <v/>
      </c>
      <c r="E1394" s="47">
        <f t="shared" si="154"/>
        <v>0</v>
      </c>
      <c r="F1394" s="79"/>
      <c r="G1394" s="46" t="str">
        <f t="shared" si="157"/>
        <v/>
      </c>
      <c r="H1394" s="46" t="str">
        <f t="shared" si="158"/>
        <v/>
      </c>
      <c r="I1394" s="46" t="str">
        <f t="shared" si="159"/>
        <v/>
      </c>
    </row>
    <row r="1395" spans="2:9" ht="20.100000000000001" customHeight="1" thickBot="1" x14ac:dyDescent="0.35">
      <c r="B1395" s="43" t="str">
        <f t="shared" si="155"/>
        <v/>
      </c>
      <c r="C1395" s="44" t="str">
        <f t="shared" si="153"/>
        <v/>
      </c>
      <c r="D1395" s="45" t="str">
        <f t="shared" si="156"/>
        <v/>
      </c>
      <c r="E1395" s="47">
        <f t="shared" si="154"/>
        <v>0</v>
      </c>
      <c r="F1395" s="79"/>
      <c r="G1395" s="46" t="str">
        <f t="shared" si="157"/>
        <v/>
      </c>
      <c r="H1395" s="46" t="str">
        <f t="shared" si="158"/>
        <v/>
      </c>
      <c r="I1395" s="46" t="str">
        <f t="shared" si="159"/>
        <v/>
      </c>
    </row>
    <row r="1396" spans="2:9" ht="20.100000000000001" customHeight="1" thickBot="1" x14ac:dyDescent="0.35">
      <c r="B1396" s="43" t="str">
        <f t="shared" si="155"/>
        <v/>
      </c>
      <c r="C1396" s="44" t="str">
        <f t="shared" si="153"/>
        <v/>
      </c>
      <c r="D1396" s="45" t="str">
        <f t="shared" si="156"/>
        <v/>
      </c>
      <c r="E1396" s="47">
        <f t="shared" si="154"/>
        <v>0</v>
      </c>
      <c r="F1396" s="79"/>
      <c r="G1396" s="46" t="str">
        <f t="shared" si="157"/>
        <v/>
      </c>
      <c r="H1396" s="46" t="str">
        <f t="shared" si="158"/>
        <v/>
      </c>
      <c r="I1396" s="46" t="str">
        <f t="shared" si="159"/>
        <v/>
      </c>
    </row>
    <row r="1397" spans="2:9" ht="20.100000000000001" customHeight="1" thickBot="1" x14ac:dyDescent="0.35">
      <c r="B1397" s="43" t="str">
        <f t="shared" si="155"/>
        <v/>
      </c>
      <c r="C1397" s="44" t="str">
        <f t="shared" si="153"/>
        <v/>
      </c>
      <c r="D1397" s="45" t="str">
        <f t="shared" si="156"/>
        <v/>
      </c>
      <c r="E1397" s="47">
        <f t="shared" si="154"/>
        <v>0</v>
      </c>
      <c r="F1397" s="79"/>
      <c r="G1397" s="46" t="str">
        <f t="shared" si="157"/>
        <v/>
      </c>
      <c r="H1397" s="46" t="str">
        <f t="shared" si="158"/>
        <v/>
      </c>
      <c r="I1397" s="46" t="str">
        <f t="shared" si="159"/>
        <v/>
      </c>
    </row>
    <row r="1398" spans="2:9" ht="20.100000000000001" customHeight="1" thickBot="1" x14ac:dyDescent="0.35">
      <c r="B1398" s="43" t="str">
        <f t="shared" si="155"/>
        <v/>
      </c>
      <c r="C1398" s="44" t="str">
        <f t="shared" si="153"/>
        <v/>
      </c>
      <c r="D1398" s="45" t="str">
        <f t="shared" si="156"/>
        <v/>
      </c>
      <c r="E1398" s="47">
        <f t="shared" si="154"/>
        <v>0</v>
      </c>
      <c r="F1398" s="79"/>
      <c r="G1398" s="46" t="str">
        <f t="shared" si="157"/>
        <v/>
      </c>
      <c r="H1398" s="46" t="str">
        <f t="shared" si="158"/>
        <v/>
      </c>
      <c r="I1398" s="46" t="str">
        <f t="shared" si="159"/>
        <v/>
      </c>
    </row>
    <row r="1399" spans="2:9" ht="20.100000000000001" customHeight="1" thickBot="1" x14ac:dyDescent="0.35">
      <c r="B1399" s="43" t="str">
        <f t="shared" si="155"/>
        <v/>
      </c>
      <c r="C1399" s="44" t="str">
        <f t="shared" si="153"/>
        <v/>
      </c>
      <c r="D1399" s="45" t="str">
        <f t="shared" si="156"/>
        <v/>
      </c>
      <c r="E1399" s="47">
        <f t="shared" si="154"/>
        <v>0</v>
      </c>
      <c r="F1399" s="79"/>
      <c r="G1399" s="46" t="str">
        <f t="shared" si="157"/>
        <v/>
      </c>
      <c r="H1399" s="46" t="str">
        <f t="shared" si="158"/>
        <v/>
      </c>
      <c r="I1399" s="46" t="str">
        <f t="shared" si="159"/>
        <v/>
      </c>
    </row>
    <row r="1400" spans="2:9" ht="20.100000000000001" customHeight="1" thickBot="1" x14ac:dyDescent="0.35">
      <c r="B1400" s="43" t="str">
        <f t="shared" si="155"/>
        <v/>
      </c>
      <c r="C1400" s="44" t="str">
        <f t="shared" si="153"/>
        <v/>
      </c>
      <c r="D1400" s="45" t="str">
        <f t="shared" si="156"/>
        <v/>
      </c>
      <c r="E1400" s="47">
        <f t="shared" si="154"/>
        <v>0</v>
      </c>
      <c r="F1400" s="79"/>
      <c r="G1400" s="46" t="str">
        <f t="shared" si="157"/>
        <v/>
      </c>
      <c r="H1400" s="46" t="str">
        <f t="shared" si="158"/>
        <v/>
      </c>
      <c r="I1400" s="46" t="str">
        <f t="shared" si="159"/>
        <v/>
      </c>
    </row>
    <row r="1401" spans="2:9" ht="20.100000000000001" customHeight="1" thickBot="1" x14ac:dyDescent="0.35">
      <c r="B1401" s="43" t="str">
        <f t="shared" si="155"/>
        <v/>
      </c>
      <c r="C1401" s="44" t="str">
        <f t="shared" si="153"/>
        <v/>
      </c>
      <c r="D1401" s="45" t="str">
        <f t="shared" si="156"/>
        <v/>
      </c>
      <c r="E1401" s="47">
        <f t="shared" si="154"/>
        <v>0</v>
      </c>
      <c r="F1401" s="79"/>
      <c r="G1401" s="46" t="str">
        <f t="shared" si="157"/>
        <v/>
      </c>
      <c r="H1401" s="46" t="str">
        <f t="shared" si="158"/>
        <v/>
      </c>
      <c r="I1401" s="46" t="str">
        <f t="shared" si="159"/>
        <v/>
      </c>
    </row>
    <row r="1402" spans="2:9" ht="20.100000000000001" customHeight="1" thickBot="1" x14ac:dyDescent="0.35">
      <c r="B1402" s="43" t="str">
        <f t="shared" si="155"/>
        <v/>
      </c>
      <c r="C1402" s="44" t="str">
        <f t="shared" si="153"/>
        <v/>
      </c>
      <c r="D1402" s="45" t="str">
        <f t="shared" si="156"/>
        <v/>
      </c>
      <c r="E1402" s="47">
        <f t="shared" si="154"/>
        <v>0</v>
      </c>
      <c r="F1402" s="79"/>
      <c r="G1402" s="46" t="str">
        <f t="shared" si="157"/>
        <v/>
      </c>
      <c r="H1402" s="46" t="str">
        <f t="shared" si="158"/>
        <v/>
      </c>
      <c r="I1402" s="46" t="str">
        <f t="shared" si="159"/>
        <v/>
      </c>
    </row>
    <row r="1403" spans="2:9" ht="20.100000000000001" customHeight="1" thickBot="1" x14ac:dyDescent="0.35">
      <c r="B1403" s="43" t="str">
        <f t="shared" si="155"/>
        <v/>
      </c>
      <c r="C1403" s="44" t="str">
        <f t="shared" si="153"/>
        <v/>
      </c>
      <c r="D1403" s="45" t="str">
        <f t="shared" si="156"/>
        <v/>
      </c>
      <c r="E1403" s="47">
        <f t="shared" si="154"/>
        <v>0</v>
      </c>
      <c r="F1403" s="79"/>
      <c r="G1403" s="46" t="str">
        <f t="shared" si="157"/>
        <v/>
      </c>
      <c r="H1403" s="46" t="str">
        <f t="shared" si="158"/>
        <v/>
      </c>
      <c r="I1403" s="46" t="str">
        <f t="shared" si="159"/>
        <v/>
      </c>
    </row>
    <row r="1404" spans="2:9" ht="20.100000000000001" customHeight="1" thickBot="1" x14ac:dyDescent="0.35">
      <c r="B1404" s="43" t="str">
        <f t="shared" si="155"/>
        <v/>
      </c>
      <c r="C1404" s="44" t="str">
        <f t="shared" si="153"/>
        <v/>
      </c>
      <c r="D1404" s="45" t="str">
        <f t="shared" si="156"/>
        <v/>
      </c>
      <c r="E1404" s="47">
        <f t="shared" si="154"/>
        <v>0</v>
      </c>
      <c r="F1404" s="79"/>
      <c r="G1404" s="46" t="str">
        <f t="shared" si="157"/>
        <v/>
      </c>
      <c r="H1404" s="46" t="str">
        <f t="shared" si="158"/>
        <v/>
      </c>
      <c r="I1404" s="46" t="str">
        <f t="shared" si="159"/>
        <v/>
      </c>
    </row>
    <row r="1405" spans="2:9" ht="20.100000000000001" customHeight="1" thickBot="1" x14ac:dyDescent="0.35">
      <c r="B1405" s="43" t="str">
        <f t="shared" si="155"/>
        <v/>
      </c>
      <c r="C1405" s="44" t="str">
        <f t="shared" si="153"/>
        <v/>
      </c>
      <c r="D1405" s="45" t="str">
        <f t="shared" si="156"/>
        <v/>
      </c>
      <c r="E1405" s="47">
        <f t="shared" si="154"/>
        <v>0</v>
      </c>
      <c r="F1405" s="79"/>
      <c r="G1405" s="46" t="str">
        <f t="shared" si="157"/>
        <v/>
      </c>
      <c r="H1405" s="46" t="str">
        <f t="shared" si="158"/>
        <v/>
      </c>
      <c r="I1405" s="46" t="str">
        <f t="shared" si="159"/>
        <v/>
      </c>
    </row>
    <row r="1406" spans="2:9" ht="20.100000000000001" customHeight="1" thickBot="1" x14ac:dyDescent="0.35">
      <c r="B1406" s="43" t="str">
        <f t="shared" si="155"/>
        <v/>
      </c>
      <c r="C1406" s="44" t="str">
        <f t="shared" si="153"/>
        <v/>
      </c>
      <c r="D1406" s="45" t="str">
        <f t="shared" si="156"/>
        <v/>
      </c>
      <c r="E1406" s="47">
        <f t="shared" si="154"/>
        <v>0</v>
      </c>
      <c r="F1406" s="79"/>
      <c r="G1406" s="46" t="str">
        <f t="shared" si="157"/>
        <v/>
      </c>
      <c r="H1406" s="46" t="str">
        <f t="shared" si="158"/>
        <v/>
      </c>
      <c r="I1406" s="46" t="str">
        <f t="shared" si="159"/>
        <v/>
      </c>
    </row>
    <row r="1407" spans="2:9" ht="20.100000000000001" customHeight="1" thickBot="1" x14ac:dyDescent="0.35">
      <c r="B1407" s="43" t="str">
        <f t="shared" si="155"/>
        <v/>
      </c>
      <c r="C1407" s="44" t="str">
        <f t="shared" si="153"/>
        <v/>
      </c>
      <c r="D1407" s="45" t="str">
        <f t="shared" si="156"/>
        <v/>
      </c>
      <c r="E1407" s="47">
        <f t="shared" si="154"/>
        <v>0</v>
      </c>
      <c r="F1407" s="79"/>
      <c r="G1407" s="46" t="str">
        <f t="shared" si="157"/>
        <v/>
      </c>
      <c r="H1407" s="46" t="str">
        <f t="shared" si="158"/>
        <v/>
      </c>
      <c r="I1407" s="46" t="str">
        <f t="shared" si="159"/>
        <v/>
      </c>
    </row>
    <row r="1408" spans="2:9" ht="20.100000000000001" customHeight="1" thickBot="1" x14ac:dyDescent="0.35">
      <c r="B1408" s="43" t="str">
        <f t="shared" si="155"/>
        <v/>
      </c>
      <c r="C1408" s="44" t="str">
        <f t="shared" si="153"/>
        <v/>
      </c>
      <c r="D1408" s="45" t="str">
        <f t="shared" si="156"/>
        <v/>
      </c>
      <c r="E1408" s="47">
        <f t="shared" si="154"/>
        <v>0</v>
      </c>
      <c r="F1408" s="79"/>
      <c r="G1408" s="46" t="str">
        <f t="shared" si="157"/>
        <v/>
      </c>
      <c r="H1408" s="46" t="str">
        <f t="shared" si="158"/>
        <v/>
      </c>
      <c r="I1408" s="46" t="str">
        <f t="shared" si="159"/>
        <v/>
      </c>
    </row>
    <row r="1409" spans="2:9" ht="20.100000000000001" customHeight="1" thickBot="1" x14ac:dyDescent="0.35">
      <c r="B1409" s="43" t="str">
        <f t="shared" si="155"/>
        <v/>
      </c>
      <c r="C1409" s="44" t="str">
        <f t="shared" si="153"/>
        <v/>
      </c>
      <c r="D1409" s="45" t="str">
        <f t="shared" si="156"/>
        <v/>
      </c>
      <c r="E1409" s="47">
        <f t="shared" si="154"/>
        <v>0</v>
      </c>
      <c r="F1409" s="79"/>
      <c r="G1409" s="46" t="str">
        <f t="shared" si="157"/>
        <v/>
      </c>
      <c r="H1409" s="46" t="str">
        <f t="shared" si="158"/>
        <v/>
      </c>
      <c r="I1409" s="46" t="str">
        <f t="shared" si="159"/>
        <v/>
      </c>
    </row>
    <row r="1410" spans="2:9" ht="20.100000000000001" customHeight="1" thickBot="1" x14ac:dyDescent="0.35">
      <c r="B1410" s="43" t="str">
        <f t="shared" si="155"/>
        <v/>
      </c>
      <c r="C1410" s="44" t="str">
        <f t="shared" si="153"/>
        <v/>
      </c>
      <c r="D1410" s="45" t="str">
        <f t="shared" si="156"/>
        <v/>
      </c>
      <c r="E1410" s="47">
        <f t="shared" si="154"/>
        <v>0</v>
      </c>
      <c r="F1410" s="79"/>
      <c r="G1410" s="46" t="str">
        <f t="shared" si="157"/>
        <v/>
      </c>
      <c r="H1410" s="46" t="str">
        <f t="shared" si="158"/>
        <v/>
      </c>
      <c r="I1410" s="46" t="str">
        <f t="shared" si="159"/>
        <v/>
      </c>
    </row>
    <row r="1411" spans="2:9" ht="20.100000000000001" customHeight="1" thickBot="1" x14ac:dyDescent="0.35">
      <c r="B1411" s="43" t="str">
        <f t="shared" si="155"/>
        <v/>
      </c>
      <c r="C1411" s="44" t="str">
        <f t="shared" si="153"/>
        <v/>
      </c>
      <c r="D1411" s="45" t="str">
        <f t="shared" si="156"/>
        <v/>
      </c>
      <c r="E1411" s="47">
        <f t="shared" si="154"/>
        <v>0</v>
      </c>
      <c r="F1411" s="79"/>
      <c r="G1411" s="46" t="str">
        <f t="shared" si="157"/>
        <v/>
      </c>
      <c r="H1411" s="46" t="str">
        <f t="shared" si="158"/>
        <v/>
      </c>
      <c r="I1411" s="46" t="str">
        <f t="shared" si="159"/>
        <v/>
      </c>
    </row>
    <row r="1412" spans="2:9" ht="20.100000000000001" customHeight="1" thickBot="1" x14ac:dyDescent="0.35">
      <c r="B1412" s="43" t="str">
        <f t="shared" si="155"/>
        <v/>
      </c>
      <c r="C1412" s="44" t="str">
        <f t="shared" si="153"/>
        <v/>
      </c>
      <c r="D1412" s="45" t="str">
        <f t="shared" si="156"/>
        <v/>
      </c>
      <c r="E1412" s="47">
        <f t="shared" si="154"/>
        <v>0</v>
      </c>
      <c r="F1412" s="79"/>
      <c r="G1412" s="46" t="str">
        <f t="shared" si="157"/>
        <v/>
      </c>
      <c r="H1412" s="46" t="str">
        <f t="shared" si="158"/>
        <v/>
      </c>
      <c r="I1412" s="46" t="str">
        <f t="shared" si="159"/>
        <v/>
      </c>
    </row>
    <row r="1413" spans="2:9" ht="20.100000000000001" customHeight="1" thickBot="1" x14ac:dyDescent="0.35">
      <c r="B1413" s="43" t="str">
        <f t="shared" si="155"/>
        <v/>
      </c>
      <c r="C1413" s="44" t="str">
        <f t="shared" si="153"/>
        <v/>
      </c>
      <c r="D1413" s="45" t="str">
        <f t="shared" si="156"/>
        <v/>
      </c>
      <c r="E1413" s="47">
        <f t="shared" si="154"/>
        <v>0</v>
      </c>
      <c r="F1413" s="79"/>
      <c r="G1413" s="46" t="str">
        <f t="shared" si="157"/>
        <v/>
      </c>
      <c r="H1413" s="46" t="str">
        <f t="shared" si="158"/>
        <v/>
      </c>
      <c r="I1413" s="46" t="str">
        <f t="shared" si="159"/>
        <v/>
      </c>
    </row>
    <row r="1414" spans="2:9" ht="20.100000000000001" customHeight="1" thickBot="1" x14ac:dyDescent="0.35">
      <c r="B1414" s="43" t="str">
        <f t="shared" si="155"/>
        <v/>
      </c>
      <c r="C1414" s="44" t="str">
        <f t="shared" si="153"/>
        <v/>
      </c>
      <c r="D1414" s="45" t="str">
        <f t="shared" si="156"/>
        <v/>
      </c>
      <c r="E1414" s="47">
        <f t="shared" si="154"/>
        <v>0</v>
      </c>
      <c r="F1414" s="79"/>
      <c r="G1414" s="46" t="str">
        <f t="shared" si="157"/>
        <v/>
      </c>
      <c r="H1414" s="46" t="str">
        <f t="shared" si="158"/>
        <v/>
      </c>
      <c r="I1414" s="46" t="str">
        <f t="shared" si="159"/>
        <v/>
      </c>
    </row>
    <row r="1415" spans="2:9" ht="20.100000000000001" customHeight="1" thickBot="1" x14ac:dyDescent="0.35">
      <c r="B1415" s="43" t="str">
        <f t="shared" si="155"/>
        <v/>
      </c>
      <c r="C1415" s="44" t="str">
        <f t="shared" si="153"/>
        <v/>
      </c>
      <c r="D1415" s="45" t="str">
        <f t="shared" si="156"/>
        <v/>
      </c>
      <c r="E1415" s="47">
        <f t="shared" si="154"/>
        <v>0</v>
      </c>
      <c r="F1415" s="79"/>
      <c r="G1415" s="46" t="str">
        <f t="shared" si="157"/>
        <v/>
      </c>
      <c r="H1415" s="46" t="str">
        <f t="shared" si="158"/>
        <v/>
      </c>
      <c r="I1415" s="46" t="str">
        <f t="shared" si="159"/>
        <v/>
      </c>
    </row>
    <row r="1416" spans="2:9" ht="20.100000000000001" customHeight="1" thickBot="1" x14ac:dyDescent="0.35">
      <c r="B1416" s="43" t="str">
        <f t="shared" si="155"/>
        <v/>
      </c>
      <c r="C1416" s="44" t="str">
        <f t="shared" si="153"/>
        <v/>
      </c>
      <c r="D1416" s="45" t="str">
        <f t="shared" si="156"/>
        <v/>
      </c>
      <c r="E1416" s="47">
        <f t="shared" si="154"/>
        <v>0</v>
      </c>
      <c r="F1416" s="79"/>
      <c r="G1416" s="46" t="str">
        <f t="shared" si="157"/>
        <v/>
      </c>
      <c r="H1416" s="46" t="str">
        <f t="shared" si="158"/>
        <v/>
      </c>
      <c r="I1416" s="46" t="str">
        <f t="shared" si="159"/>
        <v/>
      </c>
    </row>
    <row r="1417" spans="2:9" ht="20.100000000000001" customHeight="1" thickBot="1" x14ac:dyDescent="0.35">
      <c r="B1417" s="43" t="str">
        <f t="shared" si="155"/>
        <v/>
      </c>
      <c r="C1417" s="44" t="str">
        <f t="shared" si="153"/>
        <v/>
      </c>
      <c r="D1417" s="45" t="str">
        <f t="shared" si="156"/>
        <v/>
      </c>
      <c r="E1417" s="47">
        <f t="shared" si="154"/>
        <v>0</v>
      </c>
      <c r="F1417" s="79"/>
      <c r="G1417" s="46" t="str">
        <f t="shared" si="157"/>
        <v/>
      </c>
      <c r="H1417" s="46" t="str">
        <f t="shared" si="158"/>
        <v/>
      </c>
      <c r="I1417" s="46" t="str">
        <f t="shared" si="159"/>
        <v/>
      </c>
    </row>
    <row r="1418" spans="2:9" ht="20.100000000000001" customHeight="1" thickBot="1" x14ac:dyDescent="0.35">
      <c r="B1418" s="43" t="str">
        <f t="shared" si="155"/>
        <v/>
      </c>
      <c r="C1418" s="44" t="str">
        <f t="shared" si="153"/>
        <v/>
      </c>
      <c r="D1418" s="45" t="str">
        <f t="shared" si="156"/>
        <v/>
      </c>
      <c r="E1418" s="47">
        <f t="shared" si="154"/>
        <v>0</v>
      </c>
      <c r="F1418" s="79"/>
      <c r="G1418" s="46" t="str">
        <f t="shared" si="157"/>
        <v/>
      </c>
      <c r="H1418" s="46" t="str">
        <f t="shared" si="158"/>
        <v/>
      </c>
      <c r="I1418" s="46" t="str">
        <f t="shared" si="159"/>
        <v/>
      </c>
    </row>
    <row r="1419" spans="2:9" ht="20.100000000000001" customHeight="1" thickBot="1" x14ac:dyDescent="0.35">
      <c r="B1419" s="43" t="str">
        <f t="shared" si="155"/>
        <v/>
      </c>
      <c r="C1419" s="44" t="str">
        <f t="shared" si="153"/>
        <v/>
      </c>
      <c r="D1419" s="45" t="str">
        <f t="shared" si="156"/>
        <v/>
      </c>
      <c r="E1419" s="47">
        <f t="shared" si="154"/>
        <v>0</v>
      </c>
      <c r="F1419" s="79"/>
      <c r="G1419" s="46" t="str">
        <f t="shared" si="157"/>
        <v/>
      </c>
      <c r="H1419" s="46" t="str">
        <f t="shared" si="158"/>
        <v/>
      </c>
      <c r="I1419" s="46" t="str">
        <f t="shared" si="159"/>
        <v/>
      </c>
    </row>
    <row r="1420" spans="2:9" ht="20.100000000000001" customHeight="1" thickBot="1" x14ac:dyDescent="0.35">
      <c r="B1420" s="43" t="str">
        <f t="shared" si="155"/>
        <v/>
      </c>
      <c r="C1420" s="44" t="str">
        <f t="shared" si="153"/>
        <v/>
      </c>
      <c r="D1420" s="45" t="str">
        <f t="shared" si="156"/>
        <v/>
      </c>
      <c r="E1420" s="47">
        <f t="shared" si="154"/>
        <v>0</v>
      </c>
      <c r="F1420" s="79"/>
      <c r="G1420" s="46" t="str">
        <f t="shared" si="157"/>
        <v/>
      </c>
      <c r="H1420" s="46" t="str">
        <f t="shared" si="158"/>
        <v/>
      </c>
      <c r="I1420" s="46" t="str">
        <f t="shared" si="159"/>
        <v/>
      </c>
    </row>
    <row r="1421" spans="2:9" ht="20.100000000000001" customHeight="1" thickBot="1" x14ac:dyDescent="0.35">
      <c r="B1421" s="43" t="str">
        <f t="shared" si="155"/>
        <v/>
      </c>
      <c r="C1421" s="44" t="str">
        <f t="shared" si="153"/>
        <v/>
      </c>
      <c r="D1421" s="45" t="str">
        <f t="shared" si="156"/>
        <v/>
      </c>
      <c r="E1421" s="47">
        <f t="shared" si="154"/>
        <v>0</v>
      </c>
      <c r="F1421" s="79"/>
      <c r="G1421" s="46" t="str">
        <f t="shared" si="157"/>
        <v/>
      </c>
      <c r="H1421" s="46" t="str">
        <f t="shared" si="158"/>
        <v/>
      </c>
      <c r="I1421" s="46" t="str">
        <f t="shared" si="159"/>
        <v/>
      </c>
    </row>
    <row r="1422" spans="2:9" ht="20.100000000000001" customHeight="1" thickBot="1" x14ac:dyDescent="0.35">
      <c r="B1422" s="43" t="str">
        <f t="shared" si="155"/>
        <v/>
      </c>
      <c r="C1422" s="44" t="str">
        <f t="shared" si="153"/>
        <v/>
      </c>
      <c r="D1422" s="45" t="str">
        <f t="shared" si="156"/>
        <v/>
      </c>
      <c r="E1422" s="47">
        <f t="shared" si="154"/>
        <v>0</v>
      </c>
      <c r="F1422" s="79"/>
      <c r="G1422" s="46" t="str">
        <f t="shared" si="157"/>
        <v/>
      </c>
      <c r="H1422" s="46" t="str">
        <f t="shared" si="158"/>
        <v/>
      </c>
      <c r="I1422" s="46" t="str">
        <f t="shared" si="159"/>
        <v/>
      </c>
    </row>
    <row r="1423" spans="2:9" ht="20.100000000000001" customHeight="1" thickBot="1" x14ac:dyDescent="0.35">
      <c r="B1423" s="43" t="str">
        <f t="shared" si="155"/>
        <v/>
      </c>
      <c r="C1423" s="44" t="str">
        <f t="shared" si="153"/>
        <v/>
      </c>
      <c r="D1423" s="45" t="str">
        <f t="shared" si="156"/>
        <v/>
      </c>
      <c r="E1423" s="47">
        <f t="shared" si="154"/>
        <v>0</v>
      </c>
      <c r="F1423" s="79"/>
      <c r="G1423" s="46" t="str">
        <f t="shared" si="157"/>
        <v/>
      </c>
      <c r="H1423" s="46" t="str">
        <f t="shared" si="158"/>
        <v/>
      </c>
      <c r="I1423" s="46" t="str">
        <f t="shared" si="159"/>
        <v/>
      </c>
    </row>
    <row r="1424" spans="2:9" ht="20.100000000000001" customHeight="1" thickBot="1" x14ac:dyDescent="0.35">
      <c r="B1424" s="43" t="str">
        <f t="shared" si="155"/>
        <v/>
      </c>
      <c r="C1424" s="44" t="str">
        <f t="shared" si="153"/>
        <v/>
      </c>
      <c r="D1424" s="45" t="str">
        <f t="shared" si="156"/>
        <v/>
      </c>
      <c r="E1424" s="47">
        <f t="shared" si="154"/>
        <v>0</v>
      </c>
      <c r="F1424" s="79"/>
      <c r="G1424" s="46" t="str">
        <f t="shared" si="157"/>
        <v/>
      </c>
      <c r="H1424" s="46" t="str">
        <f t="shared" si="158"/>
        <v/>
      </c>
      <c r="I1424" s="46" t="str">
        <f t="shared" si="159"/>
        <v/>
      </c>
    </row>
    <row r="1425" spans="2:9" ht="20.100000000000001" customHeight="1" thickBot="1" x14ac:dyDescent="0.35">
      <c r="B1425" s="43" t="str">
        <f t="shared" si="155"/>
        <v/>
      </c>
      <c r="C1425" s="44" t="str">
        <f t="shared" si="153"/>
        <v/>
      </c>
      <c r="D1425" s="45" t="str">
        <f t="shared" si="156"/>
        <v/>
      </c>
      <c r="E1425" s="47">
        <f t="shared" si="154"/>
        <v>0</v>
      </c>
      <c r="F1425" s="79"/>
      <c r="G1425" s="46" t="str">
        <f t="shared" si="157"/>
        <v/>
      </c>
      <c r="H1425" s="46" t="str">
        <f t="shared" si="158"/>
        <v/>
      </c>
      <c r="I1425" s="46" t="str">
        <f t="shared" si="159"/>
        <v/>
      </c>
    </row>
    <row r="1426" spans="2:9" ht="20.100000000000001" customHeight="1" thickBot="1" x14ac:dyDescent="0.35">
      <c r="B1426" s="43" t="str">
        <f t="shared" si="155"/>
        <v/>
      </c>
      <c r="C1426" s="44" t="str">
        <f t="shared" si="153"/>
        <v/>
      </c>
      <c r="D1426" s="45" t="str">
        <f t="shared" si="156"/>
        <v/>
      </c>
      <c r="E1426" s="47">
        <f t="shared" si="154"/>
        <v>0</v>
      </c>
      <c r="F1426" s="79"/>
      <c r="G1426" s="46" t="str">
        <f t="shared" si="157"/>
        <v/>
      </c>
      <c r="H1426" s="46" t="str">
        <f t="shared" si="158"/>
        <v/>
      </c>
      <c r="I1426" s="46" t="str">
        <f t="shared" si="159"/>
        <v/>
      </c>
    </row>
    <row r="1427" spans="2:9" ht="20.100000000000001" customHeight="1" thickBot="1" x14ac:dyDescent="0.35">
      <c r="B1427" s="43" t="str">
        <f t="shared" si="155"/>
        <v/>
      </c>
      <c r="C1427" s="44" t="str">
        <f t="shared" si="153"/>
        <v/>
      </c>
      <c r="D1427" s="45" t="str">
        <f t="shared" si="156"/>
        <v/>
      </c>
      <c r="E1427" s="47">
        <f t="shared" si="154"/>
        <v>0</v>
      </c>
      <c r="F1427" s="79"/>
      <c r="G1427" s="46" t="str">
        <f t="shared" si="157"/>
        <v/>
      </c>
      <c r="H1427" s="46" t="str">
        <f t="shared" si="158"/>
        <v/>
      </c>
      <c r="I1427" s="46" t="str">
        <f t="shared" si="159"/>
        <v/>
      </c>
    </row>
    <row r="1428" spans="2:9" ht="20.100000000000001" customHeight="1" thickBot="1" x14ac:dyDescent="0.35">
      <c r="B1428" s="43" t="str">
        <f t="shared" si="155"/>
        <v/>
      </c>
      <c r="C1428" s="44" t="str">
        <f t="shared" si="153"/>
        <v/>
      </c>
      <c r="D1428" s="45" t="str">
        <f t="shared" si="156"/>
        <v/>
      </c>
      <c r="E1428" s="47">
        <f t="shared" si="154"/>
        <v>0</v>
      </c>
      <c r="F1428" s="79"/>
      <c r="G1428" s="46" t="str">
        <f t="shared" si="157"/>
        <v/>
      </c>
      <c r="H1428" s="46" t="str">
        <f t="shared" si="158"/>
        <v/>
      </c>
      <c r="I1428" s="46" t="str">
        <f t="shared" si="159"/>
        <v/>
      </c>
    </row>
    <row r="1429" spans="2:9" ht="20.100000000000001" customHeight="1" thickBot="1" x14ac:dyDescent="0.35">
      <c r="B1429" s="43" t="str">
        <f t="shared" si="155"/>
        <v/>
      </c>
      <c r="C1429" s="44" t="str">
        <f t="shared" si="153"/>
        <v/>
      </c>
      <c r="D1429" s="45" t="str">
        <f t="shared" si="156"/>
        <v/>
      </c>
      <c r="E1429" s="47">
        <f t="shared" si="154"/>
        <v>0</v>
      </c>
      <c r="F1429" s="79"/>
      <c r="G1429" s="46" t="str">
        <f t="shared" si="157"/>
        <v/>
      </c>
      <c r="H1429" s="46" t="str">
        <f t="shared" si="158"/>
        <v/>
      </c>
      <c r="I1429" s="46" t="str">
        <f t="shared" si="159"/>
        <v/>
      </c>
    </row>
    <row r="1430" spans="2:9" ht="20.100000000000001" customHeight="1" thickBot="1" x14ac:dyDescent="0.35">
      <c r="B1430" s="43" t="str">
        <f t="shared" si="155"/>
        <v/>
      </c>
      <c r="C1430" s="44" t="str">
        <f t="shared" ref="C1430:C1493" si="160">IF($E$10="End of the Period",IF(B1430="","",IF(payment_frequency="Bi-weekly",first_payment_date+B1430*VLOOKUP(payment_frequency,periodic_table,2,0),IF(payment_frequency="Weekly",first_payment_date+B1430*VLOOKUP(payment_frequency,periodic_table,2,0),IF(payment_frequency="Semi-monthly",first_payment_date+B1430*VLOOKUP(payment_frequency,periodic_table,2,0),EDATE(first_payment_date,B1430*VLOOKUP(payment_frequency,periodic_table,2,0)))))),IF(B1430="","",IF(payment_frequency="Bi-weekly",first_payment_date+(B1430-1)*VLOOKUP(payment_frequency,periodic_table,2,0),IF(payment_frequency="Weekly",first_payment_date+(B1430-1)*VLOOKUP(payment_frequency,periodic_table,2,0),IF(payment_frequency="Semi-monthly",first_payment_date+(B1430-1)*VLOOKUP(payment_frequency,periodic_table,2,0),EDATE(first_payment_date,(B1430-1)*VLOOKUP(payment_frequency,periodic_table,2,0)))))))</f>
        <v/>
      </c>
      <c r="D1430" s="45" t="str">
        <f t="shared" si="156"/>
        <v/>
      </c>
      <c r="E1430" s="47">
        <f t="shared" ref="E1430:E1493" si="161">IFERROR(IF((I1429*(1+rate)-D1430)&lt;$E$12,I1429*(1+rate)-D1430,IF(B1430=$I$16,$E$12,IF(B1430&lt;$I$16,0,$E$12))),0)</f>
        <v>0</v>
      </c>
      <c r="F1430" s="79"/>
      <c r="G1430" s="46" t="str">
        <f t="shared" si="157"/>
        <v/>
      </c>
      <c r="H1430" s="46" t="str">
        <f t="shared" si="158"/>
        <v/>
      </c>
      <c r="I1430" s="46" t="str">
        <f t="shared" si="159"/>
        <v/>
      </c>
    </row>
    <row r="1431" spans="2:9" ht="20.100000000000001" customHeight="1" thickBot="1" x14ac:dyDescent="0.35">
      <c r="B1431" s="43" t="str">
        <f t="shared" si="155"/>
        <v/>
      </c>
      <c r="C1431" s="44" t="str">
        <f t="shared" si="160"/>
        <v/>
      </c>
      <c r="D1431" s="45" t="str">
        <f t="shared" si="156"/>
        <v/>
      </c>
      <c r="E1431" s="47">
        <f t="shared" si="161"/>
        <v>0</v>
      </c>
      <c r="F1431" s="79"/>
      <c r="G1431" s="46" t="str">
        <f t="shared" si="157"/>
        <v/>
      </c>
      <c r="H1431" s="46" t="str">
        <f t="shared" si="158"/>
        <v/>
      </c>
      <c r="I1431" s="46" t="str">
        <f t="shared" si="159"/>
        <v/>
      </c>
    </row>
    <row r="1432" spans="2:9" ht="20.100000000000001" customHeight="1" thickBot="1" x14ac:dyDescent="0.35">
      <c r="B1432" s="43" t="str">
        <f t="shared" si="155"/>
        <v/>
      </c>
      <c r="C1432" s="44" t="str">
        <f t="shared" si="160"/>
        <v/>
      </c>
      <c r="D1432" s="45" t="str">
        <f t="shared" si="156"/>
        <v/>
      </c>
      <c r="E1432" s="47">
        <f t="shared" si="161"/>
        <v>0</v>
      </c>
      <c r="F1432" s="79"/>
      <c r="G1432" s="46" t="str">
        <f t="shared" si="157"/>
        <v/>
      </c>
      <c r="H1432" s="46" t="str">
        <f t="shared" si="158"/>
        <v/>
      </c>
      <c r="I1432" s="46" t="str">
        <f t="shared" si="159"/>
        <v/>
      </c>
    </row>
    <row r="1433" spans="2:9" ht="20.100000000000001" customHeight="1" thickBot="1" x14ac:dyDescent="0.35">
      <c r="B1433" s="43" t="str">
        <f t="shared" si="155"/>
        <v/>
      </c>
      <c r="C1433" s="44" t="str">
        <f t="shared" si="160"/>
        <v/>
      </c>
      <c r="D1433" s="45" t="str">
        <f t="shared" si="156"/>
        <v/>
      </c>
      <c r="E1433" s="47">
        <f t="shared" si="161"/>
        <v>0</v>
      </c>
      <c r="F1433" s="79"/>
      <c r="G1433" s="46" t="str">
        <f t="shared" si="157"/>
        <v/>
      </c>
      <c r="H1433" s="46" t="str">
        <f t="shared" si="158"/>
        <v/>
      </c>
      <c r="I1433" s="46" t="str">
        <f t="shared" si="159"/>
        <v/>
      </c>
    </row>
    <row r="1434" spans="2:9" ht="20.100000000000001" customHeight="1" thickBot="1" x14ac:dyDescent="0.35">
      <c r="B1434" s="43" t="str">
        <f t="shared" si="155"/>
        <v/>
      </c>
      <c r="C1434" s="44" t="str">
        <f t="shared" si="160"/>
        <v/>
      </c>
      <c r="D1434" s="45" t="str">
        <f t="shared" si="156"/>
        <v/>
      </c>
      <c r="E1434" s="47">
        <f t="shared" si="161"/>
        <v>0</v>
      </c>
      <c r="F1434" s="79"/>
      <c r="G1434" s="46" t="str">
        <f t="shared" si="157"/>
        <v/>
      </c>
      <c r="H1434" s="46" t="str">
        <f t="shared" si="158"/>
        <v/>
      </c>
      <c r="I1434" s="46" t="str">
        <f t="shared" si="159"/>
        <v/>
      </c>
    </row>
    <row r="1435" spans="2:9" ht="20.100000000000001" customHeight="1" thickBot="1" x14ac:dyDescent="0.35">
      <c r="B1435" s="43" t="str">
        <f t="shared" si="155"/>
        <v/>
      </c>
      <c r="C1435" s="44" t="str">
        <f t="shared" si="160"/>
        <v/>
      </c>
      <c r="D1435" s="45" t="str">
        <f t="shared" si="156"/>
        <v/>
      </c>
      <c r="E1435" s="47">
        <f t="shared" si="161"/>
        <v>0</v>
      </c>
      <c r="F1435" s="79"/>
      <c r="G1435" s="46" t="str">
        <f t="shared" si="157"/>
        <v/>
      </c>
      <c r="H1435" s="46" t="str">
        <f t="shared" si="158"/>
        <v/>
      </c>
      <c r="I1435" s="46" t="str">
        <f t="shared" si="159"/>
        <v/>
      </c>
    </row>
    <row r="1436" spans="2:9" ht="20.100000000000001" customHeight="1" thickBot="1" x14ac:dyDescent="0.35">
      <c r="B1436" s="43" t="str">
        <f t="shared" si="155"/>
        <v/>
      </c>
      <c r="C1436" s="44" t="str">
        <f t="shared" si="160"/>
        <v/>
      </c>
      <c r="D1436" s="45" t="str">
        <f t="shared" si="156"/>
        <v/>
      </c>
      <c r="E1436" s="47">
        <f t="shared" si="161"/>
        <v>0</v>
      </c>
      <c r="F1436" s="79"/>
      <c r="G1436" s="46" t="str">
        <f t="shared" si="157"/>
        <v/>
      </c>
      <c r="H1436" s="46" t="str">
        <f t="shared" si="158"/>
        <v/>
      </c>
      <c r="I1436" s="46" t="str">
        <f t="shared" si="159"/>
        <v/>
      </c>
    </row>
    <row r="1437" spans="2:9" ht="20.100000000000001" customHeight="1" thickBot="1" x14ac:dyDescent="0.35">
      <c r="B1437" s="43" t="str">
        <f t="shared" si="155"/>
        <v/>
      </c>
      <c r="C1437" s="44" t="str">
        <f t="shared" si="160"/>
        <v/>
      </c>
      <c r="D1437" s="45" t="str">
        <f t="shared" si="156"/>
        <v/>
      </c>
      <c r="E1437" s="47">
        <f t="shared" si="161"/>
        <v>0</v>
      </c>
      <c r="F1437" s="79"/>
      <c r="G1437" s="46" t="str">
        <f t="shared" si="157"/>
        <v/>
      </c>
      <c r="H1437" s="46" t="str">
        <f t="shared" si="158"/>
        <v/>
      </c>
      <c r="I1437" s="46" t="str">
        <f t="shared" si="159"/>
        <v/>
      </c>
    </row>
    <row r="1438" spans="2:9" ht="20.100000000000001" customHeight="1" thickBot="1" x14ac:dyDescent="0.35">
      <c r="B1438" s="43" t="str">
        <f t="shared" si="155"/>
        <v/>
      </c>
      <c r="C1438" s="44" t="str">
        <f t="shared" si="160"/>
        <v/>
      </c>
      <c r="D1438" s="45" t="str">
        <f t="shared" si="156"/>
        <v/>
      </c>
      <c r="E1438" s="47">
        <f t="shared" si="161"/>
        <v>0</v>
      </c>
      <c r="F1438" s="79"/>
      <c r="G1438" s="46" t="str">
        <f t="shared" si="157"/>
        <v/>
      </c>
      <c r="H1438" s="46" t="str">
        <f t="shared" si="158"/>
        <v/>
      </c>
      <c r="I1438" s="46" t="str">
        <f t="shared" si="159"/>
        <v/>
      </c>
    </row>
    <row r="1439" spans="2:9" ht="20.100000000000001" customHeight="1" thickBot="1" x14ac:dyDescent="0.35">
      <c r="B1439" s="43" t="str">
        <f t="shared" si="155"/>
        <v/>
      </c>
      <c r="C1439" s="44" t="str">
        <f t="shared" si="160"/>
        <v/>
      </c>
      <c r="D1439" s="45" t="str">
        <f t="shared" si="156"/>
        <v/>
      </c>
      <c r="E1439" s="47">
        <f t="shared" si="161"/>
        <v>0</v>
      </c>
      <c r="F1439" s="79"/>
      <c r="G1439" s="46" t="str">
        <f t="shared" si="157"/>
        <v/>
      </c>
      <c r="H1439" s="46" t="str">
        <f t="shared" si="158"/>
        <v/>
      </c>
      <c r="I1439" s="46" t="str">
        <f t="shared" si="159"/>
        <v/>
      </c>
    </row>
    <row r="1440" spans="2:9" ht="20.100000000000001" customHeight="1" thickBot="1" x14ac:dyDescent="0.35">
      <c r="B1440" s="43" t="str">
        <f t="shared" si="155"/>
        <v/>
      </c>
      <c r="C1440" s="44" t="str">
        <f t="shared" si="160"/>
        <v/>
      </c>
      <c r="D1440" s="45" t="str">
        <f t="shared" si="156"/>
        <v/>
      </c>
      <c r="E1440" s="47">
        <f t="shared" si="161"/>
        <v>0</v>
      </c>
      <c r="F1440" s="79"/>
      <c r="G1440" s="46" t="str">
        <f t="shared" si="157"/>
        <v/>
      </c>
      <c r="H1440" s="46" t="str">
        <f t="shared" si="158"/>
        <v/>
      </c>
      <c r="I1440" s="46" t="str">
        <f t="shared" si="159"/>
        <v/>
      </c>
    </row>
    <row r="1441" spans="2:9" ht="20.100000000000001" customHeight="1" thickBot="1" x14ac:dyDescent="0.35">
      <c r="B1441" s="43" t="str">
        <f t="shared" si="155"/>
        <v/>
      </c>
      <c r="C1441" s="44" t="str">
        <f t="shared" si="160"/>
        <v/>
      </c>
      <c r="D1441" s="45" t="str">
        <f t="shared" si="156"/>
        <v/>
      </c>
      <c r="E1441" s="47">
        <f t="shared" si="161"/>
        <v>0</v>
      </c>
      <c r="F1441" s="79"/>
      <c r="G1441" s="46" t="str">
        <f t="shared" si="157"/>
        <v/>
      </c>
      <c r="H1441" s="46" t="str">
        <f t="shared" si="158"/>
        <v/>
      </c>
      <c r="I1441" s="46" t="str">
        <f t="shared" si="159"/>
        <v/>
      </c>
    </row>
    <row r="1442" spans="2:9" ht="20.100000000000001" customHeight="1" thickBot="1" x14ac:dyDescent="0.35">
      <c r="B1442" s="43" t="str">
        <f t="shared" si="155"/>
        <v/>
      </c>
      <c r="C1442" s="44" t="str">
        <f t="shared" si="160"/>
        <v/>
      </c>
      <c r="D1442" s="45" t="str">
        <f t="shared" si="156"/>
        <v/>
      </c>
      <c r="E1442" s="47">
        <f t="shared" si="161"/>
        <v>0</v>
      </c>
      <c r="F1442" s="79"/>
      <c r="G1442" s="46" t="str">
        <f t="shared" si="157"/>
        <v/>
      </c>
      <c r="H1442" s="46" t="str">
        <f t="shared" si="158"/>
        <v/>
      </c>
      <c r="I1442" s="46" t="str">
        <f t="shared" si="159"/>
        <v/>
      </c>
    </row>
    <row r="1443" spans="2:9" ht="20.100000000000001" customHeight="1" thickBot="1" x14ac:dyDescent="0.35">
      <c r="B1443" s="43" t="str">
        <f t="shared" si="155"/>
        <v/>
      </c>
      <c r="C1443" s="44" t="str">
        <f t="shared" si="160"/>
        <v/>
      </c>
      <c r="D1443" s="45" t="str">
        <f t="shared" si="156"/>
        <v/>
      </c>
      <c r="E1443" s="47">
        <f t="shared" si="161"/>
        <v>0</v>
      </c>
      <c r="F1443" s="79"/>
      <c r="G1443" s="46" t="str">
        <f t="shared" si="157"/>
        <v/>
      </c>
      <c r="H1443" s="46" t="str">
        <f t="shared" si="158"/>
        <v/>
      </c>
      <c r="I1443" s="46" t="str">
        <f t="shared" si="159"/>
        <v/>
      </c>
    </row>
    <row r="1444" spans="2:9" ht="20.100000000000001" customHeight="1" thickBot="1" x14ac:dyDescent="0.35">
      <c r="B1444" s="43" t="str">
        <f t="shared" si="155"/>
        <v/>
      </c>
      <c r="C1444" s="44" t="str">
        <f t="shared" si="160"/>
        <v/>
      </c>
      <c r="D1444" s="45" t="str">
        <f t="shared" si="156"/>
        <v/>
      </c>
      <c r="E1444" s="47">
        <f t="shared" si="161"/>
        <v>0</v>
      </c>
      <c r="F1444" s="79"/>
      <c r="G1444" s="46" t="str">
        <f t="shared" si="157"/>
        <v/>
      </c>
      <c r="H1444" s="46" t="str">
        <f t="shared" si="158"/>
        <v/>
      </c>
      <c r="I1444" s="46" t="str">
        <f t="shared" si="159"/>
        <v/>
      </c>
    </row>
    <row r="1445" spans="2:9" ht="20.100000000000001" customHeight="1" thickBot="1" x14ac:dyDescent="0.35">
      <c r="B1445" s="43" t="str">
        <f t="shared" si="155"/>
        <v/>
      </c>
      <c r="C1445" s="44" t="str">
        <f t="shared" si="160"/>
        <v/>
      </c>
      <c r="D1445" s="45" t="str">
        <f t="shared" si="156"/>
        <v/>
      </c>
      <c r="E1445" s="47">
        <f t="shared" si="161"/>
        <v>0</v>
      </c>
      <c r="F1445" s="79"/>
      <c r="G1445" s="46" t="str">
        <f t="shared" si="157"/>
        <v/>
      </c>
      <c r="H1445" s="46" t="str">
        <f t="shared" si="158"/>
        <v/>
      </c>
      <c r="I1445" s="46" t="str">
        <f t="shared" si="159"/>
        <v/>
      </c>
    </row>
    <row r="1446" spans="2:9" ht="20.100000000000001" customHeight="1" thickBot="1" x14ac:dyDescent="0.35">
      <c r="B1446" s="43" t="str">
        <f t="shared" si="155"/>
        <v/>
      </c>
      <c r="C1446" s="44" t="str">
        <f t="shared" si="160"/>
        <v/>
      </c>
      <c r="D1446" s="45" t="str">
        <f t="shared" si="156"/>
        <v/>
      </c>
      <c r="E1446" s="47">
        <f t="shared" si="161"/>
        <v>0</v>
      </c>
      <c r="F1446" s="79"/>
      <c r="G1446" s="46" t="str">
        <f t="shared" si="157"/>
        <v/>
      </c>
      <c r="H1446" s="46" t="str">
        <f t="shared" si="158"/>
        <v/>
      </c>
      <c r="I1446" s="46" t="str">
        <f t="shared" si="159"/>
        <v/>
      </c>
    </row>
    <row r="1447" spans="2:9" ht="20.100000000000001" customHeight="1" thickBot="1" x14ac:dyDescent="0.35">
      <c r="B1447" s="43" t="str">
        <f t="shared" ref="B1447:B1510" si="162">IFERROR(IF(I1446&lt;=0,"",B1446+1),"")</f>
        <v/>
      </c>
      <c r="C1447" s="44" t="str">
        <f t="shared" si="160"/>
        <v/>
      </c>
      <c r="D1447" s="45" t="str">
        <f t="shared" ref="D1447:D1510" si="163">IF(B1447="","",IF(I1446&lt;payment,I1446*(1+rate),payment))</f>
        <v/>
      </c>
      <c r="E1447" s="47">
        <f t="shared" si="161"/>
        <v>0</v>
      </c>
      <c r="F1447" s="79"/>
      <c r="G1447" s="46" t="str">
        <f t="shared" ref="G1447:G1510" si="164">IF(AND(payment_type=1,B1447=1),0,IF(B1447="","",I1446*rate))</f>
        <v/>
      </c>
      <c r="H1447" s="46" t="str">
        <f t="shared" ref="H1447:H1510" si="165">IF(B1447="","",D1447-G1447+E1447+F1447)</f>
        <v/>
      </c>
      <c r="I1447" s="46" t="str">
        <f t="shared" ref="I1447:I1510" si="166">IFERROR(IF(H1447&lt;=0,"",I1446-H1447),"")</f>
        <v/>
      </c>
    </row>
    <row r="1448" spans="2:9" ht="20.100000000000001" customHeight="1" thickBot="1" x14ac:dyDescent="0.35">
      <c r="B1448" s="43" t="str">
        <f t="shared" si="162"/>
        <v/>
      </c>
      <c r="C1448" s="44" t="str">
        <f t="shared" si="160"/>
        <v/>
      </c>
      <c r="D1448" s="45" t="str">
        <f t="shared" si="163"/>
        <v/>
      </c>
      <c r="E1448" s="47">
        <f t="shared" si="161"/>
        <v>0</v>
      </c>
      <c r="F1448" s="79"/>
      <c r="G1448" s="46" t="str">
        <f t="shared" si="164"/>
        <v/>
      </c>
      <c r="H1448" s="46" t="str">
        <f t="shared" si="165"/>
        <v/>
      </c>
      <c r="I1448" s="46" t="str">
        <f t="shared" si="166"/>
        <v/>
      </c>
    </row>
    <row r="1449" spans="2:9" ht="20.100000000000001" customHeight="1" thickBot="1" x14ac:dyDescent="0.35">
      <c r="B1449" s="43" t="str">
        <f t="shared" si="162"/>
        <v/>
      </c>
      <c r="C1449" s="44" t="str">
        <f t="shared" si="160"/>
        <v/>
      </c>
      <c r="D1449" s="45" t="str">
        <f t="shared" si="163"/>
        <v/>
      </c>
      <c r="E1449" s="47">
        <f t="shared" si="161"/>
        <v>0</v>
      </c>
      <c r="F1449" s="79"/>
      <c r="G1449" s="46" t="str">
        <f t="shared" si="164"/>
        <v/>
      </c>
      <c r="H1449" s="46" t="str">
        <f t="shared" si="165"/>
        <v/>
      </c>
      <c r="I1449" s="46" t="str">
        <f t="shared" si="166"/>
        <v/>
      </c>
    </row>
    <row r="1450" spans="2:9" ht="20.100000000000001" customHeight="1" thickBot="1" x14ac:dyDescent="0.35">
      <c r="B1450" s="43" t="str">
        <f t="shared" si="162"/>
        <v/>
      </c>
      <c r="C1450" s="44" t="str">
        <f t="shared" si="160"/>
        <v/>
      </c>
      <c r="D1450" s="45" t="str">
        <f t="shared" si="163"/>
        <v/>
      </c>
      <c r="E1450" s="47">
        <f t="shared" si="161"/>
        <v>0</v>
      </c>
      <c r="F1450" s="79"/>
      <c r="G1450" s="46" t="str">
        <f t="shared" si="164"/>
        <v/>
      </c>
      <c r="H1450" s="46" t="str">
        <f t="shared" si="165"/>
        <v/>
      </c>
      <c r="I1450" s="46" t="str">
        <f t="shared" si="166"/>
        <v/>
      </c>
    </row>
    <row r="1451" spans="2:9" ht="20.100000000000001" customHeight="1" thickBot="1" x14ac:dyDescent="0.35">
      <c r="B1451" s="43" t="str">
        <f t="shared" si="162"/>
        <v/>
      </c>
      <c r="C1451" s="44" t="str">
        <f t="shared" si="160"/>
        <v/>
      </c>
      <c r="D1451" s="45" t="str">
        <f t="shared" si="163"/>
        <v/>
      </c>
      <c r="E1451" s="47">
        <f t="shared" si="161"/>
        <v>0</v>
      </c>
      <c r="F1451" s="79"/>
      <c r="G1451" s="46" t="str">
        <f t="shared" si="164"/>
        <v/>
      </c>
      <c r="H1451" s="46" t="str">
        <f t="shared" si="165"/>
        <v/>
      </c>
      <c r="I1451" s="46" t="str">
        <f t="shared" si="166"/>
        <v/>
      </c>
    </row>
    <row r="1452" spans="2:9" ht="20.100000000000001" customHeight="1" thickBot="1" x14ac:dyDescent="0.35">
      <c r="B1452" s="43" t="str">
        <f t="shared" si="162"/>
        <v/>
      </c>
      <c r="C1452" s="44" t="str">
        <f t="shared" si="160"/>
        <v/>
      </c>
      <c r="D1452" s="45" t="str">
        <f t="shared" si="163"/>
        <v/>
      </c>
      <c r="E1452" s="47">
        <f t="shared" si="161"/>
        <v>0</v>
      </c>
      <c r="F1452" s="79"/>
      <c r="G1452" s="46" t="str">
        <f t="shared" si="164"/>
        <v/>
      </c>
      <c r="H1452" s="46" t="str">
        <f t="shared" si="165"/>
        <v/>
      </c>
      <c r="I1452" s="46" t="str">
        <f t="shared" si="166"/>
        <v/>
      </c>
    </row>
    <row r="1453" spans="2:9" ht="20.100000000000001" customHeight="1" thickBot="1" x14ac:dyDescent="0.35">
      <c r="B1453" s="43" t="str">
        <f t="shared" si="162"/>
        <v/>
      </c>
      <c r="C1453" s="44" t="str">
        <f t="shared" si="160"/>
        <v/>
      </c>
      <c r="D1453" s="45" t="str">
        <f t="shared" si="163"/>
        <v/>
      </c>
      <c r="E1453" s="47">
        <f t="shared" si="161"/>
        <v>0</v>
      </c>
      <c r="F1453" s="79"/>
      <c r="G1453" s="46" t="str">
        <f t="shared" si="164"/>
        <v/>
      </c>
      <c r="H1453" s="46" t="str">
        <f t="shared" si="165"/>
        <v/>
      </c>
      <c r="I1453" s="46" t="str">
        <f t="shared" si="166"/>
        <v/>
      </c>
    </row>
    <row r="1454" spans="2:9" ht="20.100000000000001" customHeight="1" thickBot="1" x14ac:dyDescent="0.35">
      <c r="B1454" s="43" t="str">
        <f t="shared" si="162"/>
        <v/>
      </c>
      <c r="C1454" s="44" t="str">
        <f t="shared" si="160"/>
        <v/>
      </c>
      <c r="D1454" s="45" t="str">
        <f t="shared" si="163"/>
        <v/>
      </c>
      <c r="E1454" s="47">
        <f t="shared" si="161"/>
        <v>0</v>
      </c>
      <c r="F1454" s="79"/>
      <c r="G1454" s="46" t="str">
        <f t="shared" si="164"/>
        <v/>
      </c>
      <c r="H1454" s="46" t="str">
        <f t="shared" si="165"/>
        <v/>
      </c>
      <c r="I1454" s="46" t="str">
        <f t="shared" si="166"/>
        <v/>
      </c>
    </row>
    <row r="1455" spans="2:9" ht="20.100000000000001" customHeight="1" thickBot="1" x14ac:dyDescent="0.35">
      <c r="B1455" s="43" t="str">
        <f t="shared" si="162"/>
        <v/>
      </c>
      <c r="C1455" s="44" t="str">
        <f t="shared" si="160"/>
        <v/>
      </c>
      <c r="D1455" s="45" t="str">
        <f t="shared" si="163"/>
        <v/>
      </c>
      <c r="E1455" s="47">
        <f t="shared" si="161"/>
        <v>0</v>
      </c>
      <c r="F1455" s="79"/>
      <c r="G1455" s="46" t="str">
        <f t="shared" si="164"/>
        <v/>
      </c>
      <c r="H1455" s="46" t="str">
        <f t="shared" si="165"/>
        <v/>
      </c>
      <c r="I1455" s="46" t="str">
        <f t="shared" si="166"/>
        <v/>
      </c>
    </row>
    <row r="1456" spans="2:9" ht="20.100000000000001" customHeight="1" thickBot="1" x14ac:dyDescent="0.35">
      <c r="B1456" s="43" t="str">
        <f t="shared" si="162"/>
        <v/>
      </c>
      <c r="C1456" s="44" t="str">
        <f t="shared" si="160"/>
        <v/>
      </c>
      <c r="D1456" s="45" t="str">
        <f t="shared" si="163"/>
        <v/>
      </c>
      <c r="E1456" s="47">
        <f t="shared" si="161"/>
        <v>0</v>
      </c>
      <c r="F1456" s="79"/>
      <c r="G1456" s="46" t="str">
        <f t="shared" si="164"/>
        <v/>
      </c>
      <c r="H1456" s="46" t="str">
        <f t="shared" si="165"/>
        <v/>
      </c>
      <c r="I1456" s="46" t="str">
        <f t="shared" si="166"/>
        <v/>
      </c>
    </row>
    <row r="1457" spans="2:9" ht="20.100000000000001" customHeight="1" thickBot="1" x14ac:dyDescent="0.35">
      <c r="B1457" s="43" t="str">
        <f t="shared" si="162"/>
        <v/>
      </c>
      <c r="C1457" s="44" t="str">
        <f t="shared" si="160"/>
        <v/>
      </c>
      <c r="D1457" s="45" t="str">
        <f t="shared" si="163"/>
        <v/>
      </c>
      <c r="E1457" s="47">
        <f t="shared" si="161"/>
        <v>0</v>
      </c>
      <c r="F1457" s="79"/>
      <c r="G1457" s="46" t="str">
        <f t="shared" si="164"/>
        <v/>
      </c>
      <c r="H1457" s="46" t="str">
        <f t="shared" si="165"/>
        <v/>
      </c>
      <c r="I1457" s="46" t="str">
        <f t="shared" si="166"/>
        <v/>
      </c>
    </row>
    <row r="1458" spans="2:9" ht="20.100000000000001" customHeight="1" thickBot="1" x14ac:dyDescent="0.35">
      <c r="B1458" s="43" t="str">
        <f t="shared" si="162"/>
        <v/>
      </c>
      <c r="C1458" s="44" t="str">
        <f t="shared" si="160"/>
        <v/>
      </c>
      <c r="D1458" s="45" t="str">
        <f t="shared" si="163"/>
        <v/>
      </c>
      <c r="E1458" s="47">
        <f t="shared" si="161"/>
        <v>0</v>
      </c>
      <c r="F1458" s="79"/>
      <c r="G1458" s="46" t="str">
        <f t="shared" si="164"/>
        <v/>
      </c>
      <c r="H1458" s="46" t="str">
        <f t="shared" si="165"/>
        <v/>
      </c>
      <c r="I1458" s="46" t="str">
        <f t="shared" si="166"/>
        <v/>
      </c>
    </row>
    <row r="1459" spans="2:9" ht="20.100000000000001" customHeight="1" thickBot="1" x14ac:dyDescent="0.35">
      <c r="B1459" s="43" t="str">
        <f t="shared" si="162"/>
        <v/>
      </c>
      <c r="C1459" s="44" t="str">
        <f t="shared" si="160"/>
        <v/>
      </c>
      <c r="D1459" s="45" t="str">
        <f t="shared" si="163"/>
        <v/>
      </c>
      <c r="E1459" s="47">
        <f t="shared" si="161"/>
        <v>0</v>
      </c>
      <c r="F1459" s="79"/>
      <c r="G1459" s="46" t="str">
        <f t="shared" si="164"/>
        <v/>
      </c>
      <c r="H1459" s="46" t="str">
        <f t="shared" si="165"/>
        <v/>
      </c>
      <c r="I1459" s="46" t="str">
        <f t="shared" si="166"/>
        <v/>
      </c>
    </row>
    <row r="1460" spans="2:9" ht="20.100000000000001" customHeight="1" thickBot="1" x14ac:dyDescent="0.35">
      <c r="B1460" s="43" t="str">
        <f t="shared" si="162"/>
        <v/>
      </c>
      <c r="C1460" s="44" t="str">
        <f t="shared" si="160"/>
        <v/>
      </c>
      <c r="D1460" s="45" t="str">
        <f t="shared" si="163"/>
        <v/>
      </c>
      <c r="E1460" s="47">
        <f t="shared" si="161"/>
        <v>0</v>
      </c>
      <c r="F1460" s="79"/>
      <c r="G1460" s="46" t="str">
        <f t="shared" si="164"/>
        <v/>
      </c>
      <c r="H1460" s="46" t="str">
        <f t="shared" si="165"/>
        <v/>
      </c>
      <c r="I1460" s="46" t="str">
        <f t="shared" si="166"/>
        <v/>
      </c>
    </row>
    <row r="1461" spans="2:9" ht="20.100000000000001" customHeight="1" thickBot="1" x14ac:dyDescent="0.35">
      <c r="B1461" s="43" t="str">
        <f t="shared" si="162"/>
        <v/>
      </c>
      <c r="C1461" s="44" t="str">
        <f t="shared" si="160"/>
        <v/>
      </c>
      <c r="D1461" s="45" t="str">
        <f t="shared" si="163"/>
        <v/>
      </c>
      <c r="E1461" s="47">
        <f t="shared" si="161"/>
        <v>0</v>
      </c>
      <c r="F1461" s="79"/>
      <c r="G1461" s="46" t="str">
        <f t="shared" si="164"/>
        <v/>
      </c>
      <c r="H1461" s="46" t="str">
        <f t="shared" si="165"/>
        <v/>
      </c>
      <c r="I1461" s="46" t="str">
        <f t="shared" si="166"/>
        <v/>
      </c>
    </row>
    <row r="1462" spans="2:9" ht="20.100000000000001" customHeight="1" thickBot="1" x14ac:dyDescent="0.35">
      <c r="B1462" s="43" t="str">
        <f t="shared" si="162"/>
        <v/>
      </c>
      <c r="C1462" s="44" t="str">
        <f t="shared" si="160"/>
        <v/>
      </c>
      <c r="D1462" s="45" t="str">
        <f t="shared" si="163"/>
        <v/>
      </c>
      <c r="E1462" s="47">
        <f t="shared" si="161"/>
        <v>0</v>
      </c>
      <c r="F1462" s="79"/>
      <c r="G1462" s="46" t="str">
        <f t="shared" si="164"/>
        <v/>
      </c>
      <c r="H1462" s="46" t="str">
        <f t="shared" si="165"/>
        <v/>
      </c>
      <c r="I1462" s="46" t="str">
        <f t="shared" si="166"/>
        <v/>
      </c>
    </row>
    <row r="1463" spans="2:9" ht="20.100000000000001" customHeight="1" thickBot="1" x14ac:dyDescent="0.35">
      <c r="B1463" s="43" t="str">
        <f t="shared" si="162"/>
        <v/>
      </c>
      <c r="C1463" s="44" t="str">
        <f t="shared" si="160"/>
        <v/>
      </c>
      <c r="D1463" s="45" t="str">
        <f t="shared" si="163"/>
        <v/>
      </c>
      <c r="E1463" s="47">
        <f t="shared" si="161"/>
        <v>0</v>
      </c>
      <c r="F1463" s="79"/>
      <c r="G1463" s="46" t="str">
        <f t="shared" si="164"/>
        <v/>
      </c>
      <c r="H1463" s="46" t="str">
        <f t="shared" si="165"/>
        <v/>
      </c>
      <c r="I1463" s="46" t="str">
        <f t="shared" si="166"/>
        <v/>
      </c>
    </row>
    <row r="1464" spans="2:9" ht="20.100000000000001" customHeight="1" thickBot="1" x14ac:dyDescent="0.35">
      <c r="B1464" s="43" t="str">
        <f t="shared" si="162"/>
        <v/>
      </c>
      <c r="C1464" s="44" t="str">
        <f t="shared" si="160"/>
        <v/>
      </c>
      <c r="D1464" s="45" t="str">
        <f t="shared" si="163"/>
        <v/>
      </c>
      <c r="E1464" s="47">
        <f t="shared" si="161"/>
        <v>0</v>
      </c>
      <c r="F1464" s="79"/>
      <c r="G1464" s="46" t="str">
        <f t="shared" si="164"/>
        <v/>
      </c>
      <c r="H1464" s="46" t="str">
        <f t="shared" si="165"/>
        <v/>
      </c>
      <c r="I1464" s="46" t="str">
        <f t="shared" si="166"/>
        <v/>
      </c>
    </row>
    <row r="1465" spans="2:9" ht="20.100000000000001" customHeight="1" thickBot="1" x14ac:dyDescent="0.35">
      <c r="B1465" s="43" t="str">
        <f t="shared" si="162"/>
        <v/>
      </c>
      <c r="C1465" s="44" t="str">
        <f t="shared" si="160"/>
        <v/>
      </c>
      <c r="D1465" s="45" t="str">
        <f t="shared" si="163"/>
        <v/>
      </c>
      <c r="E1465" s="47">
        <f t="shared" si="161"/>
        <v>0</v>
      </c>
      <c r="F1465" s="79"/>
      <c r="G1465" s="46" t="str">
        <f t="shared" si="164"/>
        <v/>
      </c>
      <c r="H1465" s="46" t="str">
        <f t="shared" si="165"/>
        <v/>
      </c>
      <c r="I1465" s="46" t="str">
        <f t="shared" si="166"/>
        <v/>
      </c>
    </row>
    <row r="1466" spans="2:9" ht="20.100000000000001" customHeight="1" thickBot="1" x14ac:dyDescent="0.35">
      <c r="B1466" s="43" t="str">
        <f t="shared" si="162"/>
        <v/>
      </c>
      <c r="C1466" s="44" t="str">
        <f t="shared" si="160"/>
        <v/>
      </c>
      <c r="D1466" s="45" t="str">
        <f t="shared" si="163"/>
        <v/>
      </c>
      <c r="E1466" s="47">
        <f t="shared" si="161"/>
        <v>0</v>
      </c>
      <c r="F1466" s="79"/>
      <c r="G1466" s="46" t="str">
        <f t="shared" si="164"/>
        <v/>
      </c>
      <c r="H1466" s="46" t="str">
        <f t="shared" si="165"/>
        <v/>
      </c>
      <c r="I1466" s="46" t="str">
        <f t="shared" si="166"/>
        <v/>
      </c>
    </row>
    <row r="1467" spans="2:9" ht="20.100000000000001" customHeight="1" thickBot="1" x14ac:dyDescent="0.35">
      <c r="B1467" s="43" t="str">
        <f t="shared" si="162"/>
        <v/>
      </c>
      <c r="C1467" s="44" t="str">
        <f t="shared" si="160"/>
        <v/>
      </c>
      <c r="D1467" s="45" t="str">
        <f t="shared" si="163"/>
        <v/>
      </c>
      <c r="E1467" s="47">
        <f t="shared" si="161"/>
        <v>0</v>
      </c>
      <c r="F1467" s="79"/>
      <c r="G1467" s="46" t="str">
        <f t="shared" si="164"/>
        <v/>
      </c>
      <c r="H1467" s="46" t="str">
        <f t="shared" si="165"/>
        <v/>
      </c>
      <c r="I1467" s="46" t="str">
        <f t="shared" si="166"/>
        <v/>
      </c>
    </row>
    <row r="1468" spans="2:9" ht="20.100000000000001" customHeight="1" thickBot="1" x14ac:dyDescent="0.35">
      <c r="B1468" s="43" t="str">
        <f t="shared" si="162"/>
        <v/>
      </c>
      <c r="C1468" s="44" t="str">
        <f t="shared" si="160"/>
        <v/>
      </c>
      <c r="D1468" s="45" t="str">
        <f t="shared" si="163"/>
        <v/>
      </c>
      <c r="E1468" s="47">
        <f t="shared" si="161"/>
        <v>0</v>
      </c>
      <c r="F1468" s="79"/>
      <c r="G1468" s="46" t="str">
        <f t="shared" si="164"/>
        <v/>
      </c>
      <c r="H1468" s="46" t="str">
        <f t="shared" si="165"/>
        <v/>
      </c>
      <c r="I1468" s="46" t="str">
        <f t="shared" si="166"/>
        <v/>
      </c>
    </row>
    <row r="1469" spans="2:9" ht="20.100000000000001" customHeight="1" thickBot="1" x14ac:dyDescent="0.35">
      <c r="B1469" s="43" t="str">
        <f t="shared" si="162"/>
        <v/>
      </c>
      <c r="C1469" s="44" t="str">
        <f t="shared" si="160"/>
        <v/>
      </c>
      <c r="D1469" s="45" t="str">
        <f t="shared" si="163"/>
        <v/>
      </c>
      <c r="E1469" s="47">
        <f t="shared" si="161"/>
        <v>0</v>
      </c>
      <c r="F1469" s="79"/>
      <c r="G1469" s="46" t="str">
        <f t="shared" si="164"/>
        <v/>
      </c>
      <c r="H1469" s="46" t="str">
        <f t="shared" si="165"/>
        <v/>
      </c>
      <c r="I1469" s="46" t="str">
        <f t="shared" si="166"/>
        <v/>
      </c>
    </row>
    <row r="1470" spans="2:9" ht="20.100000000000001" customHeight="1" thickBot="1" x14ac:dyDescent="0.35">
      <c r="B1470" s="43" t="str">
        <f t="shared" si="162"/>
        <v/>
      </c>
      <c r="C1470" s="44" t="str">
        <f t="shared" si="160"/>
        <v/>
      </c>
      <c r="D1470" s="45" t="str">
        <f t="shared" si="163"/>
        <v/>
      </c>
      <c r="E1470" s="47">
        <f t="shared" si="161"/>
        <v>0</v>
      </c>
      <c r="F1470" s="79"/>
      <c r="G1470" s="46" t="str">
        <f t="shared" si="164"/>
        <v/>
      </c>
      <c r="H1470" s="46" t="str">
        <f t="shared" si="165"/>
        <v/>
      </c>
      <c r="I1470" s="46" t="str">
        <f t="shared" si="166"/>
        <v/>
      </c>
    </row>
    <row r="1471" spans="2:9" ht="20.100000000000001" customHeight="1" thickBot="1" x14ac:dyDescent="0.35">
      <c r="B1471" s="43" t="str">
        <f t="shared" si="162"/>
        <v/>
      </c>
      <c r="C1471" s="44" t="str">
        <f t="shared" si="160"/>
        <v/>
      </c>
      <c r="D1471" s="45" t="str">
        <f t="shared" si="163"/>
        <v/>
      </c>
      <c r="E1471" s="47">
        <f t="shared" si="161"/>
        <v>0</v>
      </c>
      <c r="F1471" s="79"/>
      <c r="G1471" s="46" t="str">
        <f t="shared" si="164"/>
        <v/>
      </c>
      <c r="H1471" s="46" t="str">
        <f t="shared" si="165"/>
        <v/>
      </c>
      <c r="I1471" s="46" t="str">
        <f t="shared" si="166"/>
        <v/>
      </c>
    </row>
    <row r="1472" spans="2:9" ht="20.100000000000001" customHeight="1" thickBot="1" x14ac:dyDescent="0.35">
      <c r="B1472" s="43" t="str">
        <f t="shared" si="162"/>
        <v/>
      </c>
      <c r="C1472" s="44" t="str">
        <f t="shared" si="160"/>
        <v/>
      </c>
      <c r="D1472" s="45" t="str">
        <f t="shared" si="163"/>
        <v/>
      </c>
      <c r="E1472" s="47">
        <f t="shared" si="161"/>
        <v>0</v>
      </c>
      <c r="F1472" s="79"/>
      <c r="G1472" s="46" t="str">
        <f t="shared" si="164"/>
        <v/>
      </c>
      <c r="H1472" s="46" t="str">
        <f t="shared" si="165"/>
        <v/>
      </c>
      <c r="I1472" s="46" t="str">
        <f t="shared" si="166"/>
        <v/>
      </c>
    </row>
    <row r="1473" spans="2:9" ht="20.100000000000001" customHeight="1" thickBot="1" x14ac:dyDescent="0.35">
      <c r="B1473" s="43" t="str">
        <f t="shared" si="162"/>
        <v/>
      </c>
      <c r="C1473" s="44" t="str">
        <f t="shared" si="160"/>
        <v/>
      </c>
      <c r="D1473" s="45" t="str">
        <f t="shared" si="163"/>
        <v/>
      </c>
      <c r="E1473" s="47">
        <f t="shared" si="161"/>
        <v>0</v>
      </c>
      <c r="F1473" s="79"/>
      <c r="G1473" s="46" t="str">
        <f t="shared" si="164"/>
        <v/>
      </c>
      <c r="H1473" s="46" t="str">
        <f t="shared" si="165"/>
        <v/>
      </c>
      <c r="I1473" s="46" t="str">
        <f t="shared" si="166"/>
        <v/>
      </c>
    </row>
    <row r="1474" spans="2:9" ht="20.100000000000001" customHeight="1" thickBot="1" x14ac:dyDescent="0.35">
      <c r="B1474" s="43" t="str">
        <f t="shared" si="162"/>
        <v/>
      </c>
      <c r="C1474" s="44" t="str">
        <f t="shared" si="160"/>
        <v/>
      </c>
      <c r="D1474" s="45" t="str">
        <f t="shared" si="163"/>
        <v/>
      </c>
      <c r="E1474" s="47">
        <f t="shared" si="161"/>
        <v>0</v>
      </c>
      <c r="F1474" s="79"/>
      <c r="G1474" s="46" t="str">
        <f t="shared" si="164"/>
        <v/>
      </c>
      <c r="H1474" s="46" t="str">
        <f t="shared" si="165"/>
        <v/>
      </c>
      <c r="I1474" s="46" t="str">
        <f t="shared" si="166"/>
        <v/>
      </c>
    </row>
    <row r="1475" spans="2:9" ht="20.100000000000001" customHeight="1" thickBot="1" x14ac:dyDescent="0.35">
      <c r="B1475" s="43" t="str">
        <f t="shared" si="162"/>
        <v/>
      </c>
      <c r="C1475" s="44" t="str">
        <f t="shared" si="160"/>
        <v/>
      </c>
      <c r="D1475" s="45" t="str">
        <f t="shared" si="163"/>
        <v/>
      </c>
      <c r="E1475" s="47">
        <f t="shared" si="161"/>
        <v>0</v>
      </c>
      <c r="F1475" s="79"/>
      <c r="G1475" s="46" t="str">
        <f t="shared" si="164"/>
        <v/>
      </c>
      <c r="H1475" s="46" t="str">
        <f t="shared" si="165"/>
        <v/>
      </c>
      <c r="I1475" s="46" t="str">
        <f t="shared" si="166"/>
        <v/>
      </c>
    </row>
    <row r="1476" spans="2:9" ht="20.100000000000001" customHeight="1" thickBot="1" x14ac:dyDescent="0.35">
      <c r="B1476" s="43" t="str">
        <f t="shared" si="162"/>
        <v/>
      </c>
      <c r="C1476" s="44" t="str">
        <f t="shared" si="160"/>
        <v/>
      </c>
      <c r="D1476" s="45" t="str">
        <f t="shared" si="163"/>
        <v/>
      </c>
      <c r="E1476" s="47">
        <f t="shared" si="161"/>
        <v>0</v>
      </c>
      <c r="F1476" s="79"/>
      <c r="G1476" s="46" t="str">
        <f t="shared" si="164"/>
        <v/>
      </c>
      <c r="H1476" s="46" t="str">
        <f t="shared" si="165"/>
        <v/>
      </c>
      <c r="I1476" s="46" t="str">
        <f t="shared" si="166"/>
        <v/>
      </c>
    </row>
    <row r="1477" spans="2:9" ht="20.100000000000001" customHeight="1" thickBot="1" x14ac:dyDescent="0.35">
      <c r="B1477" s="43" t="str">
        <f t="shared" si="162"/>
        <v/>
      </c>
      <c r="C1477" s="44" t="str">
        <f t="shared" si="160"/>
        <v/>
      </c>
      <c r="D1477" s="45" t="str">
        <f t="shared" si="163"/>
        <v/>
      </c>
      <c r="E1477" s="47">
        <f t="shared" si="161"/>
        <v>0</v>
      </c>
      <c r="F1477" s="79"/>
      <c r="G1477" s="46" t="str">
        <f t="shared" si="164"/>
        <v/>
      </c>
      <c r="H1477" s="46" t="str">
        <f t="shared" si="165"/>
        <v/>
      </c>
      <c r="I1477" s="46" t="str">
        <f t="shared" si="166"/>
        <v/>
      </c>
    </row>
    <row r="1478" spans="2:9" ht="20.100000000000001" customHeight="1" thickBot="1" x14ac:dyDescent="0.35">
      <c r="B1478" s="43" t="str">
        <f t="shared" si="162"/>
        <v/>
      </c>
      <c r="C1478" s="44" t="str">
        <f t="shared" si="160"/>
        <v/>
      </c>
      <c r="D1478" s="45" t="str">
        <f t="shared" si="163"/>
        <v/>
      </c>
      <c r="E1478" s="47">
        <f t="shared" si="161"/>
        <v>0</v>
      </c>
      <c r="F1478" s="79"/>
      <c r="G1478" s="46" t="str">
        <f t="shared" si="164"/>
        <v/>
      </c>
      <c r="H1478" s="46" t="str">
        <f t="shared" si="165"/>
        <v/>
      </c>
      <c r="I1478" s="46" t="str">
        <f t="shared" si="166"/>
        <v/>
      </c>
    </row>
    <row r="1479" spans="2:9" ht="20.100000000000001" customHeight="1" thickBot="1" x14ac:dyDescent="0.35">
      <c r="B1479" s="43" t="str">
        <f t="shared" si="162"/>
        <v/>
      </c>
      <c r="C1479" s="44" t="str">
        <f t="shared" si="160"/>
        <v/>
      </c>
      <c r="D1479" s="45" t="str">
        <f t="shared" si="163"/>
        <v/>
      </c>
      <c r="E1479" s="47">
        <f t="shared" si="161"/>
        <v>0</v>
      </c>
      <c r="F1479" s="79"/>
      <c r="G1479" s="46" t="str">
        <f t="shared" si="164"/>
        <v/>
      </c>
      <c r="H1479" s="46" t="str">
        <f t="shared" si="165"/>
        <v/>
      </c>
      <c r="I1479" s="46" t="str">
        <f t="shared" si="166"/>
        <v/>
      </c>
    </row>
    <row r="1480" spans="2:9" ht="20.100000000000001" customHeight="1" thickBot="1" x14ac:dyDescent="0.35">
      <c r="B1480" s="43" t="str">
        <f t="shared" si="162"/>
        <v/>
      </c>
      <c r="C1480" s="44" t="str">
        <f t="shared" si="160"/>
        <v/>
      </c>
      <c r="D1480" s="45" t="str">
        <f t="shared" si="163"/>
        <v/>
      </c>
      <c r="E1480" s="47">
        <f t="shared" si="161"/>
        <v>0</v>
      </c>
      <c r="F1480" s="79"/>
      <c r="G1480" s="46" t="str">
        <f t="shared" si="164"/>
        <v/>
      </c>
      <c r="H1480" s="46" t="str">
        <f t="shared" si="165"/>
        <v/>
      </c>
      <c r="I1480" s="46" t="str">
        <f t="shared" si="166"/>
        <v/>
      </c>
    </row>
    <row r="1481" spans="2:9" ht="20.100000000000001" customHeight="1" thickBot="1" x14ac:dyDescent="0.35">
      <c r="B1481" s="43" t="str">
        <f t="shared" si="162"/>
        <v/>
      </c>
      <c r="C1481" s="44" t="str">
        <f t="shared" si="160"/>
        <v/>
      </c>
      <c r="D1481" s="45" t="str">
        <f t="shared" si="163"/>
        <v/>
      </c>
      <c r="E1481" s="47">
        <f t="shared" si="161"/>
        <v>0</v>
      </c>
      <c r="F1481" s="79"/>
      <c r="G1481" s="46" t="str">
        <f t="shared" si="164"/>
        <v/>
      </c>
      <c r="H1481" s="46" t="str">
        <f t="shared" si="165"/>
        <v/>
      </c>
      <c r="I1481" s="46" t="str">
        <f t="shared" si="166"/>
        <v/>
      </c>
    </row>
    <row r="1482" spans="2:9" ht="20.100000000000001" customHeight="1" thickBot="1" x14ac:dyDescent="0.35">
      <c r="B1482" s="43" t="str">
        <f t="shared" si="162"/>
        <v/>
      </c>
      <c r="C1482" s="44" t="str">
        <f t="shared" si="160"/>
        <v/>
      </c>
      <c r="D1482" s="45" t="str">
        <f t="shared" si="163"/>
        <v/>
      </c>
      <c r="E1482" s="47">
        <f t="shared" si="161"/>
        <v>0</v>
      </c>
      <c r="F1482" s="79"/>
      <c r="G1482" s="46" t="str">
        <f t="shared" si="164"/>
        <v/>
      </c>
      <c r="H1482" s="46" t="str">
        <f t="shared" si="165"/>
        <v/>
      </c>
      <c r="I1482" s="46" t="str">
        <f t="shared" si="166"/>
        <v/>
      </c>
    </row>
    <row r="1483" spans="2:9" ht="20.100000000000001" customHeight="1" thickBot="1" x14ac:dyDescent="0.35">
      <c r="B1483" s="43" t="str">
        <f t="shared" si="162"/>
        <v/>
      </c>
      <c r="C1483" s="44" t="str">
        <f t="shared" si="160"/>
        <v/>
      </c>
      <c r="D1483" s="45" t="str">
        <f t="shared" si="163"/>
        <v/>
      </c>
      <c r="E1483" s="47">
        <f t="shared" si="161"/>
        <v>0</v>
      </c>
      <c r="F1483" s="79"/>
      <c r="G1483" s="46" t="str">
        <f t="shared" si="164"/>
        <v/>
      </c>
      <c r="H1483" s="46" t="str">
        <f t="shared" si="165"/>
        <v/>
      </c>
      <c r="I1483" s="46" t="str">
        <f t="shared" si="166"/>
        <v/>
      </c>
    </row>
    <row r="1484" spans="2:9" ht="20.100000000000001" customHeight="1" thickBot="1" x14ac:dyDescent="0.35">
      <c r="B1484" s="43" t="str">
        <f t="shared" si="162"/>
        <v/>
      </c>
      <c r="C1484" s="44" t="str">
        <f t="shared" si="160"/>
        <v/>
      </c>
      <c r="D1484" s="45" t="str">
        <f t="shared" si="163"/>
        <v/>
      </c>
      <c r="E1484" s="47">
        <f t="shared" si="161"/>
        <v>0</v>
      </c>
      <c r="F1484" s="79"/>
      <c r="G1484" s="46" t="str">
        <f t="shared" si="164"/>
        <v/>
      </c>
      <c r="H1484" s="46" t="str">
        <f t="shared" si="165"/>
        <v/>
      </c>
      <c r="I1484" s="46" t="str">
        <f t="shared" si="166"/>
        <v/>
      </c>
    </row>
    <row r="1485" spans="2:9" ht="20.100000000000001" customHeight="1" thickBot="1" x14ac:dyDescent="0.35">
      <c r="B1485" s="43" t="str">
        <f t="shared" si="162"/>
        <v/>
      </c>
      <c r="C1485" s="44" t="str">
        <f t="shared" si="160"/>
        <v/>
      </c>
      <c r="D1485" s="45" t="str">
        <f t="shared" si="163"/>
        <v/>
      </c>
      <c r="E1485" s="47">
        <f t="shared" si="161"/>
        <v>0</v>
      </c>
      <c r="F1485" s="79"/>
      <c r="G1485" s="46" t="str">
        <f t="shared" si="164"/>
        <v/>
      </c>
      <c r="H1485" s="46" t="str">
        <f t="shared" si="165"/>
        <v/>
      </c>
      <c r="I1485" s="46" t="str">
        <f t="shared" si="166"/>
        <v/>
      </c>
    </row>
    <row r="1486" spans="2:9" ht="20.100000000000001" customHeight="1" thickBot="1" x14ac:dyDescent="0.35">
      <c r="B1486" s="43" t="str">
        <f t="shared" si="162"/>
        <v/>
      </c>
      <c r="C1486" s="44" t="str">
        <f t="shared" si="160"/>
        <v/>
      </c>
      <c r="D1486" s="45" t="str">
        <f t="shared" si="163"/>
        <v/>
      </c>
      <c r="E1486" s="47">
        <f t="shared" si="161"/>
        <v>0</v>
      </c>
      <c r="F1486" s="79"/>
      <c r="G1486" s="46" t="str">
        <f t="shared" si="164"/>
        <v/>
      </c>
      <c r="H1486" s="46" t="str">
        <f t="shared" si="165"/>
        <v/>
      </c>
      <c r="I1486" s="46" t="str">
        <f t="shared" si="166"/>
        <v/>
      </c>
    </row>
    <row r="1487" spans="2:9" ht="20.100000000000001" customHeight="1" thickBot="1" x14ac:dyDescent="0.35">
      <c r="B1487" s="43" t="str">
        <f t="shared" si="162"/>
        <v/>
      </c>
      <c r="C1487" s="44" t="str">
        <f t="shared" si="160"/>
        <v/>
      </c>
      <c r="D1487" s="45" t="str">
        <f t="shared" si="163"/>
        <v/>
      </c>
      <c r="E1487" s="47">
        <f t="shared" si="161"/>
        <v>0</v>
      </c>
      <c r="F1487" s="79"/>
      <c r="G1487" s="46" t="str">
        <f t="shared" si="164"/>
        <v/>
      </c>
      <c r="H1487" s="46" t="str">
        <f t="shared" si="165"/>
        <v/>
      </c>
      <c r="I1487" s="46" t="str">
        <f t="shared" si="166"/>
        <v/>
      </c>
    </row>
    <row r="1488" spans="2:9" ht="20.100000000000001" customHeight="1" thickBot="1" x14ac:dyDescent="0.35">
      <c r="B1488" s="43" t="str">
        <f t="shared" si="162"/>
        <v/>
      </c>
      <c r="C1488" s="44" t="str">
        <f t="shared" si="160"/>
        <v/>
      </c>
      <c r="D1488" s="45" t="str">
        <f t="shared" si="163"/>
        <v/>
      </c>
      <c r="E1488" s="47">
        <f t="shared" si="161"/>
        <v>0</v>
      </c>
      <c r="F1488" s="79"/>
      <c r="G1488" s="46" t="str">
        <f t="shared" si="164"/>
        <v/>
      </c>
      <c r="H1488" s="46" t="str">
        <f t="shared" si="165"/>
        <v/>
      </c>
      <c r="I1488" s="46" t="str">
        <f t="shared" si="166"/>
        <v/>
      </c>
    </row>
    <row r="1489" spans="2:9" ht="20.100000000000001" customHeight="1" thickBot="1" x14ac:dyDescent="0.35">
      <c r="B1489" s="43" t="str">
        <f t="shared" si="162"/>
        <v/>
      </c>
      <c r="C1489" s="44" t="str">
        <f t="shared" si="160"/>
        <v/>
      </c>
      <c r="D1489" s="45" t="str">
        <f t="shared" si="163"/>
        <v/>
      </c>
      <c r="E1489" s="47">
        <f t="shared" si="161"/>
        <v>0</v>
      </c>
      <c r="F1489" s="79"/>
      <c r="G1489" s="46" t="str">
        <f t="shared" si="164"/>
        <v/>
      </c>
      <c r="H1489" s="46" t="str">
        <f t="shared" si="165"/>
        <v/>
      </c>
      <c r="I1489" s="46" t="str">
        <f t="shared" si="166"/>
        <v/>
      </c>
    </row>
    <row r="1490" spans="2:9" ht="20.100000000000001" customHeight="1" thickBot="1" x14ac:dyDescent="0.35">
      <c r="B1490" s="43" t="str">
        <f t="shared" si="162"/>
        <v/>
      </c>
      <c r="C1490" s="44" t="str">
        <f t="shared" si="160"/>
        <v/>
      </c>
      <c r="D1490" s="45" t="str">
        <f t="shared" si="163"/>
        <v/>
      </c>
      <c r="E1490" s="47">
        <f t="shared" si="161"/>
        <v>0</v>
      </c>
      <c r="F1490" s="79"/>
      <c r="G1490" s="46" t="str">
        <f t="shared" si="164"/>
        <v/>
      </c>
      <c r="H1490" s="46" t="str">
        <f t="shared" si="165"/>
        <v/>
      </c>
      <c r="I1490" s="46" t="str">
        <f t="shared" si="166"/>
        <v/>
      </c>
    </row>
    <row r="1491" spans="2:9" ht="20.100000000000001" customHeight="1" thickBot="1" x14ac:dyDescent="0.35">
      <c r="B1491" s="43" t="str">
        <f t="shared" si="162"/>
        <v/>
      </c>
      <c r="C1491" s="44" t="str">
        <f t="shared" si="160"/>
        <v/>
      </c>
      <c r="D1491" s="45" t="str">
        <f t="shared" si="163"/>
        <v/>
      </c>
      <c r="E1491" s="47">
        <f t="shared" si="161"/>
        <v>0</v>
      </c>
      <c r="F1491" s="79"/>
      <c r="G1491" s="46" t="str">
        <f t="shared" si="164"/>
        <v/>
      </c>
      <c r="H1491" s="46" t="str">
        <f t="shared" si="165"/>
        <v/>
      </c>
      <c r="I1491" s="46" t="str">
        <f t="shared" si="166"/>
        <v/>
      </c>
    </row>
    <row r="1492" spans="2:9" ht="20.100000000000001" customHeight="1" thickBot="1" x14ac:dyDescent="0.35">
      <c r="B1492" s="43" t="str">
        <f t="shared" si="162"/>
        <v/>
      </c>
      <c r="C1492" s="44" t="str">
        <f t="shared" si="160"/>
        <v/>
      </c>
      <c r="D1492" s="45" t="str">
        <f t="shared" si="163"/>
        <v/>
      </c>
      <c r="E1492" s="47">
        <f t="shared" si="161"/>
        <v>0</v>
      </c>
      <c r="F1492" s="79"/>
      <c r="G1492" s="46" t="str">
        <f t="shared" si="164"/>
        <v/>
      </c>
      <c r="H1492" s="46" t="str">
        <f t="shared" si="165"/>
        <v/>
      </c>
      <c r="I1492" s="46" t="str">
        <f t="shared" si="166"/>
        <v/>
      </c>
    </row>
    <row r="1493" spans="2:9" ht="20.100000000000001" customHeight="1" thickBot="1" x14ac:dyDescent="0.35">
      <c r="B1493" s="43" t="str">
        <f t="shared" si="162"/>
        <v/>
      </c>
      <c r="C1493" s="44" t="str">
        <f t="shared" si="160"/>
        <v/>
      </c>
      <c r="D1493" s="45" t="str">
        <f t="shared" si="163"/>
        <v/>
      </c>
      <c r="E1493" s="47">
        <f t="shared" si="161"/>
        <v>0</v>
      </c>
      <c r="F1493" s="79"/>
      <c r="G1493" s="46" t="str">
        <f t="shared" si="164"/>
        <v/>
      </c>
      <c r="H1493" s="46" t="str">
        <f t="shared" si="165"/>
        <v/>
      </c>
      <c r="I1493" s="46" t="str">
        <f t="shared" si="166"/>
        <v/>
      </c>
    </row>
    <row r="1494" spans="2:9" ht="20.100000000000001" customHeight="1" thickBot="1" x14ac:dyDescent="0.35">
      <c r="B1494" s="43" t="str">
        <f t="shared" si="162"/>
        <v/>
      </c>
      <c r="C1494" s="44" t="str">
        <f t="shared" ref="C1494:C1557" si="167">IF($E$10="End of the Period",IF(B1494="","",IF(payment_frequency="Bi-weekly",first_payment_date+B1494*VLOOKUP(payment_frequency,periodic_table,2,0),IF(payment_frequency="Weekly",first_payment_date+B1494*VLOOKUP(payment_frequency,periodic_table,2,0),IF(payment_frequency="Semi-monthly",first_payment_date+B1494*VLOOKUP(payment_frequency,periodic_table,2,0),EDATE(first_payment_date,B1494*VLOOKUP(payment_frequency,periodic_table,2,0)))))),IF(B1494="","",IF(payment_frequency="Bi-weekly",first_payment_date+(B1494-1)*VLOOKUP(payment_frequency,periodic_table,2,0),IF(payment_frequency="Weekly",first_payment_date+(B1494-1)*VLOOKUP(payment_frequency,periodic_table,2,0),IF(payment_frequency="Semi-monthly",first_payment_date+(B1494-1)*VLOOKUP(payment_frequency,periodic_table,2,0),EDATE(first_payment_date,(B1494-1)*VLOOKUP(payment_frequency,periodic_table,2,0)))))))</f>
        <v/>
      </c>
      <c r="D1494" s="45" t="str">
        <f t="shared" si="163"/>
        <v/>
      </c>
      <c r="E1494" s="47">
        <f t="shared" ref="E1494:E1557" si="168">IFERROR(IF((I1493*(1+rate)-D1494)&lt;$E$12,I1493*(1+rate)-D1494,IF(B1494=$I$16,$E$12,IF(B1494&lt;$I$16,0,$E$12))),0)</f>
        <v>0</v>
      </c>
      <c r="F1494" s="79"/>
      <c r="G1494" s="46" t="str">
        <f t="shared" si="164"/>
        <v/>
      </c>
      <c r="H1494" s="46" t="str">
        <f t="shared" si="165"/>
        <v/>
      </c>
      <c r="I1494" s="46" t="str">
        <f t="shared" si="166"/>
        <v/>
      </c>
    </row>
    <row r="1495" spans="2:9" ht="20.100000000000001" customHeight="1" thickBot="1" x14ac:dyDescent="0.35">
      <c r="B1495" s="43" t="str">
        <f t="shared" si="162"/>
        <v/>
      </c>
      <c r="C1495" s="44" t="str">
        <f t="shared" si="167"/>
        <v/>
      </c>
      <c r="D1495" s="45" t="str">
        <f t="shared" si="163"/>
        <v/>
      </c>
      <c r="E1495" s="47">
        <f t="shared" si="168"/>
        <v>0</v>
      </c>
      <c r="F1495" s="79"/>
      <c r="G1495" s="46" t="str">
        <f t="shared" si="164"/>
        <v/>
      </c>
      <c r="H1495" s="46" t="str">
        <f t="shared" si="165"/>
        <v/>
      </c>
      <c r="I1495" s="46" t="str">
        <f t="shared" si="166"/>
        <v/>
      </c>
    </row>
    <row r="1496" spans="2:9" ht="20.100000000000001" customHeight="1" thickBot="1" x14ac:dyDescent="0.35">
      <c r="B1496" s="43" t="str">
        <f t="shared" si="162"/>
        <v/>
      </c>
      <c r="C1496" s="44" t="str">
        <f t="shared" si="167"/>
        <v/>
      </c>
      <c r="D1496" s="45" t="str">
        <f t="shared" si="163"/>
        <v/>
      </c>
      <c r="E1496" s="47">
        <f t="shared" si="168"/>
        <v>0</v>
      </c>
      <c r="F1496" s="79"/>
      <c r="G1496" s="46" t="str">
        <f t="shared" si="164"/>
        <v/>
      </c>
      <c r="H1496" s="46" t="str">
        <f t="shared" si="165"/>
        <v/>
      </c>
      <c r="I1496" s="46" t="str">
        <f t="shared" si="166"/>
        <v/>
      </c>
    </row>
    <row r="1497" spans="2:9" ht="20.100000000000001" customHeight="1" thickBot="1" x14ac:dyDescent="0.35">
      <c r="B1497" s="43" t="str">
        <f t="shared" si="162"/>
        <v/>
      </c>
      <c r="C1497" s="44" t="str">
        <f t="shared" si="167"/>
        <v/>
      </c>
      <c r="D1497" s="45" t="str">
        <f t="shared" si="163"/>
        <v/>
      </c>
      <c r="E1497" s="47">
        <f t="shared" si="168"/>
        <v>0</v>
      </c>
      <c r="F1497" s="79"/>
      <c r="G1497" s="46" t="str">
        <f t="shared" si="164"/>
        <v/>
      </c>
      <c r="H1497" s="46" t="str">
        <f t="shared" si="165"/>
        <v/>
      </c>
      <c r="I1497" s="46" t="str">
        <f t="shared" si="166"/>
        <v/>
      </c>
    </row>
    <row r="1498" spans="2:9" ht="20.100000000000001" customHeight="1" thickBot="1" x14ac:dyDescent="0.35">
      <c r="B1498" s="43" t="str">
        <f t="shared" si="162"/>
        <v/>
      </c>
      <c r="C1498" s="44" t="str">
        <f t="shared" si="167"/>
        <v/>
      </c>
      <c r="D1498" s="45" t="str">
        <f t="shared" si="163"/>
        <v/>
      </c>
      <c r="E1498" s="47">
        <f t="shared" si="168"/>
        <v>0</v>
      </c>
      <c r="F1498" s="79"/>
      <c r="G1498" s="46" t="str">
        <f t="shared" si="164"/>
        <v/>
      </c>
      <c r="H1498" s="46" t="str">
        <f t="shared" si="165"/>
        <v/>
      </c>
      <c r="I1498" s="46" t="str">
        <f t="shared" si="166"/>
        <v/>
      </c>
    </row>
    <row r="1499" spans="2:9" ht="20.100000000000001" customHeight="1" thickBot="1" x14ac:dyDescent="0.35">
      <c r="B1499" s="43" t="str">
        <f t="shared" si="162"/>
        <v/>
      </c>
      <c r="C1499" s="44" t="str">
        <f t="shared" si="167"/>
        <v/>
      </c>
      <c r="D1499" s="45" t="str">
        <f t="shared" si="163"/>
        <v/>
      </c>
      <c r="E1499" s="47">
        <f t="shared" si="168"/>
        <v>0</v>
      </c>
      <c r="F1499" s="79"/>
      <c r="G1499" s="46" t="str">
        <f t="shared" si="164"/>
        <v/>
      </c>
      <c r="H1499" s="46" t="str">
        <f t="shared" si="165"/>
        <v/>
      </c>
      <c r="I1499" s="46" t="str">
        <f t="shared" si="166"/>
        <v/>
      </c>
    </row>
    <row r="1500" spans="2:9" ht="20.100000000000001" customHeight="1" thickBot="1" x14ac:dyDescent="0.35">
      <c r="B1500" s="43" t="str">
        <f t="shared" si="162"/>
        <v/>
      </c>
      <c r="C1500" s="44" t="str">
        <f t="shared" si="167"/>
        <v/>
      </c>
      <c r="D1500" s="45" t="str">
        <f t="shared" si="163"/>
        <v/>
      </c>
      <c r="E1500" s="47">
        <f t="shared" si="168"/>
        <v>0</v>
      </c>
      <c r="F1500" s="79"/>
      <c r="G1500" s="46" t="str">
        <f t="shared" si="164"/>
        <v/>
      </c>
      <c r="H1500" s="46" t="str">
        <f t="shared" si="165"/>
        <v/>
      </c>
      <c r="I1500" s="46" t="str">
        <f t="shared" si="166"/>
        <v/>
      </c>
    </row>
    <row r="1501" spans="2:9" ht="20.100000000000001" customHeight="1" thickBot="1" x14ac:dyDescent="0.35">
      <c r="B1501" s="43" t="str">
        <f t="shared" si="162"/>
        <v/>
      </c>
      <c r="C1501" s="44" t="str">
        <f t="shared" si="167"/>
        <v/>
      </c>
      <c r="D1501" s="45" t="str">
        <f t="shared" si="163"/>
        <v/>
      </c>
      <c r="E1501" s="47">
        <f t="shared" si="168"/>
        <v>0</v>
      </c>
      <c r="F1501" s="79"/>
      <c r="G1501" s="46" t="str">
        <f t="shared" si="164"/>
        <v/>
      </c>
      <c r="H1501" s="46" t="str">
        <f t="shared" si="165"/>
        <v/>
      </c>
      <c r="I1501" s="46" t="str">
        <f t="shared" si="166"/>
        <v/>
      </c>
    </row>
    <row r="1502" spans="2:9" ht="20.100000000000001" customHeight="1" thickBot="1" x14ac:dyDescent="0.35">
      <c r="B1502" s="43" t="str">
        <f t="shared" si="162"/>
        <v/>
      </c>
      <c r="C1502" s="44" t="str">
        <f t="shared" si="167"/>
        <v/>
      </c>
      <c r="D1502" s="45" t="str">
        <f t="shared" si="163"/>
        <v/>
      </c>
      <c r="E1502" s="47">
        <f t="shared" si="168"/>
        <v>0</v>
      </c>
      <c r="F1502" s="79"/>
      <c r="G1502" s="46" t="str">
        <f t="shared" si="164"/>
        <v/>
      </c>
      <c r="H1502" s="46" t="str">
        <f t="shared" si="165"/>
        <v/>
      </c>
      <c r="I1502" s="46" t="str">
        <f t="shared" si="166"/>
        <v/>
      </c>
    </row>
    <row r="1503" spans="2:9" ht="20.100000000000001" customHeight="1" thickBot="1" x14ac:dyDescent="0.35">
      <c r="B1503" s="43" t="str">
        <f t="shared" si="162"/>
        <v/>
      </c>
      <c r="C1503" s="44" t="str">
        <f t="shared" si="167"/>
        <v/>
      </c>
      <c r="D1503" s="45" t="str">
        <f t="shared" si="163"/>
        <v/>
      </c>
      <c r="E1503" s="47">
        <f t="shared" si="168"/>
        <v>0</v>
      </c>
      <c r="F1503" s="79"/>
      <c r="G1503" s="46" t="str">
        <f t="shared" si="164"/>
        <v/>
      </c>
      <c r="H1503" s="46" t="str">
        <f t="shared" si="165"/>
        <v/>
      </c>
      <c r="I1503" s="46" t="str">
        <f t="shared" si="166"/>
        <v/>
      </c>
    </row>
    <row r="1504" spans="2:9" ht="20.100000000000001" customHeight="1" thickBot="1" x14ac:dyDescent="0.35">
      <c r="B1504" s="43" t="str">
        <f t="shared" si="162"/>
        <v/>
      </c>
      <c r="C1504" s="44" t="str">
        <f t="shared" si="167"/>
        <v/>
      </c>
      <c r="D1504" s="45" t="str">
        <f t="shared" si="163"/>
        <v/>
      </c>
      <c r="E1504" s="47">
        <f t="shared" si="168"/>
        <v>0</v>
      </c>
      <c r="F1504" s="79"/>
      <c r="G1504" s="46" t="str">
        <f t="shared" si="164"/>
        <v/>
      </c>
      <c r="H1504" s="46" t="str">
        <f t="shared" si="165"/>
        <v/>
      </c>
      <c r="I1504" s="46" t="str">
        <f t="shared" si="166"/>
        <v/>
      </c>
    </row>
    <row r="1505" spans="2:9" ht="20.100000000000001" customHeight="1" thickBot="1" x14ac:dyDescent="0.35">
      <c r="B1505" s="43" t="str">
        <f t="shared" si="162"/>
        <v/>
      </c>
      <c r="C1505" s="44" t="str">
        <f t="shared" si="167"/>
        <v/>
      </c>
      <c r="D1505" s="45" t="str">
        <f t="shared" si="163"/>
        <v/>
      </c>
      <c r="E1505" s="47">
        <f t="shared" si="168"/>
        <v>0</v>
      </c>
      <c r="F1505" s="79"/>
      <c r="G1505" s="46" t="str">
        <f t="shared" si="164"/>
        <v/>
      </c>
      <c r="H1505" s="46" t="str">
        <f t="shared" si="165"/>
        <v/>
      </c>
      <c r="I1505" s="46" t="str">
        <f t="shared" si="166"/>
        <v/>
      </c>
    </row>
    <row r="1506" spans="2:9" ht="20.100000000000001" customHeight="1" thickBot="1" x14ac:dyDescent="0.35">
      <c r="B1506" s="43" t="str">
        <f t="shared" si="162"/>
        <v/>
      </c>
      <c r="C1506" s="44" t="str">
        <f t="shared" si="167"/>
        <v/>
      </c>
      <c r="D1506" s="45" t="str">
        <f t="shared" si="163"/>
        <v/>
      </c>
      <c r="E1506" s="47">
        <f t="shared" si="168"/>
        <v>0</v>
      </c>
      <c r="F1506" s="79"/>
      <c r="G1506" s="46" t="str">
        <f t="shared" si="164"/>
        <v/>
      </c>
      <c r="H1506" s="46" t="str">
        <f t="shared" si="165"/>
        <v/>
      </c>
      <c r="I1506" s="46" t="str">
        <f t="shared" si="166"/>
        <v/>
      </c>
    </row>
    <row r="1507" spans="2:9" ht="20.100000000000001" customHeight="1" thickBot="1" x14ac:dyDescent="0.35">
      <c r="B1507" s="43" t="str">
        <f t="shared" si="162"/>
        <v/>
      </c>
      <c r="C1507" s="44" t="str">
        <f t="shared" si="167"/>
        <v/>
      </c>
      <c r="D1507" s="45" t="str">
        <f t="shared" si="163"/>
        <v/>
      </c>
      <c r="E1507" s="47">
        <f t="shared" si="168"/>
        <v>0</v>
      </c>
      <c r="F1507" s="79"/>
      <c r="G1507" s="46" t="str">
        <f t="shared" si="164"/>
        <v/>
      </c>
      <c r="H1507" s="46" t="str">
        <f t="shared" si="165"/>
        <v/>
      </c>
      <c r="I1507" s="46" t="str">
        <f t="shared" si="166"/>
        <v/>
      </c>
    </row>
    <row r="1508" spans="2:9" ht="20.100000000000001" customHeight="1" thickBot="1" x14ac:dyDescent="0.35">
      <c r="B1508" s="43" t="str">
        <f t="shared" si="162"/>
        <v/>
      </c>
      <c r="C1508" s="44" t="str">
        <f t="shared" si="167"/>
        <v/>
      </c>
      <c r="D1508" s="45" t="str">
        <f t="shared" si="163"/>
        <v/>
      </c>
      <c r="E1508" s="47">
        <f t="shared" si="168"/>
        <v>0</v>
      </c>
      <c r="F1508" s="79"/>
      <c r="G1508" s="46" t="str">
        <f t="shared" si="164"/>
        <v/>
      </c>
      <c r="H1508" s="46" t="str">
        <f t="shared" si="165"/>
        <v/>
      </c>
      <c r="I1508" s="46" t="str">
        <f t="shared" si="166"/>
        <v/>
      </c>
    </row>
    <row r="1509" spans="2:9" ht="20.100000000000001" customHeight="1" thickBot="1" x14ac:dyDescent="0.35">
      <c r="B1509" s="43" t="str">
        <f t="shared" si="162"/>
        <v/>
      </c>
      <c r="C1509" s="44" t="str">
        <f t="shared" si="167"/>
        <v/>
      </c>
      <c r="D1509" s="45" t="str">
        <f t="shared" si="163"/>
        <v/>
      </c>
      <c r="E1509" s="47">
        <f t="shared" si="168"/>
        <v>0</v>
      </c>
      <c r="F1509" s="79"/>
      <c r="G1509" s="46" t="str">
        <f t="shared" si="164"/>
        <v/>
      </c>
      <c r="H1509" s="46" t="str">
        <f t="shared" si="165"/>
        <v/>
      </c>
      <c r="I1509" s="46" t="str">
        <f t="shared" si="166"/>
        <v/>
      </c>
    </row>
    <row r="1510" spans="2:9" ht="20.100000000000001" customHeight="1" thickBot="1" x14ac:dyDescent="0.35">
      <c r="B1510" s="43" t="str">
        <f t="shared" si="162"/>
        <v/>
      </c>
      <c r="C1510" s="44" t="str">
        <f t="shared" si="167"/>
        <v/>
      </c>
      <c r="D1510" s="45" t="str">
        <f t="shared" si="163"/>
        <v/>
      </c>
      <c r="E1510" s="47">
        <f t="shared" si="168"/>
        <v>0</v>
      </c>
      <c r="F1510" s="79"/>
      <c r="G1510" s="46" t="str">
        <f t="shared" si="164"/>
        <v/>
      </c>
      <c r="H1510" s="46" t="str">
        <f t="shared" si="165"/>
        <v/>
      </c>
      <c r="I1510" s="46" t="str">
        <f t="shared" si="166"/>
        <v/>
      </c>
    </row>
    <row r="1511" spans="2:9" ht="20.100000000000001" customHeight="1" thickBot="1" x14ac:dyDescent="0.35">
      <c r="B1511" s="43" t="str">
        <f t="shared" ref="B1511:B1574" si="169">IFERROR(IF(I1510&lt;=0,"",B1510+1),"")</f>
        <v/>
      </c>
      <c r="C1511" s="44" t="str">
        <f t="shared" si="167"/>
        <v/>
      </c>
      <c r="D1511" s="45" t="str">
        <f t="shared" ref="D1511:D1574" si="170">IF(B1511="","",IF(I1510&lt;payment,I1510*(1+rate),payment))</f>
        <v/>
      </c>
      <c r="E1511" s="47">
        <f t="shared" si="168"/>
        <v>0</v>
      </c>
      <c r="F1511" s="79"/>
      <c r="G1511" s="46" t="str">
        <f t="shared" ref="G1511:G1574" si="171">IF(AND(payment_type=1,B1511=1),0,IF(B1511="","",I1510*rate))</f>
        <v/>
      </c>
      <c r="H1511" s="46" t="str">
        <f t="shared" ref="H1511:H1574" si="172">IF(B1511="","",D1511-G1511+E1511+F1511)</f>
        <v/>
      </c>
      <c r="I1511" s="46" t="str">
        <f t="shared" ref="I1511:I1574" si="173">IFERROR(IF(H1511&lt;=0,"",I1510-H1511),"")</f>
        <v/>
      </c>
    </row>
    <row r="1512" spans="2:9" ht="20.100000000000001" customHeight="1" thickBot="1" x14ac:dyDescent="0.35">
      <c r="B1512" s="43" t="str">
        <f t="shared" si="169"/>
        <v/>
      </c>
      <c r="C1512" s="44" t="str">
        <f t="shared" si="167"/>
        <v/>
      </c>
      <c r="D1512" s="45" t="str">
        <f t="shared" si="170"/>
        <v/>
      </c>
      <c r="E1512" s="47">
        <f t="shared" si="168"/>
        <v>0</v>
      </c>
      <c r="F1512" s="79"/>
      <c r="G1512" s="46" t="str">
        <f t="shared" si="171"/>
        <v/>
      </c>
      <c r="H1512" s="46" t="str">
        <f t="shared" si="172"/>
        <v/>
      </c>
      <c r="I1512" s="46" t="str">
        <f t="shared" si="173"/>
        <v/>
      </c>
    </row>
    <row r="1513" spans="2:9" ht="20.100000000000001" customHeight="1" thickBot="1" x14ac:dyDescent="0.35">
      <c r="B1513" s="43" t="str">
        <f t="shared" si="169"/>
        <v/>
      </c>
      <c r="C1513" s="44" t="str">
        <f t="shared" si="167"/>
        <v/>
      </c>
      <c r="D1513" s="45" t="str">
        <f t="shared" si="170"/>
        <v/>
      </c>
      <c r="E1513" s="47">
        <f t="shared" si="168"/>
        <v>0</v>
      </c>
      <c r="F1513" s="79"/>
      <c r="G1513" s="46" t="str">
        <f t="shared" si="171"/>
        <v/>
      </c>
      <c r="H1513" s="46" t="str">
        <f t="shared" si="172"/>
        <v/>
      </c>
      <c r="I1513" s="46" t="str">
        <f t="shared" si="173"/>
        <v/>
      </c>
    </row>
    <row r="1514" spans="2:9" ht="20.100000000000001" customHeight="1" thickBot="1" x14ac:dyDescent="0.35">
      <c r="B1514" s="43" t="str">
        <f t="shared" si="169"/>
        <v/>
      </c>
      <c r="C1514" s="44" t="str">
        <f t="shared" si="167"/>
        <v/>
      </c>
      <c r="D1514" s="45" t="str">
        <f t="shared" si="170"/>
        <v/>
      </c>
      <c r="E1514" s="47">
        <f t="shared" si="168"/>
        <v>0</v>
      </c>
      <c r="F1514" s="79"/>
      <c r="G1514" s="46" t="str">
        <f t="shared" si="171"/>
        <v/>
      </c>
      <c r="H1514" s="46" t="str">
        <f t="shared" si="172"/>
        <v/>
      </c>
      <c r="I1514" s="46" t="str">
        <f t="shared" si="173"/>
        <v/>
      </c>
    </row>
    <row r="1515" spans="2:9" ht="20.100000000000001" customHeight="1" thickBot="1" x14ac:dyDescent="0.35">
      <c r="B1515" s="43" t="str">
        <f t="shared" si="169"/>
        <v/>
      </c>
      <c r="C1515" s="44" t="str">
        <f t="shared" si="167"/>
        <v/>
      </c>
      <c r="D1515" s="45" t="str">
        <f t="shared" si="170"/>
        <v/>
      </c>
      <c r="E1515" s="47">
        <f t="shared" si="168"/>
        <v>0</v>
      </c>
      <c r="F1515" s="79"/>
      <c r="G1515" s="46" t="str">
        <f t="shared" si="171"/>
        <v/>
      </c>
      <c r="H1515" s="46" t="str">
        <f t="shared" si="172"/>
        <v/>
      </c>
      <c r="I1515" s="46" t="str">
        <f t="shared" si="173"/>
        <v/>
      </c>
    </row>
    <row r="1516" spans="2:9" ht="20.100000000000001" customHeight="1" thickBot="1" x14ac:dyDescent="0.35">
      <c r="B1516" s="43" t="str">
        <f t="shared" si="169"/>
        <v/>
      </c>
      <c r="C1516" s="44" t="str">
        <f t="shared" si="167"/>
        <v/>
      </c>
      <c r="D1516" s="45" t="str">
        <f t="shared" si="170"/>
        <v/>
      </c>
      <c r="E1516" s="47">
        <f t="shared" si="168"/>
        <v>0</v>
      </c>
      <c r="F1516" s="79"/>
      <c r="G1516" s="46" t="str">
        <f t="shared" si="171"/>
        <v/>
      </c>
      <c r="H1516" s="46" t="str">
        <f t="shared" si="172"/>
        <v/>
      </c>
      <c r="I1516" s="46" t="str">
        <f t="shared" si="173"/>
        <v/>
      </c>
    </row>
    <row r="1517" spans="2:9" ht="20.100000000000001" customHeight="1" thickBot="1" x14ac:dyDescent="0.35">
      <c r="B1517" s="43" t="str">
        <f t="shared" si="169"/>
        <v/>
      </c>
      <c r="C1517" s="44" t="str">
        <f t="shared" si="167"/>
        <v/>
      </c>
      <c r="D1517" s="45" t="str">
        <f t="shared" si="170"/>
        <v/>
      </c>
      <c r="E1517" s="47">
        <f t="shared" si="168"/>
        <v>0</v>
      </c>
      <c r="F1517" s="79"/>
      <c r="G1517" s="46" t="str">
        <f t="shared" si="171"/>
        <v/>
      </c>
      <c r="H1517" s="46" t="str">
        <f t="shared" si="172"/>
        <v/>
      </c>
      <c r="I1517" s="46" t="str">
        <f t="shared" si="173"/>
        <v/>
      </c>
    </row>
    <row r="1518" spans="2:9" ht="20.100000000000001" customHeight="1" thickBot="1" x14ac:dyDescent="0.35">
      <c r="B1518" s="43" t="str">
        <f t="shared" si="169"/>
        <v/>
      </c>
      <c r="C1518" s="44" t="str">
        <f t="shared" si="167"/>
        <v/>
      </c>
      <c r="D1518" s="45" t="str">
        <f t="shared" si="170"/>
        <v/>
      </c>
      <c r="E1518" s="47">
        <f t="shared" si="168"/>
        <v>0</v>
      </c>
      <c r="F1518" s="79"/>
      <c r="G1518" s="46" t="str">
        <f t="shared" si="171"/>
        <v/>
      </c>
      <c r="H1518" s="46" t="str">
        <f t="shared" si="172"/>
        <v/>
      </c>
      <c r="I1518" s="46" t="str">
        <f t="shared" si="173"/>
        <v/>
      </c>
    </row>
    <row r="1519" spans="2:9" ht="20.100000000000001" customHeight="1" thickBot="1" x14ac:dyDescent="0.35">
      <c r="B1519" s="43" t="str">
        <f t="shared" si="169"/>
        <v/>
      </c>
      <c r="C1519" s="44" t="str">
        <f t="shared" si="167"/>
        <v/>
      </c>
      <c r="D1519" s="45" t="str">
        <f t="shared" si="170"/>
        <v/>
      </c>
      <c r="E1519" s="47">
        <f t="shared" si="168"/>
        <v>0</v>
      </c>
      <c r="F1519" s="79"/>
      <c r="G1519" s="46" t="str">
        <f t="shared" si="171"/>
        <v/>
      </c>
      <c r="H1519" s="46" t="str">
        <f t="shared" si="172"/>
        <v/>
      </c>
      <c r="I1519" s="46" t="str">
        <f t="shared" si="173"/>
        <v/>
      </c>
    </row>
    <row r="1520" spans="2:9" ht="20.100000000000001" customHeight="1" thickBot="1" x14ac:dyDescent="0.35">
      <c r="B1520" s="43" t="str">
        <f t="shared" si="169"/>
        <v/>
      </c>
      <c r="C1520" s="44" t="str">
        <f t="shared" si="167"/>
        <v/>
      </c>
      <c r="D1520" s="45" t="str">
        <f t="shared" si="170"/>
        <v/>
      </c>
      <c r="E1520" s="47">
        <f t="shared" si="168"/>
        <v>0</v>
      </c>
      <c r="F1520" s="79"/>
      <c r="G1520" s="46" t="str">
        <f t="shared" si="171"/>
        <v/>
      </c>
      <c r="H1520" s="46" t="str">
        <f t="shared" si="172"/>
        <v/>
      </c>
      <c r="I1520" s="46" t="str">
        <f t="shared" si="173"/>
        <v/>
      </c>
    </row>
    <row r="1521" spans="2:9" ht="20.100000000000001" customHeight="1" thickBot="1" x14ac:dyDescent="0.35">
      <c r="B1521" s="43" t="str">
        <f t="shared" si="169"/>
        <v/>
      </c>
      <c r="C1521" s="44" t="str">
        <f t="shared" si="167"/>
        <v/>
      </c>
      <c r="D1521" s="45" t="str">
        <f t="shared" si="170"/>
        <v/>
      </c>
      <c r="E1521" s="47">
        <f t="shared" si="168"/>
        <v>0</v>
      </c>
      <c r="F1521" s="79"/>
      <c r="G1521" s="46" t="str">
        <f t="shared" si="171"/>
        <v/>
      </c>
      <c r="H1521" s="46" t="str">
        <f t="shared" si="172"/>
        <v/>
      </c>
      <c r="I1521" s="46" t="str">
        <f t="shared" si="173"/>
        <v/>
      </c>
    </row>
    <row r="1522" spans="2:9" ht="20.100000000000001" customHeight="1" thickBot="1" x14ac:dyDescent="0.35">
      <c r="B1522" s="43" t="str">
        <f t="shared" si="169"/>
        <v/>
      </c>
      <c r="C1522" s="44" t="str">
        <f t="shared" si="167"/>
        <v/>
      </c>
      <c r="D1522" s="45" t="str">
        <f t="shared" si="170"/>
        <v/>
      </c>
      <c r="E1522" s="47">
        <f t="shared" si="168"/>
        <v>0</v>
      </c>
      <c r="F1522" s="79"/>
      <c r="G1522" s="46" t="str">
        <f t="shared" si="171"/>
        <v/>
      </c>
      <c r="H1522" s="46" t="str">
        <f t="shared" si="172"/>
        <v/>
      </c>
      <c r="I1522" s="46" t="str">
        <f t="shared" si="173"/>
        <v/>
      </c>
    </row>
    <row r="1523" spans="2:9" ht="20.100000000000001" customHeight="1" thickBot="1" x14ac:dyDescent="0.35">
      <c r="B1523" s="43" t="str">
        <f t="shared" si="169"/>
        <v/>
      </c>
      <c r="C1523" s="44" t="str">
        <f t="shared" si="167"/>
        <v/>
      </c>
      <c r="D1523" s="45" t="str">
        <f t="shared" si="170"/>
        <v/>
      </c>
      <c r="E1523" s="47">
        <f t="shared" si="168"/>
        <v>0</v>
      </c>
      <c r="F1523" s="79"/>
      <c r="G1523" s="46" t="str">
        <f t="shared" si="171"/>
        <v/>
      </c>
      <c r="H1523" s="46" t="str">
        <f t="shared" si="172"/>
        <v/>
      </c>
      <c r="I1523" s="46" t="str">
        <f t="shared" si="173"/>
        <v/>
      </c>
    </row>
    <row r="1524" spans="2:9" ht="20.100000000000001" customHeight="1" thickBot="1" x14ac:dyDescent="0.35">
      <c r="B1524" s="43" t="str">
        <f t="shared" si="169"/>
        <v/>
      </c>
      <c r="C1524" s="44" t="str">
        <f t="shared" si="167"/>
        <v/>
      </c>
      <c r="D1524" s="45" t="str">
        <f t="shared" si="170"/>
        <v/>
      </c>
      <c r="E1524" s="47">
        <f t="shared" si="168"/>
        <v>0</v>
      </c>
      <c r="F1524" s="79"/>
      <c r="G1524" s="46" t="str">
        <f t="shared" si="171"/>
        <v/>
      </c>
      <c r="H1524" s="46" t="str">
        <f t="shared" si="172"/>
        <v/>
      </c>
      <c r="I1524" s="46" t="str">
        <f t="shared" si="173"/>
        <v/>
      </c>
    </row>
    <row r="1525" spans="2:9" ht="20.100000000000001" customHeight="1" thickBot="1" x14ac:dyDescent="0.35">
      <c r="B1525" s="43" t="str">
        <f t="shared" si="169"/>
        <v/>
      </c>
      <c r="C1525" s="44" t="str">
        <f t="shared" si="167"/>
        <v/>
      </c>
      <c r="D1525" s="45" t="str">
        <f t="shared" si="170"/>
        <v/>
      </c>
      <c r="E1525" s="47">
        <f t="shared" si="168"/>
        <v>0</v>
      </c>
      <c r="F1525" s="79"/>
      <c r="G1525" s="46" t="str">
        <f t="shared" si="171"/>
        <v/>
      </c>
      <c r="H1525" s="46" t="str">
        <f t="shared" si="172"/>
        <v/>
      </c>
      <c r="I1525" s="46" t="str">
        <f t="shared" si="173"/>
        <v/>
      </c>
    </row>
    <row r="1526" spans="2:9" ht="20.100000000000001" customHeight="1" thickBot="1" x14ac:dyDescent="0.35">
      <c r="B1526" s="43" t="str">
        <f t="shared" si="169"/>
        <v/>
      </c>
      <c r="C1526" s="44" t="str">
        <f t="shared" si="167"/>
        <v/>
      </c>
      <c r="D1526" s="45" t="str">
        <f t="shared" si="170"/>
        <v/>
      </c>
      <c r="E1526" s="47">
        <f t="shared" si="168"/>
        <v>0</v>
      </c>
      <c r="F1526" s="79"/>
      <c r="G1526" s="46" t="str">
        <f t="shared" si="171"/>
        <v/>
      </c>
      <c r="H1526" s="46" t="str">
        <f t="shared" si="172"/>
        <v/>
      </c>
      <c r="I1526" s="46" t="str">
        <f t="shared" si="173"/>
        <v/>
      </c>
    </row>
    <row r="1527" spans="2:9" ht="20.100000000000001" customHeight="1" thickBot="1" x14ac:dyDescent="0.35">
      <c r="B1527" s="43" t="str">
        <f t="shared" si="169"/>
        <v/>
      </c>
      <c r="C1527" s="44" t="str">
        <f t="shared" si="167"/>
        <v/>
      </c>
      <c r="D1527" s="45" t="str">
        <f t="shared" si="170"/>
        <v/>
      </c>
      <c r="E1527" s="47">
        <f t="shared" si="168"/>
        <v>0</v>
      </c>
      <c r="F1527" s="79"/>
      <c r="G1527" s="46" t="str">
        <f t="shared" si="171"/>
        <v/>
      </c>
      <c r="H1527" s="46" t="str">
        <f t="shared" si="172"/>
        <v/>
      </c>
      <c r="I1527" s="46" t="str">
        <f t="shared" si="173"/>
        <v/>
      </c>
    </row>
    <row r="1528" spans="2:9" ht="20.100000000000001" customHeight="1" thickBot="1" x14ac:dyDescent="0.35">
      <c r="B1528" s="43" t="str">
        <f t="shared" si="169"/>
        <v/>
      </c>
      <c r="C1528" s="44" t="str">
        <f t="shared" si="167"/>
        <v/>
      </c>
      <c r="D1528" s="45" t="str">
        <f t="shared" si="170"/>
        <v/>
      </c>
      <c r="E1528" s="47">
        <f t="shared" si="168"/>
        <v>0</v>
      </c>
      <c r="F1528" s="79"/>
      <c r="G1528" s="46" t="str">
        <f t="shared" si="171"/>
        <v/>
      </c>
      <c r="H1528" s="46" t="str">
        <f t="shared" si="172"/>
        <v/>
      </c>
      <c r="I1528" s="46" t="str">
        <f t="shared" si="173"/>
        <v/>
      </c>
    </row>
    <row r="1529" spans="2:9" ht="20.100000000000001" customHeight="1" thickBot="1" x14ac:dyDescent="0.35">
      <c r="B1529" s="43" t="str">
        <f t="shared" si="169"/>
        <v/>
      </c>
      <c r="C1529" s="44" t="str">
        <f t="shared" si="167"/>
        <v/>
      </c>
      <c r="D1529" s="45" t="str">
        <f t="shared" si="170"/>
        <v/>
      </c>
      <c r="E1529" s="47">
        <f t="shared" si="168"/>
        <v>0</v>
      </c>
      <c r="F1529" s="79"/>
      <c r="G1529" s="46" t="str">
        <f t="shared" si="171"/>
        <v/>
      </c>
      <c r="H1529" s="46" t="str">
        <f t="shared" si="172"/>
        <v/>
      </c>
      <c r="I1529" s="46" t="str">
        <f t="shared" si="173"/>
        <v/>
      </c>
    </row>
    <row r="1530" spans="2:9" ht="20.100000000000001" customHeight="1" thickBot="1" x14ac:dyDescent="0.35">
      <c r="B1530" s="43" t="str">
        <f t="shared" si="169"/>
        <v/>
      </c>
      <c r="C1530" s="44" t="str">
        <f t="shared" si="167"/>
        <v/>
      </c>
      <c r="D1530" s="45" t="str">
        <f t="shared" si="170"/>
        <v/>
      </c>
      <c r="E1530" s="47">
        <f t="shared" si="168"/>
        <v>0</v>
      </c>
      <c r="F1530" s="79"/>
      <c r="G1530" s="46" t="str">
        <f t="shared" si="171"/>
        <v/>
      </c>
      <c r="H1530" s="46" t="str">
        <f t="shared" si="172"/>
        <v/>
      </c>
      <c r="I1530" s="46" t="str">
        <f t="shared" si="173"/>
        <v/>
      </c>
    </row>
    <row r="1531" spans="2:9" ht="20.100000000000001" customHeight="1" thickBot="1" x14ac:dyDescent="0.35">
      <c r="B1531" s="43" t="str">
        <f t="shared" si="169"/>
        <v/>
      </c>
      <c r="C1531" s="44" t="str">
        <f t="shared" si="167"/>
        <v/>
      </c>
      <c r="D1531" s="45" t="str">
        <f t="shared" si="170"/>
        <v/>
      </c>
      <c r="E1531" s="47">
        <f t="shared" si="168"/>
        <v>0</v>
      </c>
      <c r="F1531" s="79"/>
      <c r="G1531" s="46" t="str">
        <f t="shared" si="171"/>
        <v/>
      </c>
      <c r="H1531" s="46" t="str">
        <f t="shared" si="172"/>
        <v/>
      </c>
      <c r="I1531" s="46" t="str">
        <f t="shared" si="173"/>
        <v/>
      </c>
    </row>
    <row r="1532" spans="2:9" ht="20.100000000000001" customHeight="1" thickBot="1" x14ac:dyDescent="0.35">
      <c r="B1532" s="43" t="str">
        <f t="shared" si="169"/>
        <v/>
      </c>
      <c r="C1532" s="44" t="str">
        <f t="shared" si="167"/>
        <v/>
      </c>
      <c r="D1532" s="45" t="str">
        <f t="shared" si="170"/>
        <v/>
      </c>
      <c r="E1532" s="47">
        <f t="shared" si="168"/>
        <v>0</v>
      </c>
      <c r="F1532" s="79"/>
      <c r="G1532" s="46" t="str">
        <f t="shared" si="171"/>
        <v/>
      </c>
      <c r="H1532" s="46" t="str">
        <f t="shared" si="172"/>
        <v/>
      </c>
      <c r="I1532" s="46" t="str">
        <f t="shared" si="173"/>
        <v/>
      </c>
    </row>
    <row r="1533" spans="2:9" ht="20.100000000000001" customHeight="1" thickBot="1" x14ac:dyDescent="0.35">
      <c r="B1533" s="43" t="str">
        <f t="shared" si="169"/>
        <v/>
      </c>
      <c r="C1533" s="44" t="str">
        <f t="shared" si="167"/>
        <v/>
      </c>
      <c r="D1533" s="45" t="str">
        <f t="shared" si="170"/>
        <v/>
      </c>
      <c r="E1533" s="47">
        <f t="shared" si="168"/>
        <v>0</v>
      </c>
      <c r="F1533" s="79"/>
      <c r="G1533" s="46" t="str">
        <f t="shared" si="171"/>
        <v/>
      </c>
      <c r="H1533" s="46" t="str">
        <f t="shared" si="172"/>
        <v/>
      </c>
      <c r="I1533" s="46" t="str">
        <f t="shared" si="173"/>
        <v/>
      </c>
    </row>
    <row r="1534" spans="2:9" ht="20.100000000000001" customHeight="1" thickBot="1" x14ac:dyDescent="0.35">
      <c r="B1534" s="43" t="str">
        <f t="shared" si="169"/>
        <v/>
      </c>
      <c r="C1534" s="44" t="str">
        <f t="shared" si="167"/>
        <v/>
      </c>
      <c r="D1534" s="45" t="str">
        <f t="shared" si="170"/>
        <v/>
      </c>
      <c r="E1534" s="47">
        <f t="shared" si="168"/>
        <v>0</v>
      </c>
      <c r="F1534" s="79"/>
      <c r="G1534" s="46" t="str">
        <f t="shared" si="171"/>
        <v/>
      </c>
      <c r="H1534" s="46" t="str">
        <f t="shared" si="172"/>
        <v/>
      </c>
      <c r="I1534" s="46" t="str">
        <f t="shared" si="173"/>
        <v/>
      </c>
    </row>
    <row r="1535" spans="2:9" ht="20.100000000000001" customHeight="1" thickBot="1" x14ac:dyDescent="0.35">
      <c r="B1535" s="43" t="str">
        <f t="shared" si="169"/>
        <v/>
      </c>
      <c r="C1535" s="44" t="str">
        <f t="shared" si="167"/>
        <v/>
      </c>
      <c r="D1535" s="45" t="str">
        <f t="shared" si="170"/>
        <v/>
      </c>
      <c r="E1535" s="47">
        <f t="shared" si="168"/>
        <v>0</v>
      </c>
      <c r="F1535" s="79"/>
      <c r="G1535" s="46" t="str">
        <f t="shared" si="171"/>
        <v/>
      </c>
      <c r="H1535" s="46" t="str">
        <f t="shared" si="172"/>
        <v/>
      </c>
      <c r="I1535" s="46" t="str">
        <f t="shared" si="173"/>
        <v/>
      </c>
    </row>
    <row r="1536" spans="2:9" ht="20.100000000000001" customHeight="1" thickBot="1" x14ac:dyDescent="0.35">
      <c r="B1536" s="43" t="str">
        <f t="shared" si="169"/>
        <v/>
      </c>
      <c r="C1536" s="44" t="str">
        <f t="shared" si="167"/>
        <v/>
      </c>
      <c r="D1536" s="45" t="str">
        <f t="shared" si="170"/>
        <v/>
      </c>
      <c r="E1536" s="47">
        <f t="shared" si="168"/>
        <v>0</v>
      </c>
      <c r="F1536" s="79"/>
      <c r="G1536" s="46" t="str">
        <f t="shared" si="171"/>
        <v/>
      </c>
      <c r="H1536" s="46" t="str">
        <f t="shared" si="172"/>
        <v/>
      </c>
      <c r="I1536" s="46" t="str">
        <f t="shared" si="173"/>
        <v/>
      </c>
    </row>
    <row r="1537" spans="2:9" ht="20.100000000000001" customHeight="1" thickBot="1" x14ac:dyDescent="0.35">
      <c r="B1537" s="43" t="str">
        <f t="shared" si="169"/>
        <v/>
      </c>
      <c r="C1537" s="44" t="str">
        <f t="shared" si="167"/>
        <v/>
      </c>
      <c r="D1537" s="45" t="str">
        <f t="shared" si="170"/>
        <v/>
      </c>
      <c r="E1537" s="47">
        <f t="shared" si="168"/>
        <v>0</v>
      </c>
      <c r="F1537" s="79"/>
      <c r="G1537" s="46" t="str">
        <f t="shared" si="171"/>
        <v/>
      </c>
      <c r="H1537" s="46" t="str">
        <f t="shared" si="172"/>
        <v/>
      </c>
      <c r="I1537" s="46" t="str">
        <f t="shared" si="173"/>
        <v/>
      </c>
    </row>
    <row r="1538" spans="2:9" ht="20.100000000000001" customHeight="1" thickBot="1" x14ac:dyDescent="0.35">
      <c r="B1538" s="43" t="str">
        <f t="shared" si="169"/>
        <v/>
      </c>
      <c r="C1538" s="44" t="str">
        <f t="shared" si="167"/>
        <v/>
      </c>
      <c r="D1538" s="45" t="str">
        <f t="shared" si="170"/>
        <v/>
      </c>
      <c r="E1538" s="47">
        <f t="shared" si="168"/>
        <v>0</v>
      </c>
      <c r="F1538" s="79"/>
      <c r="G1538" s="46" t="str">
        <f t="shared" si="171"/>
        <v/>
      </c>
      <c r="H1538" s="46" t="str">
        <f t="shared" si="172"/>
        <v/>
      </c>
      <c r="I1538" s="46" t="str">
        <f t="shared" si="173"/>
        <v/>
      </c>
    </row>
    <row r="1539" spans="2:9" ht="20.100000000000001" customHeight="1" thickBot="1" x14ac:dyDescent="0.35">
      <c r="B1539" s="43" t="str">
        <f t="shared" si="169"/>
        <v/>
      </c>
      <c r="C1539" s="44" t="str">
        <f t="shared" si="167"/>
        <v/>
      </c>
      <c r="D1539" s="45" t="str">
        <f t="shared" si="170"/>
        <v/>
      </c>
      <c r="E1539" s="47">
        <f t="shared" si="168"/>
        <v>0</v>
      </c>
      <c r="F1539" s="79"/>
      <c r="G1539" s="46" t="str">
        <f t="shared" si="171"/>
        <v/>
      </c>
      <c r="H1539" s="46" t="str">
        <f t="shared" si="172"/>
        <v/>
      </c>
      <c r="I1539" s="46" t="str">
        <f t="shared" si="173"/>
        <v/>
      </c>
    </row>
    <row r="1540" spans="2:9" ht="20.100000000000001" customHeight="1" thickBot="1" x14ac:dyDescent="0.35">
      <c r="B1540" s="43" t="str">
        <f t="shared" si="169"/>
        <v/>
      </c>
      <c r="C1540" s="44" t="str">
        <f t="shared" si="167"/>
        <v/>
      </c>
      <c r="D1540" s="45" t="str">
        <f t="shared" si="170"/>
        <v/>
      </c>
      <c r="E1540" s="47">
        <f t="shared" si="168"/>
        <v>0</v>
      </c>
      <c r="F1540" s="79"/>
      <c r="G1540" s="46" t="str">
        <f t="shared" si="171"/>
        <v/>
      </c>
      <c r="H1540" s="46" t="str">
        <f t="shared" si="172"/>
        <v/>
      </c>
      <c r="I1540" s="46" t="str">
        <f t="shared" si="173"/>
        <v/>
      </c>
    </row>
    <row r="1541" spans="2:9" ht="20.100000000000001" customHeight="1" thickBot="1" x14ac:dyDescent="0.35">
      <c r="B1541" s="43" t="str">
        <f t="shared" si="169"/>
        <v/>
      </c>
      <c r="C1541" s="44" t="str">
        <f t="shared" si="167"/>
        <v/>
      </c>
      <c r="D1541" s="45" t="str">
        <f t="shared" si="170"/>
        <v/>
      </c>
      <c r="E1541" s="47">
        <f t="shared" si="168"/>
        <v>0</v>
      </c>
      <c r="F1541" s="79"/>
      <c r="G1541" s="46" t="str">
        <f t="shared" si="171"/>
        <v/>
      </c>
      <c r="H1541" s="46" t="str">
        <f t="shared" si="172"/>
        <v/>
      </c>
      <c r="I1541" s="46" t="str">
        <f t="shared" si="173"/>
        <v/>
      </c>
    </row>
    <row r="1542" spans="2:9" ht="20.100000000000001" customHeight="1" thickBot="1" x14ac:dyDescent="0.35">
      <c r="B1542" s="43" t="str">
        <f t="shared" si="169"/>
        <v/>
      </c>
      <c r="C1542" s="44" t="str">
        <f t="shared" si="167"/>
        <v/>
      </c>
      <c r="D1542" s="45" t="str">
        <f t="shared" si="170"/>
        <v/>
      </c>
      <c r="E1542" s="47">
        <f t="shared" si="168"/>
        <v>0</v>
      </c>
      <c r="F1542" s="79"/>
      <c r="G1542" s="46" t="str">
        <f t="shared" si="171"/>
        <v/>
      </c>
      <c r="H1542" s="46" t="str">
        <f t="shared" si="172"/>
        <v/>
      </c>
      <c r="I1542" s="46" t="str">
        <f t="shared" si="173"/>
        <v/>
      </c>
    </row>
    <row r="1543" spans="2:9" ht="20.100000000000001" customHeight="1" thickBot="1" x14ac:dyDescent="0.35">
      <c r="B1543" s="43" t="str">
        <f t="shared" si="169"/>
        <v/>
      </c>
      <c r="C1543" s="44" t="str">
        <f t="shared" si="167"/>
        <v/>
      </c>
      <c r="D1543" s="45" t="str">
        <f t="shared" si="170"/>
        <v/>
      </c>
      <c r="E1543" s="47">
        <f t="shared" si="168"/>
        <v>0</v>
      </c>
      <c r="F1543" s="79"/>
      <c r="G1543" s="46" t="str">
        <f t="shared" si="171"/>
        <v/>
      </c>
      <c r="H1543" s="46" t="str">
        <f t="shared" si="172"/>
        <v/>
      </c>
      <c r="I1543" s="46" t="str">
        <f t="shared" si="173"/>
        <v/>
      </c>
    </row>
    <row r="1544" spans="2:9" ht="20.100000000000001" customHeight="1" thickBot="1" x14ac:dyDescent="0.35">
      <c r="B1544" s="43" t="str">
        <f t="shared" si="169"/>
        <v/>
      </c>
      <c r="C1544" s="44" t="str">
        <f t="shared" si="167"/>
        <v/>
      </c>
      <c r="D1544" s="45" t="str">
        <f t="shared" si="170"/>
        <v/>
      </c>
      <c r="E1544" s="47">
        <f t="shared" si="168"/>
        <v>0</v>
      </c>
      <c r="F1544" s="79"/>
      <c r="G1544" s="46" t="str">
        <f t="shared" si="171"/>
        <v/>
      </c>
      <c r="H1544" s="46" t="str">
        <f t="shared" si="172"/>
        <v/>
      </c>
      <c r="I1544" s="46" t="str">
        <f t="shared" si="173"/>
        <v/>
      </c>
    </row>
    <row r="1545" spans="2:9" ht="20.100000000000001" customHeight="1" thickBot="1" x14ac:dyDescent="0.35">
      <c r="B1545" s="43" t="str">
        <f t="shared" si="169"/>
        <v/>
      </c>
      <c r="C1545" s="44" t="str">
        <f t="shared" si="167"/>
        <v/>
      </c>
      <c r="D1545" s="45" t="str">
        <f t="shared" si="170"/>
        <v/>
      </c>
      <c r="E1545" s="47">
        <f t="shared" si="168"/>
        <v>0</v>
      </c>
      <c r="F1545" s="79"/>
      <c r="G1545" s="46" t="str">
        <f t="shared" si="171"/>
        <v/>
      </c>
      <c r="H1545" s="46" t="str">
        <f t="shared" si="172"/>
        <v/>
      </c>
      <c r="I1545" s="46" t="str">
        <f t="shared" si="173"/>
        <v/>
      </c>
    </row>
    <row r="1546" spans="2:9" ht="20.100000000000001" customHeight="1" thickBot="1" x14ac:dyDescent="0.35">
      <c r="B1546" s="43" t="str">
        <f t="shared" si="169"/>
        <v/>
      </c>
      <c r="C1546" s="44" t="str">
        <f t="shared" si="167"/>
        <v/>
      </c>
      <c r="D1546" s="45" t="str">
        <f t="shared" si="170"/>
        <v/>
      </c>
      <c r="E1546" s="47">
        <f t="shared" si="168"/>
        <v>0</v>
      </c>
      <c r="F1546" s="79"/>
      <c r="G1546" s="46" t="str">
        <f t="shared" si="171"/>
        <v/>
      </c>
      <c r="H1546" s="46" t="str">
        <f t="shared" si="172"/>
        <v/>
      </c>
      <c r="I1546" s="46" t="str">
        <f t="shared" si="173"/>
        <v/>
      </c>
    </row>
    <row r="1547" spans="2:9" ht="20.100000000000001" customHeight="1" thickBot="1" x14ac:dyDescent="0.35">
      <c r="B1547" s="43" t="str">
        <f t="shared" si="169"/>
        <v/>
      </c>
      <c r="C1547" s="44" t="str">
        <f t="shared" si="167"/>
        <v/>
      </c>
      <c r="D1547" s="45" t="str">
        <f t="shared" si="170"/>
        <v/>
      </c>
      <c r="E1547" s="47">
        <f t="shared" si="168"/>
        <v>0</v>
      </c>
      <c r="F1547" s="79"/>
      <c r="G1547" s="46" t="str">
        <f t="shared" si="171"/>
        <v/>
      </c>
      <c r="H1547" s="46" t="str">
        <f t="shared" si="172"/>
        <v/>
      </c>
      <c r="I1547" s="46" t="str">
        <f t="shared" si="173"/>
        <v/>
      </c>
    </row>
    <row r="1548" spans="2:9" ht="20.100000000000001" customHeight="1" thickBot="1" x14ac:dyDescent="0.35">
      <c r="B1548" s="43" t="str">
        <f t="shared" si="169"/>
        <v/>
      </c>
      <c r="C1548" s="44" t="str">
        <f t="shared" si="167"/>
        <v/>
      </c>
      <c r="D1548" s="45" t="str">
        <f t="shared" si="170"/>
        <v/>
      </c>
      <c r="E1548" s="47">
        <f t="shared" si="168"/>
        <v>0</v>
      </c>
      <c r="F1548" s="79"/>
      <c r="G1548" s="46" t="str">
        <f t="shared" si="171"/>
        <v/>
      </c>
      <c r="H1548" s="46" t="str">
        <f t="shared" si="172"/>
        <v/>
      </c>
      <c r="I1548" s="46" t="str">
        <f t="shared" si="173"/>
        <v/>
      </c>
    </row>
    <row r="1549" spans="2:9" ht="20.100000000000001" customHeight="1" thickBot="1" x14ac:dyDescent="0.35">
      <c r="B1549" s="43" t="str">
        <f t="shared" si="169"/>
        <v/>
      </c>
      <c r="C1549" s="44" t="str">
        <f t="shared" si="167"/>
        <v/>
      </c>
      <c r="D1549" s="45" t="str">
        <f t="shared" si="170"/>
        <v/>
      </c>
      <c r="E1549" s="47">
        <f t="shared" si="168"/>
        <v>0</v>
      </c>
      <c r="F1549" s="79"/>
      <c r="G1549" s="46" t="str">
        <f t="shared" si="171"/>
        <v/>
      </c>
      <c r="H1549" s="46" t="str">
        <f t="shared" si="172"/>
        <v/>
      </c>
      <c r="I1549" s="46" t="str">
        <f t="shared" si="173"/>
        <v/>
      </c>
    </row>
    <row r="1550" spans="2:9" ht="20.100000000000001" customHeight="1" thickBot="1" x14ac:dyDescent="0.35">
      <c r="B1550" s="43" t="str">
        <f t="shared" si="169"/>
        <v/>
      </c>
      <c r="C1550" s="44" t="str">
        <f t="shared" si="167"/>
        <v/>
      </c>
      <c r="D1550" s="45" t="str">
        <f t="shared" si="170"/>
        <v/>
      </c>
      <c r="E1550" s="47">
        <f t="shared" si="168"/>
        <v>0</v>
      </c>
      <c r="F1550" s="79"/>
      <c r="G1550" s="46" t="str">
        <f t="shared" si="171"/>
        <v/>
      </c>
      <c r="H1550" s="46" t="str">
        <f t="shared" si="172"/>
        <v/>
      </c>
      <c r="I1550" s="46" t="str">
        <f t="shared" si="173"/>
        <v/>
      </c>
    </row>
    <row r="1551" spans="2:9" ht="20.100000000000001" customHeight="1" thickBot="1" x14ac:dyDescent="0.35">
      <c r="B1551" s="43" t="str">
        <f t="shared" si="169"/>
        <v/>
      </c>
      <c r="C1551" s="44" t="str">
        <f t="shared" si="167"/>
        <v/>
      </c>
      <c r="D1551" s="45" t="str">
        <f t="shared" si="170"/>
        <v/>
      </c>
      <c r="E1551" s="47">
        <f t="shared" si="168"/>
        <v>0</v>
      </c>
      <c r="F1551" s="79"/>
      <c r="G1551" s="46" t="str">
        <f t="shared" si="171"/>
        <v/>
      </c>
      <c r="H1551" s="46" t="str">
        <f t="shared" si="172"/>
        <v/>
      </c>
      <c r="I1551" s="46" t="str">
        <f t="shared" si="173"/>
        <v/>
      </c>
    </row>
    <row r="1552" spans="2:9" ht="20.100000000000001" customHeight="1" thickBot="1" x14ac:dyDescent="0.35">
      <c r="B1552" s="43" t="str">
        <f t="shared" si="169"/>
        <v/>
      </c>
      <c r="C1552" s="44" t="str">
        <f t="shared" si="167"/>
        <v/>
      </c>
      <c r="D1552" s="45" t="str">
        <f t="shared" si="170"/>
        <v/>
      </c>
      <c r="E1552" s="47">
        <f t="shared" si="168"/>
        <v>0</v>
      </c>
      <c r="F1552" s="79"/>
      <c r="G1552" s="46" t="str">
        <f t="shared" si="171"/>
        <v/>
      </c>
      <c r="H1552" s="46" t="str">
        <f t="shared" si="172"/>
        <v/>
      </c>
      <c r="I1552" s="46" t="str">
        <f t="shared" si="173"/>
        <v/>
      </c>
    </row>
    <row r="1553" spans="2:9" ht="20.100000000000001" customHeight="1" thickBot="1" x14ac:dyDescent="0.35">
      <c r="B1553" s="43" t="str">
        <f t="shared" si="169"/>
        <v/>
      </c>
      <c r="C1553" s="44" t="str">
        <f t="shared" si="167"/>
        <v/>
      </c>
      <c r="D1553" s="45" t="str">
        <f t="shared" si="170"/>
        <v/>
      </c>
      <c r="E1553" s="47">
        <f t="shared" si="168"/>
        <v>0</v>
      </c>
      <c r="F1553" s="79"/>
      <c r="G1553" s="46" t="str">
        <f t="shared" si="171"/>
        <v/>
      </c>
      <c r="H1553" s="46" t="str">
        <f t="shared" si="172"/>
        <v/>
      </c>
      <c r="I1553" s="46" t="str">
        <f t="shared" si="173"/>
        <v/>
      </c>
    </row>
    <row r="1554" spans="2:9" ht="20.100000000000001" customHeight="1" thickBot="1" x14ac:dyDescent="0.35">
      <c r="B1554" s="43" t="str">
        <f t="shared" si="169"/>
        <v/>
      </c>
      <c r="C1554" s="44" t="str">
        <f t="shared" si="167"/>
        <v/>
      </c>
      <c r="D1554" s="45" t="str">
        <f t="shared" si="170"/>
        <v/>
      </c>
      <c r="E1554" s="47">
        <f t="shared" si="168"/>
        <v>0</v>
      </c>
      <c r="F1554" s="79"/>
      <c r="G1554" s="46" t="str">
        <f t="shared" si="171"/>
        <v/>
      </c>
      <c r="H1554" s="46" t="str">
        <f t="shared" si="172"/>
        <v/>
      </c>
      <c r="I1554" s="46" t="str">
        <f t="shared" si="173"/>
        <v/>
      </c>
    </row>
    <row r="1555" spans="2:9" ht="20.100000000000001" customHeight="1" thickBot="1" x14ac:dyDescent="0.35">
      <c r="B1555" s="43" t="str">
        <f t="shared" si="169"/>
        <v/>
      </c>
      <c r="C1555" s="44" t="str">
        <f t="shared" si="167"/>
        <v/>
      </c>
      <c r="D1555" s="45" t="str">
        <f t="shared" si="170"/>
        <v/>
      </c>
      <c r="E1555" s="47">
        <f t="shared" si="168"/>
        <v>0</v>
      </c>
      <c r="F1555" s="79"/>
      <c r="G1555" s="46" t="str">
        <f t="shared" si="171"/>
        <v/>
      </c>
      <c r="H1555" s="46" t="str">
        <f t="shared" si="172"/>
        <v/>
      </c>
      <c r="I1555" s="46" t="str">
        <f t="shared" si="173"/>
        <v/>
      </c>
    </row>
    <row r="1556" spans="2:9" ht="20.100000000000001" customHeight="1" thickBot="1" x14ac:dyDescent="0.35">
      <c r="B1556" s="43" t="str">
        <f t="shared" si="169"/>
        <v/>
      </c>
      <c r="C1556" s="44" t="str">
        <f t="shared" si="167"/>
        <v/>
      </c>
      <c r="D1556" s="45" t="str">
        <f t="shared" si="170"/>
        <v/>
      </c>
      <c r="E1556" s="47">
        <f t="shared" si="168"/>
        <v>0</v>
      </c>
      <c r="F1556" s="79"/>
      <c r="G1556" s="46" t="str">
        <f t="shared" si="171"/>
        <v/>
      </c>
      <c r="H1556" s="46" t="str">
        <f t="shared" si="172"/>
        <v/>
      </c>
      <c r="I1556" s="46" t="str">
        <f t="shared" si="173"/>
        <v/>
      </c>
    </row>
    <row r="1557" spans="2:9" ht="20.100000000000001" customHeight="1" thickBot="1" x14ac:dyDescent="0.35">
      <c r="B1557" s="43" t="str">
        <f t="shared" si="169"/>
        <v/>
      </c>
      <c r="C1557" s="44" t="str">
        <f t="shared" si="167"/>
        <v/>
      </c>
      <c r="D1557" s="45" t="str">
        <f t="shared" si="170"/>
        <v/>
      </c>
      <c r="E1557" s="47">
        <f t="shared" si="168"/>
        <v>0</v>
      </c>
      <c r="F1557" s="79"/>
      <c r="G1557" s="46" t="str">
        <f t="shared" si="171"/>
        <v/>
      </c>
      <c r="H1557" s="46" t="str">
        <f t="shared" si="172"/>
        <v/>
      </c>
      <c r="I1557" s="46" t="str">
        <f t="shared" si="173"/>
        <v/>
      </c>
    </row>
    <row r="1558" spans="2:9" ht="20.100000000000001" customHeight="1" thickBot="1" x14ac:dyDescent="0.35">
      <c r="B1558" s="43" t="str">
        <f t="shared" si="169"/>
        <v/>
      </c>
      <c r="C1558" s="44" t="str">
        <f t="shared" ref="C1558:C1621" si="174">IF($E$10="End of the Period",IF(B1558="","",IF(payment_frequency="Bi-weekly",first_payment_date+B1558*VLOOKUP(payment_frequency,periodic_table,2,0),IF(payment_frequency="Weekly",first_payment_date+B1558*VLOOKUP(payment_frequency,periodic_table,2,0),IF(payment_frequency="Semi-monthly",first_payment_date+B1558*VLOOKUP(payment_frequency,periodic_table,2,0),EDATE(first_payment_date,B1558*VLOOKUP(payment_frequency,periodic_table,2,0)))))),IF(B1558="","",IF(payment_frequency="Bi-weekly",first_payment_date+(B1558-1)*VLOOKUP(payment_frequency,periodic_table,2,0),IF(payment_frequency="Weekly",first_payment_date+(B1558-1)*VLOOKUP(payment_frequency,periodic_table,2,0),IF(payment_frequency="Semi-monthly",first_payment_date+(B1558-1)*VLOOKUP(payment_frequency,periodic_table,2,0),EDATE(first_payment_date,(B1558-1)*VLOOKUP(payment_frequency,periodic_table,2,0)))))))</f>
        <v/>
      </c>
      <c r="D1558" s="45" t="str">
        <f t="shared" si="170"/>
        <v/>
      </c>
      <c r="E1558" s="47">
        <f t="shared" ref="E1558:E1621" si="175">IFERROR(IF((I1557*(1+rate)-D1558)&lt;$E$12,I1557*(1+rate)-D1558,IF(B1558=$I$16,$E$12,IF(B1558&lt;$I$16,0,$E$12))),0)</f>
        <v>0</v>
      </c>
      <c r="F1558" s="79"/>
      <c r="G1558" s="46" t="str">
        <f t="shared" si="171"/>
        <v/>
      </c>
      <c r="H1558" s="46" t="str">
        <f t="shared" si="172"/>
        <v/>
      </c>
      <c r="I1558" s="46" t="str">
        <f t="shared" si="173"/>
        <v/>
      </c>
    </row>
    <row r="1559" spans="2:9" ht="20.100000000000001" customHeight="1" thickBot="1" x14ac:dyDescent="0.35">
      <c r="B1559" s="43" t="str">
        <f t="shared" si="169"/>
        <v/>
      </c>
      <c r="C1559" s="44" t="str">
        <f t="shared" si="174"/>
        <v/>
      </c>
      <c r="D1559" s="45" t="str">
        <f t="shared" si="170"/>
        <v/>
      </c>
      <c r="E1559" s="47">
        <f t="shared" si="175"/>
        <v>0</v>
      </c>
      <c r="F1559" s="79"/>
      <c r="G1559" s="46" t="str">
        <f t="shared" si="171"/>
        <v/>
      </c>
      <c r="H1559" s="46" t="str">
        <f t="shared" si="172"/>
        <v/>
      </c>
      <c r="I1559" s="46" t="str">
        <f t="shared" si="173"/>
        <v/>
      </c>
    </row>
    <row r="1560" spans="2:9" ht="20.100000000000001" customHeight="1" thickBot="1" x14ac:dyDescent="0.35">
      <c r="B1560" s="43" t="str">
        <f t="shared" si="169"/>
        <v/>
      </c>
      <c r="C1560" s="44" t="str">
        <f t="shared" si="174"/>
        <v/>
      </c>
      <c r="D1560" s="45" t="str">
        <f t="shared" si="170"/>
        <v/>
      </c>
      <c r="E1560" s="47">
        <f t="shared" si="175"/>
        <v>0</v>
      </c>
      <c r="F1560" s="79"/>
      <c r="G1560" s="46" t="str">
        <f t="shared" si="171"/>
        <v/>
      </c>
      <c r="H1560" s="46" t="str">
        <f t="shared" si="172"/>
        <v/>
      </c>
      <c r="I1560" s="46" t="str">
        <f t="shared" si="173"/>
        <v/>
      </c>
    </row>
    <row r="1561" spans="2:9" ht="20.100000000000001" customHeight="1" thickBot="1" x14ac:dyDescent="0.35">
      <c r="B1561" s="43" t="str">
        <f t="shared" si="169"/>
        <v/>
      </c>
      <c r="C1561" s="44" t="str">
        <f t="shared" si="174"/>
        <v/>
      </c>
      <c r="D1561" s="45" t="str">
        <f t="shared" si="170"/>
        <v/>
      </c>
      <c r="E1561" s="47">
        <f t="shared" si="175"/>
        <v>0</v>
      </c>
      <c r="F1561" s="79"/>
      <c r="G1561" s="46" t="str">
        <f t="shared" si="171"/>
        <v/>
      </c>
      <c r="H1561" s="46" t="str">
        <f t="shared" si="172"/>
        <v/>
      </c>
      <c r="I1561" s="46" t="str">
        <f t="shared" si="173"/>
        <v/>
      </c>
    </row>
    <row r="1562" spans="2:9" ht="20.100000000000001" customHeight="1" thickBot="1" x14ac:dyDescent="0.35">
      <c r="B1562" s="43" t="str">
        <f t="shared" si="169"/>
        <v/>
      </c>
      <c r="C1562" s="44" t="str">
        <f t="shared" si="174"/>
        <v/>
      </c>
      <c r="D1562" s="45" t="str">
        <f t="shared" si="170"/>
        <v/>
      </c>
      <c r="E1562" s="47">
        <f t="shared" si="175"/>
        <v>0</v>
      </c>
      <c r="F1562" s="79"/>
      <c r="G1562" s="46" t="str">
        <f t="shared" si="171"/>
        <v/>
      </c>
      <c r="H1562" s="46" t="str">
        <f t="shared" si="172"/>
        <v/>
      </c>
      <c r="I1562" s="46" t="str">
        <f t="shared" si="173"/>
        <v/>
      </c>
    </row>
    <row r="1563" spans="2:9" ht="20.100000000000001" customHeight="1" thickBot="1" x14ac:dyDescent="0.35">
      <c r="B1563" s="43" t="str">
        <f t="shared" si="169"/>
        <v/>
      </c>
      <c r="C1563" s="44" t="str">
        <f t="shared" si="174"/>
        <v/>
      </c>
      <c r="D1563" s="45" t="str">
        <f t="shared" si="170"/>
        <v/>
      </c>
      <c r="E1563" s="47">
        <f t="shared" si="175"/>
        <v>0</v>
      </c>
      <c r="F1563" s="79"/>
      <c r="G1563" s="46" t="str">
        <f t="shared" si="171"/>
        <v/>
      </c>
      <c r="H1563" s="46" t="str">
        <f t="shared" si="172"/>
        <v/>
      </c>
      <c r="I1563" s="46" t="str">
        <f t="shared" si="173"/>
        <v/>
      </c>
    </row>
    <row r="1564" spans="2:9" ht="20.100000000000001" customHeight="1" thickBot="1" x14ac:dyDescent="0.35">
      <c r="B1564" s="43" t="str">
        <f t="shared" si="169"/>
        <v/>
      </c>
      <c r="C1564" s="44" t="str">
        <f t="shared" si="174"/>
        <v/>
      </c>
      <c r="D1564" s="45" t="str">
        <f t="shared" si="170"/>
        <v/>
      </c>
      <c r="E1564" s="47">
        <f t="shared" si="175"/>
        <v>0</v>
      </c>
      <c r="F1564" s="79"/>
      <c r="G1564" s="46" t="str">
        <f t="shared" si="171"/>
        <v/>
      </c>
      <c r="H1564" s="46" t="str">
        <f t="shared" si="172"/>
        <v/>
      </c>
      <c r="I1564" s="46" t="str">
        <f t="shared" si="173"/>
        <v/>
      </c>
    </row>
    <row r="1565" spans="2:9" ht="20.100000000000001" customHeight="1" thickBot="1" x14ac:dyDescent="0.35">
      <c r="B1565" s="43" t="str">
        <f t="shared" si="169"/>
        <v/>
      </c>
      <c r="C1565" s="44" t="str">
        <f t="shared" si="174"/>
        <v/>
      </c>
      <c r="D1565" s="45" t="str">
        <f t="shared" si="170"/>
        <v/>
      </c>
      <c r="E1565" s="47">
        <f t="shared" si="175"/>
        <v>0</v>
      </c>
      <c r="F1565" s="79"/>
      <c r="G1565" s="46" t="str">
        <f t="shared" si="171"/>
        <v/>
      </c>
      <c r="H1565" s="46" t="str">
        <f t="shared" si="172"/>
        <v/>
      </c>
      <c r="I1565" s="46" t="str">
        <f t="shared" si="173"/>
        <v/>
      </c>
    </row>
    <row r="1566" spans="2:9" ht="20.100000000000001" customHeight="1" thickBot="1" x14ac:dyDescent="0.35">
      <c r="B1566" s="43" t="str">
        <f t="shared" si="169"/>
        <v/>
      </c>
      <c r="C1566" s="44" t="str">
        <f t="shared" si="174"/>
        <v/>
      </c>
      <c r="D1566" s="45" t="str">
        <f t="shared" si="170"/>
        <v/>
      </c>
      <c r="E1566" s="47">
        <f t="shared" si="175"/>
        <v>0</v>
      </c>
      <c r="F1566" s="79"/>
      <c r="G1566" s="46" t="str">
        <f t="shared" si="171"/>
        <v/>
      </c>
      <c r="H1566" s="46" t="str">
        <f t="shared" si="172"/>
        <v/>
      </c>
      <c r="I1566" s="46" t="str">
        <f t="shared" si="173"/>
        <v/>
      </c>
    </row>
    <row r="1567" spans="2:9" ht="20.100000000000001" customHeight="1" thickBot="1" x14ac:dyDescent="0.35">
      <c r="B1567" s="43" t="str">
        <f t="shared" si="169"/>
        <v/>
      </c>
      <c r="C1567" s="44" t="str">
        <f t="shared" si="174"/>
        <v/>
      </c>
      <c r="D1567" s="45" t="str">
        <f t="shared" si="170"/>
        <v/>
      </c>
      <c r="E1567" s="47">
        <f t="shared" si="175"/>
        <v>0</v>
      </c>
      <c r="F1567" s="79"/>
      <c r="G1567" s="46" t="str">
        <f t="shared" si="171"/>
        <v/>
      </c>
      <c r="H1567" s="46" t="str">
        <f t="shared" si="172"/>
        <v/>
      </c>
      <c r="I1567" s="46" t="str">
        <f t="shared" si="173"/>
        <v/>
      </c>
    </row>
    <row r="1568" spans="2:9" ht="20.100000000000001" customHeight="1" thickBot="1" x14ac:dyDescent="0.35">
      <c r="B1568" s="43" t="str">
        <f t="shared" si="169"/>
        <v/>
      </c>
      <c r="C1568" s="44" t="str">
        <f t="shared" si="174"/>
        <v/>
      </c>
      <c r="D1568" s="45" t="str">
        <f t="shared" si="170"/>
        <v/>
      </c>
      <c r="E1568" s="47">
        <f t="shared" si="175"/>
        <v>0</v>
      </c>
      <c r="F1568" s="79"/>
      <c r="G1568" s="46" t="str">
        <f t="shared" si="171"/>
        <v/>
      </c>
      <c r="H1568" s="46" t="str">
        <f t="shared" si="172"/>
        <v/>
      </c>
      <c r="I1568" s="46" t="str">
        <f t="shared" si="173"/>
        <v/>
      </c>
    </row>
    <row r="1569" spans="2:9" ht="20.100000000000001" customHeight="1" thickBot="1" x14ac:dyDescent="0.35">
      <c r="B1569" s="43" t="str">
        <f t="shared" si="169"/>
        <v/>
      </c>
      <c r="C1569" s="44" t="str">
        <f t="shared" si="174"/>
        <v/>
      </c>
      <c r="D1569" s="45" t="str">
        <f t="shared" si="170"/>
        <v/>
      </c>
      <c r="E1569" s="47">
        <f t="shared" si="175"/>
        <v>0</v>
      </c>
      <c r="F1569" s="79"/>
      <c r="G1569" s="46" t="str">
        <f t="shared" si="171"/>
        <v/>
      </c>
      <c r="H1569" s="46" t="str">
        <f t="shared" si="172"/>
        <v/>
      </c>
      <c r="I1569" s="46" t="str">
        <f t="shared" si="173"/>
        <v/>
      </c>
    </row>
    <row r="1570" spans="2:9" ht="20.100000000000001" customHeight="1" thickBot="1" x14ac:dyDescent="0.35">
      <c r="B1570" s="43" t="str">
        <f t="shared" si="169"/>
        <v/>
      </c>
      <c r="C1570" s="44" t="str">
        <f t="shared" si="174"/>
        <v/>
      </c>
      <c r="D1570" s="45" t="str">
        <f t="shared" si="170"/>
        <v/>
      </c>
      <c r="E1570" s="47">
        <f t="shared" si="175"/>
        <v>0</v>
      </c>
      <c r="F1570" s="79"/>
      <c r="G1570" s="46" t="str">
        <f t="shared" si="171"/>
        <v/>
      </c>
      <c r="H1570" s="46" t="str">
        <f t="shared" si="172"/>
        <v/>
      </c>
      <c r="I1570" s="46" t="str">
        <f t="shared" si="173"/>
        <v/>
      </c>
    </row>
    <row r="1571" spans="2:9" ht="20.100000000000001" customHeight="1" thickBot="1" x14ac:dyDescent="0.35">
      <c r="B1571" s="43" t="str">
        <f t="shared" si="169"/>
        <v/>
      </c>
      <c r="C1571" s="44" t="str">
        <f t="shared" si="174"/>
        <v/>
      </c>
      <c r="D1571" s="45" t="str">
        <f t="shared" si="170"/>
        <v/>
      </c>
      <c r="E1571" s="47">
        <f t="shared" si="175"/>
        <v>0</v>
      </c>
      <c r="F1571" s="79"/>
      <c r="G1571" s="46" t="str">
        <f t="shared" si="171"/>
        <v/>
      </c>
      <c r="H1571" s="46" t="str">
        <f t="shared" si="172"/>
        <v/>
      </c>
      <c r="I1571" s="46" t="str">
        <f t="shared" si="173"/>
        <v/>
      </c>
    </row>
    <row r="1572" spans="2:9" ht="20.100000000000001" customHeight="1" thickBot="1" x14ac:dyDescent="0.35">
      <c r="B1572" s="43" t="str">
        <f t="shared" si="169"/>
        <v/>
      </c>
      <c r="C1572" s="44" t="str">
        <f t="shared" si="174"/>
        <v/>
      </c>
      <c r="D1572" s="45" t="str">
        <f t="shared" si="170"/>
        <v/>
      </c>
      <c r="E1572" s="47">
        <f t="shared" si="175"/>
        <v>0</v>
      </c>
      <c r="F1572" s="79"/>
      <c r="G1572" s="46" t="str">
        <f t="shared" si="171"/>
        <v/>
      </c>
      <c r="H1572" s="46" t="str">
        <f t="shared" si="172"/>
        <v/>
      </c>
      <c r="I1572" s="46" t="str">
        <f t="shared" si="173"/>
        <v/>
      </c>
    </row>
    <row r="1573" spans="2:9" ht="20.100000000000001" customHeight="1" thickBot="1" x14ac:dyDescent="0.35">
      <c r="B1573" s="43" t="str">
        <f t="shared" si="169"/>
        <v/>
      </c>
      <c r="C1573" s="44" t="str">
        <f t="shared" si="174"/>
        <v/>
      </c>
      <c r="D1573" s="45" t="str">
        <f t="shared" si="170"/>
        <v/>
      </c>
      <c r="E1573" s="47">
        <f t="shared" si="175"/>
        <v>0</v>
      </c>
      <c r="F1573" s="79"/>
      <c r="G1573" s="46" t="str">
        <f t="shared" si="171"/>
        <v/>
      </c>
      <c r="H1573" s="46" t="str">
        <f t="shared" si="172"/>
        <v/>
      </c>
      <c r="I1573" s="46" t="str">
        <f t="shared" si="173"/>
        <v/>
      </c>
    </row>
    <row r="1574" spans="2:9" ht="20.100000000000001" customHeight="1" thickBot="1" x14ac:dyDescent="0.35">
      <c r="B1574" s="43" t="str">
        <f t="shared" si="169"/>
        <v/>
      </c>
      <c r="C1574" s="44" t="str">
        <f t="shared" si="174"/>
        <v/>
      </c>
      <c r="D1574" s="45" t="str">
        <f t="shared" si="170"/>
        <v/>
      </c>
      <c r="E1574" s="47">
        <f t="shared" si="175"/>
        <v>0</v>
      </c>
      <c r="F1574" s="79"/>
      <c r="G1574" s="46" t="str">
        <f t="shared" si="171"/>
        <v/>
      </c>
      <c r="H1574" s="46" t="str">
        <f t="shared" si="172"/>
        <v/>
      </c>
      <c r="I1574" s="46" t="str">
        <f t="shared" si="173"/>
        <v/>
      </c>
    </row>
    <row r="1575" spans="2:9" ht="20.100000000000001" customHeight="1" thickBot="1" x14ac:dyDescent="0.35">
      <c r="B1575" s="43" t="str">
        <f t="shared" ref="B1575:B1631" si="176">IFERROR(IF(I1574&lt;=0,"",B1574+1),"")</f>
        <v/>
      </c>
      <c r="C1575" s="44" t="str">
        <f t="shared" si="174"/>
        <v/>
      </c>
      <c r="D1575" s="45" t="str">
        <f t="shared" ref="D1575:D1631" si="177">IF(B1575="","",IF(I1574&lt;payment,I1574*(1+rate),payment))</f>
        <v/>
      </c>
      <c r="E1575" s="47">
        <f t="shared" si="175"/>
        <v>0</v>
      </c>
      <c r="F1575" s="79"/>
      <c r="G1575" s="46" t="str">
        <f t="shared" ref="G1575:G1631" si="178">IF(AND(payment_type=1,B1575=1),0,IF(B1575="","",I1574*rate))</f>
        <v/>
      </c>
      <c r="H1575" s="46" t="str">
        <f t="shared" ref="H1575:H1631" si="179">IF(B1575="","",D1575-G1575+E1575+F1575)</f>
        <v/>
      </c>
      <c r="I1575" s="46" t="str">
        <f t="shared" ref="I1575:I1631" si="180">IFERROR(IF(H1575&lt;=0,"",I1574-H1575),"")</f>
        <v/>
      </c>
    </row>
    <row r="1576" spans="2:9" ht="20.100000000000001" customHeight="1" thickBot="1" x14ac:dyDescent="0.35">
      <c r="B1576" s="43" t="str">
        <f t="shared" si="176"/>
        <v/>
      </c>
      <c r="C1576" s="44" t="str">
        <f t="shared" si="174"/>
        <v/>
      </c>
      <c r="D1576" s="45" t="str">
        <f t="shared" si="177"/>
        <v/>
      </c>
      <c r="E1576" s="47">
        <f t="shared" si="175"/>
        <v>0</v>
      </c>
      <c r="F1576" s="79"/>
      <c r="G1576" s="46" t="str">
        <f t="shared" si="178"/>
        <v/>
      </c>
      <c r="H1576" s="46" t="str">
        <f t="shared" si="179"/>
        <v/>
      </c>
      <c r="I1576" s="46" t="str">
        <f t="shared" si="180"/>
        <v/>
      </c>
    </row>
    <row r="1577" spans="2:9" ht="20.100000000000001" customHeight="1" thickBot="1" x14ac:dyDescent="0.35">
      <c r="B1577" s="43" t="str">
        <f t="shared" si="176"/>
        <v/>
      </c>
      <c r="C1577" s="44" t="str">
        <f t="shared" si="174"/>
        <v/>
      </c>
      <c r="D1577" s="45" t="str">
        <f t="shared" si="177"/>
        <v/>
      </c>
      <c r="E1577" s="47">
        <f t="shared" si="175"/>
        <v>0</v>
      </c>
      <c r="F1577" s="79"/>
      <c r="G1577" s="46" t="str">
        <f t="shared" si="178"/>
        <v/>
      </c>
      <c r="H1577" s="46" t="str">
        <f t="shared" si="179"/>
        <v/>
      </c>
      <c r="I1577" s="46" t="str">
        <f t="shared" si="180"/>
        <v/>
      </c>
    </row>
    <row r="1578" spans="2:9" ht="20.100000000000001" customHeight="1" thickBot="1" x14ac:dyDescent="0.35">
      <c r="B1578" s="43" t="str">
        <f t="shared" si="176"/>
        <v/>
      </c>
      <c r="C1578" s="44" t="str">
        <f t="shared" si="174"/>
        <v/>
      </c>
      <c r="D1578" s="45" t="str">
        <f t="shared" si="177"/>
        <v/>
      </c>
      <c r="E1578" s="47">
        <f t="shared" si="175"/>
        <v>0</v>
      </c>
      <c r="F1578" s="79"/>
      <c r="G1578" s="46" t="str">
        <f t="shared" si="178"/>
        <v/>
      </c>
      <c r="H1578" s="46" t="str">
        <f t="shared" si="179"/>
        <v/>
      </c>
      <c r="I1578" s="46" t="str">
        <f t="shared" si="180"/>
        <v/>
      </c>
    </row>
    <row r="1579" spans="2:9" ht="20.100000000000001" customHeight="1" thickBot="1" x14ac:dyDescent="0.35">
      <c r="B1579" s="43" t="str">
        <f t="shared" si="176"/>
        <v/>
      </c>
      <c r="C1579" s="44" t="str">
        <f t="shared" si="174"/>
        <v/>
      </c>
      <c r="D1579" s="45" t="str">
        <f t="shared" si="177"/>
        <v/>
      </c>
      <c r="E1579" s="47">
        <f t="shared" si="175"/>
        <v>0</v>
      </c>
      <c r="F1579" s="79"/>
      <c r="G1579" s="46" t="str">
        <f t="shared" si="178"/>
        <v/>
      </c>
      <c r="H1579" s="46" t="str">
        <f t="shared" si="179"/>
        <v/>
      </c>
      <c r="I1579" s="46" t="str">
        <f t="shared" si="180"/>
        <v/>
      </c>
    </row>
    <row r="1580" spans="2:9" ht="20.100000000000001" customHeight="1" thickBot="1" x14ac:dyDescent="0.35">
      <c r="B1580" s="43" t="str">
        <f t="shared" si="176"/>
        <v/>
      </c>
      <c r="C1580" s="44" t="str">
        <f t="shared" si="174"/>
        <v/>
      </c>
      <c r="D1580" s="45" t="str">
        <f t="shared" si="177"/>
        <v/>
      </c>
      <c r="E1580" s="47">
        <f t="shared" si="175"/>
        <v>0</v>
      </c>
      <c r="F1580" s="79"/>
      <c r="G1580" s="46" t="str">
        <f t="shared" si="178"/>
        <v/>
      </c>
      <c r="H1580" s="46" t="str">
        <f t="shared" si="179"/>
        <v/>
      </c>
      <c r="I1580" s="46" t="str">
        <f t="shared" si="180"/>
        <v/>
      </c>
    </row>
    <row r="1581" spans="2:9" ht="20.100000000000001" customHeight="1" thickBot="1" x14ac:dyDescent="0.35">
      <c r="B1581" s="43" t="str">
        <f t="shared" si="176"/>
        <v/>
      </c>
      <c r="C1581" s="44" t="str">
        <f t="shared" si="174"/>
        <v/>
      </c>
      <c r="D1581" s="45" t="str">
        <f t="shared" si="177"/>
        <v/>
      </c>
      <c r="E1581" s="47">
        <f t="shared" si="175"/>
        <v>0</v>
      </c>
      <c r="F1581" s="79"/>
      <c r="G1581" s="46" t="str">
        <f t="shared" si="178"/>
        <v/>
      </c>
      <c r="H1581" s="46" t="str">
        <f t="shared" si="179"/>
        <v/>
      </c>
      <c r="I1581" s="46" t="str">
        <f t="shared" si="180"/>
        <v/>
      </c>
    </row>
    <row r="1582" spans="2:9" ht="20.100000000000001" customHeight="1" thickBot="1" x14ac:dyDescent="0.35">
      <c r="B1582" s="43" t="str">
        <f t="shared" si="176"/>
        <v/>
      </c>
      <c r="C1582" s="44" t="str">
        <f t="shared" si="174"/>
        <v/>
      </c>
      <c r="D1582" s="45" t="str">
        <f t="shared" si="177"/>
        <v/>
      </c>
      <c r="E1582" s="47">
        <f t="shared" si="175"/>
        <v>0</v>
      </c>
      <c r="F1582" s="79"/>
      <c r="G1582" s="46" t="str">
        <f t="shared" si="178"/>
        <v/>
      </c>
      <c r="H1582" s="46" t="str">
        <f t="shared" si="179"/>
        <v/>
      </c>
      <c r="I1582" s="46" t="str">
        <f t="shared" si="180"/>
        <v/>
      </c>
    </row>
    <row r="1583" spans="2:9" ht="20.100000000000001" customHeight="1" thickBot="1" x14ac:dyDescent="0.35">
      <c r="B1583" s="43" t="str">
        <f t="shared" si="176"/>
        <v/>
      </c>
      <c r="C1583" s="44" t="str">
        <f t="shared" si="174"/>
        <v/>
      </c>
      <c r="D1583" s="45" t="str">
        <f t="shared" si="177"/>
        <v/>
      </c>
      <c r="E1583" s="47">
        <f t="shared" si="175"/>
        <v>0</v>
      </c>
      <c r="F1583" s="79"/>
      <c r="G1583" s="46" t="str">
        <f t="shared" si="178"/>
        <v/>
      </c>
      <c r="H1583" s="46" t="str">
        <f t="shared" si="179"/>
        <v/>
      </c>
      <c r="I1583" s="46" t="str">
        <f t="shared" si="180"/>
        <v/>
      </c>
    </row>
    <row r="1584" spans="2:9" ht="20.100000000000001" customHeight="1" thickBot="1" x14ac:dyDescent="0.35">
      <c r="B1584" s="43" t="str">
        <f t="shared" si="176"/>
        <v/>
      </c>
      <c r="C1584" s="44" t="str">
        <f t="shared" si="174"/>
        <v/>
      </c>
      <c r="D1584" s="45" t="str">
        <f t="shared" si="177"/>
        <v/>
      </c>
      <c r="E1584" s="47">
        <f t="shared" si="175"/>
        <v>0</v>
      </c>
      <c r="F1584" s="79"/>
      <c r="G1584" s="46" t="str">
        <f t="shared" si="178"/>
        <v/>
      </c>
      <c r="H1584" s="46" t="str">
        <f t="shared" si="179"/>
        <v/>
      </c>
      <c r="I1584" s="46" t="str">
        <f t="shared" si="180"/>
        <v/>
      </c>
    </row>
    <row r="1585" spans="2:9" ht="20.100000000000001" customHeight="1" thickBot="1" x14ac:dyDescent="0.35">
      <c r="B1585" s="43" t="str">
        <f t="shared" si="176"/>
        <v/>
      </c>
      <c r="C1585" s="44" t="str">
        <f t="shared" si="174"/>
        <v/>
      </c>
      <c r="D1585" s="45" t="str">
        <f t="shared" si="177"/>
        <v/>
      </c>
      <c r="E1585" s="47">
        <f t="shared" si="175"/>
        <v>0</v>
      </c>
      <c r="F1585" s="79"/>
      <c r="G1585" s="46" t="str">
        <f t="shared" si="178"/>
        <v/>
      </c>
      <c r="H1585" s="46" t="str">
        <f t="shared" si="179"/>
        <v/>
      </c>
      <c r="I1585" s="46" t="str">
        <f t="shared" si="180"/>
        <v/>
      </c>
    </row>
    <row r="1586" spans="2:9" ht="20.100000000000001" customHeight="1" thickBot="1" x14ac:dyDescent="0.35">
      <c r="B1586" s="43" t="str">
        <f t="shared" si="176"/>
        <v/>
      </c>
      <c r="C1586" s="44" t="str">
        <f t="shared" si="174"/>
        <v/>
      </c>
      <c r="D1586" s="45" t="str">
        <f t="shared" si="177"/>
        <v/>
      </c>
      <c r="E1586" s="47">
        <f t="shared" si="175"/>
        <v>0</v>
      </c>
      <c r="F1586" s="79"/>
      <c r="G1586" s="46" t="str">
        <f t="shared" si="178"/>
        <v/>
      </c>
      <c r="H1586" s="46" t="str">
        <f t="shared" si="179"/>
        <v/>
      </c>
      <c r="I1586" s="46" t="str">
        <f t="shared" si="180"/>
        <v/>
      </c>
    </row>
    <row r="1587" spans="2:9" ht="20.100000000000001" customHeight="1" thickBot="1" x14ac:dyDescent="0.35">
      <c r="B1587" s="43" t="str">
        <f t="shared" si="176"/>
        <v/>
      </c>
      <c r="C1587" s="44" t="str">
        <f t="shared" si="174"/>
        <v/>
      </c>
      <c r="D1587" s="45" t="str">
        <f t="shared" si="177"/>
        <v/>
      </c>
      <c r="E1587" s="47">
        <f t="shared" si="175"/>
        <v>0</v>
      </c>
      <c r="F1587" s="79"/>
      <c r="G1587" s="46" t="str">
        <f t="shared" si="178"/>
        <v/>
      </c>
      <c r="H1587" s="46" t="str">
        <f t="shared" si="179"/>
        <v/>
      </c>
      <c r="I1587" s="46" t="str">
        <f t="shared" si="180"/>
        <v/>
      </c>
    </row>
    <row r="1588" spans="2:9" ht="20.100000000000001" customHeight="1" thickBot="1" x14ac:dyDescent="0.35">
      <c r="B1588" s="43" t="str">
        <f t="shared" si="176"/>
        <v/>
      </c>
      <c r="C1588" s="44" t="str">
        <f t="shared" si="174"/>
        <v/>
      </c>
      <c r="D1588" s="45" t="str">
        <f t="shared" si="177"/>
        <v/>
      </c>
      <c r="E1588" s="47">
        <f t="shared" si="175"/>
        <v>0</v>
      </c>
      <c r="F1588" s="79"/>
      <c r="G1588" s="46" t="str">
        <f t="shared" si="178"/>
        <v/>
      </c>
      <c r="H1588" s="46" t="str">
        <f t="shared" si="179"/>
        <v/>
      </c>
      <c r="I1588" s="46" t="str">
        <f t="shared" si="180"/>
        <v/>
      </c>
    </row>
    <row r="1589" spans="2:9" ht="20.100000000000001" customHeight="1" thickBot="1" x14ac:dyDescent="0.35">
      <c r="B1589" s="43" t="str">
        <f t="shared" si="176"/>
        <v/>
      </c>
      <c r="C1589" s="44" t="str">
        <f t="shared" si="174"/>
        <v/>
      </c>
      <c r="D1589" s="45" t="str">
        <f t="shared" si="177"/>
        <v/>
      </c>
      <c r="E1589" s="47">
        <f t="shared" si="175"/>
        <v>0</v>
      </c>
      <c r="F1589" s="79"/>
      <c r="G1589" s="46" t="str">
        <f t="shared" si="178"/>
        <v/>
      </c>
      <c r="H1589" s="46" t="str">
        <f t="shared" si="179"/>
        <v/>
      </c>
      <c r="I1589" s="46" t="str">
        <f t="shared" si="180"/>
        <v/>
      </c>
    </row>
    <row r="1590" spans="2:9" ht="20.100000000000001" customHeight="1" thickBot="1" x14ac:dyDescent="0.35">
      <c r="B1590" s="43" t="str">
        <f t="shared" si="176"/>
        <v/>
      </c>
      <c r="C1590" s="44" t="str">
        <f t="shared" si="174"/>
        <v/>
      </c>
      <c r="D1590" s="45" t="str">
        <f t="shared" si="177"/>
        <v/>
      </c>
      <c r="E1590" s="47">
        <f t="shared" si="175"/>
        <v>0</v>
      </c>
      <c r="F1590" s="79"/>
      <c r="G1590" s="46" t="str">
        <f t="shared" si="178"/>
        <v/>
      </c>
      <c r="H1590" s="46" t="str">
        <f t="shared" si="179"/>
        <v/>
      </c>
      <c r="I1590" s="46" t="str">
        <f t="shared" si="180"/>
        <v/>
      </c>
    </row>
    <row r="1591" spans="2:9" ht="20.100000000000001" customHeight="1" thickBot="1" x14ac:dyDescent="0.35">
      <c r="B1591" s="43" t="str">
        <f t="shared" si="176"/>
        <v/>
      </c>
      <c r="C1591" s="44" t="str">
        <f t="shared" si="174"/>
        <v/>
      </c>
      <c r="D1591" s="45" t="str">
        <f t="shared" si="177"/>
        <v/>
      </c>
      <c r="E1591" s="47">
        <f t="shared" si="175"/>
        <v>0</v>
      </c>
      <c r="F1591" s="79"/>
      <c r="G1591" s="46" t="str">
        <f t="shared" si="178"/>
        <v/>
      </c>
      <c r="H1591" s="46" t="str">
        <f t="shared" si="179"/>
        <v/>
      </c>
      <c r="I1591" s="46" t="str">
        <f t="shared" si="180"/>
        <v/>
      </c>
    </row>
    <row r="1592" spans="2:9" ht="20.100000000000001" customHeight="1" thickBot="1" x14ac:dyDescent="0.35">
      <c r="B1592" s="43" t="str">
        <f t="shared" si="176"/>
        <v/>
      </c>
      <c r="C1592" s="44" t="str">
        <f t="shared" si="174"/>
        <v/>
      </c>
      <c r="D1592" s="45" t="str">
        <f t="shared" si="177"/>
        <v/>
      </c>
      <c r="E1592" s="47">
        <f t="shared" si="175"/>
        <v>0</v>
      </c>
      <c r="F1592" s="79"/>
      <c r="G1592" s="46" t="str">
        <f t="shared" si="178"/>
        <v/>
      </c>
      <c r="H1592" s="46" t="str">
        <f t="shared" si="179"/>
        <v/>
      </c>
      <c r="I1592" s="46" t="str">
        <f t="shared" si="180"/>
        <v/>
      </c>
    </row>
    <row r="1593" spans="2:9" ht="20.100000000000001" customHeight="1" thickBot="1" x14ac:dyDescent="0.35">
      <c r="B1593" s="43" t="str">
        <f t="shared" si="176"/>
        <v/>
      </c>
      <c r="C1593" s="44" t="str">
        <f t="shared" si="174"/>
        <v/>
      </c>
      <c r="D1593" s="45" t="str">
        <f t="shared" si="177"/>
        <v/>
      </c>
      <c r="E1593" s="47">
        <f t="shared" si="175"/>
        <v>0</v>
      </c>
      <c r="F1593" s="79"/>
      <c r="G1593" s="46" t="str">
        <f t="shared" si="178"/>
        <v/>
      </c>
      <c r="H1593" s="46" t="str">
        <f t="shared" si="179"/>
        <v/>
      </c>
      <c r="I1593" s="46" t="str">
        <f t="shared" si="180"/>
        <v/>
      </c>
    </row>
    <row r="1594" spans="2:9" ht="20.100000000000001" customHeight="1" thickBot="1" x14ac:dyDescent="0.35">
      <c r="B1594" s="43" t="str">
        <f t="shared" si="176"/>
        <v/>
      </c>
      <c r="C1594" s="44" t="str">
        <f t="shared" si="174"/>
        <v/>
      </c>
      <c r="D1594" s="45" t="str">
        <f t="shared" si="177"/>
        <v/>
      </c>
      <c r="E1594" s="47">
        <f t="shared" si="175"/>
        <v>0</v>
      </c>
      <c r="F1594" s="79"/>
      <c r="G1594" s="46" t="str">
        <f t="shared" si="178"/>
        <v/>
      </c>
      <c r="H1594" s="46" t="str">
        <f t="shared" si="179"/>
        <v/>
      </c>
      <c r="I1594" s="46" t="str">
        <f t="shared" si="180"/>
        <v/>
      </c>
    </row>
    <row r="1595" spans="2:9" ht="20.100000000000001" customHeight="1" thickBot="1" x14ac:dyDescent="0.35">
      <c r="B1595" s="43" t="str">
        <f t="shared" si="176"/>
        <v/>
      </c>
      <c r="C1595" s="44" t="str">
        <f t="shared" si="174"/>
        <v/>
      </c>
      <c r="D1595" s="45" t="str">
        <f t="shared" si="177"/>
        <v/>
      </c>
      <c r="E1595" s="47">
        <f t="shared" si="175"/>
        <v>0</v>
      </c>
      <c r="F1595" s="79"/>
      <c r="G1595" s="46" t="str">
        <f t="shared" si="178"/>
        <v/>
      </c>
      <c r="H1595" s="46" t="str">
        <f t="shared" si="179"/>
        <v/>
      </c>
      <c r="I1595" s="46" t="str">
        <f t="shared" si="180"/>
        <v/>
      </c>
    </row>
    <row r="1596" spans="2:9" ht="20.100000000000001" customHeight="1" thickBot="1" x14ac:dyDescent="0.35">
      <c r="B1596" s="43" t="str">
        <f t="shared" si="176"/>
        <v/>
      </c>
      <c r="C1596" s="44" t="str">
        <f t="shared" si="174"/>
        <v/>
      </c>
      <c r="D1596" s="45" t="str">
        <f t="shared" si="177"/>
        <v/>
      </c>
      <c r="E1596" s="47">
        <f t="shared" si="175"/>
        <v>0</v>
      </c>
      <c r="F1596" s="79"/>
      <c r="G1596" s="46" t="str">
        <f t="shared" si="178"/>
        <v/>
      </c>
      <c r="H1596" s="46" t="str">
        <f t="shared" si="179"/>
        <v/>
      </c>
      <c r="I1596" s="46" t="str">
        <f t="shared" si="180"/>
        <v/>
      </c>
    </row>
    <row r="1597" spans="2:9" ht="20.100000000000001" customHeight="1" thickBot="1" x14ac:dyDescent="0.35">
      <c r="B1597" s="43" t="str">
        <f t="shared" si="176"/>
        <v/>
      </c>
      <c r="C1597" s="44" t="str">
        <f t="shared" si="174"/>
        <v/>
      </c>
      <c r="D1597" s="45" t="str">
        <f t="shared" si="177"/>
        <v/>
      </c>
      <c r="E1597" s="47">
        <f t="shared" si="175"/>
        <v>0</v>
      </c>
      <c r="F1597" s="79"/>
      <c r="G1597" s="46" t="str">
        <f t="shared" si="178"/>
        <v/>
      </c>
      <c r="H1597" s="46" t="str">
        <f t="shared" si="179"/>
        <v/>
      </c>
      <c r="I1597" s="46" t="str">
        <f t="shared" si="180"/>
        <v/>
      </c>
    </row>
    <row r="1598" spans="2:9" ht="20.100000000000001" customHeight="1" thickBot="1" x14ac:dyDescent="0.35">
      <c r="B1598" s="43" t="str">
        <f t="shared" si="176"/>
        <v/>
      </c>
      <c r="C1598" s="44" t="str">
        <f t="shared" si="174"/>
        <v/>
      </c>
      <c r="D1598" s="45" t="str">
        <f t="shared" si="177"/>
        <v/>
      </c>
      <c r="E1598" s="47">
        <f t="shared" si="175"/>
        <v>0</v>
      </c>
      <c r="F1598" s="79"/>
      <c r="G1598" s="46" t="str">
        <f t="shared" si="178"/>
        <v/>
      </c>
      <c r="H1598" s="46" t="str">
        <f t="shared" si="179"/>
        <v/>
      </c>
      <c r="I1598" s="46" t="str">
        <f t="shared" si="180"/>
        <v/>
      </c>
    </row>
    <row r="1599" spans="2:9" ht="20.100000000000001" customHeight="1" thickBot="1" x14ac:dyDescent="0.35">
      <c r="B1599" s="43" t="str">
        <f t="shared" si="176"/>
        <v/>
      </c>
      <c r="C1599" s="44" t="str">
        <f t="shared" si="174"/>
        <v/>
      </c>
      <c r="D1599" s="45" t="str">
        <f t="shared" si="177"/>
        <v/>
      </c>
      <c r="E1599" s="47">
        <f t="shared" si="175"/>
        <v>0</v>
      </c>
      <c r="F1599" s="79"/>
      <c r="G1599" s="46" t="str">
        <f t="shared" si="178"/>
        <v/>
      </c>
      <c r="H1599" s="46" t="str">
        <f t="shared" si="179"/>
        <v/>
      </c>
      <c r="I1599" s="46" t="str">
        <f t="shared" si="180"/>
        <v/>
      </c>
    </row>
    <row r="1600" spans="2:9" ht="20.100000000000001" customHeight="1" thickBot="1" x14ac:dyDescent="0.35">
      <c r="B1600" s="43" t="str">
        <f t="shared" si="176"/>
        <v/>
      </c>
      <c r="C1600" s="44" t="str">
        <f t="shared" si="174"/>
        <v/>
      </c>
      <c r="D1600" s="45" t="str">
        <f t="shared" si="177"/>
        <v/>
      </c>
      <c r="E1600" s="47">
        <f t="shared" si="175"/>
        <v>0</v>
      </c>
      <c r="F1600" s="79"/>
      <c r="G1600" s="46" t="str">
        <f t="shared" si="178"/>
        <v/>
      </c>
      <c r="H1600" s="46" t="str">
        <f t="shared" si="179"/>
        <v/>
      </c>
      <c r="I1600" s="46" t="str">
        <f t="shared" si="180"/>
        <v/>
      </c>
    </row>
    <row r="1601" spans="2:9" ht="20.100000000000001" customHeight="1" thickBot="1" x14ac:dyDescent="0.35">
      <c r="B1601" s="43" t="str">
        <f t="shared" si="176"/>
        <v/>
      </c>
      <c r="C1601" s="44" t="str">
        <f t="shared" si="174"/>
        <v/>
      </c>
      <c r="D1601" s="45" t="str">
        <f t="shared" si="177"/>
        <v/>
      </c>
      <c r="E1601" s="47">
        <f t="shared" si="175"/>
        <v>0</v>
      </c>
      <c r="F1601" s="79"/>
      <c r="G1601" s="46" t="str">
        <f t="shared" si="178"/>
        <v/>
      </c>
      <c r="H1601" s="46" t="str">
        <f t="shared" si="179"/>
        <v/>
      </c>
      <c r="I1601" s="46" t="str">
        <f t="shared" si="180"/>
        <v/>
      </c>
    </row>
    <row r="1602" spans="2:9" ht="20.100000000000001" customHeight="1" thickBot="1" x14ac:dyDescent="0.35">
      <c r="B1602" s="43" t="str">
        <f t="shared" si="176"/>
        <v/>
      </c>
      <c r="C1602" s="44" t="str">
        <f t="shared" si="174"/>
        <v/>
      </c>
      <c r="D1602" s="45" t="str">
        <f t="shared" si="177"/>
        <v/>
      </c>
      <c r="E1602" s="47">
        <f t="shared" si="175"/>
        <v>0</v>
      </c>
      <c r="F1602" s="79"/>
      <c r="G1602" s="46" t="str">
        <f t="shared" si="178"/>
        <v/>
      </c>
      <c r="H1602" s="46" t="str">
        <f t="shared" si="179"/>
        <v/>
      </c>
      <c r="I1602" s="46" t="str">
        <f t="shared" si="180"/>
        <v/>
      </c>
    </row>
    <row r="1603" spans="2:9" ht="20.100000000000001" customHeight="1" thickBot="1" x14ac:dyDescent="0.35">
      <c r="B1603" s="43" t="str">
        <f t="shared" si="176"/>
        <v/>
      </c>
      <c r="C1603" s="44" t="str">
        <f t="shared" si="174"/>
        <v/>
      </c>
      <c r="D1603" s="45" t="str">
        <f t="shared" si="177"/>
        <v/>
      </c>
      <c r="E1603" s="47">
        <f t="shared" si="175"/>
        <v>0</v>
      </c>
      <c r="F1603" s="79"/>
      <c r="G1603" s="46" t="str">
        <f t="shared" si="178"/>
        <v/>
      </c>
      <c r="H1603" s="46" t="str">
        <f t="shared" si="179"/>
        <v/>
      </c>
      <c r="I1603" s="46" t="str">
        <f t="shared" si="180"/>
        <v/>
      </c>
    </row>
    <row r="1604" spans="2:9" ht="20.100000000000001" customHeight="1" thickBot="1" x14ac:dyDescent="0.35">
      <c r="B1604" s="43" t="str">
        <f t="shared" si="176"/>
        <v/>
      </c>
      <c r="C1604" s="44" t="str">
        <f t="shared" si="174"/>
        <v/>
      </c>
      <c r="D1604" s="45" t="str">
        <f t="shared" si="177"/>
        <v/>
      </c>
      <c r="E1604" s="47">
        <f t="shared" si="175"/>
        <v>0</v>
      </c>
      <c r="F1604" s="79"/>
      <c r="G1604" s="46" t="str">
        <f t="shared" si="178"/>
        <v/>
      </c>
      <c r="H1604" s="46" t="str">
        <f t="shared" si="179"/>
        <v/>
      </c>
      <c r="I1604" s="46" t="str">
        <f t="shared" si="180"/>
        <v/>
      </c>
    </row>
    <row r="1605" spans="2:9" ht="20.100000000000001" customHeight="1" thickBot="1" x14ac:dyDescent="0.35">
      <c r="B1605" s="43" t="str">
        <f t="shared" si="176"/>
        <v/>
      </c>
      <c r="C1605" s="44" t="str">
        <f t="shared" si="174"/>
        <v/>
      </c>
      <c r="D1605" s="45" t="str">
        <f t="shared" si="177"/>
        <v/>
      </c>
      <c r="E1605" s="47">
        <f t="shared" si="175"/>
        <v>0</v>
      </c>
      <c r="F1605" s="79"/>
      <c r="G1605" s="46" t="str">
        <f t="shared" si="178"/>
        <v/>
      </c>
      <c r="H1605" s="46" t="str">
        <f t="shared" si="179"/>
        <v/>
      </c>
      <c r="I1605" s="46" t="str">
        <f t="shared" si="180"/>
        <v/>
      </c>
    </row>
    <row r="1606" spans="2:9" ht="20.100000000000001" customHeight="1" thickBot="1" x14ac:dyDescent="0.35">
      <c r="B1606" s="43" t="str">
        <f t="shared" si="176"/>
        <v/>
      </c>
      <c r="C1606" s="44" t="str">
        <f t="shared" si="174"/>
        <v/>
      </c>
      <c r="D1606" s="45" t="str">
        <f t="shared" si="177"/>
        <v/>
      </c>
      <c r="E1606" s="47">
        <f t="shared" si="175"/>
        <v>0</v>
      </c>
      <c r="F1606" s="79"/>
      <c r="G1606" s="46" t="str">
        <f t="shared" si="178"/>
        <v/>
      </c>
      <c r="H1606" s="46" t="str">
        <f t="shared" si="179"/>
        <v/>
      </c>
      <c r="I1606" s="46" t="str">
        <f t="shared" si="180"/>
        <v/>
      </c>
    </row>
    <row r="1607" spans="2:9" ht="20.100000000000001" customHeight="1" thickBot="1" x14ac:dyDescent="0.35">
      <c r="B1607" s="43" t="str">
        <f t="shared" si="176"/>
        <v/>
      </c>
      <c r="C1607" s="44" t="str">
        <f t="shared" si="174"/>
        <v/>
      </c>
      <c r="D1607" s="45" t="str">
        <f t="shared" si="177"/>
        <v/>
      </c>
      <c r="E1607" s="47">
        <f t="shared" si="175"/>
        <v>0</v>
      </c>
      <c r="F1607" s="79"/>
      <c r="G1607" s="46" t="str">
        <f t="shared" si="178"/>
        <v/>
      </c>
      <c r="H1607" s="46" t="str">
        <f t="shared" si="179"/>
        <v/>
      </c>
      <c r="I1607" s="46" t="str">
        <f t="shared" si="180"/>
        <v/>
      </c>
    </row>
    <row r="1608" spans="2:9" ht="20.100000000000001" customHeight="1" thickBot="1" x14ac:dyDescent="0.35">
      <c r="B1608" s="43" t="str">
        <f t="shared" si="176"/>
        <v/>
      </c>
      <c r="C1608" s="44" t="str">
        <f t="shared" si="174"/>
        <v/>
      </c>
      <c r="D1608" s="45" t="str">
        <f t="shared" si="177"/>
        <v/>
      </c>
      <c r="E1608" s="47">
        <f t="shared" si="175"/>
        <v>0</v>
      </c>
      <c r="F1608" s="79"/>
      <c r="G1608" s="46" t="str">
        <f t="shared" si="178"/>
        <v/>
      </c>
      <c r="H1608" s="46" t="str">
        <f t="shared" si="179"/>
        <v/>
      </c>
      <c r="I1608" s="46" t="str">
        <f t="shared" si="180"/>
        <v/>
      </c>
    </row>
    <row r="1609" spans="2:9" ht="20.100000000000001" customHeight="1" thickBot="1" x14ac:dyDescent="0.35">
      <c r="B1609" s="43" t="str">
        <f t="shared" si="176"/>
        <v/>
      </c>
      <c r="C1609" s="44" t="str">
        <f t="shared" si="174"/>
        <v/>
      </c>
      <c r="D1609" s="45" t="str">
        <f t="shared" si="177"/>
        <v/>
      </c>
      <c r="E1609" s="47">
        <f t="shared" si="175"/>
        <v>0</v>
      </c>
      <c r="F1609" s="79"/>
      <c r="G1609" s="46" t="str">
        <f t="shared" si="178"/>
        <v/>
      </c>
      <c r="H1609" s="46" t="str">
        <f t="shared" si="179"/>
        <v/>
      </c>
      <c r="I1609" s="46" t="str">
        <f t="shared" si="180"/>
        <v/>
      </c>
    </row>
    <row r="1610" spans="2:9" ht="20.100000000000001" customHeight="1" thickBot="1" x14ac:dyDescent="0.35">
      <c r="B1610" s="43" t="str">
        <f t="shared" si="176"/>
        <v/>
      </c>
      <c r="C1610" s="44" t="str">
        <f t="shared" si="174"/>
        <v/>
      </c>
      <c r="D1610" s="45" t="str">
        <f t="shared" si="177"/>
        <v/>
      </c>
      <c r="E1610" s="47">
        <f t="shared" si="175"/>
        <v>0</v>
      </c>
      <c r="F1610" s="79"/>
      <c r="G1610" s="46" t="str">
        <f t="shared" si="178"/>
        <v/>
      </c>
      <c r="H1610" s="46" t="str">
        <f t="shared" si="179"/>
        <v/>
      </c>
      <c r="I1610" s="46" t="str">
        <f t="shared" si="180"/>
        <v/>
      </c>
    </row>
    <row r="1611" spans="2:9" ht="20.100000000000001" customHeight="1" thickBot="1" x14ac:dyDescent="0.35">
      <c r="B1611" s="43" t="str">
        <f t="shared" si="176"/>
        <v/>
      </c>
      <c r="C1611" s="44" t="str">
        <f t="shared" si="174"/>
        <v/>
      </c>
      <c r="D1611" s="45" t="str">
        <f t="shared" si="177"/>
        <v/>
      </c>
      <c r="E1611" s="47">
        <f t="shared" si="175"/>
        <v>0</v>
      </c>
      <c r="F1611" s="79"/>
      <c r="G1611" s="46" t="str">
        <f t="shared" si="178"/>
        <v/>
      </c>
      <c r="H1611" s="46" t="str">
        <f t="shared" si="179"/>
        <v/>
      </c>
      <c r="I1611" s="46" t="str">
        <f t="shared" si="180"/>
        <v/>
      </c>
    </row>
    <row r="1612" spans="2:9" ht="20.100000000000001" customHeight="1" thickBot="1" x14ac:dyDescent="0.35">
      <c r="B1612" s="43" t="str">
        <f t="shared" si="176"/>
        <v/>
      </c>
      <c r="C1612" s="44" t="str">
        <f t="shared" si="174"/>
        <v/>
      </c>
      <c r="D1612" s="45" t="str">
        <f t="shared" si="177"/>
        <v/>
      </c>
      <c r="E1612" s="47">
        <f t="shared" si="175"/>
        <v>0</v>
      </c>
      <c r="F1612" s="79"/>
      <c r="G1612" s="46" t="str">
        <f t="shared" si="178"/>
        <v/>
      </c>
      <c r="H1612" s="46" t="str">
        <f t="shared" si="179"/>
        <v/>
      </c>
      <c r="I1612" s="46" t="str">
        <f t="shared" si="180"/>
        <v/>
      </c>
    </row>
    <row r="1613" spans="2:9" ht="20.100000000000001" customHeight="1" thickBot="1" x14ac:dyDescent="0.35">
      <c r="B1613" s="43" t="str">
        <f t="shared" si="176"/>
        <v/>
      </c>
      <c r="C1613" s="44" t="str">
        <f t="shared" si="174"/>
        <v/>
      </c>
      <c r="D1613" s="45" t="str">
        <f t="shared" si="177"/>
        <v/>
      </c>
      <c r="E1613" s="47">
        <f t="shared" si="175"/>
        <v>0</v>
      </c>
      <c r="F1613" s="79"/>
      <c r="G1613" s="46" t="str">
        <f t="shared" si="178"/>
        <v/>
      </c>
      <c r="H1613" s="46" t="str">
        <f t="shared" si="179"/>
        <v/>
      </c>
      <c r="I1613" s="46" t="str">
        <f t="shared" si="180"/>
        <v/>
      </c>
    </row>
    <row r="1614" spans="2:9" ht="20.100000000000001" customHeight="1" thickBot="1" x14ac:dyDescent="0.35">
      <c r="B1614" s="43" t="str">
        <f t="shared" si="176"/>
        <v/>
      </c>
      <c r="C1614" s="44" t="str">
        <f t="shared" si="174"/>
        <v/>
      </c>
      <c r="D1614" s="45" t="str">
        <f t="shared" si="177"/>
        <v/>
      </c>
      <c r="E1614" s="47">
        <f t="shared" si="175"/>
        <v>0</v>
      </c>
      <c r="F1614" s="79"/>
      <c r="G1614" s="46" t="str">
        <f t="shared" si="178"/>
        <v/>
      </c>
      <c r="H1614" s="46" t="str">
        <f t="shared" si="179"/>
        <v/>
      </c>
      <c r="I1614" s="46" t="str">
        <f t="shared" si="180"/>
        <v/>
      </c>
    </row>
    <row r="1615" spans="2:9" ht="20.100000000000001" customHeight="1" thickBot="1" x14ac:dyDescent="0.35">
      <c r="B1615" s="43" t="str">
        <f t="shared" si="176"/>
        <v/>
      </c>
      <c r="C1615" s="44" t="str">
        <f t="shared" si="174"/>
        <v/>
      </c>
      <c r="D1615" s="45" t="str">
        <f t="shared" si="177"/>
        <v/>
      </c>
      <c r="E1615" s="47">
        <f t="shared" si="175"/>
        <v>0</v>
      </c>
      <c r="F1615" s="79"/>
      <c r="G1615" s="46" t="str">
        <f t="shared" si="178"/>
        <v/>
      </c>
      <c r="H1615" s="46" t="str">
        <f t="shared" si="179"/>
        <v/>
      </c>
      <c r="I1615" s="46" t="str">
        <f t="shared" si="180"/>
        <v/>
      </c>
    </row>
    <row r="1616" spans="2:9" ht="20.100000000000001" customHeight="1" thickBot="1" x14ac:dyDescent="0.35">
      <c r="B1616" s="43" t="str">
        <f t="shared" si="176"/>
        <v/>
      </c>
      <c r="C1616" s="44" t="str">
        <f t="shared" si="174"/>
        <v/>
      </c>
      <c r="D1616" s="45" t="str">
        <f t="shared" si="177"/>
        <v/>
      </c>
      <c r="E1616" s="47">
        <f t="shared" si="175"/>
        <v>0</v>
      </c>
      <c r="F1616" s="79"/>
      <c r="G1616" s="46" t="str">
        <f t="shared" si="178"/>
        <v/>
      </c>
      <c r="H1616" s="46" t="str">
        <f t="shared" si="179"/>
        <v/>
      </c>
      <c r="I1616" s="46" t="str">
        <f t="shared" si="180"/>
        <v/>
      </c>
    </row>
    <row r="1617" spans="2:9" ht="20.100000000000001" customHeight="1" thickBot="1" x14ac:dyDescent="0.35">
      <c r="B1617" s="43" t="str">
        <f t="shared" si="176"/>
        <v/>
      </c>
      <c r="C1617" s="44" t="str">
        <f t="shared" si="174"/>
        <v/>
      </c>
      <c r="D1617" s="45" t="str">
        <f t="shared" si="177"/>
        <v/>
      </c>
      <c r="E1617" s="47">
        <f t="shared" si="175"/>
        <v>0</v>
      </c>
      <c r="F1617" s="79"/>
      <c r="G1617" s="46" t="str">
        <f t="shared" si="178"/>
        <v/>
      </c>
      <c r="H1617" s="46" t="str">
        <f t="shared" si="179"/>
        <v/>
      </c>
      <c r="I1617" s="46" t="str">
        <f t="shared" si="180"/>
        <v/>
      </c>
    </row>
    <row r="1618" spans="2:9" ht="20.100000000000001" customHeight="1" thickBot="1" x14ac:dyDescent="0.35">
      <c r="B1618" s="43" t="str">
        <f t="shared" si="176"/>
        <v/>
      </c>
      <c r="C1618" s="44" t="str">
        <f t="shared" si="174"/>
        <v/>
      </c>
      <c r="D1618" s="45" t="str">
        <f t="shared" si="177"/>
        <v/>
      </c>
      <c r="E1618" s="47">
        <f t="shared" si="175"/>
        <v>0</v>
      </c>
      <c r="F1618" s="79"/>
      <c r="G1618" s="46" t="str">
        <f t="shared" si="178"/>
        <v/>
      </c>
      <c r="H1618" s="46" t="str">
        <f t="shared" si="179"/>
        <v/>
      </c>
      <c r="I1618" s="46" t="str">
        <f t="shared" si="180"/>
        <v/>
      </c>
    </row>
    <row r="1619" spans="2:9" ht="20.100000000000001" customHeight="1" thickBot="1" x14ac:dyDescent="0.35">
      <c r="B1619" s="43" t="str">
        <f t="shared" si="176"/>
        <v/>
      </c>
      <c r="C1619" s="44" t="str">
        <f t="shared" si="174"/>
        <v/>
      </c>
      <c r="D1619" s="45" t="str">
        <f t="shared" si="177"/>
        <v/>
      </c>
      <c r="E1619" s="47">
        <f t="shared" si="175"/>
        <v>0</v>
      </c>
      <c r="F1619" s="79"/>
      <c r="G1619" s="46" t="str">
        <f t="shared" si="178"/>
        <v/>
      </c>
      <c r="H1619" s="46" t="str">
        <f t="shared" si="179"/>
        <v/>
      </c>
      <c r="I1619" s="46" t="str">
        <f t="shared" si="180"/>
        <v/>
      </c>
    </row>
    <row r="1620" spans="2:9" ht="20.100000000000001" customHeight="1" thickBot="1" x14ac:dyDescent="0.35">
      <c r="B1620" s="43" t="str">
        <f t="shared" si="176"/>
        <v/>
      </c>
      <c r="C1620" s="44" t="str">
        <f t="shared" si="174"/>
        <v/>
      </c>
      <c r="D1620" s="45" t="str">
        <f t="shared" si="177"/>
        <v/>
      </c>
      <c r="E1620" s="47">
        <f t="shared" si="175"/>
        <v>0</v>
      </c>
      <c r="F1620" s="79"/>
      <c r="G1620" s="46" t="str">
        <f t="shared" si="178"/>
        <v/>
      </c>
      <c r="H1620" s="46" t="str">
        <f t="shared" si="179"/>
        <v/>
      </c>
      <c r="I1620" s="46" t="str">
        <f t="shared" si="180"/>
        <v/>
      </c>
    </row>
    <row r="1621" spans="2:9" ht="20.100000000000001" customHeight="1" thickBot="1" x14ac:dyDescent="0.35">
      <c r="B1621" s="43" t="str">
        <f t="shared" si="176"/>
        <v/>
      </c>
      <c r="C1621" s="44" t="str">
        <f t="shared" si="174"/>
        <v/>
      </c>
      <c r="D1621" s="45" t="str">
        <f t="shared" si="177"/>
        <v/>
      </c>
      <c r="E1621" s="47">
        <f t="shared" si="175"/>
        <v>0</v>
      </c>
      <c r="F1621" s="79"/>
      <c r="G1621" s="46" t="str">
        <f t="shared" si="178"/>
        <v/>
      </c>
      <c r="H1621" s="46" t="str">
        <f t="shared" si="179"/>
        <v/>
      </c>
      <c r="I1621" s="46" t="str">
        <f t="shared" si="180"/>
        <v/>
      </c>
    </row>
    <row r="1622" spans="2:9" ht="20.100000000000001" customHeight="1" thickBot="1" x14ac:dyDescent="0.35">
      <c r="B1622" s="43" t="str">
        <f t="shared" si="176"/>
        <v/>
      </c>
      <c r="C1622" s="44" t="str">
        <f t="shared" ref="C1622:C1648" si="181">IF($E$10="End of the Period",IF(B1622="","",IF(payment_frequency="Bi-weekly",first_payment_date+B1622*VLOOKUP(payment_frequency,periodic_table,2,0),IF(payment_frequency="Weekly",first_payment_date+B1622*VLOOKUP(payment_frequency,periodic_table,2,0),IF(payment_frequency="Semi-monthly",first_payment_date+B1622*VLOOKUP(payment_frequency,periodic_table,2,0),EDATE(first_payment_date,B1622*VLOOKUP(payment_frequency,periodic_table,2,0)))))),IF(B1622="","",IF(payment_frequency="Bi-weekly",first_payment_date+(B1622-1)*VLOOKUP(payment_frequency,periodic_table,2,0),IF(payment_frequency="Weekly",first_payment_date+(B1622-1)*VLOOKUP(payment_frequency,periodic_table,2,0),IF(payment_frequency="Semi-monthly",first_payment_date+(B1622-1)*VLOOKUP(payment_frequency,periodic_table,2,0),EDATE(first_payment_date,(B1622-1)*VLOOKUP(payment_frequency,periodic_table,2,0)))))))</f>
        <v/>
      </c>
      <c r="D1622" s="45" t="str">
        <f t="shared" si="177"/>
        <v/>
      </c>
      <c r="E1622" s="47">
        <f t="shared" ref="E1622:E1648" si="182">IFERROR(IF((I1621*(1+rate)-D1622)&lt;$E$12,I1621*(1+rate)-D1622,IF(B1622=$I$16,$E$12,IF(B1622&lt;$I$16,0,$E$12))),0)</f>
        <v>0</v>
      </c>
      <c r="F1622" s="79"/>
      <c r="G1622" s="46" t="str">
        <f t="shared" si="178"/>
        <v/>
      </c>
      <c r="H1622" s="46" t="str">
        <f t="shared" si="179"/>
        <v/>
      </c>
      <c r="I1622" s="46" t="str">
        <f t="shared" si="180"/>
        <v/>
      </c>
    </row>
    <row r="1623" spans="2:9" ht="20.100000000000001" customHeight="1" thickBot="1" x14ac:dyDescent="0.35">
      <c r="B1623" s="43" t="str">
        <f t="shared" si="176"/>
        <v/>
      </c>
      <c r="C1623" s="44" t="str">
        <f t="shared" si="181"/>
        <v/>
      </c>
      <c r="D1623" s="45" t="str">
        <f t="shared" si="177"/>
        <v/>
      </c>
      <c r="E1623" s="47">
        <f t="shared" si="182"/>
        <v>0</v>
      </c>
      <c r="F1623" s="79"/>
      <c r="G1623" s="46" t="str">
        <f t="shared" si="178"/>
        <v/>
      </c>
      <c r="H1623" s="46" t="str">
        <f t="shared" si="179"/>
        <v/>
      </c>
      <c r="I1623" s="46" t="str">
        <f t="shared" si="180"/>
        <v/>
      </c>
    </row>
    <row r="1624" spans="2:9" ht="20.100000000000001" customHeight="1" thickBot="1" x14ac:dyDescent="0.35">
      <c r="B1624" s="43" t="str">
        <f t="shared" si="176"/>
        <v/>
      </c>
      <c r="C1624" s="44" t="str">
        <f t="shared" si="181"/>
        <v/>
      </c>
      <c r="D1624" s="45" t="str">
        <f t="shared" si="177"/>
        <v/>
      </c>
      <c r="E1624" s="47">
        <f t="shared" si="182"/>
        <v>0</v>
      </c>
      <c r="F1624" s="79"/>
      <c r="G1624" s="46" t="str">
        <f t="shared" si="178"/>
        <v/>
      </c>
      <c r="H1624" s="46" t="str">
        <f t="shared" si="179"/>
        <v/>
      </c>
      <c r="I1624" s="46" t="str">
        <f t="shared" si="180"/>
        <v/>
      </c>
    </row>
    <row r="1625" spans="2:9" ht="20.100000000000001" customHeight="1" thickBot="1" x14ac:dyDescent="0.35">
      <c r="B1625" s="43" t="str">
        <f t="shared" si="176"/>
        <v/>
      </c>
      <c r="C1625" s="44" t="str">
        <f t="shared" si="181"/>
        <v/>
      </c>
      <c r="D1625" s="45" t="str">
        <f t="shared" si="177"/>
        <v/>
      </c>
      <c r="E1625" s="47">
        <f t="shared" si="182"/>
        <v>0</v>
      </c>
      <c r="F1625" s="79"/>
      <c r="G1625" s="46" t="str">
        <f t="shared" si="178"/>
        <v/>
      </c>
      <c r="H1625" s="46" t="str">
        <f t="shared" si="179"/>
        <v/>
      </c>
      <c r="I1625" s="46" t="str">
        <f t="shared" si="180"/>
        <v/>
      </c>
    </row>
    <row r="1626" spans="2:9" ht="20.100000000000001" customHeight="1" thickBot="1" x14ac:dyDescent="0.35">
      <c r="B1626" s="43" t="str">
        <f t="shared" si="176"/>
        <v/>
      </c>
      <c r="C1626" s="44" t="str">
        <f t="shared" si="181"/>
        <v/>
      </c>
      <c r="D1626" s="45" t="str">
        <f t="shared" si="177"/>
        <v/>
      </c>
      <c r="E1626" s="47">
        <f t="shared" si="182"/>
        <v>0</v>
      </c>
      <c r="F1626" s="79"/>
      <c r="G1626" s="46" t="str">
        <f t="shared" si="178"/>
        <v/>
      </c>
      <c r="H1626" s="46" t="str">
        <f t="shared" si="179"/>
        <v/>
      </c>
      <c r="I1626" s="46" t="str">
        <f t="shared" si="180"/>
        <v/>
      </c>
    </row>
    <row r="1627" spans="2:9" ht="20.100000000000001" customHeight="1" thickBot="1" x14ac:dyDescent="0.35">
      <c r="B1627" s="43" t="str">
        <f t="shared" si="176"/>
        <v/>
      </c>
      <c r="C1627" s="44" t="str">
        <f t="shared" si="181"/>
        <v/>
      </c>
      <c r="D1627" s="45" t="str">
        <f t="shared" si="177"/>
        <v/>
      </c>
      <c r="E1627" s="47">
        <f t="shared" si="182"/>
        <v>0</v>
      </c>
      <c r="F1627" s="79"/>
      <c r="G1627" s="46" t="str">
        <f t="shared" si="178"/>
        <v/>
      </c>
      <c r="H1627" s="46" t="str">
        <f t="shared" si="179"/>
        <v/>
      </c>
      <c r="I1627" s="46" t="str">
        <f t="shared" si="180"/>
        <v/>
      </c>
    </row>
    <row r="1628" spans="2:9" ht="20.100000000000001" customHeight="1" thickBot="1" x14ac:dyDescent="0.35">
      <c r="B1628" s="43" t="str">
        <f t="shared" si="176"/>
        <v/>
      </c>
      <c r="C1628" s="44" t="str">
        <f t="shared" si="181"/>
        <v/>
      </c>
      <c r="D1628" s="45" t="str">
        <f t="shared" si="177"/>
        <v/>
      </c>
      <c r="E1628" s="47">
        <f t="shared" si="182"/>
        <v>0</v>
      </c>
      <c r="F1628" s="79"/>
      <c r="G1628" s="46" t="str">
        <f t="shared" si="178"/>
        <v/>
      </c>
      <c r="H1628" s="46" t="str">
        <f t="shared" si="179"/>
        <v/>
      </c>
      <c r="I1628" s="46" t="str">
        <f t="shared" si="180"/>
        <v/>
      </c>
    </row>
    <row r="1629" spans="2:9" ht="20.100000000000001" customHeight="1" thickBot="1" x14ac:dyDescent="0.35">
      <c r="B1629" s="43" t="str">
        <f t="shared" si="176"/>
        <v/>
      </c>
      <c r="C1629" s="44" t="str">
        <f t="shared" si="181"/>
        <v/>
      </c>
      <c r="D1629" s="45" t="str">
        <f t="shared" si="177"/>
        <v/>
      </c>
      <c r="E1629" s="47">
        <f t="shared" si="182"/>
        <v>0</v>
      </c>
      <c r="F1629" s="79"/>
      <c r="G1629" s="46" t="str">
        <f t="shared" si="178"/>
        <v/>
      </c>
      <c r="H1629" s="46" t="str">
        <f t="shared" si="179"/>
        <v/>
      </c>
      <c r="I1629" s="46" t="str">
        <f t="shared" si="180"/>
        <v/>
      </c>
    </row>
    <row r="1630" spans="2:9" ht="20.100000000000001" customHeight="1" thickBot="1" x14ac:dyDescent="0.35">
      <c r="B1630" s="43" t="str">
        <f t="shared" si="176"/>
        <v/>
      </c>
      <c r="C1630" s="44" t="str">
        <f t="shared" si="181"/>
        <v/>
      </c>
      <c r="D1630" s="45" t="str">
        <f t="shared" si="177"/>
        <v/>
      </c>
      <c r="E1630" s="47">
        <f t="shared" si="182"/>
        <v>0</v>
      </c>
      <c r="F1630" s="79"/>
      <c r="G1630" s="46" t="str">
        <f t="shared" si="178"/>
        <v/>
      </c>
      <c r="H1630" s="46" t="str">
        <f t="shared" si="179"/>
        <v/>
      </c>
      <c r="I1630" s="46" t="str">
        <f t="shared" si="180"/>
        <v/>
      </c>
    </row>
    <row r="1631" spans="2:9" ht="20.100000000000001" customHeight="1" thickBot="1" x14ac:dyDescent="0.35">
      <c r="B1631" s="43" t="str">
        <f t="shared" si="176"/>
        <v/>
      </c>
      <c r="C1631" s="44" t="str">
        <f t="shared" si="181"/>
        <v/>
      </c>
      <c r="D1631" s="45" t="str">
        <f t="shared" si="177"/>
        <v/>
      </c>
      <c r="E1631" s="47">
        <f t="shared" si="182"/>
        <v>0</v>
      </c>
      <c r="F1631" s="79"/>
      <c r="G1631" s="46" t="str">
        <f t="shared" si="178"/>
        <v/>
      </c>
      <c r="H1631" s="46" t="str">
        <f t="shared" si="179"/>
        <v/>
      </c>
      <c r="I1631" s="46" t="str">
        <f t="shared" si="180"/>
        <v/>
      </c>
    </row>
    <row r="1632" spans="2:9" ht="20.100000000000001" customHeight="1" thickBot="1" x14ac:dyDescent="0.35">
      <c r="B1632" s="43" t="str">
        <f t="shared" ref="B1632:B1648" si="183">IFERROR(IF(I1631&lt;=0,"",B1631+1),"")</f>
        <v/>
      </c>
      <c r="C1632" s="44" t="str">
        <f t="shared" si="181"/>
        <v/>
      </c>
      <c r="D1632" s="45" t="str">
        <f t="shared" ref="D1632:D1648" si="184">IF(B1632="","",IF(I1631&lt;payment,I1631*(1+rate),payment))</f>
        <v/>
      </c>
      <c r="E1632" s="47">
        <f t="shared" si="182"/>
        <v>0</v>
      </c>
      <c r="F1632" s="79"/>
      <c r="G1632" s="46" t="str">
        <f t="shared" ref="G1632:G1648" si="185">IF(AND(payment_type=1,B1632=1),0,IF(B1632="","",I1631*rate))</f>
        <v/>
      </c>
      <c r="H1632" s="46" t="str">
        <f t="shared" ref="H1632:H1648" si="186">IF(B1632="","",D1632-G1632+E1632+F1632)</f>
        <v/>
      </c>
      <c r="I1632" s="46" t="str">
        <f t="shared" ref="I1632:I1648" si="187">IFERROR(IF(H1632&lt;=0,"",I1631-H1632),"")</f>
        <v/>
      </c>
    </row>
    <row r="1633" spans="2:9" ht="20.100000000000001" customHeight="1" thickBot="1" x14ac:dyDescent="0.35">
      <c r="B1633" s="43" t="str">
        <f t="shared" si="183"/>
        <v/>
      </c>
      <c r="C1633" s="44" t="str">
        <f t="shared" si="181"/>
        <v/>
      </c>
      <c r="D1633" s="45" t="str">
        <f t="shared" si="184"/>
        <v/>
      </c>
      <c r="E1633" s="47">
        <f t="shared" si="182"/>
        <v>0</v>
      </c>
      <c r="F1633" s="79"/>
      <c r="G1633" s="46" t="str">
        <f t="shared" si="185"/>
        <v/>
      </c>
      <c r="H1633" s="46" t="str">
        <f t="shared" si="186"/>
        <v/>
      </c>
      <c r="I1633" s="46" t="str">
        <f t="shared" si="187"/>
        <v/>
      </c>
    </row>
    <row r="1634" spans="2:9" ht="20.100000000000001" customHeight="1" thickBot="1" x14ac:dyDescent="0.35">
      <c r="B1634" s="43" t="str">
        <f t="shared" si="183"/>
        <v/>
      </c>
      <c r="C1634" s="44" t="str">
        <f t="shared" si="181"/>
        <v/>
      </c>
      <c r="D1634" s="45" t="str">
        <f t="shared" si="184"/>
        <v/>
      </c>
      <c r="E1634" s="47">
        <f t="shared" si="182"/>
        <v>0</v>
      </c>
      <c r="F1634" s="79"/>
      <c r="G1634" s="46" t="str">
        <f t="shared" si="185"/>
        <v/>
      </c>
      <c r="H1634" s="46" t="str">
        <f t="shared" si="186"/>
        <v/>
      </c>
      <c r="I1634" s="46" t="str">
        <f t="shared" si="187"/>
        <v/>
      </c>
    </row>
    <row r="1635" spans="2:9" ht="20.100000000000001" customHeight="1" thickBot="1" x14ac:dyDescent="0.35">
      <c r="B1635" s="43" t="str">
        <f t="shared" si="183"/>
        <v/>
      </c>
      <c r="C1635" s="44" t="str">
        <f t="shared" si="181"/>
        <v/>
      </c>
      <c r="D1635" s="45" t="str">
        <f t="shared" si="184"/>
        <v/>
      </c>
      <c r="E1635" s="47">
        <f t="shared" si="182"/>
        <v>0</v>
      </c>
      <c r="F1635" s="79"/>
      <c r="G1635" s="46" t="str">
        <f t="shared" si="185"/>
        <v/>
      </c>
      <c r="H1635" s="46" t="str">
        <f t="shared" si="186"/>
        <v/>
      </c>
      <c r="I1635" s="46" t="str">
        <f t="shared" si="187"/>
        <v/>
      </c>
    </row>
    <row r="1636" spans="2:9" ht="20.100000000000001" customHeight="1" thickBot="1" x14ac:dyDescent="0.35">
      <c r="B1636" s="43" t="str">
        <f t="shared" si="183"/>
        <v/>
      </c>
      <c r="C1636" s="44" t="str">
        <f t="shared" si="181"/>
        <v/>
      </c>
      <c r="D1636" s="45" t="str">
        <f t="shared" si="184"/>
        <v/>
      </c>
      <c r="E1636" s="47">
        <f t="shared" si="182"/>
        <v>0</v>
      </c>
      <c r="F1636" s="79"/>
      <c r="G1636" s="46" t="str">
        <f t="shared" si="185"/>
        <v/>
      </c>
      <c r="H1636" s="46" t="str">
        <f t="shared" si="186"/>
        <v/>
      </c>
      <c r="I1636" s="46" t="str">
        <f t="shared" si="187"/>
        <v/>
      </c>
    </row>
    <row r="1637" spans="2:9" ht="20.100000000000001" customHeight="1" thickBot="1" x14ac:dyDescent="0.35">
      <c r="B1637" s="43" t="str">
        <f t="shared" si="183"/>
        <v/>
      </c>
      <c r="C1637" s="44" t="str">
        <f t="shared" si="181"/>
        <v/>
      </c>
      <c r="D1637" s="45" t="str">
        <f t="shared" si="184"/>
        <v/>
      </c>
      <c r="E1637" s="47">
        <f t="shared" si="182"/>
        <v>0</v>
      </c>
      <c r="F1637" s="79"/>
      <c r="G1637" s="46" t="str">
        <f t="shared" si="185"/>
        <v/>
      </c>
      <c r="H1637" s="46" t="str">
        <f t="shared" si="186"/>
        <v/>
      </c>
      <c r="I1637" s="46" t="str">
        <f t="shared" si="187"/>
        <v/>
      </c>
    </row>
    <row r="1638" spans="2:9" ht="20.100000000000001" customHeight="1" thickBot="1" x14ac:dyDescent="0.35">
      <c r="B1638" s="43" t="str">
        <f t="shared" si="183"/>
        <v/>
      </c>
      <c r="C1638" s="44" t="str">
        <f t="shared" si="181"/>
        <v/>
      </c>
      <c r="D1638" s="45" t="str">
        <f t="shared" si="184"/>
        <v/>
      </c>
      <c r="E1638" s="47">
        <f t="shared" si="182"/>
        <v>0</v>
      </c>
      <c r="F1638" s="79"/>
      <c r="G1638" s="46" t="str">
        <f t="shared" si="185"/>
        <v/>
      </c>
      <c r="H1638" s="46" t="str">
        <f t="shared" si="186"/>
        <v/>
      </c>
      <c r="I1638" s="46" t="str">
        <f t="shared" si="187"/>
        <v/>
      </c>
    </row>
    <row r="1639" spans="2:9" ht="20.100000000000001" customHeight="1" thickBot="1" x14ac:dyDescent="0.35">
      <c r="B1639" s="43" t="str">
        <f t="shared" si="183"/>
        <v/>
      </c>
      <c r="C1639" s="44" t="str">
        <f t="shared" si="181"/>
        <v/>
      </c>
      <c r="D1639" s="45" t="str">
        <f t="shared" si="184"/>
        <v/>
      </c>
      <c r="E1639" s="47">
        <f t="shared" si="182"/>
        <v>0</v>
      </c>
      <c r="F1639" s="79"/>
      <c r="G1639" s="46" t="str">
        <f t="shared" si="185"/>
        <v/>
      </c>
      <c r="H1639" s="46" t="str">
        <f t="shared" si="186"/>
        <v/>
      </c>
      <c r="I1639" s="46" t="str">
        <f t="shared" si="187"/>
        <v/>
      </c>
    </row>
    <row r="1640" spans="2:9" ht="20.100000000000001" customHeight="1" thickBot="1" x14ac:dyDescent="0.35">
      <c r="B1640" s="43" t="str">
        <f t="shared" si="183"/>
        <v/>
      </c>
      <c r="C1640" s="44" t="str">
        <f t="shared" si="181"/>
        <v/>
      </c>
      <c r="D1640" s="45" t="str">
        <f t="shared" si="184"/>
        <v/>
      </c>
      <c r="E1640" s="47">
        <f t="shared" si="182"/>
        <v>0</v>
      </c>
      <c r="F1640" s="79"/>
      <c r="G1640" s="46" t="str">
        <f t="shared" si="185"/>
        <v/>
      </c>
      <c r="H1640" s="46" t="str">
        <f t="shared" si="186"/>
        <v/>
      </c>
      <c r="I1640" s="46" t="str">
        <f t="shared" si="187"/>
        <v/>
      </c>
    </row>
    <row r="1641" spans="2:9" ht="20.100000000000001" customHeight="1" thickBot="1" x14ac:dyDescent="0.35">
      <c r="B1641" s="43" t="str">
        <f t="shared" si="183"/>
        <v/>
      </c>
      <c r="C1641" s="44" t="str">
        <f t="shared" si="181"/>
        <v/>
      </c>
      <c r="D1641" s="45" t="str">
        <f t="shared" si="184"/>
        <v/>
      </c>
      <c r="E1641" s="47">
        <f t="shared" si="182"/>
        <v>0</v>
      </c>
      <c r="F1641" s="79"/>
      <c r="G1641" s="46" t="str">
        <f t="shared" si="185"/>
        <v/>
      </c>
      <c r="H1641" s="46" t="str">
        <f t="shared" si="186"/>
        <v/>
      </c>
      <c r="I1641" s="46" t="str">
        <f t="shared" si="187"/>
        <v/>
      </c>
    </row>
    <row r="1642" spans="2:9" ht="20.100000000000001" customHeight="1" thickBot="1" x14ac:dyDescent="0.35">
      <c r="B1642" s="43" t="str">
        <f t="shared" si="183"/>
        <v/>
      </c>
      <c r="C1642" s="44" t="str">
        <f t="shared" si="181"/>
        <v/>
      </c>
      <c r="D1642" s="45" t="str">
        <f t="shared" si="184"/>
        <v/>
      </c>
      <c r="E1642" s="47">
        <f t="shared" si="182"/>
        <v>0</v>
      </c>
      <c r="F1642" s="79"/>
      <c r="G1642" s="46" t="str">
        <f t="shared" si="185"/>
        <v/>
      </c>
      <c r="H1642" s="46" t="str">
        <f t="shared" si="186"/>
        <v/>
      </c>
      <c r="I1642" s="46" t="str">
        <f t="shared" si="187"/>
        <v/>
      </c>
    </row>
    <row r="1643" spans="2:9" ht="20.100000000000001" customHeight="1" thickBot="1" x14ac:dyDescent="0.35">
      <c r="B1643" s="43" t="str">
        <f t="shared" si="183"/>
        <v/>
      </c>
      <c r="C1643" s="44" t="str">
        <f t="shared" si="181"/>
        <v/>
      </c>
      <c r="D1643" s="45" t="str">
        <f t="shared" si="184"/>
        <v/>
      </c>
      <c r="E1643" s="47">
        <f t="shared" si="182"/>
        <v>0</v>
      </c>
      <c r="F1643" s="79"/>
      <c r="G1643" s="46" t="str">
        <f t="shared" si="185"/>
        <v/>
      </c>
      <c r="H1643" s="46" t="str">
        <f t="shared" si="186"/>
        <v/>
      </c>
      <c r="I1643" s="46" t="str">
        <f t="shared" si="187"/>
        <v/>
      </c>
    </row>
    <row r="1644" spans="2:9" ht="20.100000000000001" customHeight="1" thickBot="1" x14ac:dyDescent="0.35">
      <c r="B1644" s="43" t="str">
        <f t="shared" si="183"/>
        <v/>
      </c>
      <c r="C1644" s="44" t="str">
        <f t="shared" si="181"/>
        <v/>
      </c>
      <c r="D1644" s="45" t="str">
        <f t="shared" si="184"/>
        <v/>
      </c>
      <c r="E1644" s="47">
        <f t="shared" si="182"/>
        <v>0</v>
      </c>
      <c r="F1644" s="79"/>
      <c r="G1644" s="46" t="str">
        <f t="shared" si="185"/>
        <v/>
      </c>
      <c r="H1644" s="46" t="str">
        <f t="shared" si="186"/>
        <v/>
      </c>
      <c r="I1644" s="46" t="str">
        <f t="shared" si="187"/>
        <v/>
      </c>
    </row>
    <row r="1645" spans="2:9" ht="20.100000000000001" customHeight="1" thickBot="1" x14ac:dyDescent="0.35">
      <c r="B1645" s="43" t="str">
        <f t="shared" si="183"/>
        <v/>
      </c>
      <c r="C1645" s="44" t="str">
        <f t="shared" si="181"/>
        <v/>
      </c>
      <c r="D1645" s="45" t="str">
        <f t="shared" si="184"/>
        <v/>
      </c>
      <c r="E1645" s="47">
        <f t="shared" si="182"/>
        <v>0</v>
      </c>
      <c r="F1645" s="79"/>
      <c r="G1645" s="46" t="str">
        <f t="shared" si="185"/>
        <v/>
      </c>
      <c r="H1645" s="46" t="str">
        <f t="shared" si="186"/>
        <v/>
      </c>
      <c r="I1645" s="46" t="str">
        <f t="shared" si="187"/>
        <v/>
      </c>
    </row>
    <row r="1646" spans="2:9" ht="20.100000000000001" customHeight="1" thickBot="1" x14ac:dyDescent="0.35">
      <c r="B1646" s="43" t="str">
        <f t="shared" si="183"/>
        <v/>
      </c>
      <c r="C1646" s="44" t="str">
        <f t="shared" si="181"/>
        <v/>
      </c>
      <c r="D1646" s="45" t="str">
        <f t="shared" si="184"/>
        <v/>
      </c>
      <c r="E1646" s="47">
        <f t="shared" si="182"/>
        <v>0</v>
      </c>
      <c r="F1646" s="79"/>
      <c r="G1646" s="46" t="str">
        <f t="shared" si="185"/>
        <v/>
      </c>
      <c r="H1646" s="46" t="str">
        <f t="shared" si="186"/>
        <v/>
      </c>
      <c r="I1646" s="46" t="str">
        <f t="shared" si="187"/>
        <v/>
      </c>
    </row>
    <row r="1647" spans="2:9" ht="20.100000000000001" customHeight="1" thickBot="1" x14ac:dyDescent="0.35">
      <c r="B1647" s="43" t="str">
        <f t="shared" si="183"/>
        <v/>
      </c>
      <c r="C1647" s="44" t="str">
        <f t="shared" si="181"/>
        <v/>
      </c>
      <c r="D1647" s="45" t="str">
        <f t="shared" si="184"/>
        <v/>
      </c>
      <c r="E1647" s="47">
        <f t="shared" si="182"/>
        <v>0</v>
      </c>
      <c r="F1647" s="79"/>
      <c r="G1647" s="46" t="str">
        <f t="shared" si="185"/>
        <v/>
      </c>
      <c r="H1647" s="46" t="str">
        <f t="shared" si="186"/>
        <v/>
      </c>
      <c r="I1647" s="46" t="str">
        <f t="shared" si="187"/>
        <v/>
      </c>
    </row>
    <row r="1648" spans="2:9" ht="20.100000000000001" customHeight="1" thickBot="1" x14ac:dyDescent="0.35">
      <c r="B1648" s="43" t="str">
        <f t="shared" si="183"/>
        <v/>
      </c>
      <c r="C1648" s="44" t="str">
        <f t="shared" si="181"/>
        <v/>
      </c>
      <c r="D1648" s="45" t="str">
        <f t="shared" si="184"/>
        <v/>
      </c>
      <c r="E1648" s="47">
        <f t="shared" si="182"/>
        <v>0</v>
      </c>
      <c r="F1648" s="79"/>
      <c r="G1648" s="46" t="str">
        <f t="shared" si="185"/>
        <v/>
      </c>
      <c r="H1648" s="46" t="str">
        <f t="shared" si="186"/>
        <v/>
      </c>
      <c r="I1648" s="46" t="str">
        <f t="shared" si="187"/>
        <v/>
      </c>
    </row>
    <row r="1649" spans="2:9" ht="20.100000000000001" customHeight="1" x14ac:dyDescent="0.3">
      <c r="B1649" s="80"/>
      <c r="C1649" s="80"/>
      <c r="D1649" s="81"/>
      <c r="E1649" s="81"/>
      <c r="F1649" s="81"/>
      <c r="G1649" s="81"/>
      <c r="H1649" s="81"/>
      <c r="I1649" s="81"/>
    </row>
  </sheetData>
  <sheetProtection sheet="1" objects="1" scenarios="1"/>
  <mergeCells count="2">
    <mergeCell ref="B4:D4"/>
    <mergeCell ref="G4:I4"/>
  </mergeCells>
  <conditionalFormatting sqref="B21">
    <cfRule type="expression" dxfId="27" priority="13">
      <formula>$B22=""</formula>
    </cfRule>
  </conditionalFormatting>
  <conditionalFormatting sqref="C21">
    <cfRule type="expression" dxfId="26" priority="12">
      <formula>$B22=""</formula>
    </cfRule>
  </conditionalFormatting>
  <conditionalFormatting sqref="D21:F21">
    <cfRule type="expression" dxfId="25" priority="11">
      <formula>$B22=""</formula>
    </cfRule>
  </conditionalFormatting>
  <conditionalFormatting sqref="G21:H21">
    <cfRule type="expression" dxfId="24" priority="10">
      <formula>$B22=""</formula>
    </cfRule>
  </conditionalFormatting>
  <conditionalFormatting sqref="I21">
    <cfRule type="expression" dxfId="23" priority="9">
      <formula>$B22=""</formula>
    </cfRule>
  </conditionalFormatting>
  <conditionalFormatting sqref="B22:B1648">
    <cfRule type="expression" dxfId="22" priority="8">
      <formula>$B22=""</formula>
    </cfRule>
  </conditionalFormatting>
  <conditionalFormatting sqref="C22:C1648">
    <cfRule type="expression" dxfId="21" priority="7">
      <formula>$B22=""</formula>
    </cfRule>
  </conditionalFormatting>
  <conditionalFormatting sqref="D22:F1648">
    <cfRule type="expression" dxfId="20" priority="6">
      <formula>$B22=""</formula>
    </cfRule>
  </conditionalFormatting>
  <conditionalFormatting sqref="G22:H1648">
    <cfRule type="expression" dxfId="19" priority="5">
      <formula>$B22=""</formula>
    </cfRule>
  </conditionalFormatting>
  <conditionalFormatting sqref="I22:I1648">
    <cfRule type="expression" dxfId="18" priority="4">
      <formula>$B22=""</formula>
    </cfRule>
  </conditionalFormatting>
  <conditionalFormatting sqref="B21:I1648">
    <cfRule type="expression" dxfId="17" priority="2">
      <formula>MOD($B21,VLOOKUP(payment_frequency,periodic_table,3,FALSE))=0</formula>
    </cfRule>
    <cfRule type="expression" dxfId="16" priority="3">
      <formula>$C22&lt;=TODAY()</formula>
    </cfRule>
  </conditionalFormatting>
  <dataValidations count="3">
    <dataValidation type="list" allowBlank="1" showInputMessage="1" showErrorMessage="1" sqref="E10" xr:uid="{79BA11A3-AD4C-4165-B0D5-20774CBBC998}">
      <formula1>payment_types</formula1>
    </dataValidation>
    <dataValidation type="whole" operator="greaterThan" allowBlank="1" showInputMessage="1" showErrorMessage="1" errorTitle="Whole Numbers" error="Only whole numbers that are greater than 0" sqref="I16" xr:uid="{73789810-2B09-47B2-B3CC-9EF90E18CF7B}">
      <formula1>0</formula1>
    </dataValidation>
    <dataValidation type="whole" operator="greaterThan" allowBlank="1" showInputMessage="1" showErrorMessage="1" sqref="E6" xr:uid="{D3F1CDCA-57C6-4FE3-A7EE-462F65048047}">
      <formula1>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9779AC-27FA-4B34-BB0B-E3FA808BBC8F}">
          <x14:formula1>
            <xm:f>'Named Ranges'!$A$5:$A$9</xm:f>
          </x14:formula1>
          <xm:sqref>E11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621B-9AD9-47FC-B1F9-0495716E579A}">
  <dimension ref="B1:N1649"/>
  <sheetViews>
    <sheetView showGridLines="0" zoomScale="90" zoomScaleNormal="90" workbookViewId="0">
      <selection activeCell="I10" sqref="I10"/>
    </sheetView>
  </sheetViews>
  <sheetFormatPr defaultColWidth="9.109375" defaultRowHeight="20.100000000000001" customHeight="1" x14ac:dyDescent="0.3"/>
  <cols>
    <col min="1" max="1" width="3.109375" style="54" customWidth="1"/>
    <col min="2" max="2" width="9.5546875" style="52" customWidth="1"/>
    <col min="3" max="3" width="20" style="52" customWidth="1"/>
    <col min="4" max="4" width="10" style="53" customWidth="1"/>
    <col min="5" max="5" width="16.109375" style="53" customWidth="1"/>
    <col min="6" max="6" width="17.109375" style="53" customWidth="1"/>
    <col min="7" max="7" width="10.33203125" style="53" customWidth="1"/>
    <col min="8" max="8" width="13.5546875" style="53" customWidth="1"/>
    <col min="9" max="9" width="26.88671875" style="53" customWidth="1"/>
    <col min="10" max="10" width="56.109375" style="54" customWidth="1"/>
    <col min="11" max="11" width="16.44140625" style="54" customWidth="1"/>
    <col min="12" max="13" width="13.6640625" style="54" customWidth="1"/>
    <col min="14" max="14" width="14.6640625" style="54" customWidth="1"/>
    <col min="15" max="15" width="12.6640625" style="54" customWidth="1"/>
    <col min="16" max="16" width="13.109375" style="54" customWidth="1"/>
    <col min="17" max="17" width="16.5546875" style="54" customWidth="1"/>
    <col min="18" max="16384" width="9.109375" style="54"/>
  </cols>
  <sheetData>
    <row r="1" spans="2:14" ht="14.25" customHeight="1" x14ac:dyDescent="0.3"/>
    <row r="2" spans="2:14" ht="28.5" customHeight="1" x14ac:dyDescent="0.3">
      <c r="B2" s="54"/>
      <c r="C2" s="54"/>
      <c r="D2" s="54"/>
      <c r="E2" s="54"/>
      <c r="F2" s="54"/>
      <c r="G2" s="54"/>
      <c r="H2" s="54"/>
      <c r="I2" s="54"/>
    </row>
    <row r="3" spans="2:14" ht="13.5" customHeight="1" thickBot="1" x14ac:dyDescent="0.35">
      <c r="B3" s="54"/>
      <c r="C3" s="54"/>
      <c r="D3" s="54"/>
      <c r="E3" s="54"/>
      <c r="F3" s="54"/>
      <c r="G3" s="54"/>
      <c r="H3" s="54"/>
      <c r="I3" s="54"/>
    </row>
    <row r="4" spans="2:14" ht="44.25" customHeight="1" thickBot="1" x14ac:dyDescent="0.35">
      <c r="B4" s="91" t="s">
        <v>18</v>
      </c>
      <c r="C4" s="92"/>
      <c r="D4" s="92"/>
      <c r="E4" s="23" t="s">
        <v>71</v>
      </c>
      <c r="F4" s="54"/>
      <c r="G4" s="93" t="s">
        <v>67</v>
      </c>
      <c r="H4" s="94"/>
      <c r="I4" s="92"/>
    </row>
    <row r="5" spans="2:14" ht="20.100000000000001" customHeight="1" thickBot="1" x14ac:dyDescent="0.35">
      <c r="B5" s="24"/>
      <c r="C5" s="25"/>
      <c r="D5" s="26" t="s">
        <v>14</v>
      </c>
      <c r="E5" s="39">
        <v>30</v>
      </c>
      <c r="F5" s="54"/>
      <c r="G5" s="56"/>
      <c r="H5" s="57" t="s">
        <v>46</v>
      </c>
      <c r="I5" s="48">
        <f>(1+apr/VLOOKUP(interest_compounded,periodic_table,3,0))^(VLOOKUP(interest_compounded,periodic_table,3,0)/VLOOKUP(payment_frequency,periodic_table,3,0))-1</f>
        <v>2.3045937390382409E-3</v>
      </c>
    </row>
    <row r="6" spans="2:14" ht="20.100000000000001" customHeight="1" thickBot="1" x14ac:dyDescent="0.35">
      <c r="B6" s="30"/>
      <c r="C6" s="28"/>
      <c r="D6" s="31" t="s">
        <v>64</v>
      </c>
      <c r="E6" s="34">
        <v>30</v>
      </c>
      <c r="F6" s="59" t="s">
        <v>77</v>
      </c>
      <c r="G6" s="56"/>
      <c r="H6" s="65" t="s">
        <v>73</v>
      </c>
      <c r="I6" s="48">
        <f>(1+apr/VLOOKUP(interest_compounded,periodic_table,3,0))^(VLOOKUP(interest_compounded,periodic_table,3,0)/VLOOKUP("Monthly",periodic_table,3,0))-1</f>
        <v>4.9999999999998934E-3</v>
      </c>
    </row>
    <row r="7" spans="2:14" ht="20.100000000000001" customHeight="1" thickBot="1" x14ac:dyDescent="0.35">
      <c r="B7" s="30"/>
      <c r="C7" s="28"/>
      <c r="D7" s="31" t="s">
        <v>15</v>
      </c>
      <c r="E7" s="35">
        <v>250000</v>
      </c>
      <c r="F7" s="59"/>
      <c r="G7" s="60"/>
      <c r="H7" s="61" t="s">
        <v>47</v>
      </c>
      <c r="I7" s="49">
        <f>SUM(interest_paid_acc,principal_paid_acc)</f>
        <v>418472.54085600446</v>
      </c>
    </row>
    <row r="8" spans="2:14" ht="20.100000000000001" customHeight="1" thickBot="1" x14ac:dyDescent="0.35">
      <c r="B8" s="27"/>
      <c r="C8" s="28"/>
      <c r="D8" s="29" t="s">
        <v>4</v>
      </c>
      <c r="E8" s="36">
        <v>0.06</v>
      </c>
      <c r="F8" s="54"/>
      <c r="G8" s="60"/>
      <c r="H8" s="61" t="s">
        <v>48</v>
      </c>
      <c r="I8" s="49">
        <f>SUM(interest_paid_acc)</f>
        <v>168472.5408560042</v>
      </c>
    </row>
    <row r="9" spans="2:14" ht="20.100000000000001" customHeight="1" thickBot="1" x14ac:dyDescent="0.35">
      <c r="B9" s="30"/>
      <c r="C9" s="28"/>
      <c r="D9" s="31" t="s">
        <v>62</v>
      </c>
      <c r="E9" s="37">
        <v>43466</v>
      </c>
      <c r="F9" s="54"/>
      <c r="G9" s="63"/>
      <c r="H9" s="64" t="s">
        <v>19</v>
      </c>
      <c r="I9" s="50">
        <f>term*12*payment2*2-loan-I8</f>
        <v>121122.93178146557</v>
      </c>
      <c r="N9" s="85"/>
    </row>
    <row r="10" spans="2:14" ht="20.100000000000001" customHeight="1" thickBot="1" x14ac:dyDescent="0.35">
      <c r="B10" s="30"/>
      <c r="C10" s="28"/>
      <c r="D10" s="32" t="s">
        <v>17</v>
      </c>
      <c r="E10" s="34" t="s">
        <v>20</v>
      </c>
      <c r="F10" s="59" t="s">
        <v>76</v>
      </c>
      <c r="G10" s="60"/>
      <c r="H10" s="61" t="s">
        <v>45</v>
      </c>
      <c r="I10" s="2">
        <f>COUNTIF(array2,"&gt;0")</f>
        <v>493</v>
      </c>
    </row>
    <row r="11" spans="2:14" ht="20.100000000000001" customHeight="1" thickBot="1" x14ac:dyDescent="0.35">
      <c r="B11" s="30"/>
      <c r="C11" s="28"/>
      <c r="D11" s="29" t="s">
        <v>44</v>
      </c>
      <c r="E11" s="34" t="s">
        <v>9</v>
      </c>
      <c r="F11" s="59" t="s">
        <v>76</v>
      </c>
      <c r="G11" s="60"/>
      <c r="H11" s="65" t="s">
        <v>49</v>
      </c>
      <c r="I11" s="48" t="str">
        <f>DATEDIF(first_payment_date,INDEX(dates2,I10),"y") &amp; " Years, " &amp; DATEDIF(first_payment_date,INDEX(dates2,I10),"ym") &amp; " Months, " &amp; DATEDIF(first_payment_date,INDEX(dates2,I10),"md") &amp; " Days"</f>
        <v>18 Years, 10 Months, 23 Days</v>
      </c>
    </row>
    <row r="12" spans="2:14" ht="20.100000000000001" customHeight="1" thickBot="1" x14ac:dyDescent="0.35">
      <c r="B12" s="30"/>
      <c r="C12" s="28"/>
      <c r="D12" s="33" t="s">
        <v>68</v>
      </c>
      <c r="E12" s="38">
        <v>100</v>
      </c>
      <c r="F12" s="40" t="str">
        <f>IF(VLOOKUP(interest_compounded,periodic_table,3,0)&lt;=VLOOKUP(payment_frequency,periodic_table,3,0),"","&lt;&lt; Warning! When interest is compounded '"&amp;interest_compounded&amp;"', Payment cannot be '"&amp;payment_frequency&amp;"'")</f>
        <v/>
      </c>
      <c r="G12" s="66"/>
      <c r="H12" s="67" t="s">
        <v>63</v>
      </c>
      <c r="I12" s="88" t="str">
        <f>DATEDIF(INDEX(dates2,I10),EDATE(first_payment_date,term*12),"y") &amp; " Years, " &amp; DATEDIF(INDEX(dates2,I10),EDATE(first_payment_date,term*12),"ym") &amp; " Months, " &amp; DATEDIF(INDEX(dates2,I10),EDATE(first_payment_date,term*12),"md") &amp; " Days"</f>
        <v>11 Years, 1 Months, 8 Days</v>
      </c>
    </row>
    <row r="13" spans="2:14" ht="20.100000000000001" customHeight="1" thickBot="1" x14ac:dyDescent="0.35">
      <c r="B13" s="68"/>
      <c r="C13" s="69"/>
      <c r="D13" s="70" t="s">
        <v>50</v>
      </c>
      <c r="E13" s="20" t="s">
        <v>7</v>
      </c>
      <c r="F13" s="59" t="s">
        <v>69</v>
      </c>
      <c r="G13" s="54"/>
      <c r="H13" s="54"/>
      <c r="I13" s="54"/>
    </row>
    <row r="14" spans="2:14" ht="20.100000000000001" customHeight="1" x14ac:dyDescent="0.3">
      <c r="B14" s="71"/>
      <c r="C14" s="72"/>
      <c r="D14" s="73" t="s">
        <v>43</v>
      </c>
      <c r="E14" s="20" t="s">
        <v>7</v>
      </c>
      <c r="F14" s="59" t="s">
        <v>70</v>
      </c>
      <c r="G14" s="54"/>
      <c r="H14" s="54"/>
      <c r="I14" s="54"/>
    </row>
    <row r="15" spans="2:14" ht="20.100000000000001" hidden="1" customHeight="1" x14ac:dyDescent="0.3">
      <c r="B15" s="74"/>
      <c r="C15" s="74"/>
      <c r="D15" s="75" t="s">
        <v>17</v>
      </c>
      <c r="E15" s="74">
        <f>IF(E10="Beginning of the Period", 1,0)</f>
        <v>0</v>
      </c>
      <c r="F15" s="74"/>
      <c r="G15" s="74"/>
      <c r="H15" s="74"/>
      <c r="I15" s="74"/>
    </row>
    <row r="16" spans="2:14" ht="20.100000000000001" hidden="1" customHeight="1" x14ac:dyDescent="0.3">
      <c r="B16" s="74"/>
      <c r="C16" s="74"/>
      <c r="D16" s="75" t="s">
        <v>26</v>
      </c>
      <c r="E16" s="74">
        <f>term*VLOOKUP(payment_frequency,periodic_table,3,FALSE)</f>
        <v>780</v>
      </c>
      <c r="F16" s="74"/>
      <c r="G16" s="74" t="s">
        <v>16</v>
      </c>
      <c r="H16" s="74"/>
      <c r="I16" s="74">
        <f>VLOOKUP(payment_frequency,periodic_table,3,0)*(term-$E$6)+1</f>
        <v>1</v>
      </c>
    </row>
    <row r="17" spans="2:9" ht="12.75" customHeight="1" x14ac:dyDescent="0.3">
      <c r="B17" s="54"/>
      <c r="C17" s="54"/>
      <c r="D17" s="54"/>
      <c r="E17" s="54"/>
      <c r="F17" s="54"/>
      <c r="G17" s="54"/>
      <c r="H17" s="54"/>
      <c r="I17" s="54"/>
    </row>
    <row r="18" spans="2:9" ht="20.100000000000001" customHeight="1" x14ac:dyDescent="0.3">
      <c r="B18" s="86" t="s">
        <v>66</v>
      </c>
      <c r="C18" s="86"/>
      <c r="D18" s="51">
        <f>(PMT(monthly_rate_acc,term*12,-loan,0,payment_type))/2</f>
        <v>749.43815644093024</v>
      </c>
      <c r="E18" s="87" t="s">
        <v>74</v>
      </c>
      <c r="F18" s="54"/>
      <c r="G18" s="54"/>
      <c r="H18" s="54"/>
      <c r="I18" s="54"/>
    </row>
    <row r="19" spans="2:9" ht="11.25" customHeight="1" thickBot="1" x14ac:dyDescent="0.35">
      <c r="B19" s="54"/>
      <c r="C19" s="54"/>
      <c r="D19" s="54"/>
      <c r="E19" s="54"/>
      <c r="F19" s="54"/>
      <c r="G19" s="54"/>
      <c r="H19" s="54"/>
      <c r="I19" s="54"/>
    </row>
    <row r="20" spans="2:9" ht="58.5" customHeight="1" thickBot="1" x14ac:dyDescent="0.35">
      <c r="B20" s="41" t="s">
        <v>1</v>
      </c>
      <c r="C20" s="42" t="s">
        <v>0</v>
      </c>
      <c r="D20" s="42" t="s">
        <v>2</v>
      </c>
      <c r="E20" s="42" t="s">
        <v>34</v>
      </c>
      <c r="F20" s="42" t="s">
        <v>35</v>
      </c>
      <c r="G20" s="42" t="s">
        <v>24</v>
      </c>
      <c r="H20" s="42" t="s">
        <v>25</v>
      </c>
      <c r="I20" s="23" t="s">
        <v>3</v>
      </c>
    </row>
    <row r="21" spans="2:9" ht="20.100000000000001" customHeight="1" thickBot="1" x14ac:dyDescent="0.35">
      <c r="B21" s="76"/>
      <c r="C21" s="77"/>
      <c r="D21" s="76"/>
      <c r="E21" s="78"/>
      <c r="F21" s="76"/>
      <c r="G21" s="76"/>
      <c r="H21" s="76"/>
      <c r="I21" s="46">
        <f>loan</f>
        <v>250000</v>
      </c>
    </row>
    <row r="22" spans="2:9" ht="20.100000000000001" customHeight="1" thickBot="1" x14ac:dyDescent="0.35">
      <c r="B22" s="43">
        <f t="shared" ref="B22:B43" si="0">IFERROR(IF(I21&lt;=0,"",B21+1),"")</f>
        <v>1</v>
      </c>
      <c r="C22" s="44">
        <f t="shared" ref="C22:C85" si="1">IF($E$10="End of the Period",IF(B22="","",IF(payment_frequency="Bi-weekly",first_payment_date+B22*VLOOKUP(payment_frequency,periodic_table,2,0),IF(payment_frequency="Weekly",first_payment_date+B22*VLOOKUP(payment_frequency,periodic_table,2,0),IF(payment_frequency="Semi-monthly",first_payment_date+B22*VLOOKUP(payment_frequency,periodic_table,2,0),EDATE(first_payment_date,B22*VLOOKUP(payment_frequency,periodic_table,2,0)))))),IF(B22="","",IF(payment_frequency="Bi-weekly",first_payment_date+(B22-1)*VLOOKUP(payment_frequency,periodic_table,2,0),IF(payment_frequency="Weekly",first_payment_date+(B22-1)*VLOOKUP(payment_frequency,periodic_table,2,0),IF(payment_frequency="Semi-monthly",first_payment_date+(B22-1)*VLOOKUP(payment_frequency,periodic_table,2,0),EDATE(first_payment_date,(B22-1)*VLOOKUP(payment_frequency,periodic_table,2,0)))))))</f>
        <v>43480</v>
      </c>
      <c r="D22" s="45">
        <f t="shared" ref="D22:D85" si="2">IF(B22="","",IF(I21&lt;payment2,I21*(1+rate),payment2))</f>
        <v>749.43815644093024</v>
      </c>
      <c r="E22" s="47">
        <f t="shared" ref="E22:E85" si="3">IFERROR(IF((I21*(1+rate)-D22)&lt;$E$12,I21*(1+rate)-D22,IF(B22=$I$16,$E$12,IF(B22&lt;$I$16,0,$E$12))),0)</f>
        <v>100</v>
      </c>
      <c r="F22" s="79"/>
      <c r="G22" s="45">
        <f t="shared" ref="G22:G85" si="4">IF(AND(payment_type=1,B22=1),0,IF(B22="","",I21*rate_acc))</f>
        <v>576.14843475956025</v>
      </c>
      <c r="H22" s="45">
        <f>IF(B22="","",D22-G22+E22+F22)</f>
        <v>273.28972168137</v>
      </c>
      <c r="I22" s="46">
        <f>IFERROR(IF(H22&lt;=0,"",I21-H22),"")</f>
        <v>249726.71027831864</v>
      </c>
    </row>
    <row r="23" spans="2:9" ht="20.100000000000001" customHeight="1" thickBot="1" x14ac:dyDescent="0.35">
      <c r="B23" s="43">
        <f t="shared" si="0"/>
        <v>2</v>
      </c>
      <c r="C23" s="44">
        <f t="shared" si="1"/>
        <v>43494</v>
      </c>
      <c r="D23" s="45">
        <f t="shared" si="2"/>
        <v>749.43815644093024</v>
      </c>
      <c r="E23" s="47">
        <f t="shared" si="3"/>
        <v>100</v>
      </c>
      <c r="F23" s="79"/>
      <c r="G23" s="45">
        <f t="shared" si="4"/>
        <v>575.51861297802986</v>
      </c>
      <c r="H23" s="45">
        <f t="shared" ref="H23:H86" si="5">IF(B23="","",D23-G23+E23+F23)</f>
        <v>273.91954346290038</v>
      </c>
      <c r="I23" s="46">
        <f t="shared" ref="I23:I86" si="6">IFERROR(IF(H23&lt;=0,"",I22-H23),"")</f>
        <v>249452.79073485575</v>
      </c>
    </row>
    <row r="24" spans="2:9" ht="20.100000000000001" customHeight="1" thickBot="1" x14ac:dyDescent="0.35">
      <c r="B24" s="43">
        <f t="shared" si="0"/>
        <v>3</v>
      </c>
      <c r="C24" s="44">
        <f t="shared" si="1"/>
        <v>43508</v>
      </c>
      <c r="D24" s="45">
        <f t="shared" si="2"/>
        <v>749.43815644093024</v>
      </c>
      <c r="E24" s="47">
        <f t="shared" si="3"/>
        <v>100</v>
      </c>
      <c r="F24" s="79"/>
      <c r="G24" s="45">
        <f t="shared" si="4"/>
        <v>574.88733971316503</v>
      </c>
      <c r="H24" s="45">
        <f t="shared" si="5"/>
        <v>274.55081672776521</v>
      </c>
      <c r="I24" s="46">
        <f t="shared" si="6"/>
        <v>249178.23991812798</v>
      </c>
    </row>
    <row r="25" spans="2:9" ht="20.100000000000001" customHeight="1" thickBot="1" x14ac:dyDescent="0.35">
      <c r="B25" s="43">
        <f t="shared" si="0"/>
        <v>4</v>
      </c>
      <c r="C25" s="44">
        <f t="shared" si="1"/>
        <v>43522</v>
      </c>
      <c r="D25" s="45">
        <f t="shared" si="2"/>
        <v>749.43815644093024</v>
      </c>
      <c r="E25" s="47">
        <f t="shared" si="3"/>
        <v>100</v>
      </c>
      <c r="F25" s="79"/>
      <c r="G25" s="45">
        <f t="shared" si="4"/>
        <v>574.25461161988642</v>
      </c>
      <c r="H25" s="45">
        <f t="shared" si="5"/>
        <v>275.18354482104382</v>
      </c>
      <c r="I25" s="46">
        <f t="shared" si="6"/>
        <v>248903.05637330693</v>
      </c>
    </row>
    <row r="26" spans="2:9" ht="20.100000000000001" customHeight="1" thickBot="1" x14ac:dyDescent="0.35">
      <c r="B26" s="43">
        <f t="shared" si="0"/>
        <v>5</v>
      </c>
      <c r="C26" s="44">
        <f t="shared" si="1"/>
        <v>43536</v>
      </c>
      <c r="D26" s="45">
        <f t="shared" si="2"/>
        <v>749.43815644093024</v>
      </c>
      <c r="E26" s="47">
        <f t="shared" si="3"/>
        <v>100</v>
      </c>
      <c r="F26" s="79"/>
      <c r="G26" s="45">
        <f t="shared" si="4"/>
        <v>573.62042534540547</v>
      </c>
      <c r="H26" s="45">
        <f t="shared" si="5"/>
        <v>275.81773109552478</v>
      </c>
      <c r="I26" s="46">
        <f t="shared" si="6"/>
        <v>248627.23864221139</v>
      </c>
    </row>
    <row r="27" spans="2:9" ht="20.100000000000001" customHeight="1" thickBot="1" x14ac:dyDescent="0.35">
      <c r="B27" s="43">
        <f t="shared" si="0"/>
        <v>6</v>
      </c>
      <c r="C27" s="44">
        <f t="shared" si="1"/>
        <v>43550</v>
      </c>
      <c r="D27" s="45">
        <f t="shared" si="2"/>
        <v>749.43815644093024</v>
      </c>
      <c r="E27" s="47">
        <f t="shared" si="3"/>
        <v>100</v>
      </c>
      <c r="F27" s="79"/>
      <c r="G27" s="45">
        <f t="shared" si="4"/>
        <v>572.98477752920701</v>
      </c>
      <c r="H27" s="45">
        <f t="shared" si="5"/>
        <v>276.45337891172323</v>
      </c>
      <c r="I27" s="46">
        <f t="shared" si="6"/>
        <v>248350.78526329968</v>
      </c>
    </row>
    <row r="28" spans="2:9" ht="20.100000000000001" customHeight="1" thickBot="1" x14ac:dyDescent="0.35">
      <c r="B28" s="43">
        <f t="shared" si="0"/>
        <v>7</v>
      </c>
      <c r="C28" s="44">
        <f t="shared" si="1"/>
        <v>43564</v>
      </c>
      <c r="D28" s="45">
        <f t="shared" si="2"/>
        <v>749.43815644093024</v>
      </c>
      <c r="E28" s="47">
        <f t="shared" si="3"/>
        <v>100</v>
      </c>
      <c r="F28" s="79"/>
      <c r="G28" s="45">
        <f t="shared" si="4"/>
        <v>572.34766480303108</v>
      </c>
      <c r="H28" s="45">
        <f t="shared" si="5"/>
        <v>277.09049163789916</v>
      </c>
      <c r="I28" s="46">
        <f t="shared" si="6"/>
        <v>248073.69477166177</v>
      </c>
    </row>
    <row r="29" spans="2:9" ht="20.100000000000001" customHeight="1" thickBot="1" x14ac:dyDescent="0.35">
      <c r="B29" s="43">
        <f t="shared" si="0"/>
        <v>8</v>
      </c>
      <c r="C29" s="44">
        <f t="shared" si="1"/>
        <v>43578</v>
      </c>
      <c r="D29" s="45">
        <f t="shared" si="2"/>
        <v>749.43815644093024</v>
      </c>
      <c r="E29" s="47">
        <f t="shared" si="3"/>
        <v>100</v>
      </c>
      <c r="F29" s="79"/>
      <c r="G29" s="45">
        <f t="shared" si="4"/>
        <v>571.70908379085529</v>
      </c>
      <c r="H29" s="45">
        <f t="shared" si="5"/>
        <v>277.72907265007495</v>
      </c>
      <c r="I29" s="46">
        <f t="shared" si="6"/>
        <v>247795.96569901169</v>
      </c>
    </row>
    <row r="30" spans="2:9" ht="20.100000000000001" customHeight="1" thickBot="1" x14ac:dyDescent="0.35">
      <c r="B30" s="43">
        <f t="shared" si="0"/>
        <v>9</v>
      </c>
      <c r="C30" s="44">
        <f t="shared" si="1"/>
        <v>43592</v>
      </c>
      <c r="D30" s="45">
        <f t="shared" si="2"/>
        <v>749.43815644093024</v>
      </c>
      <c r="E30" s="47">
        <f t="shared" si="3"/>
        <v>100</v>
      </c>
      <c r="F30" s="79"/>
      <c r="G30" s="45">
        <f t="shared" si="4"/>
        <v>571.06903110887708</v>
      </c>
      <c r="H30" s="45">
        <f t="shared" si="5"/>
        <v>278.36912533205316</v>
      </c>
      <c r="I30" s="46">
        <f t="shared" si="6"/>
        <v>247517.59657367965</v>
      </c>
    </row>
    <row r="31" spans="2:9" ht="20.100000000000001" customHeight="1" thickBot="1" x14ac:dyDescent="0.35">
      <c r="B31" s="43">
        <f t="shared" si="0"/>
        <v>10</v>
      </c>
      <c r="C31" s="44">
        <f t="shared" si="1"/>
        <v>43606</v>
      </c>
      <c r="D31" s="45">
        <f t="shared" si="2"/>
        <v>749.43815644093024</v>
      </c>
      <c r="E31" s="47">
        <f t="shared" si="3"/>
        <v>100</v>
      </c>
      <c r="F31" s="79"/>
      <c r="G31" s="45">
        <f t="shared" si="4"/>
        <v>570.42750336549523</v>
      </c>
      <c r="H31" s="45">
        <f t="shared" si="5"/>
        <v>279.01065307543502</v>
      </c>
      <c r="I31" s="46">
        <f t="shared" si="6"/>
        <v>247238.58592060421</v>
      </c>
    </row>
    <row r="32" spans="2:9" ht="20.100000000000001" customHeight="1" thickBot="1" x14ac:dyDescent="0.35">
      <c r="B32" s="43">
        <f t="shared" si="0"/>
        <v>11</v>
      </c>
      <c r="C32" s="44">
        <f t="shared" si="1"/>
        <v>43620</v>
      </c>
      <c r="D32" s="45">
        <f t="shared" si="2"/>
        <v>749.43815644093024</v>
      </c>
      <c r="E32" s="47">
        <f t="shared" si="3"/>
        <v>100</v>
      </c>
      <c r="F32" s="79"/>
      <c r="G32" s="45">
        <f t="shared" si="4"/>
        <v>569.78449716129262</v>
      </c>
      <c r="H32" s="45">
        <f t="shared" si="5"/>
        <v>279.65365927963762</v>
      </c>
      <c r="I32" s="46">
        <f t="shared" si="6"/>
        <v>246958.93226132457</v>
      </c>
    </row>
    <row r="33" spans="2:9" ht="20.100000000000001" customHeight="1" thickBot="1" x14ac:dyDescent="0.35">
      <c r="B33" s="43">
        <f t="shared" si="0"/>
        <v>12</v>
      </c>
      <c r="C33" s="44">
        <f t="shared" si="1"/>
        <v>43634</v>
      </c>
      <c r="D33" s="45">
        <f t="shared" si="2"/>
        <v>749.43815644093024</v>
      </c>
      <c r="E33" s="47">
        <f t="shared" si="3"/>
        <v>100</v>
      </c>
      <c r="F33" s="79"/>
      <c r="G33" s="45">
        <f t="shared" si="4"/>
        <v>569.14000908901767</v>
      </c>
      <c r="H33" s="45">
        <f t="shared" si="5"/>
        <v>280.29814735191258</v>
      </c>
      <c r="I33" s="46">
        <f t="shared" si="6"/>
        <v>246678.63411397266</v>
      </c>
    </row>
    <row r="34" spans="2:9" ht="20.100000000000001" customHeight="1" thickBot="1" x14ac:dyDescent="0.35">
      <c r="B34" s="43">
        <f t="shared" si="0"/>
        <v>13</v>
      </c>
      <c r="C34" s="44">
        <f t="shared" si="1"/>
        <v>43648</v>
      </c>
      <c r="D34" s="45">
        <f t="shared" si="2"/>
        <v>749.43815644093024</v>
      </c>
      <c r="E34" s="47">
        <f t="shared" si="3"/>
        <v>100</v>
      </c>
      <c r="F34" s="79"/>
      <c r="G34" s="45">
        <f t="shared" si="4"/>
        <v>568.49403573356642</v>
      </c>
      <c r="H34" s="45">
        <f t="shared" si="5"/>
        <v>280.94412070736382</v>
      </c>
      <c r="I34" s="46">
        <f t="shared" si="6"/>
        <v>246397.68999326529</v>
      </c>
    </row>
    <row r="35" spans="2:9" ht="20.100000000000001" customHeight="1" thickBot="1" x14ac:dyDescent="0.35">
      <c r="B35" s="43">
        <f t="shared" si="0"/>
        <v>14</v>
      </c>
      <c r="C35" s="44">
        <f t="shared" si="1"/>
        <v>43662</v>
      </c>
      <c r="D35" s="45">
        <f t="shared" si="2"/>
        <v>749.43815644093024</v>
      </c>
      <c r="E35" s="47">
        <f t="shared" si="3"/>
        <v>100</v>
      </c>
      <c r="F35" s="79"/>
      <c r="G35" s="45">
        <f t="shared" si="4"/>
        <v>567.84657367196462</v>
      </c>
      <c r="H35" s="45">
        <f t="shared" si="5"/>
        <v>281.59158276896562</v>
      </c>
      <c r="I35" s="46">
        <f t="shared" si="6"/>
        <v>246116.09841049631</v>
      </c>
    </row>
    <row r="36" spans="2:9" ht="20.100000000000001" customHeight="1" thickBot="1" x14ac:dyDescent="0.35">
      <c r="B36" s="43">
        <f t="shared" si="0"/>
        <v>15</v>
      </c>
      <c r="C36" s="44">
        <f t="shared" si="1"/>
        <v>43676</v>
      </c>
      <c r="D36" s="45">
        <f t="shared" si="2"/>
        <v>749.43815644093024</v>
      </c>
      <c r="E36" s="47">
        <f t="shared" si="3"/>
        <v>100</v>
      </c>
      <c r="F36" s="79"/>
      <c r="G36" s="45">
        <f t="shared" si="4"/>
        <v>567.19761947334939</v>
      </c>
      <c r="H36" s="45">
        <f t="shared" si="5"/>
        <v>282.24053696758085</v>
      </c>
      <c r="I36" s="46">
        <f t="shared" si="6"/>
        <v>245833.85787352873</v>
      </c>
    </row>
    <row r="37" spans="2:9" ht="20.100000000000001" customHeight="1" thickBot="1" x14ac:dyDescent="0.35">
      <c r="B37" s="43">
        <f t="shared" si="0"/>
        <v>16</v>
      </c>
      <c r="C37" s="44">
        <f t="shared" si="1"/>
        <v>43690</v>
      </c>
      <c r="D37" s="45">
        <f t="shared" si="2"/>
        <v>749.43815644093024</v>
      </c>
      <c r="E37" s="47">
        <f t="shared" si="3"/>
        <v>100</v>
      </c>
      <c r="F37" s="79"/>
      <c r="G37" s="45">
        <f t="shared" si="4"/>
        <v>566.54716969895105</v>
      </c>
      <c r="H37" s="45">
        <f t="shared" si="5"/>
        <v>282.89098674197919</v>
      </c>
      <c r="I37" s="46">
        <f t="shared" si="6"/>
        <v>245550.96688678674</v>
      </c>
    </row>
    <row r="38" spans="2:9" ht="20.100000000000001" customHeight="1" thickBot="1" x14ac:dyDescent="0.35">
      <c r="B38" s="43">
        <f t="shared" si="0"/>
        <v>17</v>
      </c>
      <c r="C38" s="44">
        <f t="shared" si="1"/>
        <v>43704</v>
      </c>
      <c r="D38" s="45">
        <f t="shared" si="2"/>
        <v>749.43815644093024</v>
      </c>
      <c r="E38" s="47">
        <f t="shared" si="3"/>
        <v>100</v>
      </c>
      <c r="F38" s="79"/>
      <c r="G38" s="45">
        <f t="shared" si="4"/>
        <v>565.89522090207515</v>
      </c>
      <c r="H38" s="45">
        <f t="shared" si="5"/>
        <v>283.54293553885509</v>
      </c>
      <c r="I38" s="46">
        <f t="shared" si="6"/>
        <v>245267.42395124788</v>
      </c>
    </row>
    <row r="39" spans="2:9" ht="20.100000000000001" customHeight="1" thickBot="1" x14ac:dyDescent="0.35">
      <c r="B39" s="43">
        <f t="shared" si="0"/>
        <v>18</v>
      </c>
      <c r="C39" s="44">
        <f t="shared" si="1"/>
        <v>43718</v>
      </c>
      <c r="D39" s="45">
        <f t="shared" si="2"/>
        <v>749.43815644093024</v>
      </c>
      <c r="E39" s="47">
        <f t="shared" si="3"/>
        <v>100</v>
      </c>
      <c r="F39" s="79"/>
      <c r="G39" s="45">
        <f t="shared" si="4"/>
        <v>565.24176962808372</v>
      </c>
      <c r="H39" s="45">
        <f t="shared" si="5"/>
        <v>284.19638681284653</v>
      </c>
      <c r="I39" s="46">
        <f t="shared" si="6"/>
        <v>244983.22756443504</v>
      </c>
    </row>
    <row r="40" spans="2:9" ht="20.100000000000001" customHeight="1" thickBot="1" x14ac:dyDescent="0.35">
      <c r="B40" s="43">
        <f t="shared" si="0"/>
        <v>19</v>
      </c>
      <c r="C40" s="44">
        <f t="shared" si="1"/>
        <v>43732</v>
      </c>
      <c r="D40" s="45">
        <f t="shared" si="2"/>
        <v>749.43815644093024</v>
      </c>
      <c r="E40" s="47">
        <f t="shared" si="3"/>
        <v>100</v>
      </c>
      <c r="F40" s="79"/>
      <c r="G40" s="45">
        <f t="shared" si="4"/>
        <v>564.58681241437762</v>
      </c>
      <c r="H40" s="45">
        <f t="shared" si="5"/>
        <v>284.85134402655262</v>
      </c>
      <c r="I40" s="46">
        <f t="shared" si="6"/>
        <v>244698.37622040848</v>
      </c>
    </row>
    <row r="41" spans="2:9" ht="20.100000000000001" customHeight="1" thickBot="1" x14ac:dyDescent="0.35">
      <c r="B41" s="43">
        <f t="shared" si="0"/>
        <v>20</v>
      </c>
      <c r="C41" s="44">
        <f t="shared" si="1"/>
        <v>43746</v>
      </c>
      <c r="D41" s="45">
        <f t="shared" si="2"/>
        <v>749.43815644093024</v>
      </c>
      <c r="E41" s="47">
        <f t="shared" si="3"/>
        <v>100</v>
      </c>
      <c r="F41" s="79"/>
      <c r="G41" s="45">
        <f t="shared" si="4"/>
        <v>563.93034579037737</v>
      </c>
      <c r="H41" s="45">
        <f t="shared" si="5"/>
        <v>285.50781065055287</v>
      </c>
      <c r="I41" s="46">
        <f t="shared" si="6"/>
        <v>244412.86840975794</v>
      </c>
    </row>
    <row r="42" spans="2:9" ht="20.100000000000001" customHeight="1" thickBot="1" x14ac:dyDescent="0.35">
      <c r="B42" s="43">
        <f t="shared" si="0"/>
        <v>21</v>
      </c>
      <c r="C42" s="44">
        <f t="shared" si="1"/>
        <v>43760</v>
      </c>
      <c r="D42" s="45">
        <f t="shared" si="2"/>
        <v>749.43815644093024</v>
      </c>
      <c r="E42" s="47">
        <f t="shared" si="3"/>
        <v>100</v>
      </c>
      <c r="F42" s="79"/>
      <c r="G42" s="45">
        <f t="shared" si="4"/>
        <v>563.27236627750563</v>
      </c>
      <c r="H42" s="45">
        <f t="shared" si="5"/>
        <v>286.16579016342462</v>
      </c>
      <c r="I42" s="46">
        <f t="shared" si="6"/>
        <v>244126.70261959452</v>
      </c>
    </row>
    <row r="43" spans="2:9" ht="20.100000000000001" customHeight="1" thickBot="1" x14ac:dyDescent="0.35">
      <c r="B43" s="43">
        <f t="shared" si="0"/>
        <v>22</v>
      </c>
      <c r="C43" s="44">
        <f t="shared" si="1"/>
        <v>43774</v>
      </c>
      <c r="D43" s="45">
        <f t="shared" si="2"/>
        <v>749.43815644093024</v>
      </c>
      <c r="E43" s="47">
        <f t="shared" si="3"/>
        <v>100</v>
      </c>
      <c r="F43" s="79"/>
      <c r="G43" s="45">
        <f t="shared" si="4"/>
        <v>562.61287038916805</v>
      </c>
      <c r="H43" s="45">
        <f t="shared" si="5"/>
        <v>286.82528605176219</v>
      </c>
      <c r="I43" s="46">
        <f t="shared" si="6"/>
        <v>243839.87733354277</v>
      </c>
    </row>
    <row r="44" spans="2:9" ht="20.100000000000001" customHeight="1" thickBot="1" x14ac:dyDescent="0.35">
      <c r="B44" s="43">
        <f>IFERROR(IF(I43&lt;=0,"",B43+1),"")</f>
        <v>23</v>
      </c>
      <c r="C44" s="44">
        <f t="shared" si="1"/>
        <v>43788</v>
      </c>
      <c r="D44" s="45">
        <f t="shared" si="2"/>
        <v>749.43815644093024</v>
      </c>
      <c r="E44" s="47">
        <f t="shared" si="3"/>
        <v>100</v>
      </c>
      <c r="F44" s="79"/>
      <c r="G44" s="45">
        <f t="shared" si="4"/>
        <v>561.9518546307354</v>
      </c>
      <c r="H44" s="45">
        <f t="shared" si="5"/>
        <v>287.48630181019485</v>
      </c>
      <c r="I44" s="46">
        <f t="shared" si="6"/>
        <v>243552.39103173258</v>
      </c>
    </row>
    <row r="45" spans="2:9" ht="20.100000000000001" customHeight="1" thickBot="1" x14ac:dyDescent="0.35">
      <c r="B45" s="43">
        <f t="shared" ref="B45:B108" si="7">IFERROR(IF(I44&lt;=0,"",B44+1),"")</f>
        <v>24</v>
      </c>
      <c r="C45" s="44">
        <f t="shared" si="1"/>
        <v>43802</v>
      </c>
      <c r="D45" s="45">
        <f t="shared" si="2"/>
        <v>749.43815644093024</v>
      </c>
      <c r="E45" s="47">
        <f t="shared" si="3"/>
        <v>100</v>
      </c>
      <c r="F45" s="79"/>
      <c r="G45" s="45">
        <f t="shared" si="4"/>
        <v>561.28931549952438</v>
      </c>
      <c r="H45" s="45">
        <f t="shared" si="5"/>
        <v>288.14884094140587</v>
      </c>
      <c r="I45" s="46">
        <f t="shared" si="6"/>
        <v>243264.24219079118</v>
      </c>
    </row>
    <row r="46" spans="2:9" ht="20.100000000000001" customHeight="1" thickBot="1" x14ac:dyDescent="0.35">
      <c r="B46" s="43">
        <f t="shared" si="7"/>
        <v>25</v>
      </c>
      <c r="C46" s="44">
        <f t="shared" si="1"/>
        <v>43816</v>
      </c>
      <c r="D46" s="45">
        <f t="shared" si="2"/>
        <v>749.43815644093024</v>
      </c>
      <c r="E46" s="47">
        <f t="shared" si="3"/>
        <v>100</v>
      </c>
      <c r="F46" s="79"/>
      <c r="G46" s="45">
        <f t="shared" si="4"/>
        <v>560.6252494847796</v>
      </c>
      <c r="H46" s="45">
        <f t="shared" si="5"/>
        <v>288.81290695615064</v>
      </c>
      <c r="I46" s="46">
        <f t="shared" si="6"/>
        <v>242975.42928383502</v>
      </c>
    </row>
    <row r="47" spans="2:9" ht="20.100000000000001" customHeight="1" thickBot="1" x14ac:dyDescent="0.35">
      <c r="B47" s="43">
        <f t="shared" si="7"/>
        <v>26</v>
      </c>
      <c r="C47" s="44">
        <f t="shared" si="1"/>
        <v>43830</v>
      </c>
      <c r="D47" s="45">
        <f t="shared" si="2"/>
        <v>749.43815644093024</v>
      </c>
      <c r="E47" s="47">
        <f t="shared" si="3"/>
        <v>100</v>
      </c>
      <c r="F47" s="79"/>
      <c r="G47" s="45">
        <f t="shared" si="4"/>
        <v>559.95965306765504</v>
      </c>
      <c r="H47" s="45">
        <f t="shared" si="5"/>
        <v>289.4785033732752</v>
      </c>
      <c r="I47" s="46">
        <f t="shared" si="6"/>
        <v>242685.95078046175</v>
      </c>
    </row>
    <row r="48" spans="2:9" ht="20.100000000000001" customHeight="1" thickBot="1" x14ac:dyDescent="0.35">
      <c r="B48" s="43">
        <f t="shared" si="7"/>
        <v>27</v>
      </c>
      <c r="C48" s="44">
        <f t="shared" si="1"/>
        <v>43844</v>
      </c>
      <c r="D48" s="45">
        <f t="shared" si="2"/>
        <v>749.43815644093024</v>
      </c>
      <c r="E48" s="47">
        <f t="shared" si="3"/>
        <v>100</v>
      </c>
      <c r="F48" s="79"/>
      <c r="G48" s="45">
        <f t="shared" si="4"/>
        <v>559.29252272119481</v>
      </c>
      <c r="H48" s="45">
        <f t="shared" si="5"/>
        <v>290.14563371973543</v>
      </c>
      <c r="I48" s="46">
        <f t="shared" si="6"/>
        <v>242395.805146742</v>
      </c>
    </row>
    <row r="49" spans="2:9" ht="20.100000000000001" customHeight="1" thickBot="1" x14ac:dyDescent="0.35">
      <c r="B49" s="43">
        <f t="shared" si="7"/>
        <v>28</v>
      </c>
      <c r="C49" s="44">
        <f t="shared" si="1"/>
        <v>43858</v>
      </c>
      <c r="D49" s="45">
        <f t="shared" si="2"/>
        <v>749.43815644093024</v>
      </c>
      <c r="E49" s="47">
        <f t="shared" si="3"/>
        <v>100</v>
      </c>
      <c r="F49" s="79"/>
      <c r="G49" s="45">
        <f t="shared" si="4"/>
        <v>558.623854910315</v>
      </c>
      <c r="H49" s="45">
        <f t="shared" si="5"/>
        <v>290.81430153061524</v>
      </c>
      <c r="I49" s="46">
        <f t="shared" si="6"/>
        <v>242104.99084521137</v>
      </c>
    </row>
    <row r="50" spans="2:9" ht="20.100000000000001" customHeight="1" thickBot="1" x14ac:dyDescent="0.35">
      <c r="B50" s="43">
        <f t="shared" si="7"/>
        <v>29</v>
      </c>
      <c r="C50" s="44">
        <f t="shared" si="1"/>
        <v>43872</v>
      </c>
      <c r="D50" s="45">
        <f t="shared" si="2"/>
        <v>749.43815644093024</v>
      </c>
      <c r="E50" s="47">
        <f t="shared" si="3"/>
        <v>100</v>
      </c>
      <c r="F50" s="79"/>
      <c r="G50" s="45">
        <f t="shared" si="4"/>
        <v>557.95364609178478</v>
      </c>
      <c r="H50" s="45">
        <f t="shared" si="5"/>
        <v>291.48451034914547</v>
      </c>
      <c r="I50" s="46">
        <f t="shared" si="6"/>
        <v>241813.50633486224</v>
      </c>
    </row>
    <row r="51" spans="2:9" ht="20.100000000000001" customHeight="1" thickBot="1" x14ac:dyDescent="0.35">
      <c r="B51" s="43">
        <f t="shared" si="7"/>
        <v>30</v>
      </c>
      <c r="C51" s="44">
        <f t="shared" si="1"/>
        <v>43886</v>
      </c>
      <c r="D51" s="45">
        <f t="shared" si="2"/>
        <v>749.43815644093024</v>
      </c>
      <c r="E51" s="47">
        <f t="shared" si="3"/>
        <v>100</v>
      </c>
      <c r="F51" s="79"/>
      <c r="G51" s="45">
        <f t="shared" si="4"/>
        <v>557.28189271420752</v>
      </c>
      <c r="H51" s="45">
        <f t="shared" si="5"/>
        <v>292.15626372672273</v>
      </c>
      <c r="I51" s="46">
        <f t="shared" si="6"/>
        <v>241521.3500711355</v>
      </c>
    </row>
    <row r="52" spans="2:9" ht="20.100000000000001" customHeight="1" thickBot="1" x14ac:dyDescent="0.35">
      <c r="B52" s="43">
        <f t="shared" si="7"/>
        <v>31</v>
      </c>
      <c r="C52" s="44">
        <f t="shared" si="1"/>
        <v>43900</v>
      </c>
      <c r="D52" s="45">
        <f t="shared" si="2"/>
        <v>749.43815644093024</v>
      </c>
      <c r="E52" s="47">
        <f t="shared" si="3"/>
        <v>100</v>
      </c>
      <c r="F52" s="79"/>
      <c r="G52" s="45">
        <f t="shared" si="4"/>
        <v>556.60859121800206</v>
      </c>
      <c r="H52" s="45">
        <f t="shared" si="5"/>
        <v>292.82956522292818</v>
      </c>
      <c r="I52" s="46">
        <f t="shared" si="6"/>
        <v>241228.52050591257</v>
      </c>
    </row>
    <row r="53" spans="2:9" ht="20.100000000000001" customHeight="1" thickBot="1" x14ac:dyDescent="0.35">
      <c r="B53" s="43">
        <f t="shared" si="7"/>
        <v>32</v>
      </c>
      <c r="C53" s="44">
        <f t="shared" si="1"/>
        <v>43914</v>
      </c>
      <c r="D53" s="45">
        <f t="shared" si="2"/>
        <v>749.43815644093024</v>
      </c>
      <c r="E53" s="47">
        <f t="shared" si="3"/>
        <v>100</v>
      </c>
      <c r="F53" s="79"/>
      <c r="G53" s="45">
        <f t="shared" si="4"/>
        <v>555.93373803538407</v>
      </c>
      <c r="H53" s="45">
        <f t="shared" si="5"/>
        <v>293.50441840554618</v>
      </c>
      <c r="I53" s="46">
        <f t="shared" si="6"/>
        <v>240935.01608750701</v>
      </c>
    </row>
    <row r="54" spans="2:9" ht="20.100000000000001" customHeight="1" thickBot="1" x14ac:dyDescent="0.35">
      <c r="B54" s="43">
        <f t="shared" si="7"/>
        <v>33</v>
      </c>
      <c r="C54" s="44">
        <f t="shared" si="1"/>
        <v>43928</v>
      </c>
      <c r="D54" s="45">
        <f t="shared" si="2"/>
        <v>749.43815644093024</v>
      </c>
      <c r="E54" s="47">
        <f t="shared" si="3"/>
        <v>100</v>
      </c>
      <c r="F54" s="79"/>
      <c r="G54" s="45">
        <f t="shared" si="4"/>
        <v>555.25732959034656</v>
      </c>
      <c r="H54" s="45">
        <f t="shared" si="5"/>
        <v>294.18082685058368</v>
      </c>
      <c r="I54" s="46">
        <f t="shared" si="6"/>
        <v>240640.83526065643</v>
      </c>
    </row>
    <row r="55" spans="2:9" ht="20.100000000000001" customHeight="1" thickBot="1" x14ac:dyDescent="0.35">
      <c r="B55" s="43">
        <f t="shared" si="7"/>
        <v>34</v>
      </c>
      <c r="C55" s="44">
        <f t="shared" si="1"/>
        <v>43942</v>
      </c>
      <c r="D55" s="45">
        <f t="shared" si="2"/>
        <v>749.43815644093024</v>
      </c>
      <c r="E55" s="47">
        <f t="shared" si="3"/>
        <v>100</v>
      </c>
      <c r="F55" s="79"/>
      <c r="G55" s="45">
        <f t="shared" si="4"/>
        <v>554.57936229864163</v>
      </c>
      <c r="H55" s="45">
        <f t="shared" si="5"/>
        <v>294.85879414228862</v>
      </c>
      <c r="I55" s="46">
        <f t="shared" si="6"/>
        <v>240345.97646651414</v>
      </c>
    </row>
    <row r="56" spans="2:9" ht="20.100000000000001" customHeight="1" thickBot="1" x14ac:dyDescent="0.35">
      <c r="B56" s="43">
        <f t="shared" si="7"/>
        <v>35</v>
      </c>
      <c r="C56" s="44">
        <f t="shared" si="1"/>
        <v>43956</v>
      </c>
      <c r="D56" s="45">
        <f t="shared" si="2"/>
        <v>749.43815644093024</v>
      </c>
      <c r="E56" s="47">
        <f t="shared" si="3"/>
        <v>100</v>
      </c>
      <c r="F56" s="79"/>
      <c r="G56" s="45">
        <f t="shared" si="4"/>
        <v>553.89983256776088</v>
      </c>
      <c r="H56" s="45">
        <f t="shared" si="5"/>
        <v>295.53832387316936</v>
      </c>
      <c r="I56" s="46">
        <f t="shared" si="6"/>
        <v>240050.43814264098</v>
      </c>
    </row>
    <row r="57" spans="2:9" ht="20.100000000000001" customHeight="1" thickBot="1" x14ac:dyDescent="0.35">
      <c r="B57" s="43">
        <f t="shared" si="7"/>
        <v>36</v>
      </c>
      <c r="C57" s="44">
        <f t="shared" si="1"/>
        <v>43970</v>
      </c>
      <c r="D57" s="45">
        <f t="shared" si="2"/>
        <v>749.43815644093024</v>
      </c>
      <c r="E57" s="47">
        <f t="shared" si="3"/>
        <v>100</v>
      </c>
      <c r="F57" s="79"/>
      <c r="G57" s="45">
        <f t="shared" si="4"/>
        <v>553.21873679691691</v>
      </c>
      <c r="H57" s="45">
        <f t="shared" si="5"/>
        <v>296.21941964401333</v>
      </c>
      <c r="I57" s="46">
        <f t="shared" si="6"/>
        <v>239754.21872299697</v>
      </c>
    </row>
    <row r="58" spans="2:9" ht="20.100000000000001" customHeight="1" thickBot="1" x14ac:dyDescent="0.35">
      <c r="B58" s="43">
        <f t="shared" si="7"/>
        <v>37</v>
      </c>
      <c r="C58" s="44">
        <f t="shared" si="1"/>
        <v>43984</v>
      </c>
      <c r="D58" s="45">
        <f t="shared" si="2"/>
        <v>749.43815644093024</v>
      </c>
      <c r="E58" s="47">
        <f t="shared" si="3"/>
        <v>100</v>
      </c>
      <c r="F58" s="79"/>
      <c r="G58" s="45">
        <f t="shared" si="4"/>
        <v>552.53607137702386</v>
      </c>
      <c r="H58" s="45">
        <f t="shared" si="5"/>
        <v>296.90208506390638</v>
      </c>
      <c r="I58" s="46">
        <f t="shared" si="6"/>
        <v>239457.31663793305</v>
      </c>
    </row>
    <row r="59" spans="2:9" ht="20.100000000000001" customHeight="1" thickBot="1" x14ac:dyDescent="0.35">
      <c r="B59" s="43">
        <f t="shared" si="7"/>
        <v>38</v>
      </c>
      <c r="C59" s="44">
        <f t="shared" si="1"/>
        <v>43998</v>
      </c>
      <c r="D59" s="45">
        <f t="shared" si="2"/>
        <v>749.43815644093024</v>
      </c>
      <c r="E59" s="47">
        <f t="shared" si="3"/>
        <v>100</v>
      </c>
      <c r="F59" s="79"/>
      <c r="G59" s="45">
        <f t="shared" si="4"/>
        <v>551.85183269067807</v>
      </c>
      <c r="H59" s="45">
        <f t="shared" si="5"/>
        <v>297.58632375025218</v>
      </c>
      <c r="I59" s="46">
        <f t="shared" si="6"/>
        <v>239159.73031418279</v>
      </c>
    </row>
    <row r="60" spans="2:9" ht="20.100000000000001" customHeight="1" thickBot="1" x14ac:dyDescent="0.35">
      <c r="B60" s="43">
        <f t="shared" si="7"/>
        <v>39</v>
      </c>
      <c r="C60" s="44">
        <f t="shared" si="1"/>
        <v>44012</v>
      </c>
      <c r="D60" s="45">
        <f t="shared" si="2"/>
        <v>749.43815644093024</v>
      </c>
      <c r="E60" s="47">
        <f t="shared" si="3"/>
        <v>100</v>
      </c>
      <c r="F60" s="79"/>
      <c r="G60" s="45">
        <f t="shared" si="4"/>
        <v>551.1660171121398</v>
      </c>
      <c r="H60" s="45">
        <f t="shared" si="5"/>
        <v>298.27213932879044</v>
      </c>
      <c r="I60" s="46">
        <f t="shared" si="6"/>
        <v>238861.45817485399</v>
      </c>
    </row>
    <row r="61" spans="2:9" ht="20.100000000000001" customHeight="1" thickBot="1" x14ac:dyDescent="0.35">
      <c r="B61" s="43">
        <f t="shared" si="7"/>
        <v>40</v>
      </c>
      <c r="C61" s="44">
        <f t="shared" si="1"/>
        <v>44026</v>
      </c>
      <c r="D61" s="45">
        <f t="shared" si="2"/>
        <v>749.43815644093024</v>
      </c>
      <c r="E61" s="47">
        <f t="shared" si="3"/>
        <v>100</v>
      </c>
      <c r="F61" s="79"/>
      <c r="G61" s="45">
        <f t="shared" si="4"/>
        <v>550.47862100731322</v>
      </c>
      <c r="H61" s="45">
        <f t="shared" si="5"/>
        <v>298.95953543361702</v>
      </c>
      <c r="I61" s="46">
        <f t="shared" si="6"/>
        <v>238562.49863942037</v>
      </c>
    </row>
    <row r="62" spans="2:9" ht="20.100000000000001" customHeight="1" thickBot="1" x14ac:dyDescent="0.35">
      <c r="B62" s="43">
        <f t="shared" si="7"/>
        <v>41</v>
      </c>
      <c r="C62" s="44">
        <f t="shared" si="1"/>
        <v>44040</v>
      </c>
      <c r="D62" s="45">
        <f t="shared" si="2"/>
        <v>749.43815644093024</v>
      </c>
      <c r="E62" s="47">
        <f t="shared" si="3"/>
        <v>100</v>
      </c>
      <c r="F62" s="79"/>
      <c r="G62" s="45">
        <f t="shared" si="4"/>
        <v>549.78964073372708</v>
      </c>
      <c r="H62" s="45">
        <f t="shared" si="5"/>
        <v>299.64851570720316</v>
      </c>
      <c r="I62" s="46">
        <f t="shared" si="6"/>
        <v>238262.85012371317</v>
      </c>
    </row>
    <row r="63" spans="2:9" ht="20.100000000000001" customHeight="1" thickBot="1" x14ac:dyDescent="0.35">
      <c r="B63" s="43">
        <f t="shared" si="7"/>
        <v>42</v>
      </c>
      <c r="C63" s="44">
        <f t="shared" si="1"/>
        <v>44054</v>
      </c>
      <c r="D63" s="45">
        <f t="shared" si="2"/>
        <v>749.43815644093024</v>
      </c>
      <c r="E63" s="47">
        <f t="shared" si="3"/>
        <v>100</v>
      </c>
      <c r="F63" s="79"/>
      <c r="G63" s="45">
        <f t="shared" si="4"/>
        <v>549.09907264051617</v>
      </c>
      <c r="H63" s="45">
        <f t="shared" si="5"/>
        <v>300.33908380041407</v>
      </c>
      <c r="I63" s="46">
        <f t="shared" si="6"/>
        <v>237962.51103991276</v>
      </c>
    </row>
    <row r="64" spans="2:9" ht="20.100000000000001" customHeight="1" thickBot="1" x14ac:dyDescent="0.35">
      <c r="B64" s="43">
        <f t="shared" si="7"/>
        <v>43</v>
      </c>
      <c r="C64" s="44">
        <f t="shared" si="1"/>
        <v>44068</v>
      </c>
      <c r="D64" s="45">
        <f t="shared" si="2"/>
        <v>749.43815644093024</v>
      </c>
      <c r="E64" s="47">
        <f t="shared" si="3"/>
        <v>100</v>
      </c>
      <c r="F64" s="79"/>
      <c r="G64" s="45">
        <f t="shared" si="4"/>
        <v>548.4069130684012</v>
      </c>
      <c r="H64" s="45">
        <f t="shared" si="5"/>
        <v>301.03124337252905</v>
      </c>
      <c r="I64" s="46">
        <f t="shared" si="6"/>
        <v>237661.47979654022</v>
      </c>
    </row>
    <row r="65" spans="2:9" ht="20.100000000000001" customHeight="1" thickBot="1" x14ac:dyDescent="0.35">
      <c r="B65" s="43">
        <f t="shared" si="7"/>
        <v>44</v>
      </c>
      <c r="C65" s="44">
        <f t="shared" si="1"/>
        <v>44082</v>
      </c>
      <c r="D65" s="45">
        <f t="shared" si="2"/>
        <v>749.43815644093024</v>
      </c>
      <c r="E65" s="47">
        <f t="shared" si="3"/>
        <v>100</v>
      </c>
      <c r="F65" s="79"/>
      <c r="G65" s="45">
        <f t="shared" si="4"/>
        <v>547.71315834967004</v>
      </c>
      <c r="H65" s="45">
        <f t="shared" si="5"/>
        <v>301.7249980912602</v>
      </c>
      <c r="I65" s="46">
        <f t="shared" si="6"/>
        <v>237359.75479844896</v>
      </c>
    </row>
    <row r="66" spans="2:9" ht="20.100000000000001" customHeight="1" thickBot="1" x14ac:dyDescent="0.35">
      <c r="B66" s="43">
        <f t="shared" si="7"/>
        <v>45</v>
      </c>
      <c r="C66" s="44">
        <f t="shared" si="1"/>
        <v>44096</v>
      </c>
      <c r="D66" s="45">
        <f t="shared" si="2"/>
        <v>749.43815644093024</v>
      </c>
      <c r="E66" s="47">
        <f t="shared" si="3"/>
        <v>100</v>
      </c>
      <c r="F66" s="79"/>
      <c r="G66" s="45">
        <f t="shared" si="4"/>
        <v>547.01780480815751</v>
      </c>
      <c r="H66" s="45">
        <f t="shared" si="5"/>
        <v>302.42035163277274</v>
      </c>
      <c r="I66" s="46">
        <f t="shared" si="6"/>
        <v>237057.33444681618</v>
      </c>
    </row>
    <row r="67" spans="2:9" ht="20.100000000000001" customHeight="1" thickBot="1" x14ac:dyDescent="0.35">
      <c r="B67" s="43">
        <f t="shared" si="7"/>
        <v>46</v>
      </c>
      <c r="C67" s="44">
        <f t="shared" si="1"/>
        <v>44110</v>
      </c>
      <c r="D67" s="45">
        <f t="shared" si="2"/>
        <v>749.43815644093024</v>
      </c>
      <c r="E67" s="47">
        <f t="shared" si="3"/>
        <v>100</v>
      </c>
      <c r="F67" s="79"/>
      <c r="G67" s="45">
        <f t="shared" si="4"/>
        <v>546.32084875922692</v>
      </c>
      <c r="H67" s="45">
        <f t="shared" si="5"/>
        <v>303.11730768170332</v>
      </c>
      <c r="I67" s="46">
        <f t="shared" si="6"/>
        <v>236754.21713913447</v>
      </c>
    </row>
    <row r="68" spans="2:9" ht="20.100000000000001" customHeight="1" thickBot="1" x14ac:dyDescent="0.35">
      <c r="B68" s="43">
        <f t="shared" si="7"/>
        <v>47</v>
      </c>
      <c r="C68" s="44">
        <f t="shared" si="1"/>
        <v>44124</v>
      </c>
      <c r="D68" s="45">
        <f t="shared" si="2"/>
        <v>749.43815644093024</v>
      </c>
      <c r="E68" s="47">
        <f t="shared" si="3"/>
        <v>100</v>
      </c>
      <c r="F68" s="79"/>
      <c r="G68" s="45">
        <f t="shared" si="4"/>
        <v>545.62228650974953</v>
      </c>
      <c r="H68" s="45">
        <f t="shared" si="5"/>
        <v>303.81586993118071</v>
      </c>
      <c r="I68" s="46">
        <f t="shared" si="6"/>
        <v>236450.40126920328</v>
      </c>
    </row>
    <row r="69" spans="2:9" ht="20.100000000000001" customHeight="1" thickBot="1" x14ac:dyDescent="0.35">
      <c r="B69" s="43">
        <f t="shared" si="7"/>
        <v>48</v>
      </c>
      <c r="C69" s="44">
        <f t="shared" si="1"/>
        <v>44138</v>
      </c>
      <c r="D69" s="45">
        <f t="shared" si="2"/>
        <v>749.43815644093024</v>
      </c>
      <c r="E69" s="47">
        <f t="shared" si="3"/>
        <v>100</v>
      </c>
      <c r="F69" s="79"/>
      <c r="G69" s="45">
        <f t="shared" si="4"/>
        <v>544.92211435808565</v>
      </c>
      <c r="H69" s="45">
        <f t="shared" si="5"/>
        <v>304.51604208284459</v>
      </c>
      <c r="I69" s="46">
        <f t="shared" si="6"/>
        <v>236145.88522712045</v>
      </c>
    </row>
    <row r="70" spans="2:9" ht="20.100000000000001" customHeight="1" thickBot="1" x14ac:dyDescent="0.35">
      <c r="B70" s="43">
        <f t="shared" si="7"/>
        <v>49</v>
      </c>
      <c r="C70" s="44">
        <f t="shared" si="1"/>
        <v>44152</v>
      </c>
      <c r="D70" s="45">
        <f t="shared" si="2"/>
        <v>749.43815644093024</v>
      </c>
      <c r="E70" s="47">
        <f t="shared" si="3"/>
        <v>100</v>
      </c>
      <c r="F70" s="79"/>
      <c r="G70" s="45">
        <f t="shared" si="4"/>
        <v>544.22032859406488</v>
      </c>
      <c r="H70" s="45">
        <f t="shared" si="5"/>
        <v>305.21782784686536</v>
      </c>
      <c r="I70" s="46">
        <f t="shared" si="6"/>
        <v>235840.66739927357</v>
      </c>
    </row>
    <row r="71" spans="2:9" ht="20.100000000000001" customHeight="1" thickBot="1" x14ac:dyDescent="0.35">
      <c r="B71" s="43">
        <f t="shared" si="7"/>
        <v>50</v>
      </c>
      <c r="C71" s="44">
        <f t="shared" si="1"/>
        <v>44166</v>
      </c>
      <c r="D71" s="45">
        <f t="shared" si="2"/>
        <v>749.43815644093024</v>
      </c>
      <c r="E71" s="47">
        <f t="shared" si="3"/>
        <v>100</v>
      </c>
      <c r="F71" s="79"/>
      <c r="G71" s="45">
        <f t="shared" si="4"/>
        <v>543.51692549896609</v>
      </c>
      <c r="H71" s="45">
        <f t="shared" si="5"/>
        <v>305.92123094196415</v>
      </c>
      <c r="I71" s="46">
        <f t="shared" si="6"/>
        <v>235534.74616833162</v>
      </c>
    </row>
    <row r="72" spans="2:9" ht="20.100000000000001" customHeight="1" thickBot="1" x14ac:dyDescent="0.35">
      <c r="B72" s="43">
        <f t="shared" si="7"/>
        <v>51</v>
      </c>
      <c r="C72" s="44">
        <f t="shared" si="1"/>
        <v>44180</v>
      </c>
      <c r="D72" s="45">
        <f t="shared" si="2"/>
        <v>749.43815644093024</v>
      </c>
      <c r="E72" s="47">
        <f t="shared" si="3"/>
        <v>100</v>
      </c>
      <c r="F72" s="79"/>
      <c r="G72" s="45">
        <f t="shared" si="4"/>
        <v>542.81190134549831</v>
      </c>
      <c r="H72" s="45">
        <f t="shared" si="5"/>
        <v>306.62625509543193</v>
      </c>
      <c r="I72" s="46">
        <f t="shared" si="6"/>
        <v>235228.11991323618</v>
      </c>
    </row>
    <row r="73" spans="2:9" ht="20.100000000000001" customHeight="1" thickBot="1" x14ac:dyDescent="0.35">
      <c r="B73" s="43">
        <f t="shared" si="7"/>
        <v>52</v>
      </c>
      <c r="C73" s="44">
        <f t="shared" si="1"/>
        <v>44194</v>
      </c>
      <c r="D73" s="45">
        <f t="shared" si="2"/>
        <v>749.43815644093024</v>
      </c>
      <c r="E73" s="47">
        <f t="shared" si="3"/>
        <v>100</v>
      </c>
      <c r="F73" s="79"/>
      <c r="G73" s="45">
        <f t="shared" si="4"/>
        <v>542.10525239778065</v>
      </c>
      <c r="H73" s="45">
        <f t="shared" si="5"/>
        <v>307.3329040431496</v>
      </c>
      <c r="I73" s="46">
        <f t="shared" si="6"/>
        <v>234920.78700919304</v>
      </c>
    </row>
    <row r="74" spans="2:9" ht="20.100000000000001" customHeight="1" thickBot="1" x14ac:dyDescent="0.35">
      <c r="B74" s="43">
        <f t="shared" si="7"/>
        <v>53</v>
      </c>
      <c r="C74" s="44">
        <f t="shared" si="1"/>
        <v>44208</v>
      </c>
      <c r="D74" s="45">
        <f t="shared" si="2"/>
        <v>749.43815644093024</v>
      </c>
      <c r="E74" s="47">
        <f t="shared" si="3"/>
        <v>100</v>
      </c>
      <c r="F74" s="79"/>
      <c r="G74" s="45">
        <f t="shared" si="4"/>
        <v>541.39697491132245</v>
      </c>
      <c r="H74" s="45">
        <f t="shared" si="5"/>
        <v>308.0411815296078</v>
      </c>
      <c r="I74" s="46">
        <f t="shared" si="6"/>
        <v>234612.74582766343</v>
      </c>
    </row>
    <row r="75" spans="2:9" ht="20.100000000000001" customHeight="1" thickBot="1" x14ac:dyDescent="0.35">
      <c r="B75" s="43">
        <f t="shared" si="7"/>
        <v>54</v>
      </c>
      <c r="C75" s="44">
        <f t="shared" si="1"/>
        <v>44222</v>
      </c>
      <c r="D75" s="45">
        <f t="shared" si="2"/>
        <v>749.43815644093024</v>
      </c>
      <c r="E75" s="47">
        <f t="shared" si="3"/>
        <v>100</v>
      </c>
      <c r="F75" s="79"/>
      <c r="G75" s="45">
        <f t="shared" si="4"/>
        <v>540.68706513300333</v>
      </c>
      <c r="H75" s="45">
        <f t="shared" si="5"/>
        <v>308.75109130792691</v>
      </c>
      <c r="I75" s="46">
        <f t="shared" si="6"/>
        <v>234303.9947363555</v>
      </c>
    </row>
    <row r="76" spans="2:9" ht="20.100000000000001" customHeight="1" thickBot="1" x14ac:dyDescent="0.35">
      <c r="B76" s="43">
        <f t="shared" si="7"/>
        <v>55</v>
      </c>
      <c r="C76" s="44">
        <f t="shared" si="1"/>
        <v>44236</v>
      </c>
      <c r="D76" s="45">
        <f t="shared" si="2"/>
        <v>749.43815644093024</v>
      </c>
      <c r="E76" s="47">
        <f t="shared" si="3"/>
        <v>100</v>
      </c>
      <c r="F76" s="79"/>
      <c r="G76" s="45">
        <f t="shared" si="4"/>
        <v>539.97551930105385</v>
      </c>
      <c r="H76" s="45">
        <f t="shared" si="5"/>
        <v>309.46263713987639</v>
      </c>
      <c r="I76" s="46">
        <f t="shared" si="6"/>
        <v>233994.53209921563</v>
      </c>
    </row>
    <row r="77" spans="2:9" ht="20.100000000000001" customHeight="1" thickBot="1" x14ac:dyDescent="0.35">
      <c r="B77" s="43">
        <f t="shared" si="7"/>
        <v>56</v>
      </c>
      <c r="C77" s="44">
        <f t="shared" si="1"/>
        <v>44250</v>
      </c>
      <c r="D77" s="45">
        <f t="shared" si="2"/>
        <v>749.43815644093024</v>
      </c>
      <c r="E77" s="47">
        <f t="shared" si="3"/>
        <v>100</v>
      </c>
      <c r="F77" s="79"/>
      <c r="G77" s="45">
        <f t="shared" si="4"/>
        <v>539.26233364503503</v>
      </c>
      <c r="H77" s="45">
        <f t="shared" si="5"/>
        <v>310.17582279589521</v>
      </c>
      <c r="I77" s="46">
        <f t="shared" si="6"/>
        <v>233684.35627641974</v>
      </c>
    </row>
    <row r="78" spans="2:9" ht="20.100000000000001" customHeight="1" thickBot="1" x14ac:dyDescent="0.35">
      <c r="B78" s="43">
        <f t="shared" si="7"/>
        <v>57</v>
      </c>
      <c r="C78" s="44">
        <f t="shared" si="1"/>
        <v>44264</v>
      </c>
      <c r="D78" s="45">
        <f t="shared" si="2"/>
        <v>749.43815644093024</v>
      </c>
      <c r="E78" s="47">
        <f t="shared" si="3"/>
        <v>100</v>
      </c>
      <c r="F78" s="79"/>
      <c r="G78" s="45">
        <f t="shared" si="4"/>
        <v>538.54750438581857</v>
      </c>
      <c r="H78" s="45">
        <f t="shared" si="5"/>
        <v>310.89065205511167</v>
      </c>
      <c r="I78" s="46">
        <f t="shared" si="6"/>
        <v>233373.46562436462</v>
      </c>
    </row>
    <row r="79" spans="2:9" ht="20.100000000000001" customHeight="1" thickBot="1" x14ac:dyDescent="0.35">
      <c r="B79" s="43">
        <f t="shared" si="7"/>
        <v>58</v>
      </c>
      <c r="C79" s="44">
        <f t="shared" si="1"/>
        <v>44278</v>
      </c>
      <c r="D79" s="45">
        <f t="shared" si="2"/>
        <v>749.43815644093024</v>
      </c>
      <c r="E79" s="47">
        <f t="shared" si="3"/>
        <v>100</v>
      </c>
      <c r="F79" s="79"/>
      <c r="G79" s="45">
        <f t="shared" si="4"/>
        <v>537.83102773556686</v>
      </c>
      <c r="H79" s="45">
        <f t="shared" si="5"/>
        <v>311.60712870536338</v>
      </c>
      <c r="I79" s="46">
        <f t="shared" si="6"/>
        <v>233061.85849565925</v>
      </c>
    </row>
    <row r="80" spans="2:9" ht="20.100000000000001" customHeight="1" thickBot="1" x14ac:dyDescent="0.35">
      <c r="B80" s="43">
        <f t="shared" si="7"/>
        <v>59</v>
      </c>
      <c r="C80" s="44">
        <f t="shared" si="1"/>
        <v>44292</v>
      </c>
      <c r="D80" s="45">
        <f t="shared" si="2"/>
        <v>749.43815644093024</v>
      </c>
      <c r="E80" s="47">
        <f t="shared" si="3"/>
        <v>100</v>
      </c>
      <c r="F80" s="79"/>
      <c r="G80" s="45">
        <f t="shared" si="4"/>
        <v>537.11289989771274</v>
      </c>
      <c r="H80" s="45">
        <f t="shared" si="5"/>
        <v>312.32525654321751</v>
      </c>
      <c r="I80" s="46">
        <f t="shared" si="6"/>
        <v>232749.53323911605</v>
      </c>
    </row>
    <row r="81" spans="2:9" ht="20.100000000000001" customHeight="1" thickBot="1" x14ac:dyDescent="0.35">
      <c r="B81" s="43">
        <f t="shared" si="7"/>
        <v>60</v>
      </c>
      <c r="C81" s="44">
        <f t="shared" si="1"/>
        <v>44306</v>
      </c>
      <c r="D81" s="45">
        <f t="shared" si="2"/>
        <v>749.43815644093024</v>
      </c>
      <c r="E81" s="47">
        <f t="shared" si="3"/>
        <v>100</v>
      </c>
      <c r="F81" s="79"/>
      <c r="G81" s="45">
        <f t="shared" si="4"/>
        <v>536.39311706693979</v>
      </c>
      <c r="H81" s="45">
        <f t="shared" si="5"/>
        <v>313.04503937399045</v>
      </c>
      <c r="I81" s="46">
        <f t="shared" si="6"/>
        <v>232436.48819974205</v>
      </c>
    </row>
    <row r="82" spans="2:9" ht="20.100000000000001" customHeight="1" thickBot="1" x14ac:dyDescent="0.35">
      <c r="B82" s="43">
        <f t="shared" si="7"/>
        <v>61</v>
      </c>
      <c r="C82" s="44">
        <f t="shared" si="1"/>
        <v>44320</v>
      </c>
      <c r="D82" s="45">
        <f t="shared" si="2"/>
        <v>749.43815644093024</v>
      </c>
      <c r="E82" s="47">
        <f t="shared" si="3"/>
        <v>100</v>
      </c>
      <c r="F82" s="79"/>
      <c r="G82" s="45">
        <f t="shared" si="4"/>
        <v>535.6716754291615</v>
      </c>
      <c r="H82" s="45">
        <f t="shared" si="5"/>
        <v>313.76648101176875</v>
      </c>
      <c r="I82" s="46">
        <f t="shared" si="6"/>
        <v>232122.72171873029</v>
      </c>
    </row>
    <row r="83" spans="2:9" ht="20.100000000000001" customHeight="1" thickBot="1" x14ac:dyDescent="0.35">
      <c r="B83" s="43">
        <f t="shared" si="7"/>
        <v>62</v>
      </c>
      <c r="C83" s="44">
        <f t="shared" si="1"/>
        <v>44334</v>
      </c>
      <c r="D83" s="45">
        <f t="shared" si="2"/>
        <v>749.43815644093024</v>
      </c>
      <c r="E83" s="47">
        <f t="shared" si="3"/>
        <v>100</v>
      </c>
      <c r="F83" s="79"/>
      <c r="G83" s="45">
        <f t="shared" si="4"/>
        <v>534.94857116150172</v>
      </c>
      <c r="H83" s="45">
        <f t="shared" si="5"/>
        <v>314.48958527942852</v>
      </c>
      <c r="I83" s="46">
        <f t="shared" si="6"/>
        <v>231808.23213345086</v>
      </c>
    </row>
    <row r="84" spans="2:9" ht="20.100000000000001" customHeight="1" thickBot="1" x14ac:dyDescent="0.35">
      <c r="B84" s="43">
        <f t="shared" si="7"/>
        <v>63</v>
      </c>
      <c r="C84" s="44">
        <f t="shared" si="1"/>
        <v>44348</v>
      </c>
      <c r="D84" s="45">
        <f t="shared" si="2"/>
        <v>749.43815644093024</v>
      </c>
      <c r="E84" s="47">
        <f t="shared" si="3"/>
        <v>100</v>
      </c>
      <c r="F84" s="79"/>
      <c r="G84" s="45">
        <f t="shared" si="4"/>
        <v>534.22380043227406</v>
      </c>
      <c r="H84" s="45">
        <f t="shared" si="5"/>
        <v>315.21435600865618</v>
      </c>
      <c r="I84" s="46">
        <f t="shared" si="6"/>
        <v>231493.0177774422</v>
      </c>
    </row>
    <row r="85" spans="2:9" ht="20.100000000000001" customHeight="1" thickBot="1" x14ac:dyDescent="0.35">
      <c r="B85" s="43">
        <f t="shared" si="7"/>
        <v>64</v>
      </c>
      <c r="C85" s="44">
        <f t="shared" si="1"/>
        <v>44362</v>
      </c>
      <c r="D85" s="45">
        <f t="shared" si="2"/>
        <v>749.43815644093024</v>
      </c>
      <c r="E85" s="47">
        <f t="shared" si="3"/>
        <v>100</v>
      </c>
      <c r="F85" s="79"/>
      <c r="G85" s="45">
        <f t="shared" si="4"/>
        <v>533.4973594009615</v>
      </c>
      <c r="H85" s="45">
        <f t="shared" si="5"/>
        <v>315.94079703996874</v>
      </c>
      <c r="I85" s="46">
        <f t="shared" si="6"/>
        <v>231177.07698040223</v>
      </c>
    </row>
    <row r="86" spans="2:9" ht="20.100000000000001" customHeight="1" thickBot="1" x14ac:dyDescent="0.35">
      <c r="B86" s="43">
        <f t="shared" si="7"/>
        <v>65</v>
      </c>
      <c r="C86" s="44">
        <f t="shared" ref="C86:C149" si="8">IF($E$10="End of the Period",IF(B86="","",IF(payment_frequency="Bi-weekly",first_payment_date+B86*VLOOKUP(payment_frequency,periodic_table,2,0),IF(payment_frequency="Weekly",first_payment_date+B86*VLOOKUP(payment_frequency,periodic_table,2,0),IF(payment_frequency="Semi-monthly",first_payment_date+B86*VLOOKUP(payment_frequency,periodic_table,2,0),EDATE(first_payment_date,B86*VLOOKUP(payment_frequency,periodic_table,2,0)))))),IF(B86="","",IF(payment_frequency="Bi-weekly",first_payment_date+(B86-1)*VLOOKUP(payment_frequency,periodic_table,2,0),IF(payment_frequency="Weekly",first_payment_date+(B86-1)*VLOOKUP(payment_frequency,periodic_table,2,0),IF(payment_frequency="Semi-monthly",first_payment_date+(B86-1)*VLOOKUP(payment_frequency,periodic_table,2,0),EDATE(first_payment_date,(B86-1)*VLOOKUP(payment_frequency,periodic_table,2,0)))))))</f>
        <v>44376</v>
      </c>
      <c r="D86" s="45">
        <f t="shared" ref="D86:D149" si="9">IF(B86="","",IF(I85&lt;payment2,I85*(1+rate),payment2))</f>
        <v>749.43815644093024</v>
      </c>
      <c r="E86" s="47">
        <f t="shared" ref="E86:E149" si="10">IFERROR(IF((I85*(1+rate)-D86)&lt;$E$12,I85*(1+rate)-D86,IF(B86=$I$16,$E$12,IF(B86&lt;$I$16,0,$E$12))),0)</f>
        <v>100</v>
      </c>
      <c r="F86" s="79"/>
      <c r="G86" s="45">
        <f t="shared" ref="G86:G149" si="11">IF(AND(payment_type=1,B86=1),0,IF(B86="","",I85*rate_acc))</f>
        <v>532.76924421819638</v>
      </c>
      <c r="H86" s="45">
        <f t="shared" si="5"/>
        <v>316.66891222273387</v>
      </c>
      <c r="I86" s="46">
        <f t="shared" si="6"/>
        <v>230860.4080681795</v>
      </c>
    </row>
    <row r="87" spans="2:9" ht="20.100000000000001" customHeight="1" thickBot="1" x14ac:dyDescent="0.35">
      <c r="B87" s="43">
        <f t="shared" si="7"/>
        <v>66</v>
      </c>
      <c r="C87" s="44">
        <f t="shared" si="8"/>
        <v>44390</v>
      </c>
      <c r="D87" s="45">
        <f t="shared" si="9"/>
        <v>749.43815644093024</v>
      </c>
      <c r="E87" s="47">
        <f t="shared" si="10"/>
        <v>100</v>
      </c>
      <c r="F87" s="79"/>
      <c r="G87" s="45">
        <f t="shared" si="11"/>
        <v>532.03945102573994</v>
      </c>
      <c r="H87" s="45">
        <f t="shared" ref="H87:H150" si="12">IF(B87="","",D87-G87+E87+F87)</f>
        <v>317.39870541519031</v>
      </c>
      <c r="I87" s="46">
        <f t="shared" ref="I87:I150" si="13">IFERROR(IF(H87&lt;=0,"",I86-H87),"")</f>
        <v>230543.00936276431</v>
      </c>
    </row>
    <row r="88" spans="2:9" ht="20.100000000000001" customHeight="1" thickBot="1" x14ac:dyDescent="0.35">
      <c r="B88" s="43">
        <f t="shared" si="7"/>
        <v>67</v>
      </c>
      <c r="C88" s="44">
        <f t="shared" si="8"/>
        <v>44404</v>
      </c>
      <c r="D88" s="45">
        <f t="shared" si="9"/>
        <v>749.43815644093024</v>
      </c>
      <c r="E88" s="47">
        <f t="shared" si="10"/>
        <v>100</v>
      </c>
      <c r="F88" s="79"/>
      <c r="G88" s="45">
        <f t="shared" si="11"/>
        <v>531.30797595646118</v>
      </c>
      <c r="H88" s="45">
        <f t="shared" si="12"/>
        <v>318.13018048446907</v>
      </c>
      <c r="I88" s="46">
        <f t="shared" si="13"/>
        <v>230224.87918227984</v>
      </c>
    </row>
    <row r="89" spans="2:9" ht="20.100000000000001" customHeight="1" thickBot="1" x14ac:dyDescent="0.35">
      <c r="B89" s="43">
        <f t="shared" si="7"/>
        <v>68</v>
      </c>
      <c r="C89" s="44">
        <f t="shared" si="8"/>
        <v>44418</v>
      </c>
      <c r="D89" s="45">
        <f t="shared" si="9"/>
        <v>749.43815644093024</v>
      </c>
      <c r="E89" s="47">
        <f t="shared" si="10"/>
        <v>100</v>
      </c>
      <c r="F89" s="79"/>
      <c r="G89" s="45">
        <f t="shared" si="11"/>
        <v>530.57481513431753</v>
      </c>
      <c r="H89" s="45">
        <f t="shared" si="12"/>
        <v>318.86334130661271</v>
      </c>
      <c r="I89" s="46">
        <f t="shared" si="13"/>
        <v>229906.01584097324</v>
      </c>
    </row>
    <row r="90" spans="2:9" ht="20.100000000000001" customHeight="1" thickBot="1" x14ac:dyDescent="0.35">
      <c r="B90" s="43">
        <f t="shared" si="7"/>
        <v>69</v>
      </c>
      <c r="C90" s="44">
        <f t="shared" si="8"/>
        <v>44432</v>
      </c>
      <c r="D90" s="45">
        <f t="shared" si="9"/>
        <v>749.43815644093024</v>
      </c>
      <c r="E90" s="47">
        <f t="shared" si="10"/>
        <v>100</v>
      </c>
      <c r="F90" s="79"/>
      <c r="G90" s="45">
        <f t="shared" si="11"/>
        <v>529.8399646743336</v>
      </c>
      <c r="H90" s="45">
        <f t="shared" si="12"/>
        <v>319.59819176659664</v>
      </c>
      <c r="I90" s="46">
        <f t="shared" si="13"/>
        <v>229586.41764920665</v>
      </c>
    </row>
    <row r="91" spans="2:9" ht="20.100000000000001" customHeight="1" thickBot="1" x14ac:dyDescent="0.35">
      <c r="B91" s="43">
        <f t="shared" si="7"/>
        <v>70</v>
      </c>
      <c r="C91" s="44">
        <f t="shared" si="8"/>
        <v>44446</v>
      </c>
      <c r="D91" s="45">
        <f t="shared" si="9"/>
        <v>749.43815644093024</v>
      </c>
      <c r="E91" s="47">
        <f t="shared" si="10"/>
        <v>100</v>
      </c>
      <c r="F91" s="79"/>
      <c r="G91" s="45">
        <f t="shared" si="11"/>
        <v>529.10342068258035</v>
      </c>
      <c r="H91" s="45">
        <f t="shared" si="12"/>
        <v>320.33473575834989</v>
      </c>
      <c r="I91" s="46">
        <f t="shared" si="13"/>
        <v>229266.08291344831</v>
      </c>
    </row>
    <row r="92" spans="2:9" ht="20.100000000000001" customHeight="1" thickBot="1" x14ac:dyDescent="0.35">
      <c r="B92" s="43">
        <f t="shared" si="7"/>
        <v>71</v>
      </c>
      <c r="C92" s="44">
        <f t="shared" si="8"/>
        <v>44460</v>
      </c>
      <c r="D92" s="45">
        <f t="shared" si="9"/>
        <v>749.43815644093024</v>
      </c>
      <c r="E92" s="47">
        <f t="shared" si="10"/>
        <v>100</v>
      </c>
      <c r="F92" s="79"/>
      <c r="G92" s="45">
        <f t="shared" si="11"/>
        <v>528.36517925615522</v>
      </c>
      <c r="H92" s="45">
        <f t="shared" si="12"/>
        <v>321.07297718477503</v>
      </c>
      <c r="I92" s="46">
        <f t="shared" si="13"/>
        <v>228945.00993626352</v>
      </c>
    </row>
    <row r="93" spans="2:9" ht="20.100000000000001" customHeight="1" thickBot="1" x14ac:dyDescent="0.35">
      <c r="B93" s="43">
        <f t="shared" si="7"/>
        <v>72</v>
      </c>
      <c r="C93" s="44">
        <f t="shared" si="8"/>
        <v>44474</v>
      </c>
      <c r="D93" s="45">
        <f t="shared" si="9"/>
        <v>749.43815644093024</v>
      </c>
      <c r="E93" s="47">
        <f t="shared" si="10"/>
        <v>100</v>
      </c>
      <c r="F93" s="79"/>
      <c r="G93" s="45">
        <f t="shared" si="11"/>
        <v>527.62523648316073</v>
      </c>
      <c r="H93" s="45">
        <f t="shared" si="12"/>
        <v>321.81291995776951</v>
      </c>
      <c r="I93" s="46">
        <f t="shared" si="13"/>
        <v>228623.19701630576</v>
      </c>
    </row>
    <row r="94" spans="2:9" ht="20.100000000000001" customHeight="1" thickBot="1" x14ac:dyDescent="0.35">
      <c r="B94" s="43">
        <f t="shared" si="7"/>
        <v>73</v>
      </c>
      <c r="C94" s="44">
        <f t="shared" si="8"/>
        <v>44488</v>
      </c>
      <c r="D94" s="45">
        <f t="shared" si="9"/>
        <v>749.43815644093024</v>
      </c>
      <c r="E94" s="47">
        <f t="shared" si="10"/>
        <v>100</v>
      </c>
      <c r="F94" s="79"/>
      <c r="G94" s="45">
        <f t="shared" si="11"/>
        <v>526.88358844268453</v>
      </c>
      <c r="H94" s="45">
        <f t="shared" si="12"/>
        <v>322.55456799824572</v>
      </c>
      <c r="I94" s="46">
        <f t="shared" si="13"/>
        <v>228300.64244830751</v>
      </c>
    </row>
    <row r="95" spans="2:9" ht="20.100000000000001" customHeight="1" thickBot="1" x14ac:dyDescent="0.35">
      <c r="B95" s="43">
        <f t="shared" si="7"/>
        <v>74</v>
      </c>
      <c r="C95" s="44">
        <f t="shared" si="8"/>
        <v>44502</v>
      </c>
      <c r="D95" s="45">
        <f t="shared" si="9"/>
        <v>749.43815644093024</v>
      </c>
      <c r="E95" s="47">
        <f t="shared" si="10"/>
        <v>100</v>
      </c>
      <c r="F95" s="79"/>
      <c r="G95" s="45">
        <f t="shared" si="11"/>
        <v>526.14023120477759</v>
      </c>
      <c r="H95" s="45">
        <f t="shared" si="12"/>
        <v>323.29792523615265</v>
      </c>
      <c r="I95" s="46">
        <f t="shared" si="13"/>
        <v>227977.34452307137</v>
      </c>
    </row>
    <row r="96" spans="2:9" ht="20.100000000000001" customHeight="1" thickBot="1" x14ac:dyDescent="0.35">
      <c r="B96" s="43">
        <f t="shared" si="7"/>
        <v>75</v>
      </c>
      <c r="C96" s="44">
        <f t="shared" si="8"/>
        <v>44516</v>
      </c>
      <c r="D96" s="45">
        <f t="shared" si="9"/>
        <v>749.43815644093024</v>
      </c>
      <c r="E96" s="47">
        <f t="shared" si="10"/>
        <v>100</v>
      </c>
      <c r="F96" s="79"/>
      <c r="G96" s="45">
        <f t="shared" si="11"/>
        <v>525.39516083043429</v>
      </c>
      <c r="H96" s="45">
        <f t="shared" si="12"/>
        <v>324.04299561049595</v>
      </c>
      <c r="I96" s="46">
        <f t="shared" si="13"/>
        <v>227653.30152746086</v>
      </c>
    </row>
    <row r="97" spans="2:9" ht="20.100000000000001" customHeight="1" thickBot="1" x14ac:dyDescent="0.35">
      <c r="B97" s="43">
        <f t="shared" si="7"/>
        <v>76</v>
      </c>
      <c r="C97" s="44">
        <f t="shared" si="8"/>
        <v>44530</v>
      </c>
      <c r="D97" s="45">
        <f t="shared" si="9"/>
        <v>749.43815644093024</v>
      </c>
      <c r="E97" s="47">
        <f t="shared" si="10"/>
        <v>100</v>
      </c>
      <c r="F97" s="79"/>
      <c r="G97" s="45">
        <f t="shared" si="11"/>
        <v>524.6483733715711</v>
      </c>
      <c r="H97" s="45">
        <f t="shared" si="12"/>
        <v>324.78978306935915</v>
      </c>
      <c r="I97" s="46">
        <f t="shared" si="13"/>
        <v>227328.51174439149</v>
      </c>
    </row>
    <row r="98" spans="2:9" ht="20.100000000000001" customHeight="1" thickBot="1" x14ac:dyDescent="0.35">
      <c r="B98" s="43">
        <f t="shared" si="7"/>
        <v>77</v>
      </c>
      <c r="C98" s="44">
        <f t="shared" si="8"/>
        <v>44544</v>
      </c>
      <c r="D98" s="45">
        <f t="shared" si="9"/>
        <v>749.43815644093024</v>
      </c>
      <c r="E98" s="47">
        <f t="shared" si="10"/>
        <v>100</v>
      </c>
      <c r="F98" s="79"/>
      <c r="G98" s="45">
        <f t="shared" si="11"/>
        <v>523.89986487100589</v>
      </c>
      <c r="H98" s="45">
        <f t="shared" si="12"/>
        <v>325.53829156992435</v>
      </c>
      <c r="I98" s="46">
        <f t="shared" si="13"/>
        <v>227002.97345282158</v>
      </c>
    </row>
    <row r="99" spans="2:9" ht="20.100000000000001" customHeight="1" thickBot="1" x14ac:dyDescent="0.35">
      <c r="B99" s="43">
        <f t="shared" si="7"/>
        <v>78</v>
      </c>
      <c r="C99" s="44">
        <f t="shared" si="8"/>
        <v>44558</v>
      </c>
      <c r="D99" s="45">
        <f t="shared" si="9"/>
        <v>749.43815644093024</v>
      </c>
      <c r="E99" s="47">
        <f t="shared" si="10"/>
        <v>100</v>
      </c>
      <c r="F99" s="79"/>
      <c r="G99" s="45">
        <f t="shared" si="11"/>
        <v>523.14963136243659</v>
      </c>
      <c r="H99" s="45">
        <f t="shared" si="12"/>
        <v>326.28852507849365</v>
      </c>
      <c r="I99" s="46">
        <f t="shared" si="13"/>
        <v>226676.68492774307</v>
      </c>
    </row>
    <row r="100" spans="2:9" ht="20.100000000000001" customHeight="1" thickBot="1" x14ac:dyDescent="0.35">
      <c r="B100" s="43">
        <f t="shared" si="7"/>
        <v>79</v>
      </c>
      <c r="C100" s="44">
        <f t="shared" si="8"/>
        <v>44572</v>
      </c>
      <c r="D100" s="45">
        <f t="shared" si="9"/>
        <v>749.43815644093024</v>
      </c>
      <c r="E100" s="47">
        <f t="shared" si="10"/>
        <v>100</v>
      </c>
      <c r="F100" s="79"/>
      <c r="G100" s="45">
        <f t="shared" si="11"/>
        <v>522.39766887042072</v>
      </c>
      <c r="H100" s="45">
        <f t="shared" si="12"/>
        <v>327.04048757050953</v>
      </c>
      <c r="I100" s="46">
        <f t="shared" si="13"/>
        <v>226349.64444017256</v>
      </c>
    </row>
    <row r="101" spans="2:9" ht="20.100000000000001" customHeight="1" thickBot="1" x14ac:dyDescent="0.35">
      <c r="B101" s="43">
        <f t="shared" si="7"/>
        <v>80</v>
      </c>
      <c r="C101" s="44">
        <f t="shared" si="8"/>
        <v>44586</v>
      </c>
      <c r="D101" s="45">
        <f t="shared" si="9"/>
        <v>749.43815644093024</v>
      </c>
      <c r="E101" s="47">
        <f t="shared" si="10"/>
        <v>100</v>
      </c>
      <c r="F101" s="79"/>
      <c r="G101" s="45">
        <f t="shared" si="11"/>
        <v>521.64397341035362</v>
      </c>
      <c r="H101" s="45">
        <f t="shared" si="12"/>
        <v>327.79418303057662</v>
      </c>
      <c r="I101" s="46">
        <f t="shared" si="13"/>
        <v>226021.85025714198</v>
      </c>
    </row>
    <row r="102" spans="2:9" ht="20.100000000000001" customHeight="1" thickBot="1" x14ac:dyDescent="0.35">
      <c r="B102" s="43">
        <f t="shared" si="7"/>
        <v>81</v>
      </c>
      <c r="C102" s="44">
        <f t="shared" si="8"/>
        <v>44600</v>
      </c>
      <c r="D102" s="45">
        <f t="shared" si="9"/>
        <v>749.43815644093024</v>
      </c>
      <c r="E102" s="47">
        <f t="shared" si="10"/>
        <v>100</v>
      </c>
      <c r="F102" s="79"/>
      <c r="G102" s="45">
        <f t="shared" si="11"/>
        <v>520.8885409884482</v>
      </c>
      <c r="H102" s="45">
        <f t="shared" si="12"/>
        <v>328.54961545248204</v>
      </c>
      <c r="I102" s="46">
        <f t="shared" si="13"/>
        <v>225693.30064168951</v>
      </c>
    </row>
    <row r="103" spans="2:9" ht="20.100000000000001" customHeight="1" thickBot="1" x14ac:dyDescent="0.35">
      <c r="B103" s="43">
        <f t="shared" si="7"/>
        <v>82</v>
      </c>
      <c r="C103" s="44">
        <f t="shared" si="8"/>
        <v>44614</v>
      </c>
      <c r="D103" s="45">
        <f t="shared" si="9"/>
        <v>749.43815644093024</v>
      </c>
      <c r="E103" s="47">
        <f t="shared" si="10"/>
        <v>100</v>
      </c>
      <c r="F103" s="79"/>
      <c r="G103" s="45">
        <f t="shared" si="11"/>
        <v>520.13136760171301</v>
      </c>
      <c r="H103" s="45">
        <f t="shared" si="12"/>
        <v>329.30678883921723</v>
      </c>
      <c r="I103" s="46">
        <f t="shared" si="13"/>
        <v>225363.99385285028</v>
      </c>
    </row>
    <row r="104" spans="2:9" ht="20.100000000000001" customHeight="1" thickBot="1" x14ac:dyDescent="0.35">
      <c r="B104" s="43">
        <f t="shared" si="7"/>
        <v>83</v>
      </c>
      <c r="C104" s="44">
        <f t="shared" si="8"/>
        <v>44628</v>
      </c>
      <c r="D104" s="45">
        <f t="shared" si="9"/>
        <v>749.43815644093024</v>
      </c>
      <c r="E104" s="47">
        <f t="shared" si="10"/>
        <v>100</v>
      </c>
      <c r="F104" s="79"/>
      <c r="G104" s="45">
        <f t="shared" si="11"/>
        <v>519.37244923793139</v>
      </c>
      <c r="H104" s="45">
        <f t="shared" si="12"/>
        <v>330.06570720299885</v>
      </c>
      <c r="I104" s="46">
        <f t="shared" si="13"/>
        <v>225033.92814564728</v>
      </c>
    </row>
    <row r="105" spans="2:9" ht="20.100000000000001" customHeight="1" thickBot="1" x14ac:dyDescent="0.35">
      <c r="B105" s="43">
        <f t="shared" si="7"/>
        <v>84</v>
      </c>
      <c r="C105" s="44">
        <f t="shared" si="8"/>
        <v>44642</v>
      </c>
      <c r="D105" s="45">
        <f t="shared" si="9"/>
        <v>749.43815644093024</v>
      </c>
      <c r="E105" s="47">
        <f t="shared" si="10"/>
        <v>100</v>
      </c>
      <c r="F105" s="79"/>
      <c r="G105" s="45">
        <f t="shared" si="11"/>
        <v>518.61178187564008</v>
      </c>
      <c r="H105" s="45">
        <f t="shared" si="12"/>
        <v>330.82637456529017</v>
      </c>
      <c r="I105" s="46">
        <f t="shared" si="13"/>
        <v>224703.101771082</v>
      </c>
    </row>
    <row r="106" spans="2:9" ht="20.100000000000001" customHeight="1" thickBot="1" x14ac:dyDescent="0.35">
      <c r="B106" s="43">
        <f t="shared" si="7"/>
        <v>85</v>
      </c>
      <c r="C106" s="44">
        <f t="shared" si="8"/>
        <v>44656</v>
      </c>
      <c r="D106" s="45">
        <f t="shared" si="9"/>
        <v>749.43815644093024</v>
      </c>
      <c r="E106" s="47">
        <f t="shared" si="10"/>
        <v>100</v>
      </c>
      <c r="F106" s="79"/>
      <c r="G106" s="45">
        <f t="shared" si="11"/>
        <v>517.84936148410827</v>
      </c>
      <c r="H106" s="45">
        <f t="shared" si="12"/>
        <v>331.58879495682197</v>
      </c>
      <c r="I106" s="46">
        <f t="shared" si="13"/>
        <v>224371.51297612517</v>
      </c>
    </row>
    <row r="107" spans="2:9" ht="20.100000000000001" customHeight="1" thickBot="1" x14ac:dyDescent="0.35">
      <c r="B107" s="43">
        <f t="shared" si="7"/>
        <v>86</v>
      </c>
      <c r="C107" s="44">
        <f t="shared" si="8"/>
        <v>44670</v>
      </c>
      <c r="D107" s="45">
        <f t="shared" si="9"/>
        <v>749.43815644093024</v>
      </c>
      <c r="E107" s="47">
        <f t="shared" si="10"/>
        <v>100</v>
      </c>
      <c r="F107" s="79"/>
      <c r="G107" s="45">
        <f t="shared" si="11"/>
        <v>517.08518402331549</v>
      </c>
      <c r="H107" s="45">
        <f t="shared" si="12"/>
        <v>332.35297241761475</v>
      </c>
      <c r="I107" s="46">
        <f t="shared" si="13"/>
        <v>224039.16000370757</v>
      </c>
    </row>
    <row r="108" spans="2:9" ht="20.100000000000001" customHeight="1" thickBot="1" x14ac:dyDescent="0.35">
      <c r="B108" s="43">
        <f t="shared" si="7"/>
        <v>87</v>
      </c>
      <c r="C108" s="44">
        <f t="shared" si="8"/>
        <v>44684</v>
      </c>
      <c r="D108" s="45">
        <f t="shared" si="9"/>
        <v>749.43815644093024</v>
      </c>
      <c r="E108" s="47">
        <f t="shared" si="10"/>
        <v>100</v>
      </c>
      <c r="F108" s="79"/>
      <c r="G108" s="45">
        <f t="shared" si="11"/>
        <v>516.31924544393109</v>
      </c>
      <c r="H108" s="45">
        <f t="shared" si="12"/>
        <v>333.11891099699915</v>
      </c>
      <c r="I108" s="46">
        <f t="shared" si="13"/>
        <v>223706.04109271057</v>
      </c>
    </row>
    <row r="109" spans="2:9" ht="20.100000000000001" customHeight="1" thickBot="1" x14ac:dyDescent="0.35">
      <c r="B109" s="43">
        <f t="shared" ref="B109:B172" si="14">IFERROR(IF(I108&lt;=0,"",B108+1),"")</f>
        <v>88</v>
      </c>
      <c r="C109" s="44">
        <f t="shared" si="8"/>
        <v>44698</v>
      </c>
      <c r="D109" s="45">
        <f t="shared" si="9"/>
        <v>749.43815644093024</v>
      </c>
      <c r="E109" s="47">
        <f t="shared" si="10"/>
        <v>100</v>
      </c>
      <c r="F109" s="79"/>
      <c r="G109" s="45">
        <f t="shared" si="11"/>
        <v>515.55154168729223</v>
      </c>
      <c r="H109" s="45">
        <f t="shared" si="12"/>
        <v>333.88661475363801</v>
      </c>
      <c r="I109" s="46">
        <f t="shared" si="13"/>
        <v>223372.15447795694</v>
      </c>
    </row>
    <row r="110" spans="2:9" ht="20.100000000000001" customHeight="1" thickBot="1" x14ac:dyDescent="0.35">
      <c r="B110" s="43">
        <f t="shared" si="14"/>
        <v>89</v>
      </c>
      <c r="C110" s="44">
        <f t="shared" si="8"/>
        <v>44712</v>
      </c>
      <c r="D110" s="45">
        <f t="shared" si="9"/>
        <v>749.43815644093024</v>
      </c>
      <c r="E110" s="47">
        <f t="shared" si="10"/>
        <v>100</v>
      </c>
      <c r="F110" s="79"/>
      <c r="G110" s="45">
        <f t="shared" si="11"/>
        <v>514.78206868538234</v>
      </c>
      <c r="H110" s="45">
        <f t="shared" si="12"/>
        <v>334.6560877555479</v>
      </c>
      <c r="I110" s="46">
        <f t="shared" si="13"/>
        <v>223037.49839020139</v>
      </c>
    </row>
    <row r="111" spans="2:9" ht="20.100000000000001" customHeight="1" thickBot="1" x14ac:dyDescent="0.35">
      <c r="B111" s="43">
        <f t="shared" si="14"/>
        <v>90</v>
      </c>
      <c r="C111" s="44">
        <f t="shared" si="8"/>
        <v>44726</v>
      </c>
      <c r="D111" s="45">
        <f t="shared" si="9"/>
        <v>749.43815644093024</v>
      </c>
      <c r="E111" s="47">
        <f t="shared" si="10"/>
        <v>100</v>
      </c>
      <c r="F111" s="79"/>
      <c r="G111" s="45">
        <f t="shared" si="11"/>
        <v>514.01082236080993</v>
      </c>
      <c r="H111" s="45">
        <f t="shared" si="12"/>
        <v>335.42733408012032</v>
      </c>
      <c r="I111" s="46">
        <f t="shared" si="13"/>
        <v>222702.07105612126</v>
      </c>
    </row>
    <row r="112" spans="2:9" ht="20.100000000000001" customHeight="1" thickBot="1" x14ac:dyDescent="0.35">
      <c r="B112" s="43">
        <f t="shared" si="14"/>
        <v>91</v>
      </c>
      <c r="C112" s="44">
        <f t="shared" si="8"/>
        <v>44740</v>
      </c>
      <c r="D112" s="45">
        <f t="shared" si="9"/>
        <v>749.43815644093024</v>
      </c>
      <c r="E112" s="47">
        <f t="shared" si="10"/>
        <v>100</v>
      </c>
      <c r="F112" s="79"/>
      <c r="G112" s="45">
        <f t="shared" si="11"/>
        <v>513.23779862678657</v>
      </c>
      <c r="H112" s="45">
        <f t="shared" si="12"/>
        <v>336.20035781414367</v>
      </c>
      <c r="I112" s="46">
        <f t="shared" si="13"/>
        <v>222365.87069830712</v>
      </c>
    </row>
    <row r="113" spans="2:9" ht="20.100000000000001" customHeight="1" thickBot="1" x14ac:dyDescent="0.35">
      <c r="B113" s="43">
        <f t="shared" si="14"/>
        <v>92</v>
      </c>
      <c r="C113" s="44">
        <f t="shared" si="8"/>
        <v>44754</v>
      </c>
      <c r="D113" s="45">
        <f t="shared" si="9"/>
        <v>749.43815644093024</v>
      </c>
      <c r="E113" s="47">
        <f t="shared" si="10"/>
        <v>100</v>
      </c>
      <c r="F113" s="79"/>
      <c r="G113" s="45">
        <f t="shared" si="11"/>
        <v>512.4629933871056</v>
      </c>
      <c r="H113" s="45">
        <f t="shared" si="12"/>
        <v>336.97516305382464</v>
      </c>
      <c r="I113" s="46">
        <f t="shared" si="13"/>
        <v>222028.89553525328</v>
      </c>
    </row>
    <row r="114" spans="2:9" ht="20.100000000000001" customHeight="1" thickBot="1" x14ac:dyDescent="0.35">
      <c r="B114" s="43">
        <f t="shared" si="14"/>
        <v>93</v>
      </c>
      <c r="C114" s="44">
        <f t="shared" si="8"/>
        <v>44768</v>
      </c>
      <c r="D114" s="45">
        <f t="shared" si="9"/>
        <v>749.43815644093024</v>
      </c>
      <c r="E114" s="47">
        <f t="shared" si="10"/>
        <v>100</v>
      </c>
      <c r="F114" s="79"/>
      <c r="G114" s="45">
        <f t="shared" si="11"/>
        <v>511.68640253612034</v>
      </c>
      <c r="H114" s="45">
        <f t="shared" si="12"/>
        <v>337.7517539048099</v>
      </c>
      <c r="I114" s="46">
        <f t="shared" si="13"/>
        <v>221691.14378134848</v>
      </c>
    </row>
    <row r="115" spans="2:9" ht="20.100000000000001" customHeight="1" thickBot="1" x14ac:dyDescent="0.35">
      <c r="B115" s="43">
        <f t="shared" si="14"/>
        <v>94</v>
      </c>
      <c r="C115" s="44">
        <f t="shared" si="8"/>
        <v>44782</v>
      </c>
      <c r="D115" s="45">
        <f t="shared" si="9"/>
        <v>749.43815644093024</v>
      </c>
      <c r="E115" s="47">
        <f t="shared" si="10"/>
        <v>100</v>
      </c>
      <c r="F115" s="79"/>
      <c r="G115" s="45">
        <f t="shared" si="11"/>
        <v>510.90802195872214</v>
      </c>
      <c r="H115" s="45">
        <f t="shared" si="12"/>
        <v>338.5301344822081</v>
      </c>
      <c r="I115" s="46">
        <f t="shared" si="13"/>
        <v>221352.61364686626</v>
      </c>
    </row>
    <row r="116" spans="2:9" ht="20.100000000000001" customHeight="1" thickBot="1" x14ac:dyDescent="0.35">
      <c r="B116" s="43">
        <f t="shared" si="14"/>
        <v>95</v>
      </c>
      <c r="C116" s="44">
        <f t="shared" si="8"/>
        <v>44796</v>
      </c>
      <c r="D116" s="45">
        <f t="shared" si="9"/>
        <v>749.43815644093024</v>
      </c>
      <c r="E116" s="47">
        <f t="shared" si="10"/>
        <v>100</v>
      </c>
      <c r="F116" s="79"/>
      <c r="G116" s="45">
        <f t="shared" si="11"/>
        <v>510.12784753031866</v>
      </c>
      <c r="H116" s="45">
        <f t="shared" si="12"/>
        <v>339.31030891061158</v>
      </c>
      <c r="I116" s="46">
        <f t="shared" si="13"/>
        <v>221013.30333795564</v>
      </c>
    </row>
    <row r="117" spans="2:9" ht="20.100000000000001" customHeight="1" thickBot="1" x14ac:dyDescent="0.35">
      <c r="B117" s="43">
        <f t="shared" si="14"/>
        <v>96</v>
      </c>
      <c r="C117" s="44">
        <f t="shared" si="8"/>
        <v>44810</v>
      </c>
      <c r="D117" s="45">
        <f t="shared" si="9"/>
        <v>749.43815644093024</v>
      </c>
      <c r="E117" s="47">
        <f t="shared" si="10"/>
        <v>100</v>
      </c>
      <c r="F117" s="79"/>
      <c r="G117" s="45">
        <f t="shared" si="11"/>
        <v>509.34587511681212</v>
      </c>
      <c r="H117" s="45">
        <f t="shared" si="12"/>
        <v>340.09228132411812</v>
      </c>
      <c r="I117" s="46">
        <f t="shared" si="13"/>
        <v>220673.21105663152</v>
      </c>
    </row>
    <row r="118" spans="2:9" ht="20.100000000000001" customHeight="1" thickBot="1" x14ac:dyDescent="0.35">
      <c r="B118" s="43">
        <f t="shared" si="14"/>
        <v>97</v>
      </c>
      <c r="C118" s="44">
        <f t="shared" si="8"/>
        <v>44824</v>
      </c>
      <c r="D118" s="45">
        <f t="shared" si="9"/>
        <v>749.43815644093024</v>
      </c>
      <c r="E118" s="47">
        <f t="shared" si="10"/>
        <v>100</v>
      </c>
      <c r="F118" s="79"/>
      <c r="G118" s="45">
        <f t="shared" si="11"/>
        <v>508.56210057457736</v>
      </c>
      <c r="H118" s="45">
        <f t="shared" si="12"/>
        <v>340.87605586635289</v>
      </c>
      <c r="I118" s="46">
        <f t="shared" si="13"/>
        <v>220332.33500076516</v>
      </c>
    </row>
    <row r="119" spans="2:9" ht="20.100000000000001" customHeight="1" thickBot="1" x14ac:dyDescent="0.35">
      <c r="B119" s="43">
        <f t="shared" si="14"/>
        <v>98</v>
      </c>
      <c r="C119" s="44">
        <f t="shared" si="8"/>
        <v>44838</v>
      </c>
      <c r="D119" s="45">
        <f t="shared" si="9"/>
        <v>749.43815644093024</v>
      </c>
      <c r="E119" s="47">
        <f t="shared" si="10"/>
        <v>100</v>
      </c>
      <c r="F119" s="79"/>
      <c r="G119" s="45">
        <f t="shared" si="11"/>
        <v>507.77651975043966</v>
      </c>
      <c r="H119" s="45">
        <f t="shared" si="12"/>
        <v>341.66163669049058</v>
      </c>
      <c r="I119" s="46">
        <f t="shared" si="13"/>
        <v>219990.67336407467</v>
      </c>
    </row>
    <row r="120" spans="2:9" ht="20.100000000000001" customHeight="1" thickBot="1" x14ac:dyDescent="0.35">
      <c r="B120" s="43">
        <f t="shared" si="14"/>
        <v>99</v>
      </c>
      <c r="C120" s="44">
        <f t="shared" si="8"/>
        <v>44852</v>
      </c>
      <c r="D120" s="45">
        <f t="shared" si="9"/>
        <v>749.43815644093024</v>
      </c>
      <c r="E120" s="47">
        <f t="shared" si="10"/>
        <v>100</v>
      </c>
      <c r="F120" s="79"/>
      <c r="G120" s="45">
        <f t="shared" si="11"/>
        <v>506.98912848165321</v>
      </c>
      <c r="H120" s="45">
        <f t="shared" si="12"/>
        <v>342.44902795927703</v>
      </c>
      <c r="I120" s="46">
        <f t="shared" si="13"/>
        <v>219648.22433611538</v>
      </c>
    </row>
    <row r="121" spans="2:9" ht="20.100000000000001" customHeight="1" thickBot="1" x14ac:dyDescent="0.35">
      <c r="B121" s="43">
        <f t="shared" si="14"/>
        <v>100</v>
      </c>
      <c r="C121" s="44">
        <f t="shared" si="8"/>
        <v>44866</v>
      </c>
      <c r="D121" s="45">
        <f t="shared" si="9"/>
        <v>749.43815644093024</v>
      </c>
      <c r="E121" s="47">
        <f t="shared" si="10"/>
        <v>100</v>
      </c>
      <c r="F121" s="79"/>
      <c r="G121" s="45">
        <f t="shared" si="11"/>
        <v>506.19992259587849</v>
      </c>
      <c r="H121" s="45">
        <f t="shared" si="12"/>
        <v>343.23823384505175</v>
      </c>
      <c r="I121" s="46">
        <f t="shared" si="13"/>
        <v>219304.98610227034</v>
      </c>
    </row>
    <row r="122" spans="2:9" ht="20.100000000000001" customHeight="1" thickBot="1" x14ac:dyDescent="0.35">
      <c r="B122" s="43">
        <f t="shared" si="14"/>
        <v>101</v>
      </c>
      <c r="C122" s="44">
        <f t="shared" si="8"/>
        <v>44880</v>
      </c>
      <c r="D122" s="45">
        <f t="shared" si="9"/>
        <v>749.43815644093024</v>
      </c>
      <c r="E122" s="47">
        <f t="shared" si="10"/>
        <v>100</v>
      </c>
      <c r="F122" s="79"/>
      <c r="G122" s="45">
        <f t="shared" si="11"/>
        <v>505.40889791116069</v>
      </c>
      <c r="H122" s="45">
        <f t="shared" si="12"/>
        <v>344.02925852976955</v>
      </c>
      <c r="I122" s="46">
        <f t="shared" si="13"/>
        <v>218960.95684374057</v>
      </c>
    </row>
    <row r="123" spans="2:9" ht="20.100000000000001" customHeight="1" thickBot="1" x14ac:dyDescent="0.35">
      <c r="B123" s="43">
        <f t="shared" si="14"/>
        <v>102</v>
      </c>
      <c r="C123" s="44">
        <f t="shared" si="8"/>
        <v>44894</v>
      </c>
      <c r="D123" s="45">
        <f t="shared" si="9"/>
        <v>749.43815644093024</v>
      </c>
      <c r="E123" s="47">
        <f t="shared" si="10"/>
        <v>100</v>
      </c>
      <c r="F123" s="79"/>
      <c r="G123" s="45">
        <f t="shared" si="11"/>
        <v>504.61605023590698</v>
      </c>
      <c r="H123" s="45">
        <f t="shared" si="12"/>
        <v>344.82210620502326</v>
      </c>
      <c r="I123" s="46">
        <f t="shared" si="13"/>
        <v>218616.13473753555</v>
      </c>
    </row>
    <row r="124" spans="2:9" ht="20.100000000000001" customHeight="1" thickBot="1" x14ac:dyDescent="0.35">
      <c r="B124" s="43">
        <f t="shared" si="14"/>
        <v>103</v>
      </c>
      <c r="C124" s="44">
        <f t="shared" si="8"/>
        <v>44908</v>
      </c>
      <c r="D124" s="45">
        <f t="shared" si="9"/>
        <v>749.43815644093024</v>
      </c>
      <c r="E124" s="47">
        <f t="shared" si="10"/>
        <v>100</v>
      </c>
      <c r="F124" s="79"/>
      <c r="G124" s="45">
        <f t="shared" si="11"/>
        <v>503.82137536886495</v>
      </c>
      <c r="H124" s="45">
        <f t="shared" si="12"/>
        <v>345.61678107206529</v>
      </c>
      <c r="I124" s="46">
        <f t="shared" si="13"/>
        <v>218270.5179564635</v>
      </c>
    </row>
    <row r="125" spans="2:9" ht="20.100000000000001" customHeight="1" thickBot="1" x14ac:dyDescent="0.35">
      <c r="B125" s="43">
        <f t="shared" si="14"/>
        <v>104</v>
      </c>
      <c r="C125" s="44">
        <f t="shared" si="8"/>
        <v>44922</v>
      </c>
      <c r="D125" s="45">
        <f t="shared" si="9"/>
        <v>749.43815644093024</v>
      </c>
      <c r="E125" s="47">
        <f t="shared" si="10"/>
        <v>100</v>
      </c>
      <c r="F125" s="79"/>
      <c r="G125" s="45">
        <f t="shared" si="11"/>
        <v>503.02486909909976</v>
      </c>
      <c r="H125" s="45">
        <f t="shared" si="12"/>
        <v>346.41328734183048</v>
      </c>
      <c r="I125" s="46">
        <f t="shared" si="13"/>
        <v>217924.10466912168</v>
      </c>
    </row>
    <row r="126" spans="2:9" ht="20.100000000000001" customHeight="1" thickBot="1" x14ac:dyDescent="0.35">
      <c r="B126" s="43">
        <f t="shared" si="14"/>
        <v>105</v>
      </c>
      <c r="C126" s="44">
        <f t="shared" si="8"/>
        <v>44936</v>
      </c>
      <c r="D126" s="45">
        <f t="shared" si="9"/>
        <v>749.43815644093024</v>
      </c>
      <c r="E126" s="47">
        <f t="shared" si="10"/>
        <v>100</v>
      </c>
      <c r="F126" s="79"/>
      <c r="G126" s="45">
        <f t="shared" si="11"/>
        <v>502.2265272059721</v>
      </c>
      <c r="H126" s="45">
        <f t="shared" si="12"/>
        <v>347.21162923495814</v>
      </c>
      <c r="I126" s="46">
        <f t="shared" si="13"/>
        <v>217576.89303988672</v>
      </c>
    </row>
    <row r="127" spans="2:9" ht="20.100000000000001" customHeight="1" thickBot="1" x14ac:dyDescent="0.35">
      <c r="B127" s="43">
        <f t="shared" si="14"/>
        <v>106</v>
      </c>
      <c r="C127" s="44">
        <f t="shared" si="8"/>
        <v>44950</v>
      </c>
      <c r="D127" s="45">
        <f t="shared" si="9"/>
        <v>749.43815644093024</v>
      </c>
      <c r="E127" s="47">
        <f t="shared" si="10"/>
        <v>100</v>
      </c>
      <c r="F127" s="79"/>
      <c r="G127" s="45">
        <f t="shared" si="11"/>
        <v>501.42634545911596</v>
      </c>
      <c r="H127" s="45">
        <f t="shared" si="12"/>
        <v>348.01181098181428</v>
      </c>
      <c r="I127" s="46">
        <f t="shared" si="13"/>
        <v>217228.88122890491</v>
      </c>
    </row>
    <row r="128" spans="2:9" ht="20.100000000000001" customHeight="1" thickBot="1" x14ac:dyDescent="0.35">
      <c r="B128" s="43">
        <f t="shared" si="14"/>
        <v>107</v>
      </c>
      <c r="C128" s="44">
        <f t="shared" si="8"/>
        <v>44964</v>
      </c>
      <c r="D128" s="45">
        <f t="shared" si="9"/>
        <v>749.43815644093024</v>
      </c>
      <c r="E128" s="47">
        <f t="shared" si="10"/>
        <v>100</v>
      </c>
      <c r="F128" s="79"/>
      <c r="G128" s="45">
        <f t="shared" si="11"/>
        <v>500.62431961841594</v>
      </c>
      <c r="H128" s="45">
        <f t="shared" si="12"/>
        <v>348.8138368225143</v>
      </c>
      <c r="I128" s="46">
        <f t="shared" si="13"/>
        <v>216880.06739208239</v>
      </c>
    </row>
    <row r="129" spans="2:9" ht="20.100000000000001" customHeight="1" thickBot="1" x14ac:dyDescent="0.35">
      <c r="B129" s="43">
        <f t="shared" si="14"/>
        <v>108</v>
      </c>
      <c r="C129" s="44">
        <f t="shared" si="8"/>
        <v>44978</v>
      </c>
      <c r="D129" s="45">
        <f t="shared" si="9"/>
        <v>749.43815644093024</v>
      </c>
      <c r="E129" s="47">
        <f t="shared" si="10"/>
        <v>100</v>
      </c>
      <c r="F129" s="79"/>
      <c r="G129" s="45">
        <f t="shared" si="11"/>
        <v>499.82044543398484</v>
      </c>
      <c r="H129" s="45">
        <f t="shared" si="12"/>
        <v>349.6177110069454</v>
      </c>
      <c r="I129" s="46">
        <f t="shared" si="13"/>
        <v>216530.44968107544</v>
      </c>
    </row>
    <row r="130" spans="2:9" ht="20.100000000000001" customHeight="1" thickBot="1" x14ac:dyDescent="0.35">
      <c r="B130" s="43">
        <f t="shared" si="14"/>
        <v>109</v>
      </c>
      <c r="C130" s="44">
        <f t="shared" si="8"/>
        <v>44992</v>
      </c>
      <c r="D130" s="45">
        <f t="shared" si="9"/>
        <v>749.43815644093024</v>
      </c>
      <c r="E130" s="47">
        <f t="shared" si="10"/>
        <v>100</v>
      </c>
      <c r="F130" s="79"/>
      <c r="G130" s="45">
        <f t="shared" si="11"/>
        <v>499.01471864614132</v>
      </c>
      <c r="H130" s="45">
        <f t="shared" si="12"/>
        <v>350.42343779478892</v>
      </c>
      <c r="I130" s="46">
        <f t="shared" si="13"/>
        <v>216180.02624328065</v>
      </c>
    </row>
    <row r="131" spans="2:9" ht="20.100000000000001" customHeight="1" thickBot="1" x14ac:dyDescent="0.35">
      <c r="B131" s="43">
        <f t="shared" si="14"/>
        <v>110</v>
      </c>
      <c r="C131" s="44">
        <f t="shared" si="8"/>
        <v>45006</v>
      </c>
      <c r="D131" s="45">
        <f t="shared" si="9"/>
        <v>749.43815644093024</v>
      </c>
      <c r="E131" s="47">
        <f t="shared" si="10"/>
        <v>100</v>
      </c>
      <c r="F131" s="79"/>
      <c r="G131" s="45">
        <f t="shared" si="11"/>
        <v>498.2071349853872</v>
      </c>
      <c r="H131" s="45">
        <f t="shared" si="12"/>
        <v>351.23102145554304</v>
      </c>
      <c r="I131" s="46">
        <f t="shared" si="13"/>
        <v>215828.7952218251</v>
      </c>
    </row>
    <row r="132" spans="2:9" ht="20.100000000000001" customHeight="1" thickBot="1" x14ac:dyDescent="0.35">
      <c r="B132" s="43">
        <f t="shared" si="14"/>
        <v>111</v>
      </c>
      <c r="C132" s="44">
        <f t="shared" si="8"/>
        <v>45020</v>
      </c>
      <c r="D132" s="45">
        <f t="shared" si="9"/>
        <v>749.43815644093024</v>
      </c>
      <c r="E132" s="47">
        <f t="shared" si="10"/>
        <v>100</v>
      </c>
      <c r="F132" s="79"/>
      <c r="G132" s="45">
        <f t="shared" si="11"/>
        <v>497.39769017238473</v>
      </c>
      <c r="H132" s="45">
        <f t="shared" si="12"/>
        <v>352.04046626854552</v>
      </c>
      <c r="I132" s="46">
        <f t="shared" si="13"/>
        <v>215476.75475555655</v>
      </c>
    </row>
    <row r="133" spans="2:9" ht="20.100000000000001" customHeight="1" thickBot="1" x14ac:dyDescent="0.35">
      <c r="B133" s="43">
        <f t="shared" si="14"/>
        <v>112</v>
      </c>
      <c r="C133" s="44">
        <f t="shared" si="8"/>
        <v>45034</v>
      </c>
      <c r="D133" s="45">
        <f t="shared" si="9"/>
        <v>749.43815644093024</v>
      </c>
      <c r="E133" s="47">
        <f t="shared" si="10"/>
        <v>100</v>
      </c>
      <c r="F133" s="79"/>
      <c r="G133" s="45">
        <f t="shared" si="11"/>
        <v>496.58637991793415</v>
      </c>
      <c r="H133" s="45">
        <f t="shared" si="12"/>
        <v>352.85177652299609</v>
      </c>
      <c r="I133" s="46">
        <f t="shared" si="13"/>
        <v>215123.90297903356</v>
      </c>
    </row>
    <row r="134" spans="2:9" ht="20.100000000000001" customHeight="1" thickBot="1" x14ac:dyDescent="0.35">
      <c r="B134" s="43">
        <f t="shared" si="14"/>
        <v>113</v>
      </c>
      <c r="C134" s="44">
        <f t="shared" si="8"/>
        <v>45048</v>
      </c>
      <c r="D134" s="45">
        <f t="shared" si="9"/>
        <v>749.43815644093024</v>
      </c>
      <c r="E134" s="47">
        <f t="shared" si="10"/>
        <v>100</v>
      </c>
      <c r="F134" s="79"/>
      <c r="G134" s="45">
        <f t="shared" si="11"/>
        <v>495.77319992295071</v>
      </c>
      <c r="H134" s="45">
        <f t="shared" si="12"/>
        <v>353.66495651797953</v>
      </c>
      <c r="I134" s="46">
        <f t="shared" si="13"/>
        <v>214770.23802251558</v>
      </c>
    </row>
    <row r="135" spans="2:9" ht="20.100000000000001" customHeight="1" thickBot="1" x14ac:dyDescent="0.35">
      <c r="B135" s="43">
        <f t="shared" si="14"/>
        <v>114</v>
      </c>
      <c r="C135" s="44">
        <f t="shared" si="8"/>
        <v>45062</v>
      </c>
      <c r="D135" s="45">
        <f t="shared" si="9"/>
        <v>749.43815644093024</v>
      </c>
      <c r="E135" s="47">
        <f t="shared" si="10"/>
        <v>100</v>
      </c>
      <c r="F135" s="79"/>
      <c r="G135" s="45">
        <f t="shared" si="11"/>
        <v>494.95814587844217</v>
      </c>
      <c r="H135" s="45">
        <f t="shared" si="12"/>
        <v>354.48001056248808</v>
      </c>
      <c r="I135" s="46">
        <f t="shared" si="13"/>
        <v>214415.75801195309</v>
      </c>
    </row>
    <row r="136" spans="2:9" ht="20.100000000000001" customHeight="1" thickBot="1" x14ac:dyDescent="0.35">
      <c r="B136" s="43">
        <f t="shared" si="14"/>
        <v>115</v>
      </c>
      <c r="C136" s="44">
        <f t="shared" si="8"/>
        <v>45076</v>
      </c>
      <c r="D136" s="45">
        <f t="shared" si="9"/>
        <v>749.43815644093024</v>
      </c>
      <c r="E136" s="47">
        <f t="shared" si="10"/>
        <v>100</v>
      </c>
      <c r="F136" s="79"/>
      <c r="G136" s="45">
        <f t="shared" si="11"/>
        <v>494.14121346548563</v>
      </c>
      <c r="H136" s="45">
        <f t="shared" si="12"/>
        <v>355.29694297544461</v>
      </c>
      <c r="I136" s="46">
        <f t="shared" si="13"/>
        <v>214060.46106897766</v>
      </c>
    </row>
    <row r="137" spans="2:9" ht="20.100000000000001" customHeight="1" thickBot="1" x14ac:dyDescent="0.35">
      <c r="B137" s="43">
        <f t="shared" si="14"/>
        <v>116</v>
      </c>
      <c r="C137" s="44">
        <f t="shared" si="8"/>
        <v>45090</v>
      </c>
      <c r="D137" s="45">
        <f t="shared" si="9"/>
        <v>749.43815644093024</v>
      </c>
      <c r="E137" s="47">
        <f t="shared" si="10"/>
        <v>100</v>
      </c>
      <c r="F137" s="79"/>
      <c r="G137" s="45">
        <f t="shared" si="11"/>
        <v>493.32239835520505</v>
      </c>
      <c r="H137" s="45">
        <f t="shared" si="12"/>
        <v>356.11575808572519</v>
      </c>
      <c r="I137" s="46">
        <f t="shared" si="13"/>
        <v>213704.34531089195</v>
      </c>
    </row>
    <row r="138" spans="2:9" ht="20.100000000000001" customHeight="1" thickBot="1" x14ac:dyDescent="0.35">
      <c r="B138" s="43">
        <f t="shared" si="14"/>
        <v>117</v>
      </c>
      <c r="C138" s="44">
        <f t="shared" si="8"/>
        <v>45104</v>
      </c>
      <c r="D138" s="45">
        <f t="shared" si="9"/>
        <v>749.43815644093024</v>
      </c>
      <c r="E138" s="47">
        <f t="shared" si="10"/>
        <v>100</v>
      </c>
      <c r="F138" s="79"/>
      <c r="G138" s="45">
        <f t="shared" si="11"/>
        <v>492.50169620874783</v>
      </c>
      <c r="H138" s="45">
        <f t="shared" si="12"/>
        <v>356.93646023218241</v>
      </c>
      <c r="I138" s="46">
        <f t="shared" si="13"/>
        <v>213347.40885065976</v>
      </c>
    </row>
    <row r="139" spans="2:9" ht="20.100000000000001" customHeight="1" thickBot="1" x14ac:dyDescent="0.35">
      <c r="B139" s="43">
        <f t="shared" si="14"/>
        <v>118</v>
      </c>
      <c r="C139" s="44">
        <f t="shared" si="8"/>
        <v>45118</v>
      </c>
      <c r="D139" s="45">
        <f t="shared" si="9"/>
        <v>749.43815644093024</v>
      </c>
      <c r="E139" s="47">
        <f t="shared" si="10"/>
        <v>100</v>
      </c>
      <c r="F139" s="79"/>
      <c r="G139" s="45">
        <f t="shared" si="11"/>
        <v>491.67910267726228</v>
      </c>
      <c r="H139" s="45">
        <f t="shared" si="12"/>
        <v>357.75905376366796</v>
      </c>
      <c r="I139" s="46">
        <f t="shared" si="13"/>
        <v>212989.64979689609</v>
      </c>
    </row>
    <row r="140" spans="2:9" ht="20.100000000000001" customHeight="1" thickBot="1" x14ac:dyDescent="0.35">
      <c r="B140" s="43">
        <f t="shared" si="14"/>
        <v>119</v>
      </c>
      <c r="C140" s="44">
        <f t="shared" si="8"/>
        <v>45132</v>
      </c>
      <c r="D140" s="45">
        <f t="shared" si="9"/>
        <v>749.43815644093024</v>
      </c>
      <c r="E140" s="47">
        <f t="shared" si="10"/>
        <v>100</v>
      </c>
      <c r="F140" s="79"/>
      <c r="G140" s="45">
        <f t="shared" si="11"/>
        <v>490.8546134018743</v>
      </c>
      <c r="H140" s="45">
        <f t="shared" si="12"/>
        <v>358.58354303905594</v>
      </c>
      <c r="I140" s="46">
        <f t="shared" si="13"/>
        <v>212631.06625385705</v>
      </c>
    </row>
    <row r="141" spans="2:9" ht="20.100000000000001" customHeight="1" thickBot="1" x14ac:dyDescent="0.35">
      <c r="B141" s="43">
        <f t="shared" si="14"/>
        <v>120</v>
      </c>
      <c r="C141" s="44">
        <f t="shared" si="8"/>
        <v>45146</v>
      </c>
      <c r="D141" s="45">
        <f t="shared" si="9"/>
        <v>749.43815644093024</v>
      </c>
      <c r="E141" s="47">
        <f t="shared" si="10"/>
        <v>100</v>
      </c>
      <c r="F141" s="79"/>
      <c r="G141" s="45">
        <f t="shared" si="11"/>
        <v>490.02822401366433</v>
      </c>
      <c r="H141" s="45">
        <f t="shared" si="12"/>
        <v>359.40993242726591</v>
      </c>
      <c r="I141" s="46">
        <f t="shared" si="13"/>
        <v>212271.65632142979</v>
      </c>
    </row>
    <row r="142" spans="2:9" ht="20.100000000000001" customHeight="1" thickBot="1" x14ac:dyDescent="0.35">
      <c r="B142" s="43">
        <f t="shared" si="14"/>
        <v>121</v>
      </c>
      <c r="C142" s="44">
        <f t="shared" si="8"/>
        <v>45160</v>
      </c>
      <c r="D142" s="45">
        <f t="shared" si="9"/>
        <v>749.43815644093024</v>
      </c>
      <c r="E142" s="47">
        <f t="shared" si="10"/>
        <v>100</v>
      </c>
      <c r="F142" s="79"/>
      <c r="G142" s="45">
        <f t="shared" si="11"/>
        <v>489.19993013364433</v>
      </c>
      <c r="H142" s="45">
        <f t="shared" si="12"/>
        <v>360.23822630728591</v>
      </c>
      <c r="I142" s="46">
        <f t="shared" si="13"/>
        <v>211911.4180951225</v>
      </c>
    </row>
    <row r="143" spans="2:9" ht="20.100000000000001" customHeight="1" thickBot="1" x14ac:dyDescent="0.35">
      <c r="B143" s="43">
        <f t="shared" si="14"/>
        <v>122</v>
      </c>
      <c r="C143" s="44">
        <f t="shared" si="8"/>
        <v>45174</v>
      </c>
      <c r="D143" s="45">
        <f t="shared" si="9"/>
        <v>749.43815644093024</v>
      </c>
      <c r="E143" s="47">
        <f t="shared" si="10"/>
        <v>100</v>
      </c>
      <c r="F143" s="79"/>
      <c r="G143" s="45">
        <f t="shared" si="11"/>
        <v>488.3697273727343</v>
      </c>
      <c r="H143" s="45">
        <f t="shared" si="12"/>
        <v>361.06842906819594</v>
      </c>
      <c r="I143" s="46">
        <f t="shared" si="13"/>
        <v>211550.3496660543</v>
      </c>
    </row>
    <row r="144" spans="2:9" ht="20.100000000000001" customHeight="1" thickBot="1" x14ac:dyDescent="0.35">
      <c r="B144" s="43">
        <f t="shared" si="14"/>
        <v>123</v>
      </c>
      <c r="C144" s="44">
        <f t="shared" si="8"/>
        <v>45188</v>
      </c>
      <c r="D144" s="45">
        <f t="shared" si="9"/>
        <v>749.43815644093024</v>
      </c>
      <c r="E144" s="47">
        <f t="shared" si="10"/>
        <v>100</v>
      </c>
      <c r="F144" s="79"/>
      <c r="G144" s="45">
        <f t="shared" si="11"/>
        <v>487.53761133173936</v>
      </c>
      <c r="H144" s="45">
        <f t="shared" si="12"/>
        <v>361.90054510919089</v>
      </c>
      <c r="I144" s="46">
        <f t="shared" si="13"/>
        <v>211188.44912094512</v>
      </c>
    </row>
    <row r="145" spans="2:9" ht="20.100000000000001" customHeight="1" thickBot="1" x14ac:dyDescent="0.35">
      <c r="B145" s="43">
        <f t="shared" si="14"/>
        <v>124</v>
      </c>
      <c r="C145" s="44">
        <f t="shared" si="8"/>
        <v>45202</v>
      </c>
      <c r="D145" s="45">
        <f t="shared" si="9"/>
        <v>749.43815644093024</v>
      </c>
      <c r="E145" s="47">
        <f t="shared" si="10"/>
        <v>100</v>
      </c>
      <c r="F145" s="79"/>
      <c r="G145" s="45">
        <f t="shared" si="11"/>
        <v>486.70357760132623</v>
      </c>
      <c r="H145" s="45">
        <f t="shared" si="12"/>
        <v>362.73457883960401</v>
      </c>
      <c r="I145" s="46">
        <f t="shared" si="13"/>
        <v>210825.71454210553</v>
      </c>
    </row>
    <row r="146" spans="2:9" ht="20.100000000000001" customHeight="1" thickBot="1" x14ac:dyDescent="0.35">
      <c r="B146" s="43">
        <f t="shared" si="14"/>
        <v>125</v>
      </c>
      <c r="C146" s="44">
        <f t="shared" si="8"/>
        <v>45216</v>
      </c>
      <c r="D146" s="45">
        <f t="shared" si="9"/>
        <v>749.43815644093024</v>
      </c>
      <c r="E146" s="47">
        <f t="shared" si="10"/>
        <v>100</v>
      </c>
      <c r="F146" s="79"/>
      <c r="G146" s="45">
        <f t="shared" si="11"/>
        <v>485.86762176199983</v>
      </c>
      <c r="H146" s="45">
        <f t="shared" si="12"/>
        <v>363.57053467893041</v>
      </c>
      <c r="I146" s="46">
        <f t="shared" si="13"/>
        <v>210462.1440074266</v>
      </c>
    </row>
    <row r="147" spans="2:9" ht="20.100000000000001" customHeight="1" thickBot="1" x14ac:dyDescent="0.35">
      <c r="B147" s="43">
        <f t="shared" si="14"/>
        <v>126</v>
      </c>
      <c r="C147" s="44">
        <f t="shared" si="8"/>
        <v>45230</v>
      </c>
      <c r="D147" s="45">
        <f t="shared" si="9"/>
        <v>749.43815644093024</v>
      </c>
      <c r="E147" s="47">
        <f t="shared" si="10"/>
        <v>100</v>
      </c>
      <c r="F147" s="79"/>
      <c r="G147" s="45">
        <f t="shared" si="11"/>
        <v>485.02973938407996</v>
      </c>
      <c r="H147" s="45">
        <f t="shared" si="12"/>
        <v>364.40841705685028</v>
      </c>
      <c r="I147" s="46">
        <f t="shared" si="13"/>
        <v>210097.73559036976</v>
      </c>
    </row>
    <row r="148" spans="2:9" ht="20.100000000000001" customHeight="1" thickBot="1" x14ac:dyDescent="0.35">
      <c r="B148" s="43">
        <f t="shared" si="14"/>
        <v>127</v>
      </c>
      <c r="C148" s="44">
        <f t="shared" si="8"/>
        <v>45244</v>
      </c>
      <c r="D148" s="45">
        <f t="shared" si="9"/>
        <v>749.43815644093024</v>
      </c>
      <c r="E148" s="47">
        <f t="shared" si="10"/>
        <v>100</v>
      </c>
      <c r="F148" s="79"/>
      <c r="G148" s="45">
        <f t="shared" si="11"/>
        <v>484.18992602767793</v>
      </c>
      <c r="H148" s="45">
        <f t="shared" si="12"/>
        <v>365.24823041325232</v>
      </c>
      <c r="I148" s="46">
        <f t="shared" si="13"/>
        <v>209732.48735995652</v>
      </c>
    </row>
    <row r="149" spans="2:9" ht="20.100000000000001" customHeight="1" thickBot="1" x14ac:dyDescent="0.35">
      <c r="B149" s="43">
        <f t="shared" si="14"/>
        <v>128</v>
      </c>
      <c r="C149" s="44">
        <f t="shared" si="8"/>
        <v>45258</v>
      </c>
      <c r="D149" s="45">
        <f t="shared" si="9"/>
        <v>749.43815644093024</v>
      </c>
      <c r="E149" s="47">
        <f t="shared" si="10"/>
        <v>100</v>
      </c>
      <c r="F149" s="79"/>
      <c r="G149" s="45">
        <f t="shared" si="11"/>
        <v>483.34817724267282</v>
      </c>
      <c r="H149" s="45">
        <f t="shared" si="12"/>
        <v>366.08997919825742</v>
      </c>
      <c r="I149" s="46">
        <f t="shared" si="13"/>
        <v>209366.39738075825</v>
      </c>
    </row>
    <row r="150" spans="2:9" ht="20.100000000000001" customHeight="1" thickBot="1" x14ac:dyDescent="0.35">
      <c r="B150" s="43">
        <f t="shared" si="14"/>
        <v>129</v>
      </c>
      <c r="C150" s="44">
        <f t="shared" ref="C150:C213" si="15">IF($E$10="End of the Period",IF(B150="","",IF(payment_frequency="Bi-weekly",first_payment_date+B150*VLOOKUP(payment_frequency,periodic_table,2,0),IF(payment_frequency="Weekly",first_payment_date+B150*VLOOKUP(payment_frequency,periodic_table,2,0),IF(payment_frequency="Semi-monthly",first_payment_date+B150*VLOOKUP(payment_frequency,periodic_table,2,0),EDATE(first_payment_date,B150*VLOOKUP(payment_frequency,periodic_table,2,0)))))),IF(B150="","",IF(payment_frequency="Bi-weekly",first_payment_date+(B150-1)*VLOOKUP(payment_frequency,periodic_table,2,0),IF(payment_frequency="Weekly",first_payment_date+(B150-1)*VLOOKUP(payment_frequency,periodic_table,2,0),IF(payment_frequency="Semi-monthly",first_payment_date+(B150-1)*VLOOKUP(payment_frequency,periodic_table,2,0),EDATE(first_payment_date,(B150-1)*VLOOKUP(payment_frequency,periodic_table,2,0)))))))</f>
        <v>45272</v>
      </c>
      <c r="D150" s="45">
        <f t="shared" ref="D150:D213" si="16">IF(B150="","",IF(I149&lt;payment2,I149*(1+rate),payment2))</f>
        <v>749.43815644093024</v>
      </c>
      <c r="E150" s="47">
        <f t="shared" ref="E150:E213" si="17">IFERROR(IF((I149*(1+rate)-D150)&lt;$E$12,I149*(1+rate)-D150,IF(B150=$I$16,$E$12,IF(B150&lt;$I$16,0,$E$12))),0)</f>
        <v>100</v>
      </c>
      <c r="F150" s="79"/>
      <c r="G150" s="45">
        <f t="shared" ref="G150:G213" si="18">IF(AND(payment_type=1,B150=1),0,IF(B150="","",I149*rate_acc))</f>
        <v>482.50448856868786</v>
      </c>
      <c r="H150" s="45">
        <f t="shared" si="12"/>
        <v>366.93366787224238</v>
      </c>
      <c r="I150" s="46">
        <f t="shared" si="13"/>
        <v>208999.463712886</v>
      </c>
    </row>
    <row r="151" spans="2:9" ht="20.100000000000001" customHeight="1" thickBot="1" x14ac:dyDescent="0.35">
      <c r="B151" s="43">
        <f t="shared" si="14"/>
        <v>130</v>
      </c>
      <c r="C151" s="44">
        <f t="shared" si="15"/>
        <v>45286</v>
      </c>
      <c r="D151" s="45">
        <f t="shared" si="16"/>
        <v>749.43815644093024</v>
      </c>
      <c r="E151" s="47">
        <f t="shared" si="17"/>
        <v>100</v>
      </c>
      <c r="F151" s="79"/>
      <c r="G151" s="45">
        <f t="shared" si="18"/>
        <v>481.65885553506712</v>
      </c>
      <c r="H151" s="45">
        <f t="shared" ref="H151:H214" si="19">IF(B151="","",D151-G151+E151+F151)</f>
        <v>367.77930090586312</v>
      </c>
      <c r="I151" s="46">
        <f t="shared" ref="I151:I214" si="20">IFERROR(IF(H151&lt;=0,"",I150-H151),"")</f>
        <v>208631.68441198015</v>
      </c>
    </row>
    <row r="152" spans="2:9" ht="20.100000000000001" customHeight="1" thickBot="1" x14ac:dyDescent="0.35">
      <c r="B152" s="43">
        <f t="shared" si="14"/>
        <v>131</v>
      </c>
      <c r="C152" s="44">
        <f t="shared" si="15"/>
        <v>45300</v>
      </c>
      <c r="D152" s="45">
        <f t="shared" si="16"/>
        <v>749.43815644093024</v>
      </c>
      <c r="E152" s="47">
        <f t="shared" si="17"/>
        <v>100</v>
      </c>
      <c r="F152" s="79"/>
      <c r="G152" s="45">
        <f t="shared" si="18"/>
        <v>480.81127366085161</v>
      </c>
      <c r="H152" s="45">
        <f t="shared" si="19"/>
        <v>368.62688278007863</v>
      </c>
      <c r="I152" s="46">
        <f t="shared" si="20"/>
        <v>208263.05752920007</v>
      </c>
    </row>
    <row r="153" spans="2:9" ht="20.100000000000001" customHeight="1" thickBot="1" x14ac:dyDescent="0.35">
      <c r="B153" s="43">
        <f t="shared" si="14"/>
        <v>132</v>
      </c>
      <c r="C153" s="44">
        <f t="shared" si="15"/>
        <v>45314</v>
      </c>
      <c r="D153" s="45">
        <f t="shared" si="16"/>
        <v>749.43815644093024</v>
      </c>
      <c r="E153" s="47">
        <f t="shared" si="17"/>
        <v>100</v>
      </c>
      <c r="F153" s="79"/>
      <c r="G153" s="45">
        <f t="shared" si="18"/>
        <v>479.96173845475545</v>
      </c>
      <c r="H153" s="45">
        <f t="shared" si="19"/>
        <v>369.47641798617479</v>
      </c>
      <c r="I153" s="46">
        <f t="shared" si="20"/>
        <v>207893.58111121389</v>
      </c>
    </row>
    <row r="154" spans="2:9" ht="20.100000000000001" customHeight="1" thickBot="1" x14ac:dyDescent="0.35">
      <c r="B154" s="43">
        <f t="shared" si="14"/>
        <v>133</v>
      </c>
      <c r="C154" s="44">
        <f t="shared" si="15"/>
        <v>45328</v>
      </c>
      <c r="D154" s="45">
        <f t="shared" si="16"/>
        <v>749.43815644093024</v>
      </c>
      <c r="E154" s="47">
        <f t="shared" si="17"/>
        <v>100</v>
      </c>
      <c r="F154" s="79"/>
      <c r="G154" s="45">
        <f t="shared" si="18"/>
        <v>479.11024541514223</v>
      </c>
      <c r="H154" s="45">
        <f t="shared" si="19"/>
        <v>370.32791102578801</v>
      </c>
      <c r="I154" s="46">
        <f t="shared" si="20"/>
        <v>207523.2532001881</v>
      </c>
    </row>
    <row r="155" spans="2:9" ht="20.100000000000001" customHeight="1" thickBot="1" x14ac:dyDescent="0.35">
      <c r="B155" s="43">
        <f t="shared" si="14"/>
        <v>134</v>
      </c>
      <c r="C155" s="44">
        <f t="shared" si="15"/>
        <v>45342</v>
      </c>
      <c r="D155" s="45">
        <f t="shared" si="16"/>
        <v>749.43815644093024</v>
      </c>
      <c r="E155" s="47">
        <f t="shared" si="17"/>
        <v>100</v>
      </c>
      <c r="F155" s="79"/>
      <c r="G155" s="45">
        <f t="shared" si="18"/>
        <v>478.25679003000113</v>
      </c>
      <c r="H155" s="45">
        <f t="shared" si="19"/>
        <v>371.18136641092912</v>
      </c>
      <c r="I155" s="46">
        <f t="shared" si="20"/>
        <v>207152.07183377718</v>
      </c>
    </row>
    <row r="156" spans="2:9" ht="20.100000000000001" customHeight="1" thickBot="1" x14ac:dyDescent="0.35">
      <c r="B156" s="43">
        <f t="shared" si="14"/>
        <v>135</v>
      </c>
      <c r="C156" s="44">
        <f t="shared" si="15"/>
        <v>45356</v>
      </c>
      <c r="D156" s="45">
        <f t="shared" si="16"/>
        <v>749.43815644093024</v>
      </c>
      <c r="E156" s="47">
        <f t="shared" si="17"/>
        <v>100</v>
      </c>
      <c r="F156" s="79"/>
      <c r="G156" s="45">
        <f t="shared" si="18"/>
        <v>477.40136777692283</v>
      </c>
      <c r="H156" s="45">
        <f t="shared" si="19"/>
        <v>372.03678866400742</v>
      </c>
      <c r="I156" s="46">
        <f t="shared" si="20"/>
        <v>206780.03504511318</v>
      </c>
    </row>
    <row r="157" spans="2:9" ht="20.100000000000001" customHeight="1" thickBot="1" x14ac:dyDescent="0.35">
      <c r="B157" s="43">
        <f t="shared" si="14"/>
        <v>136</v>
      </c>
      <c r="C157" s="44">
        <f t="shared" si="15"/>
        <v>45370</v>
      </c>
      <c r="D157" s="45">
        <f t="shared" si="16"/>
        <v>749.43815644093024</v>
      </c>
      <c r="E157" s="47">
        <f t="shared" si="17"/>
        <v>100</v>
      </c>
      <c r="F157" s="79"/>
      <c r="G157" s="45">
        <f t="shared" si="18"/>
        <v>476.54397412307588</v>
      </c>
      <c r="H157" s="45">
        <f t="shared" si="19"/>
        <v>372.89418231785436</v>
      </c>
      <c r="I157" s="46">
        <f t="shared" si="20"/>
        <v>206407.14086279532</v>
      </c>
    </row>
    <row r="158" spans="2:9" ht="20.100000000000001" customHeight="1" thickBot="1" x14ac:dyDescent="0.35">
      <c r="B158" s="43">
        <f t="shared" si="14"/>
        <v>137</v>
      </c>
      <c r="C158" s="44">
        <f t="shared" si="15"/>
        <v>45384</v>
      </c>
      <c r="D158" s="45">
        <f t="shared" si="16"/>
        <v>749.43815644093024</v>
      </c>
      <c r="E158" s="47">
        <f t="shared" si="17"/>
        <v>100</v>
      </c>
      <c r="F158" s="79"/>
      <c r="G158" s="45">
        <f t="shared" si="18"/>
        <v>475.68460452518235</v>
      </c>
      <c r="H158" s="45">
        <f t="shared" si="19"/>
        <v>373.75355191574789</v>
      </c>
      <c r="I158" s="46">
        <f t="shared" si="20"/>
        <v>206033.38731087957</v>
      </c>
    </row>
    <row r="159" spans="2:9" ht="20.100000000000001" customHeight="1" thickBot="1" x14ac:dyDescent="0.35">
      <c r="B159" s="43">
        <f t="shared" si="14"/>
        <v>138</v>
      </c>
      <c r="C159" s="44">
        <f t="shared" si="15"/>
        <v>45398</v>
      </c>
      <c r="D159" s="45">
        <f t="shared" si="16"/>
        <v>749.43815644093024</v>
      </c>
      <c r="E159" s="47">
        <f t="shared" si="17"/>
        <v>100</v>
      </c>
      <c r="F159" s="79"/>
      <c r="G159" s="45">
        <f t="shared" si="18"/>
        <v>474.823254429494</v>
      </c>
      <c r="H159" s="45">
        <f t="shared" si="19"/>
        <v>374.61490201143624</v>
      </c>
      <c r="I159" s="46">
        <f t="shared" si="20"/>
        <v>205658.77240886813</v>
      </c>
    </row>
    <row r="160" spans="2:9" ht="20.100000000000001" customHeight="1" thickBot="1" x14ac:dyDescent="0.35">
      <c r="B160" s="43">
        <f t="shared" si="14"/>
        <v>139</v>
      </c>
      <c r="C160" s="44">
        <f t="shared" si="15"/>
        <v>45412</v>
      </c>
      <c r="D160" s="45">
        <f t="shared" si="16"/>
        <v>749.43815644093024</v>
      </c>
      <c r="E160" s="47">
        <f t="shared" si="17"/>
        <v>100</v>
      </c>
      <c r="F160" s="79"/>
      <c r="G160" s="45">
        <f t="shared" si="18"/>
        <v>473.959919271768</v>
      </c>
      <c r="H160" s="45">
        <f t="shared" si="19"/>
        <v>375.47823716916224</v>
      </c>
      <c r="I160" s="46">
        <f t="shared" si="20"/>
        <v>205283.29417169897</v>
      </c>
    </row>
    <row r="161" spans="2:9" ht="20.100000000000001" customHeight="1" thickBot="1" x14ac:dyDescent="0.35">
      <c r="B161" s="43">
        <f t="shared" si="14"/>
        <v>140</v>
      </c>
      <c r="C161" s="44">
        <f t="shared" si="15"/>
        <v>45426</v>
      </c>
      <c r="D161" s="45">
        <f t="shared" si="16"/>
        <v>749.43815644093024</v>
      </c>
      <c r="E161" s="47">
        <f t="shared" si="17"/>
        <v>100</v>
      </c>
      <c r="F161" s="79"/>
      <c r="G161" s="45">
        <f t="shared" si="18"/>
        <v>473.09459447724288</v>
      </c>
      <c r="H161" s="45">
        <f t="shared" si="19"/>
        <v>376.34356196368736</v>
      </c>
      <c r="I161" s="46">
        <f t="shared" si="20"/>
        <v>204906.9506097353</v>
      </c>
    </row>
    <row r="162" spans="2:9" ht="20.100000000000001" customHeight="1" thickBot="1" x14ac:dyDescent="0.35">
      <c r="B162" s="43">
        <f t="shared" si="14"/>
        <v>141</v>
      </c>
      <c r="C162" s="44">
        <f t="shared" si="15"/>
        <v>45440</v>
      </c>
      <c r="D162" s="45">
        <f t="shared" si="16"/>
        <v>749.43815644093024</v>
      </c>
      <c r="E162" s="47">
        <f t="shared" si="17"/>
        <v>100</v>
      </c>
      <c r="F162" s="79"/>
      <c r="G162" s="45">
        <f t="shared" si="18"/>
        <v>472.22727546061407</v>
      </c>
      <c r="H162" s="45">
        <f t="shared" si="19"/>
        <v>377.21088098031618</v>
      </c>
      <c r="I162" s="46">
        <f t="shared" si="20"/>
        <v>204529.739728755</v>
      </c>
    </row>
    <row r="163" spans="2:9" ht="20.100000000000001" customHeight="1" thickBot="1" x14ac:dyDescent="0.35">
      <c r="B163" s="43">
        <f t="shared" si="14"/>
        <v>142</v>
      </c>
      <c r="C163" s="44">
        <f t="shared" si="15"/>
        <v>45454</v>
      </c>
      <c r="D163" s="45">
        <f t="shared" si="16"/>
        <v>749.43815644093024</v>
      </c>
      <c r="E163" s="47">
        <f t="shared" si="17"/>
        <v>100</v>
      </c>
      <c r="F163" s="79"/>
      <c r="G163" s="45">
        <f t="shared" si="18"/>
        <v>471.35795762600975</v>
      </c>
      <c r="H163" s="45">
        <f t="shared" si="19"/>
        <v>378.08019881492049</v>
      </c>
      <c r="I163" s="46">
        <f t="shared" si="20"/>
        <v>204151.65952994008</v>
      </c>
    </row>
    <row r="164" spans="2:9" ht="20.100000000000001" customHeight="1" thickBot="1" x14ac:dyDescent="0.35">
      <c r="B164" s="43">
        <f t="shared" si="14"/>
        <v>143</v>
      </c>
      <c r="C164" s="44">
        <f t="shared" si="15"/>
        <v>45468</v>
      </c>
      <c r="D164" s="45">
        <f t="shared" si="16"/>
        <v>749.43815644093024</v>
      </c>
      <c r="E164" s="47">
        <f t="shared" si="17"/>
        <v>100</v>
      </c>
      <c r="F164" s="79"/>
      <c r="G164" s="45">
        <f t="shared" si="18"/>
        <v>470.48663636696654</v>
      </c>
      <c r="H164" s="45">
        <f t="shared" si="19"/>
        <v>378.95152007396371</v>
      </c>
      <c r="I164" s="46">
        <f t="shared" si="20"/>
        <v>203772.70800986612</v>
      </c>
    </row>
    <row r="165" spans="2:9" ht="20.100000000000001" customHeight="1" thickBot="1" x14ac:dyDescent="0.35">
      <c r="B165" s="43">
        <f t="shared" si="14"/>
        <v>144</v>
      </c>
      <c r="C165" s="44">
        <f t="shared" si="15"/>
        <v>45482</v>
      </c>
      <c r="D165" s="45">
        <f t="shared" si="16"/>
        <v>749.43815644093024</v>
      </c>
      <c r="E165" s="47">
        <f t="shared" si="17"/>
        <v>100</v>
      </c>
      <c r="F165" s="79"/>
      <c r="G165" s="45">
        <f t="shared" si="18"/>
        <v>469.61330706640507</v>
      </c>
      <c r="H165" s="45">
        <f t="shared" si="19"/>
        <v>379.82484937452517</v>
      </c>
      <c r="I165" s="46">
        <f t="shared" si="20"/>
        <v>203392.88316049159</v>
      </c>
    </row>
    <row r="166" spans="2:9" ht="20.100000000000001" customHeight="1" thickBot="1" x14ac:dyDescent="0.35">
      <c r="B166" s="43">
        <f t="shared" si="14"/>
        <v>145</v>
      </c>
      <c r="C166" s="44">
        <f t="shared" si="15"/>
        <v>45496</v>
      </c>
      <c r="D166" s="45">
        <f t="shared" si="16"/>
        <v>749.43815644093024</v>
      </c>
      <c r="E166" s="47">
        <f t="shared" si="17"/>
        <v>100</v>
      </c>
      <c r="F166" s="79"/>
      <c r="G166" s="45">
        <f t="shared" si="18"/>
        <v>468.73796509660536</v>
      </c>
      <c r="H166" s="45">
        <f t="shared" si="19"/>
        <v>380.70019134432488</v>
      </c>
      <c r="I166" s="46">
        <f t="shared" si="20"/>
        <v>203012.18296914725</v>
      </c>
    </row>
    <row r="167" spans="2:9" ht="20.100000000000001" customHeight="1" thickBot="1" x14ac:dyDescent="0.35">
      <c r="B167" s="43">
        <f t="shared" si="14"/>
        <v>146</v>
      </c>
      <c r="C167" s="44">
        <f t="shared" si="15"/>
        <v>45510</v>
      </c>
      <c r="D167" s="45">
        <f t="shared" si="16"/>
        <v>749.43815644093024</v>
      </c>
      <c r="E167" s="47">
        <f t="shared" si="17"/>
        <v>100</v>
      </c>
      <c r="F167" s="79"/>
      <c r="G167" s="45">
        <f t="shared" si="18"/>
        <v>467.86060581918258</v>
      </c>
      <c r="H167" s="45">
        <f t="shared" si="19"/>
        <v>381.57755062174766</v>
      </c>
      <c r="I167" s="46">
        <f t="shared" si="20"/>
        <v>202630.60541852549</v>
      </c>
    </row>
    <row r="168" spans="2:9" ht="20.100000000000001" customHeight="1" thickBot="1" x14ac:dyDescent="0.35">
      <c r="B168" s="43">
        <f t="shared" si="14"/>
        <v>147</v>
      </c>
      <c r="C168" s="44">
        <f t="shared" si="15"/>
        <v>45524</v>
      </c>
      <c r="D168" s="45">
        <f t="shared" si="16"/>
        <v>749.43815644093024</v>
      </c>
      <c r="E168" s="47">
        <f t="shared" si="17"/>
        <v>100</v>
      </c>
      <c r="F168" s="79"/>
      <c r="G168" s="45">
        <f t="shared" si="18"/>
        <v>466.98122458506208</v>
      </c>
      <c r="H168" s="45">
        <f t="shared" si="19"/>
        <v>382.45693185586816</v>
      </c>
      <c r="I168" s="46">
        <f t="shared" si="20"/>
        <v>202248.14848666961</v>
      </c>
    </row>
    <row r="169" spans="2:9" ht="20.100000000000001" customHeight="1" thickBot="1" x14ac:dyDescent="0.35">
      <c r="B169" s="43">
        <f t="shared" si="14"/>
        <v>148</v>
      </c>
      <c r="C169" s="44">
        <f t="shared" si="15"/>
        <v>45538</v>
      </c>
      <c r="D169" s="45">
        <f t="shared" si="16"/>
        <v>749.43815644093024</v>
      </c>
      <c r="E169" s="47">
        <f t="shared" si="17"/>
        <v>100</v>
      </c>
      <c r="F169" s="79"/>
      <c r="G169" s="45">
        <f t="shared" si="18"/>
        <v>466.09981673445526</v>
      </c>
      <c r="H169" s="45">
        <f t="shared" si="19"/>
        <v>383.33833970647498</v>
      </c>
      <c r="I169" s="46">
        <f t="shared" si="20"/>
        <v>201864.81014696314</v>
      </c>
    </row>
    <row r="170" spans="2:9" ht="20.100000000000001" customHeight="1" thickBot="1" x14ac:dyDescent="0.35">
      <c r="B170" s="43">
        <f t="shared" si="14"/>
        <v>149</v>
      </c>
      <c r="C170" s="44">
        <f t="shared" si="15"/>
        <v>45552</v>
      </c>
      <c r="D170" s="45">
        <f t="shared" si="16"/>
        <v>749.43815644093024</v>
      </c>
      <c r="E170" s="47">
        <f t="shared" si="17"/>
        <v>100</v>
      </c>
      <c r="F170" s="79"/>
      <c r="G170" s="45">
        <f t="shared" si="18"/>
        <v>465.21637759683443</v>
      </c>
      <c r="H170" s="45">
        <f t="shared" si="19"/>
        <v>384.22177884409581</v>
      </c>
      <c r="I170" s="46">
        <f t="shared" si="20"/>
        <v>201480.58836811903</v>
      </c>
    </row>
    <row r="171" spans="2:9" ht="20.100000000000001" customHeight="1" thickBot="1" x14ac:dyDescent="0.35">
      <c r="B171" s="43">
        <f t="shared" si="14"/>
        <v>150</v>
      </c>
      <c r="C171" s="44">
        <f t="shared" si="15"/>
        <v>45566</v>
      </c>
      <c r="D171" s="45">
        <f t="shared" si="16"/>
        <v>749.43815644093024</v>
      </c>
      <c r="E171" s="47">
        <f t="shared" si="17"/>
        <v>100</v>
      </c>
      <c r="F171" s="79"/>
      <c r="G171" s="45">
        <f t="shared" si="18"/>
        <v>464.33090249090816</v>
      </c>
      <c r="H171" s="45">
        <f t="shared" si="19"/>
        <v>385.10725395002208</v>
      </c>
      <c r="I171" s="46">
        <f t="shared" si="20"/>
        <v>201095.481114169</v>
      </c>
    </row>
    <row r="172" spans="2:9" ht="20.100000000000001" customHeight="1" thickBot="1" x14ac:dyDescent="0.35">
      <c r="B172" s="43">
        <f t="shared" si="14"/>
        <v>151</v>
      </c>
      <c r="C172" s="44">
        <f t="shared" si="15"/>
        <v>45580</v>
      </c>
      <c r="D172" s="45">
        <f t="shared" si="16"/>
        <v>749.43815644093024</v>
      </c>
      <c r="E172" s="47">
        <f t="shared" si="17"/>
        <v>100</v>
      </c>
      <c r="F172" s="79"/>
      <c r="G172" s="45">
        <f t="shared" si="18"/>
        <v>463.44338672459668</v>
      </c>
      <c r="H172" s="45">
        <f t="shared" si="19"/>
        <v>385.99476971633356</v>
      </c>
      <c r="I172" s="46">
        <f t="shared" si="20"/>
        <v>200709.48634445266</v>
      </c>
    </row>
    <row r="173" spans="2:9" ht="20.100000000000001" customHeight="1" thickBot="1" x14ac:dyDescent="0.35">
      <c r="B173" s="43">
        <f t="shared" ref="B173:B236" si="21">IFERROR(IF(I172&lt;=0,"",B172+1),"")</f>
        <v>152</v>
      </c>
      <c r="C173" s="44">
        <f t="shared" si="15"/>
        <v>45594</v>
      </c>
      <c r="D173" s="45">
        <f t="shared" si="16"/>
        <v>749.43815644093024</v>
      </c>
      <c r="E173" s="47">
        <f t="shared" si="17"/>
        <v>100</v>
      </c>
      <c r="F173" s="79"/>
      <c r="G173" s="45">
        <f t="shared" si="18"/>
        <v>462.55382559500691</v>
      </c>
      <c r="H173" s="45">
        <f t="shared" si="19"/>
        <v>386.88433084592333</v>
      </c>
      <c r="I173" s="46">
        <f t="shared" si="20"/>
        <v>200322.60201360672</v>
      </c>
    </row>
    <row r="174" spans="2:9" ht="20.100000000000001" customHeight="1" thickBot="1" x14ac:dyDescent="0.35">
      <c r="B174" s="43">
        <f t="shared" si="21"/>
        <v>153</v>
      </c>
      <c r="C174" s="44">
        <f t="shared" si="15"/>
        <v>45608</v>
      </c>
      <c r="D174" s="45">
        <f t="shared" si="16"/>
        <v>749.43815644093024</v>
      </c>
      <c r="E174" s="47">
        <f t="shared" si="17"/>
        <v>100</v>
      </c>
      <c r="F174" s="79"/>
      <c r="G174" s="45">
        <f t="shared" si="18"/>
        <v>461.66221438840739</v>
      </c>
      <c r="H174" s="45">
        <f t="shared" si="19"/>
        <v>387.77594205252285</v>
      </c>
      <c r="I174" s="46">
        <f t="shared" si="20"/>
        <v>199934.82607155421</v>
      </c>
    </row>
    <row r="175" spans="2:9" ht="20.100000000000001" customHeight="1" thickBot="1" x14ac:dyDescent="0.35">
      <c r="B175" s="43">
        <f t="shared" si="21"/>
        <v>154</v>
      </c>
      <c r="C175" s="44">
        <f t="shared" si="15"/>
        <v>45622</v>
      </c>
      <c r="D175" s="45">
        <f t="shared" si="16"/>
        <v>749.43815644093024</v>
      </c>
      <c r="E175" s="47">
        <f t="shared" si="17"/>
        <v>100</v>
      </c>
      <c r="F175" s="79"/>
      <c r="G175" s="45">
        <f t="shared" si="18"/>
        <v>460.76854838020353</v>
      </c>
      <c r="H175" s="45">
        <f t="shared" si="19"/>
        <v>388.66960806072672</v>
      </c>
      <c r="I175" s="46">
        <f t="shared" si="20"/>
        <v>199546.15646349348</v>
      </c>
    </row>
    <row r="176" spans="2:9" ht="20.100000000000001" customHeight="1" thickBot="1" x14ac:dyDescent="0.35">
      <c r="B176" s="43">
        <f t="shared" si="21"/>
        <v>155</v>
      </c>
      <c r="C176" s="44">
        <f t="shared" si="15"/>
        <v>45636</v>
      </c>
      <c r="D176" s="45">
        <f t="shared" si="16"/>
        <v>749.43815644093024</v>
      </c>
      <c r="E176" s="47">
        <f t="shared" si="17"/>
        <v>100</v>
      </c>
      <c r="F176" s="79"/>
      <c r="G176" s="45">
        <f t="shared" si="18"/>
        <v>459.87282283491226</v>
      </c>
      <c r="H176" s="45">
        <f t="shared" si="19"/>
        <v>389.56533360601799</v>
      </c>
      <c r="I176" s="46">
        <f t="shared" si="20"/>
        <v>199156.59112988747</v>
      </c>
    </row>
    <row r="177" spans="2:9" ht="20.100000000000001" customHeight="1" thickBot="1" x14ac:dyDescent="0.35">
      <c r="B177" s="43">
        <f t="shared" si="21"/>
        <v>156</v>
      </c>
      <c r="C177" s="44">
        <f t="shared" si="15"/>
        <v>45650</v>
      </c>
      <c r="D177" s="45">
        <f t="shared" si="16"/>
        <v>749.43815644093024</v>
      </c>
      <c r="E177" s="47">
        <f t="shared" si="17"/>
        <v>100</v>
      </c>
      <c r="F177" s="79"/>
      <c r="G177" s="45">
        <f t="shared" si="18"/>
        <v>458.97503300613755</v>
      </c>
      <c r="H177" s="45">
        <f t="shared" si="19"/>
        <v>390.46312343479269</v>
      </c>
      <c r="I177" s="46">
        <f t="shared" si="20"/>
        <v>198766.12800645267</v>
      </c>
    </row>
    <row r="178" spans="2:9" ht="20.100000000000001" customHeight="1" thickBot="1" x14ac:dyDescent="0.35">
      <c r="B178" s="43">
        <f t="shared" si="21"/>
        <v>157</v>
      </c>
      <c r="C178" s="44">
        <f t="shared" si="15"/>
        <v>45664</v>
      </c>
      <c r="D178" s="45">
        <f t="shared" si="16"/>
        <v>749.43815644093024</v>
      </c>
      <c r="E178" s="47">
        <f t="shared" si="17"/>
        <v>100</v>
      </c>
      <c r="F178" s="79"/>
      <c r="G178" s="45">
        <f t="shared" si="18"/>
        <v>458.07517413654438</v>
      </c>
      <c r="H178" s="45">
        <f t="shared" si="19"/>
        <v>391.36298230438587</v>
      </c>
      <c r="I178" s="46">
        <f t="shared" si="20"/>
        <v>198374.76502414828</v>
      </c>
    </row>
    <row r="179" spans="2:9" ht="20.100000000000001" customHeight="1" thickBot="1" x14ac:dyDescent="0.35">
      <c r="B179" s="43">
        <f t="shared" si="21"/>
        <v>158</v>
      </c>
      <c r="C179" s="44">
        <f t="shared" si="15"/>
        <v>45678</v>
      </c>
      <c r="D179" s="45">
        <f t="shared" si="16"/>
        <v>749.43815644093024</v>
      </c>
      <c r="E179" s="47">
        <f t="shared" si="17"/>
        <v>100</v>
      </c>
      <c r="F179" s="79"/>
      <c r="G179" s="45">
        <f t="shared" si="18"/>
        <v>457.17324145783437</v>
      </c>
      <c r="H179" s="45">
        <f t="shared" si="19"/>
        <v>392.26491498309588</v>
      </c>
      <c r="I179" s="46">
        <f t="shared" si="20"/>
        <v>197982.50010916518</v>
      </c>
    </row>
    <row r="180" spans="2:9" ht="20.100000000000001" customHeight="1" thickBot="1" x14ac:dyDescent="0.35">
      <c r="B180" s="43">
        <f t="shared" si="21"/>
        <v>159</v>
      </c>
      <c r="C180" s="44">
        <f t="shared" si="15"/>
        <v>45692</v>
      </c>
      <c r="D180" s="45">
        <f t="shared" si="16"/>
        <v>749.43815644093024</v>
      </c>
      <c r="E180" s="47">
        <f t="shared" si="17"/>
        <v>100</v>
      </c>
      <c r="F180" s="79"/>
      <c r="G180" s="45">
        <f t="shared" si="18"/>
        <v>456.26923019071995</v>
      </c>
      <c r="H180" s="45">
        <f t="shared" si="19"/>
        <v>393.16892625021029</v>
      </c>
      <c r="I180" s="46">
        <f t="shared" si="20"/>
        <v>197589.33118291496</v>
      </c>
    </row>
    <row r="181" spans="2:9" ht="20.100000000000001" customHeight="1" thickBot="1" x14ac:dyDescent="0.35">
      <c r="B181" s="43">
        <f t="shared" si="21"/>
        <v>160</v>
      </c>
      <c r="C181" s="44">
        <f t="shared" si="15"/>
        <v>45706</v>
      </c>
      <c r="D181" s="45">
        <f t="shared" si="16"/>
        <v>749.43815644093024</v>
      </c>
      <c r="E181" s="47">
        <f t="shared" si="17"/>
        <v>100</v>
      </c>
      <c r="F181" s="79"/>
      <c r="G181" s="45">
        <f t="shared" si="18"/>
        <v>455.36313554489931</v>
      </c>
      <c r="H181" s="45">
        <f t="shared" si="19"/>
        <v>394.07502089603094</v>
      </c>
      <c r="I181" s="46">
        <f t="shared" si="20"/>
        <v>197195.25616201892</v>
      </c>
    </row>
    <row r="182" spans="2:9" ht="20.100000000000001" customHeight="1" thickBot="1" x14ac:dyDescent="0.35">
      <c r="B182" s="43">
        <f t="shared" si="21"/>
        <v>161</v>
      </c>
      <c r="C182" s="44">
        <f t="shared" si="15"/>
        <v>45720</v>
      </c>
      <c r="D182" s="45">
        <f t="shared" si="16"/>
        <v>749.43815644093024</v>
      </c>
      <c r="E182" s="47">
        <f t="shared" si="17"/>
        <v>100</v>
      </c>
      <c r="F182" s="79"/>
      <c r="G182" s="45">
        <f t="shared" si="18"/>
        <v>454.45495271903093</v>
      </c>
      <c r="H182" s="45">
        <f t="shared" si="19"/>
        <v>394.98320372189932</v>
      </c>
      <c r="I182" s="46">
        <f t="shared" si="20"/>
        <v>196800.27295829702</v>
      </c>
    </row>
    <row r="183" spans="2:9" ht="20.100000000000001" customHeight="1" thickBot="1" x14ac:dyDescent="0.35">
      <c r="B183" s="43">
        <f t="shared" si="21"/>
        <v>162</v>
      </c>
      <c r="C183" s="44">
        <f t="shared" si="15"/>
        <v>45734</v>
      </c>
      <c r="D183" s="45">
        <f t="shared" si="16"/>
        <v>749.43815644093024</v>
      </c>
      <c r="E183" s="47">
        <f t="shared" si="17"/>
        <v>100</v>
      </c>
      <c r="F183" s="79"/>
      <c r="G183" s="45">
        <f t="shared" si="18"/>
        <v>453.54467690070817</v>
      </c>
      <c r="H183" s="45">
        <f t="shared" si="19"/>
        <v>395.89347954022207</v>
      </c>
      <c r="I183" s="46">
        <f t="shared" si="20"/>
        <v>196404.3794787568</v>
      </c>
    </row>
    <row r="184" spans="2:9" ht="20.100000000000001" customHeight="1" thickBot="1" x14ac:dyDescent="0.35">
      <c r="B184" s="43">
        <f t="shared" si="21"/>
        <v>163</v>
      </c>
      <c r="C184" s="44">
        <f t="shared" si="15"/>
        <v>45748</v>
      </c>
      <c r="D184" s="45">
        <f t="shared" si="16"/>
        <v>749.43815644093024</v>
      </c>
      <c r="E184" s="47">
        <f t="shared" si="17"/>
        <v>100</v>
      </c>
      <c r="F184" s="79"/>
      <c r="G184" s="45">
        <f t="shared" si="18"/>
        <v>452.63230326643372</v>
      </c>
      <c r="H184" s="45">
        <f t="shared" si="19"/>
        <v>396.80585317449652</v>
      </c>
      <c r="I184" s="46">
        <f t="shared" si="20"/>
        <v>196007.5736255823</v>
      </c>
    </row>
    <row r="185" spans="2:9" ht="20.100000000000001" customHeight="1" thickBot="1" x14ac:dyDescent="0.35">
      <c r="B185" s="43">
        <f t="shared" si="21"/>
        <v>164</v>
      </c>
      <c r="C185" s="44">
        <f t="shared" si="15"/>
        <v>45762</v>
      </c>
      <c r="D185" s="45">
        <f t="shared" si="16"/>
        <v>749.43815644093024</v>
      </c>
      <c r="E185" s="47">
        <f t="shared" si="17"/>
        <v>100</v>
      </c>
      <c r="F185" s="79"/>
      <c r="G185" s="45">
        <f t="shared" si="18"/>
        <v>451.71782698159399</v>
      </c>
      <c r="H185" s="45">
        <f t="shared" si="19"/>
        <v>397.72032945933626</v>
      </c>
      <c r="I185" s="46">
        <f t="shared" si="20"/>
        <v>195609.85329612295</v>
      </c>
    </row>
    <row r="186" spans="2:9" ht="20.100000000000001" customHeight="1" thickBot="1" x14ac:dyDescent="0.35">
      <c r="B186" s="43">
        <f t="shared" si="21"/>
        <v>165</v>
      </c>
      <c r="C186" s="44">
        <f t="shared" si="15"/>
        <v>45776</v>
      </c>
      <c r="D186" s="45">
        <f t="shared" si="16"/>
        <v>749.43815644093024</v>
      </c>
      <c r="E186" s="47">
        <f t="shared" si="17"/>
        <v>100</v>
      </c>
      <c r="F186" s="79"/>
      <c r="G186" s="45">
        <f t="shared" si="18"/>
        <v>450.80124320043376</v>
      </c>
      <c r="H186" s="45">
        <f t="shared" si="19"/>
        <v>398.63691324049648</v>
      </c>
      <c r="I186" s="46">
        <f t="shared" si="20"/>
        <v>195211.21638288244</v>
      </c>
    </row>
    <row r="187" spans="2:9" ht="20.100000000000001" customHeight="1" thickBot="1" x14ac:dyDescent="0.35">
      <c r="B187" s="43">
        <f t="shared" si="21"/>
        <v>166</v>
      </c>
      <c r="C187" s="44">
        <f t="shared" si="15"/>
        <v>45790</v>
      </c>
      <c r="D187" s="45">
        <f t="shared" si="16"/>
        <v>749.43815644093024</v>
      </c>
      <c r="E187" s="47">
        <f t="shared" si="17"/>
        <v>100</v>
      </c>
      <c r="F187" s="79"/>
      <c r="G187" s="45">
        <f t="shared" si="18"/>
        <v>449.88254706603016</v>
      </c>
      <c r="H187" s="45">
        <f t="shared" si="19"/>
        <v>399.55560937490009</v>
      </c>
      <c r="I187" s="46">
        <f t="shared" si="20"/>
        <v>194811.66077350755</v>
      </c>
    </row>
    <row r="188" spans="2:9" ht="20.100000000000001" customHeight="1" thickBot="1" x14ac:dyDescent="0.35">
      <c r="B188" s="43">
        <f t="shared" si="21"/>
        <v>167</v>
      </c>
      <c r="C188" s="44">
        <f t="shared" si="15"/>
        <v>45804</v>
      </c>
      <c r="D188" s="45">
        <f t="shared" si="16"/>
        <v>749.43815644093024</v>
      </c>
      <c r="E188" s="47">
        <f t="shared" si="17"/>
        <v>100</v>
      </c>
      <c r="F188" s="79"/>
      <c r="G188" s="45">
        <f t="shared" si="18"/>
        <v>448.9617337102672</v>
      </c>
      <c r="H188" s="45">
        <f t="shared" si="19"/>
        <v>400.47642273066305</v>
      </c>
      <c r="I188" s="46">
        <f t="shared" si="20"/>
        <v>194411.18435077689</v>
      </c>
    </row>
    <row r="189" spans="2:9" ht="20.100000000000001" customHeight="1" thickBot="1" x14ac:dyDescent="0.35">
      <c r="B189" s="43">
        <f t="shared" si="21"/>
        <v>168</v>
      </c>
      <c r="C189" s="44">
        <f t="shared" si="15"/>
        <v>45818</v>
      </c>
      <c r="D189" s="45">
        <f t="shared" si="16"/>
        <v>749.43815644093024</v>
      </c>
      <c r="E189" s="47">
        <f t="shared" si="17"/>
        <v>100</v>
      </c>
      <c r="F189" s="79"/>
      <c r="G189" s="45">
        <f t="shared" si="18"/>
        <v>448.03879825380966</v>
      </c>
      <c r="H189" s="45">
        <f t="shared" si="19"/>
        <v>401.39935818712058</v>
      </c>
      <c r="I189" s="46">
        <f t="shared" si="20"/>
        <v>194009.78499258976</v>
      </c>
    </row>
    <row r="190" spans="2:9" ht="20.100000000000001" customHeight="1" thickBot="1" x14ac:dyDescent="0.35">
      <c r="B190" s="43">
        <f t="shared" si="21"/>
        <v>169</v>
      </c>
      <c r="C190" s="44">
        <f t="shared" si="15"/>
        <v>45832</v>
      </c>
      <c r="D190" s="45">
        <f t="shared" si="16"/>
        <v>749.43815644093024</v>
      </c>
      <c r="E190" s="47">
        <f t="shared" si="17"/>
        <v>100</v>
      </c>
      <c r="F190" s="79"/>
      <c r="G190" s="45">
        <f t="shared" si="18"/>
        <v>447.11373580607761</v>
      </c>
      <c r="H190" s="45">
        <f t="shared" si="19"/>
        <v>402.32442063485263</v>
      </c>
      <c r="I190" s="46">
        <f t="shared" si="20"/>
        <v>193607.4605719549</v>
      </c>
    </row>
    <row r="191" spans="2:9" ht="20.100000000000001" customHeight="1" thickBot="1" x14ac:dyDescent="0.35">
      <c r="B191" s="43">
        <f t="shared" si="21"/>
        <v>170</v>
      </c>
      <c r="C191" s="44">
        <f t="shared" si="15"/>
        <v>45846</v>
      </c>
      <c r="D191" s="45">
        <f t="shared" si="16"/>
        <v>749.43815644093024</v>
      </c>
      <c r="E191" s="47">
        <f t="shared" si="17"/>
        <v>100</v>
      </c>
      <c r="F191" s="79"/>
      <c r="G191" s="45">
        <f t="shared" si="18"/>
        <v>446.18654146522033</v>
      </c>
      <c r="H191" s="45">
        <f t="shared" si="19"/>
        <v>403.25161497570991</v>
      </c>
      <c r="I191" s="46">
        <f t="shared" si="20"/>
        <v>193204.20895697919</v>
      </c>
    </row>
    <row r="192" spans="2:9" ht="20.100000000000001" customHeight="1" thickBot="1" x14ac:dyDescent="0.35">
      <c r="B192" s="43">
        <f t="shared" si="21"/>
        <v>171</v>
      </c>
      <c r="C192" s="44">
        <f t="shared" si="15"/>
        <v>45860</v>
      </c>
      <c r="D192" s="45">
        <f t="shared" si="16"/>
        <v>749.43815644093024</v>
      </c>
      <c r="E192" s="47">
        <f t="shared" si="17"/>
        <v>100</v>
      </c>
      <c r="F192" s="79"/>
      <c r="G192" s="45">
        <f t="shared" si="18"/>
        <v>445.25721031809024</v>
      </c>
      <c r="H192" s="45">
        <f t="shared" si="19"/>
        <v>404.18094612284</v>
      </c>
      <c r="I192" s="46">
        <f t="shared" si="20"/>
        <v>192800.02801085636</v>
      </c>
    </row>
    <row r="193" spans="2:9" ht="20.100000000000001" customHeight="1" thickBot="1" x14ac:dyDescent="0.35">
      <c r="B193" s="43">
        <f t="shared" si="21"/>
        <v>172</v>
      </c>
      <c r="C193" s="44">
        <f t="shared" si="15"/>
        <v>45874</v>
      </c>
      <c r="D193" s="45">
        <f t="shared" si="16"/>
        <v>749.43815644093024</v>
      </c>
      <c r="E193" s="47">
        <f t="shared" si="17"/>
        <v>100</v>
      </c>
      <c r="F193" s="79"/>
      <c r="G193" s="45">
        <f t="shared" si="18"/>
        <v>444.32573744021704</v>
      </c>
      <c r="H193" s="45">
        <f t="shared" si="19"/>
        <v>405.1124190007132</v>
      </c>
      <c r="I193" s="46">
        <f t="shared" si="20"/>
        <v>192394.91559185565</v>
      </c>
    </row>
    <row r="194" spans="2:9" ht="20.100000000000001" customHeight="1" thickBot="1" x14ac:dyDescent="0.35">
      <c r="B194" s="43">
        <f t="shared" si="21"/>
        <v>173</v>
      </c>
      <c r="C194" s="44">
        <f t="shared" si="15"/>
        <v>45888</v>
      </c>
      <c r="D194" s="45">
        <f t="shared" si="16"/>
        <v>749.43815644093024</v>
      </c>
      <c r="E194" s="47">
        <f t="shared" si="17"/>
        <v>100</v>
      </c>
      <c r="F194" s="79"/>
      <c r="G194" s="45">
        <f t="shared" si="18"/>
        <v>443.39211789578138</v>
      </c>
      <c r="H194" s="45">
        <f t="shared" si="19"/>
        <v>406.04603854514886</v>
      </c>
      <c r="I194" s="46">
        <f t="shared" si="20"/>
        <v>191988.86955331051</v>
      </c>
    </row>
    <row r="195" spans="2:9" ht="20.100000000000001" customHeight="1" thickBot="1" x14ac:dyDescent="0.35">
      <c r="B195" s="43">
        <f t="shared" si="21"/>
        <v>174</v>
      </c>
      <c r="C195" s="44">
        <f t="shared" si="15"/>
        <v>45902</v>
      </c>
      <c r="D195" s="45">
        <f t="shared" si="16"/>
        <v>749.43815644093024</v>
      </c>
      <c r="E195" s="47">
        <f t="shared" si="17"/>
        <v>100</v>
      </c>
      <c r="F195" s="79"/>
      <c r="G195" s="45">
        <f t="shared" si="18"/>
        <v>442.45634673758894</v>
      </c>
      <c r="H195" s="45">
        <f t="shared" si="19"/>
        <v>406.9818097033413</v>
      </c>
      <c r="I195" s="46">
        <f t="shared" si="20"/>
        <v>191581.88774360716</v>
      </c>
    </row>
    <row r="196" spans="2:9" ht="20.100000000000001" customHeight="1" thickBot="1" x14ac:dyDescent="0.35">
      <c r="B196" s="43">
        <f t="shared" si="21"/>
        <v>175</v>
      </c>
      <c r="C196" s="44">
        <f t="shared" si="15"/>
        <v>45916</v>
      </c>
      <c r="D196" s="45">
        <f t="shared" si="16"/>
        <v>749.43815644093024</v>
      </c>
      <c r="E196" s="47">
        <f t="shared" si="17"/>
        <v>100</v>
      </c>
      <c r="F196" s="79"/>
      <c r="G196" s="45">
        <f t="shared" si="18"/>
        <v>441.5184190070442</v>
      </c>
      <c r="H196" s="45">
        <f t="shared" si="19"/>
        <v>407.91973743388604</v>
      </c>
      <c r="I196" s="46">
        <f t="shared" si="20"/>
        <v>191173.96800617327</v>
      </c>
    </row>
    <row r="197" spans="2:9" ht="20.100000000000001" customHeight="1" thickBot="1" x14ac:dyDescent="0.35">
      <c r="B197" s="43">
        <f t="shared" si="21"/>
        <v>176</v>
      </c>
      <c r="C197" s="44">
        <f t="shared" si="15"/>
        <v>45930</v>
      </c>
      <c r="D197" s="45">
        <f t="shared" si="16"/>
        <v>749.43815644093024</v>
      </c>
      <c r="E197" s="47">
        <f t="shared" si="17"/>
        <v>100</v>
      </c>
      <c r="F197" s="79"/>
      <c r="G197" s="45">
        <f t="shared" si="18"/>
        <v>440.57832973412388</v>
      </c>
      <c r="H197" s="45">
        <f t="shared" si="19"/>
        <v>408.85982670680636</v>
      </c>
      <c r="I197" s="46">
        <f t="shared" si="20"/>
        <v>190765.10817946645</v>
      </c>
    </row>
    <row r="198" spans="2:9" ht="20.100000000000001" customHeight="1" thickBot="1" x14ac:dyDescent="0.35">
      <c r="B198" s="43">
        <f t="shared" si="21"/>
        <v>177</v>
      </c>
      <c r="C198" s="44">
        <f t="shared" si="15"/>
        <v>45944</v>
      </c>
      <c r="D198" s="45">
        <f t="shared" si="16"/>
        <v>749.43815644093024</v>
      </c>
      <c r="E198" s="47">
        <f t="shared" si="17"/>
        <v>100</v>
      </c>
      <c r="F198" s="79"/>
      <c r="G198" s="45">
        <f t="shared" si="18"/>
        <v>439.63607393735111</v>
      </c>
      <c r="H198" s="45">
        <f t="shared" si="19"/>
        <v>409.80208250357913</v>
      </c>
      <c r="I198" s="46">
        <f t="shared" si="20"/>
        <v>190355.30609696286</v>
      </c>
    </row>
    <row r="199" spans="2:9" ht="20.100000000000001" customHeight="1" thickBot="1" x14ac:dyDescent="0.35">
      <c r="B199" s="43">
        <f t="shared" si="21"/>
        <v>178</v>
      </c>
      <c r="C199" s="44">
        <f t="shared" si="15"/>
        <v>45958</v>
      </c>
      <c r="D199" s="45">
        <f t="shared" si="16"/>
        <v>749.43815644093024</v>
      </c>
      <c r="E199" s="47">
        <f t="shared" si="17"/>
        <v>100</v>
      </c>
      <c r="F199" s="79"/>
      <c r="G199" s="45">
        <f t="shared" si="18"/>
        <v>438.69164662376852</v>
      </c>
      <c r="H199" s="45">
        <f t="shared" si="19"/>
        <v>410.74650981716172</v>
      </c>
      <c r="I199" s="46">
        <f t="shared" si="20"/>
        <v>189944.55958714569</v>
      </c>
    </row>
    <row r="200" spans="2:9" ht="20.100000000000001" customHeight="1" thickBot="1" x14ac:dyDescent="0.35">
      <c r="B200" s="43">
        <f t="shared" si="21"/>
        <v>179</v>
      </c>
      <c r="C200" s="44">
        <f t="shared" si="15"/>
        <v>45972</v>
      </c>
      <c r="D200" s="45">
        <f t="shared" si="16"/>
        <v>749.43815644093024</v>
      </c>
      <c r="E200" s="47">
        <f t="shared" si="17"/>
        <v>100</v>
      </c>
      <c r="F200" s="79"/>
      <c r="G200" s="45">
        <f t="shared" si="18"/>
        <v>437.74504278891203</v>
      </c>
      <c r="H200" s="45">
        <f t="shared" si="19"/>
        <v>411.69311365201821</v>
      </c>
      <c r="I200" s="46">
        <f t="shared" si="20"/>
        <v>189532.86647349366</v>
      </c>
    </row>
    <row r="201" spans="2:9" ht="20.100000000000001" customHeight="1" thickBot="1" x14ac:dyDescent="0.35">
      <c r="B201" s="43">
        <f t="shared" si="21"/>
        <v>180</v>
      </c>
      <c r="C201" s="44">
        <f t="shared" si="15"/>
        <v>45986</v>
      </c>
      <c r="D201" s="45">
        <f t="shared" si="16"/>
        <v>749.43815644093024</v>
      </c>
      <c r="E201" s="47">
        <f t="shared" si="17"/>
        <v>100</v>
      </c>
      <c r="F201" s="79"/>
      <c r="G201" s="45">
        <f t="shared" si="18"/>
        <v>436.79625741678444</v>
      </c>
      <c r="H201" s="45">
        <f t="shared" si="19"/>
        <v>412.6418990241458</v>
      </c>
      <c r="I201" s="46">
        <f t="shared" si="20"/>
        <v>189120.22457446952</v>
      </c>
    </row>
    <row r="202" spans="2:9" ht="20.100000000000001" customHeight="1" thickBot="1" x14ac:dyDescent="0.35">
      <c r="B202" s="43">
        <f t="shared" si="21"/>
        <v>181</v>
      </c>
      <c r="C202" s="44">
        <f t="shared" si="15"/>
        <v>46000</v>
      </c>
      <c r="D202" s="45">
        <f t="shared" si="16"/>
        <v>749.43815644093024</v>
      </c>
      <c r="E202" s="47">
        <f t="shared" si="17"/>
        <v>100</v>
      </c>
      <c r="F202" s="79"/>
      <c r="G202" s="45">
        <f t="shared" si="18"/>
        <v>435.84528547982853</v>
      </c>
      <c r="H202" s="45">
        <f t="shared" si="19"/>
        <v>413.59287096110171</v>
      </c>
      <c r="I202" s="46">
        <f t="shared" si="20"/>
        <v>188706.63170350844</v>
      </c>
    </row>
    <row r="203" spans="2:9" ht="20.100000000000001" customHeight="1" thickBot="1" x14ac:dyDescent="0.35">
      <c r="B203" s="43">
        <f t="shared" si="21"/>
        <v>182</v>
      </c>
      <c r="C203" s="44">
        <f t="shared" si="15"/>
        <v>46014</v>
      </c>
      <c r="D203" s="45">
        <f t="shared" si="16"/>
        <v>749.43815644093024</v>
      </c>
      <c r="E203" s="47">
        <f t="shared" si="17"/>
        <v>100</v>
      </c>
      <c r="F203" s="79"/>
      <c r="G203" s="45">
        <f t="shared" si="18"/>
        <v>434.89212193890074</v>
      </c>
      <c r="H203" s="45">
        <f t="shared" si="19"/>
        <v>414.5460345020295</v>
      </c>
      <c r="I203" s="46">
        <f t="shared" si="20"/>
        <v>188292.0856690064</v>
      </c>
    </row>
    <row r="204" spans="2:9" ht="20.100000000000001" customHeight="1" thickBot="1" x14ac:dyDescent="0.35">
      <c r="B204" s="43">
        <f t="shared" si="21"/>
        <v>183</v>
      </c>
      <c r="C204" s="44">
        <f t="shared" si="15"/>
        <v>46028</v>
      </c>
      <c r="D204" s="45">
        <f t="shared" si="16"/>
        <v>749.43815644093024</v>
      </c>
      <c r="E204" s="47">
        <f t="shared" si="17"/>
        <v>100</v>
      </c>
      <c r="F204" s="79"/>
      <c r="G204" s="45">
        <f t="shared" si="18"/>
        <v>433.93676174324423</v>
      </c>
      <c r="H204" s="45">
        <f t="shared" si="19"/>
        <v>415.50139469768601</v>
      </c>
      <c r="I204" s="46">
        <f t="shared" si="20"/>
        <v>187876.5842743087</v>
      </c>
    </row>
    <row r="205" spans="2:9" ht="20.100000000000001" customHeight="1" thickBot="1" x14ac:dyDescent="0.35">
      <c r="B205" s="43">
        <f t="shared" si="21"/>
        <v>184</v>
      </c>
      <c r="C205" s="44">
        <f t="shared" si="15"/>
        <v>46042</v>
      </c>
      <c r="D205" s="45">
        <f t="shared" si="16"/>
        <v>749.43815644093024</v>
      </c>
      <c r="E205" s="47">
        <f t="shared" si="17"/>
        <v>100</v>
      </c>
      <c r="F205" s="79"/>
      <c r="G205" s="45">
        <f t="shared" si="18"/>
        <v>432.97919983046228</v>
      </c>
      <c r="H205" s="45">
        <f t="shared" si="19"/>
        <v>416.45895661046796</v>
      </c>
      <c r="I205" s="46">
        <f t="shared" si="20"/>
        <v>187460.12531769823</v>
      </c>
    </row>
    <row r="206" spans="2:9" ht="20.100000000000001" customHeight="1" thickBot="1" x14ac:dyDescent="0.35">
      <c r="B206" s="43">
        <f t="shared" si="21"/>
        <v>185</v>
      </c>
      <c r="C206" s="44">
        <f t="shared" si="15"/>
        <v>46056</v>
      </c>
      <c r="D206" s="45">
        <f t="shared" si="16"/>
        <v>749.43815644093024</v>
      </c>
      <c r="E206" s="47">
        <f t="shared" si="17"/>
        <v>100</v>
      </c>
      <c r="F206" s="79"/>
      <c r="G206" s="45">
        <f t="shared" si="18"/>
        <v>432.01943112649138</v>
      </c>
      <c r="H206" s="45">
        <f t="shared" si="19"/>
        <v>417.41872531443886</v>
      </c>
      <c r="I206" s="46">
        <f t="shared" si="20"/>
        <v>187042.70659238379</v>
      </c>
    </row>
    <row r="207" spans="2:9" ht="20.100000000000001" customHeight="1" thickBot="1" x14ac:dyDescent="0.35">
      <c r="B207" s="43">
        <f t="shared" si="21"/>
        <v>186</v>
      </c>
      <c r="C207" s="44">
        <f t="shared" si="15"/>
        <v>46070</v>
      </c>
      <c r="D207" s="45">
        <f t="shared" si="16"/>
        <v>749.43815644093024</v>
      </c>
      <c r="E207" s="47">
        <f t="shared" si="17"/>
        <v>100</v>
      </c>
      <c r="F207" s="79"/>
      <c r="G207" s="45">
        <f t="shared" si="18"/>
        <v>431.0574505455744</v>
      </c>
      <c r="H207" s="45">
        <f t="shared" si="19"/>
        <v>418.38070589535585</v>
      </c>
      <c r="I207" s="46">
        <f t="shared" si="20"/>
        <v>186624.32588648843</v>
      </c>
    </row>
    <row r="208" spans="2:9" ht="20.100000000000001" customHeight="1" thickBot="1" x14ac:dyDescent="0.35">
      <c r="B208" s="43">
        <f t="shared" si="21"/>
        <v>187</v>
      </c>
      <c r="C208" s="44">
        <f t="shared" si="15"/>
        <v>46084</v>
      </c>
      <c r="D208" s="45">
        <f t="shared" si="16"/>
        <v>749.43815644093024</v>
      </c>
      <c r="E208" s="47">
        <f t="shared" si="17"/>
        <v>100</v>
      </c>
      <c r="F208" s="79"/>
      <c r="G208" s="45">
        <f t="shared" si="18"/>
        <v>430.09325299023357</v>
      </c>
      <c r="H208" s="45">
        <f t="shared" si="19"/>
        <v>419.34490345069668</v>
      </c>
      <c r="I208" s="46">
        <f t="shared" si="20"/>
        <v>186204.98098303773</v>
      </c>
    </row>
    <row r="209" spans="2:9" ht="20.100000000000001" customHeight="1" thickBot="1" x14ac:dyDescent="0.35">
      <c r="B209" s="43">
        <f t="shared" si="21"/>
        <v>188</v>
      </c>
      <c r="C209" s="44">
        <f t="shared" si="15"/>
        <v>46098</v>
      </c>
      <c r="D209" s="45">
        <f t="shared" si="16"/>
        <v>749.43815644093024</v>
      </c>
      <c r="E209" s="47">
        <f t="shared" si="17"/>
        <v>100</v>
      </c>
      <c r="F209" s="79"/>
      <c r="G209" s="45">
        <f t="shared" si="18"/>
        <v>429.12683335124348</v>
      </c>
      <c r="H209" s="45">
        <f t="shared" si="19"/>
        <v>420.31132308968677</v>
      </c>
      <c r="I209" s="46">
        <f t="shared" si="20"/>
        <v>185784.66965994803</v>
      </c>
    </row>
    <row r="210" spans="2:9" ht="20.100000000000001" customHeight="1" thickBot="1" x14ac:dyDescent="0.35">
      <c r="B210" s="43">
        <f t="shared" si="21"/>
        <v>189</v>
      </c>
      <c r="C210" s="44">
        <f t="shared" si="15"/>
        <v>46112</v>
      </c>
      <c r="D210" s="45">
        <f t="shared" si="16"/>
        <v>749.43815644093024</v>
      </c>
      <c r="E210" s="47">
        <f t="shared" si="17"/>
        <v>100</v>
      </c>
      <c r="F210" s="79"/>
      <c r="G210" s="45">
        <f t="shared" si="18"/>
        <v>428.15818650760406</v>
      </c>
      <c r="H210" s="45">
        <f t="shared" si="19"/>
        <v>421.27996993332619</v>
      </c>
      <c r="I210" s="46">
        <f t="shared" si="20"/>
        <v>185363.38969001471</v>
      </c>
    </row>
    <row r="211" spans="2:9" ht="20.100000000000001" customHeight="1" thickBot="1" x14ac:dyDescent="0.35">
      <c r="B211" s="43">
        <f t="shared" si="21"/>
        <v>190</v>
      </c>
      <c r="C211" s="44">
        <f t="shared" si="15"/>
        <v>46126</v>
      </c>
      <c r="D211" s="45">
        <f t="shared" si="16"/>
        <v>749.43815644093024</v>
      </c>
      <c r="E211" s="47">
        <f t="shared" si="17"/>
        <v>100</v>
      </c>
      <c r="F211" s="79"/>
      <c r="G211" s="45">
        <f t="shared" si="18"/>
        <v>427.18730732651352</v>
      </c>
      <c r="H211" s="45">
        <f t="shared" si="19"/>
        <v>422.25084911441672</v>
      </c>
      <c r="I211" s="46">
        <f t="shared" si="20"/>
        <v>184941.1388409003</v>
      </c>
    </row>
    <row r="212" spans="2:9" ht="20.100000000000001" customHeight="1" thickBot="1" x14ac:dyDescent="0.35">
      <c r="B212" s="43">
        <f t="shared" si="21"/>
        <v>191</v>
      </c>
      <c r="C212" s="44">
        <f t="shared" si="15"/>
        <v>46140</v>
      </c>
      <c r="D212" s="45">
        <f t="shared" si="16"/>
        <v>749.43815644093024</v>
      </c>
      <c r="E212" s="47">
        <f t="shared" si="17"/>
        <v>100</v>
      </c>
      <c r="F212" s="79"/>
      <c r="G212" s="45">
        <f t="shared" si="18"/>
        <v>426.21419066334084</v>
      </c>
      <c r="H212" s="45">
        <f t="shared" si="19"/>
        <v>423.2239657775894</v>
      </c>
      <c r="I212" s="46">
        <f t="shared" si="20"/>
        <v>184517.91487512272</v>
      </c>
    </row>
    <row r="213" spans="2:9" ht="20.100000000000001" customHeight="1" thickBot="1" x14ac:dyDescent="0.35">
      <c r="B213" s="43">
        <f t="shared" si="21"/>
        <v>192</v>
      </c>
      <c r="C213" s="44">
        <f t="shared" si="15"/>
        <v>46154</v>
      </c>
      <c r="D213" s="45">
        <f t="shared" si="16"/>
        <v>749.43815644093024</v>
      </c>
      <c r="E213" s="47">
        <f t="shared" si="17"/>
        <v>100</v>
      </c>
      <c r="F213" s="79"/>
      <c r="G213" s="45">
        <f t="shared" si="18"/>
        <v>425.2388313615989</v>
      </c>
      <c r="H213" s="45">
        <f t="shared" si="19"/>
        <v>424.19932507933135</v>
      </c>
      <c r="I213" s="46">
        <f t="shared" si="20"/>
        <v>184093.71555004339</v>
      </c>
    </row>
    <row r="214" spans="2:9" ht="20.100000000000001" customHeight="1" thickBot="1" x14ac:dyDescent="0.35">
      <c r="B214" s="43">
        <f t="shared" si="21"/>
        <v>193</v>
      </c>
      <c r="C214" s="44">
        <f t="shared" ref="C214:C277" si="22">IF($E$10="End of the Period",IF(B214="","",IF(payment_frequency="Bi-weekly",first_payment_date+B214*VLOOKUP(payment_frequency,periodic_table,2,0),IF(payment_frequency="Weekly",first_payment_date+B214*VLOOKUP(payment_frequency,periodic_table,2,0),IF(payment_frequency="Semi-monthly",first_payment_date+B214*VLOOKUP(payment_frequency,periodic_table,2,0),EDATE(first_payment_date,B214*VLOOKUP(payment_frequency,periodic_table,2,0)))))),IF(B214="","",IF(payment_frequency="Bi-weekly",first_payment_date+(B214-1)*VLOOKUP(payment_frequency,periodic_table,2,0),IF(payment_frequency="Weekly",first_payment_date+(B214-1)*VLOOKUP(payment_frequency,periodic_table,2,0),IF(payment_frequency="Semi-monthly",first_payment_date+(B214-1)*VLOOKUP(payment_frequency,periodic_table,2,0),EDATE(first_payment_date,(B214-1)*VLOOKUP(payment_frequency,periodic_table,2,0)))))))</f>
        <v>46168</v>
      </c>
      <c r="D214" s="45">
        <f t="shared" ref="D214:D277" si="23">IF(B214="","",IF(I213&lt;payment2,I213*(1+rate),payment2))</f>
        <v>749.43815644093024</v>
      </c>
      <c r="E214" s="47">
        <f t="shared" ref="E214:E277" si="24">IFERROR(IF((I213*(1+rate)-D214)&lt;$E$12,I213*(1+rate)-D214,IF(B214=$I$16,$E$12,IF(B214&lt;$I$16,0,$E$12))),0)</f>
        <v>100</v>
      </c>
      <c r="F214" s="79"/>
      <c r="G214" s="45">
        <f t="shared" ref="G214:G277" si="25">IF(AND(payment_type=1,B214=1),0,IF(B214="","",I213*rate_acc))</f>
        <v>424.26122425291686</v>
      </c>
      <c r="H214" s="45">
        <f t="shared" si="19"/>
        <v>425.17693218801338</v>
      </c>
      <c r="I214" s="46">
        <f t="shared" si="20"/>
        <v>183668.53861785537</v>
      </c>
    </row>
    <row r="215" spans="2:9" ht="20.100000000000001" customHeight="1" thickBot="1" x14ac:dyDescent="0.35">
      <c r="B215" s="43">
        <f t="shared" si="21"/>
        <v>194</v>
      </c>
      <c r="C215" s="44">
        <f t="shared" si="22"/>
        <v>46182</v>
      </c>
      <c r="D215" s="45">
        <f t="shared" si="23"/>
        <v>749.43815644093024</v>
      </c>
      <c r="E215" s="47">
        <f t="shared" si="24"/>
        <v>100</v>
      </c>
      <c r="F215" s="79"/>
      <c r="G215" s="45">
        <f t="shared" si="25"/>
        <v>423.28136415701289</v>
      </c>
      <c r="H215" s="45">
        <f t="shared" ref="H215:H278" si="26">IF(B215="","",D215-G215+E215+F215)</f>
        <v>426.15679228391735</v>
      </c>
      <c r="I215" s="46">
        <f t="shared" ref="I215:I278" si="27">IFERROR(IF(H215&lt;=0,"",I214-H215),"")</f>
        <v>183242.38182557144</v>
      </c>
    </row>
    <row r="216" spans="2:9" ht="20.100000000000001" customHeight="1" thickBot="1" x14ac:dyDescent="0.35">
      <c r="B216" s="43">
        <f t="shared" si="21"/>
        <v>195</v>
      </c>
      <c r="C216" s="44">
        <f t="shared" si="22"/>
        <v>46196</v>
      </c>
      <c r="D216" s="45">
        <f t="shared" si="23"/>
        <v>749.43815644093024</v>
      </c>
      <c r="E216" s="47">
        <f t="shared" si="24"/>
        <v>100</v>
      </c>
      <c r="F216" s="79"/>
      <c r="G216" s="45">
        <f t="shared" si="25"/>
        <v>422.29924588166671</v>
      </c>
      <c r="H216" s="45">
        <f t="shared" si="26"/>
        <v>427.13891055926354</v>
      </c>
      <c r="I216" s="46">
        <f t="shared" si="27"/>
        <v>182815.24291501218</v>
      </c>
    </row>
    <row r="217" spans="2:9" ht="20.100000000000001" customHeight="1" thickBot="1" x14ac:dyDescent="0.35">
      <c r="B217" s="43">
        <f t="shared" si="21"/>
        <v>196</v>
      </c>
      <c r="C217" s="44">
        <f t="shared" si="22"/>
        <v>46210</v>
      </c>
      <c r="D217" s="45">
        <f t="shared" si="23"/>
        <v>749.43815644093024</v>
      </c>
      <c r="E217" s="47">
        <f t="shared" si="24"/>
        <v>100</v>
      </c>
      <c r="F217" s="79"/>
      <c r="G217" s="45">
        <f t="shared" si="25"/>
        <v>421.31486422269222</v>
      </c>
      <c r="H217" s="45">
        <f t="shared" si="26"/>
        <v>428.12329221823802</v>
      </c>
      <c r="I217" s="46">
        <f t="shared" si="27"/>
        <v>182387.11962279395</v>
      </c>
    </row>
    <row r="218" spans="2:9" ht="20.100000000000001" customHeight="1" thickBot="1" x14ac:dyDescent="0.35">
      <c r="B218" s="43">
        <f t="shared" si="21"/>
        <v>197</v>
      </c>
      <c r="C218" s="44">
        <f t="shared" si="22"/>
        <v>46224</v>
      </c>
      <c r="D218" s="45">
        <f t="shared" si="23"/>
        <v>749.43815644093024</v>
      </c>
      <c r="E218" s="47">
        <f t="shared" si="24"/>
        <v>100</v>
      </c>
      <c r="F218" s="79"/>
      <c r="G218" s="45">
        <f t="shared" si="25"/>
        <v>420.32821396390966</v>
      </c>
      <c r="H218" s="45">
        <f t="shared" si="26"/>
        <v>429.10994247702058</v>
      </c>
      <c r="I218" s="46">
        <f t="shared" si="27"/>
        <v>181958.00968031693</v>
      </c>
    </row>
    <row r="219" spans="2:9" ht="20.100000000000001" customHeight="1" thickBot="1" x14ac:dyDescent="0.35">
      <c r="B219" s="43">
        <f t="shared" si="21"/>
        <v>198</v>
      </c>
      <c r="C219" s="44">
        <f t="shared" si="22"/>
        <v>46238</v>
      </c>
      <c r="D219" s="45">
        <f t="shared" si="23"/>
        <v>749.43815644093024</v>
      </c>
      <c r="E219" s="47">
        <f t="shared" si="24"/>
        <v>100</v>
      </c>
      <c r="F219" s="79"/>
      <c r="G219" s="45">
        <f t="shared" si="25"/>
        <v>419.33928987711801</v>
      </c>
      <c r="H219" s="45">
        <f t="shared" si="26"/>
        <v>430.09886656381224</v>
      </c>
      <c r="I219" s="46">
        <f t="shared" si="27"/>
        <v>181527.91081375311</v>
      </c>
    </row>
    <row r="220" spans="2:9" ht="20.100000000000001" customHeight="1" thickBot="1" x14ac:dyDescent="0.35">
      <c r="B220" s="43">
        <f t="shared" si="21"/>
        <v>199</v>
      </c>
      <c r="C220" s="44">
        <f t="shared" si="22"/>
        <v>46252</v>
      </c>
      <c r="D220" s="45">
        <f t="shared" si="23"/>
        <v>749.43815644093024</v>
      </c>
      <c r="E220" s="47">
        <f t="shared" si="24"/>
        <v>100</v>
      </c>
      <c r="F220" s="79"/>
      <c r="G220" s="45">
        <f t="shared" si="25"/>
        <v>418.34808672206765</v>
      </c>
      <c r="H220" s="45">
        <f t="shared" si="26"/>
        <v>431.09006971886259</v>
      </c>
      <c r="I220" s="46">
        <f t="shared" si="27"/>
        <v>181096.82074403425</v>
      </c>
    </row>
    <row r="221" spans="2:9" ht="20.100000000000001" customHeight="1" thickBot="1" x14ac:dyDescent="0.35">
      <c r="B221" s="43">
        <f t="shared" si="21"/>
        <v>200</v>
      </c>
      <c r="C221" s="44">
        <f t="shared" si="22"/>
        <v>46266</v>
      </c>
      <c r="D221" s="45">
        <f t="shared" si="23"/>
        <v>749.43815644093024</v>
      </c>
      <c r="E221" s="47">
        <f t="shared" si="24"/>
        <v>100</v>
      </c>
      <c r="F221" s="79"/>
      <c r="G221" s="45">
        <f t="shared" si="25"/>
        <v>417.35459924643197</v>
      </c>
      <c r="H221" s="45">
        <f t="shared" si="26"/>
        <v>432.08355719449827</v>
      </c>
      <c r="I221" s="46">
        <f t="shared" si="27"/>
        <v>180664.73718683975</v>
      </c>
    </row>
    <row r="222" spans="2:9" ht="20.100000000000001" customHeight="1" thickBot="1" x14ac:dyDescent="0.35">
      <c r="B222" s="43">
        <f t="shared" si="21"/>
        <v>201</v>
      </c>
      <c r="C222" s="44">
        <f t="shared" si="22"/>
        <v>46280</v>
      </c>
      <c r="D222" s="45">
        <f t="shared" si="23"/>
        <v>749.43815644093024</v>
      </c>
      <c r="E222" s="47">
        <f t="shared" si="24"/>
        <v>100</v>
      </c>
      <c r="F222" s="79"/>
      <c r="G222" s="45">
        <f t="shared" si="25"/>
        <v>416.35882218578013</v>
      </c>
      <c r="H222" s="45">
        <f t="shared" si="26"/>
        <v>433.07933425515012</v>
      </c>
      <c r="I222" s="46">
        <f t="shared" si="27"/>
        <v>180231.65785258458</v>
      </c>
    </row>
    <row r="223" spans="2:9" ht="20.100000000000001" customHeight="1" thickBot="1" x14ac:dyDescent="0.35">
      <c r="B223" s="43">
        <f t="shared" si="21"/>
        <v>202</v>
      </c>
      <c r="C223" s="44">
        <f t="shared" si="22"/>
        <v>46294</v>
      </c>
      <c r="D223" s="45">
        <f t="shared" si="23"/>
        <v>749.43815644093024</v>
      </c>
      <c r="E223" s="47">
        <f t="shared" si="24"/>
        <v>100</v>
      </c>
      <c r="F223" s="79"/>
      <c r="G223" s="45">
        <f t="shared" si="25"/>
        <v>415.36075026354882</v>
      </c>
      <c r="H223" s="45">
        <f t="shared" si="26"/>
        <v>434.07740617738142</v>
      </c>
      <c r="I223" s="46">
        <f t="shared" si="27"/>
        <v>179797.5804464072</v>
      </c>
    </row>
    <row r="224" spans="2:9" ht="20.100000000000001" customHeight="1" thickBot="1" x14ac:dyDescent="0.35">
      <c r="B224" s="43">
        <f t="shared" si="21"/>
        <v>203</v>
      </c>
      <c r="C224" s="44">
        <f t="shared" si="22"/>
        <v>46308</v>
      </c>
      <c r="D224" s="45">
        <f t="shared" si="23"/>
        <v>749.43815644093024</v>
      </c>
      <c r="E224" s="47">
        <f t="shared" si="24"/>
        <v>100</v>
      </c>
      <c r="F224" s="79"/>
      <c r="G224" s="45">
        <f t="shared" si="25"/>
        <v>414.36037819101449</v>
      </c>
      <c r="H224" s="45">
        <f t="shared" si="26"/>
        <v>435.07777824991575</v>
      </c>
      <c r="I224" s="46">
        <f t="shared" si="27"/>
        <v>179362.50266815728</v>
      </c>
    </row>
    <row r="225" spans="2:9" ht="20.100000000000001" customHeight="1" thickBot="1" x14ac:dyDescent="0.35">
      <c r="B225" s="43">
        <f t="shared" si="21"/>
        <v>204</v>
      </c>
      <c r="C225" s="44">
        <f t="shared" si="22"/>
        <v>46322</v>
      </c>
      <c r="D225" s="45">
        <f t="shared" si="23"/>
        <v>749.43815644093024</v>
      </c>
      <c r="E225" s="47">
        <f t="shared" si="24"/>
        <v>100</v>
      </c>
      <c r="F225" s="79"/>
      <c r="G225" s="45">
        <f t="shared" si="25"/>
        <v>413.35770066726502</v>
      </c>
      <c r="H225" s="45">
        <f t="shared" si="26"/>
        <v>436.08045577366522</v>
      </c>
      <c r="I225" s="46">
        <f t="shared" si="27"/>
        <v>178926.42221238362</v>
      </c>
    </row>
    <row r="226" spans="2:9" ht="20.100000000000001" customHeight="1" thickBot="1" x14ac:dyDescent="0.35">
      <c r="B226" s="43">
        <f t="shared" si="21"/>
        <v>205</v>
      </c>
      <c r="C226" s="44">
        <f t="shared" si="22"/>
        <v>46336</v>
      </c>
      <c r="D226" s="45">
        <f t="shared" si="23"/>
        <v>749.43815644093024</v>
      </c>
      <c r="E226" s="47">
        <f t="shared" si="24"/>
        <v>100</v>
      </c>
      <c r="F226" s="79"/>
      <c r="G226" s="45">
        <f t="shared" si="25"/>
        <v>412.35271237917215</v>
      </c>
      <c r="H226" s="45">
        <f t="shared" si="26"/>
        <v>437.0854440617581</v>
      </c>
      <c r="I226" s="46">
        <f t="shared" si="27"/>
        <v>178489.33676832187</v>
      </c>
    </row>
    <row r="227" spans="2:9" ht="20.100000000000001" customHeight="1" thickBot="1" x14ac:dyDescent="0.35">
      <c r="B227" s="43">
        <f t="shared" si="21"/>
        <v>206</v>
      </c>
      <c r="C227" s="44">
        <f t="shared" si="22"/>
        <v>46350</v>
      </c>
      <c r="D227" s="45">
        <f t="shared" si="23"/>
        <v>749.43815644093024</v>
      </c>
      <c r="E227" s="47">
        <f t="shared" si="24"/>
        <v>100</v>
      </c>
      <c r="F227" s="79"/>
      <c r="G227" s="45">
        <f t="shared" si="25"/>
        <v>411.34540800136267</v>
      </c>
      <c r="H227" s="45">
        <f t="shared" si="26"/>
        <v>438.09274843956757</v>
      </c>
      <c r="I227" s="46">
        <f t="shared" si="27"/>
        <v>178051.24401988229</v>
      </c>
    </row>
    <row r="228" spans="2:9" ht="20.100000000000001" customHeight="1" thickBot="1" x14ac:dyDescent="0.35">
      <c r="B228" s="43">
        <f t="shared" si="21"/>
        <v>207</v>
      </c>
      <c r="C228" s="44">
        <f t="shared" si="22"/>
        <v>46364</v>
      </c>
      <c r="D228" s="45">
        <f t="shared" si="23"/>
        <v>749.43815644093024</v>
      </c>
      <c r="E228" s="47">
        <f t="shared" si="24"/>
        <v>100</v>
      </c>
      <c r="F228" s="79"/>
      <c r="G228" s="45">
        <f t="shared" si="25"/>
        <v>410.33578219619073</v>
      </c>
      <c r="H228" s="45">
        <f t="shared" si="26"/>
        <v>439.10237424473951</v>
      </c>
      <c r="I228" s="46">
        <f t="shared" si="27"/>
        <v>177612.14164563754</v>
      </c>
    </row>
    <row r="229" spans="2:9" ht="20.100000000000001" customHeight="1" thickBot="1" x14ac:dyDescent="0.35">
      <c r="B229" s="43">
        <f t="shared" si="21"/>
        <v>208</v>
      </c>
      <c r="C229" s="44">
        <f t="shared" si="22"/>
        <v>46378</v>
      </c>
      <c r="D229" s="45">
        <f t="shared" si="23"/>
        <v>749.43815644093024</v>
      </c>
      <c r="E229" s="47">
        <f t="shared" si="24"/>
        <v>100</v>
      </c>
      <c r="F229" s="79"/>
      <c r="G229" s="45">
        <f t="shared" si="25"/>
        <v>409.32382961370951</v>
      </c>
      <c r="H229" s="45">
        <f t="shared" si="26"/>
        <v>440.11432682722074</v>
      </c>
      <c r="I229" s="46">
        <f t="shared" si="27"/>
        <v>177172.02731881032</v>
      </c>
    </row>
    <row r="230" spans="2:9" ht="20.100000000000001" customHeight="1" thickBot="1" x14ac:dyDescent="0.35">
      <c r="B230" s="43">
        <f t="shared" si="21"/>
        <v>209</v>
      </c>
      <c r="C230" s="44">
        <f t="shared" si="22"/>
        <v>46392</v>
      </c>
      <c r="D230" s="45">
        <f t="shared" si="23"/>
        <v>749.43815644093024</v>
      </c>
      <c r="E230" s="47">
        <f t="shared" si="24"/>
        <v>100</v>
      </c>
      <c r="F230" s="79"/>
      <c r="G230" s="45">
        <f t="shared" si="25"/>
        <v>408.30954489164242</v>
      </c>
      <c r="H230" s="45">
        <f t="shared" si="26"/>
        <v>441.12861154928783</v>
      </c>
      <c r="I230" s="46">
        <f t="shared" si="27"/>
        <v>176730.89870726102</v>
      </c>
    </row>
    <row r="231" spans="2:9" ht="20.100000000000001" customHeight="1" thickBot="1" x14ac:dyDescent="0.35">
      <c r="B231" s="43">
        <f t="shared" si="21"/>
        <v>210</v>
      </c>
      <c r="C231" s="44">
        <f t="shared" si="22"/>
        <v>46406</v>
      </c>
      <c r="D231" s="45">
        <f t="shared" si="23"/>
        <v>749.43815644093024</v>
      </c>
      <c r="E231" s="47">
        <f t="shared" si="24"/>
        <v>100</v>
      </c>
      <c r="F231" s="79"/>
      <c r="G231" s="45">
        <f t="shared" si="25"/>
        <v>407.29292265535531</v>
      </c>
      <c r="H231" s="45">
        <f t="shared" si="26"/>
        <v>442.14523378557493</v>
      </c>
      <c r="I231" s="46">
        <f t="shared" si="27"/>
        <v>176288.75347347543</v>
      </c>
    </row>
    <row r="232" spans="2:9" ht="20.100000000000001" customHeight="1" thickBot="1" x14ac:dyDescent="0.35">
      <c r="B232" s="43">
        <f t="shared" si="21"/>
        <v>211</v>
      </c>
      <c r="C232" s="44">
        <f t="shared" si="22"/>
        <v>46420</v>
      </c>
      <c r="D232" s="45">
        <f t="shared" si="23"/>
        <v>749.43815644093024</v>
      </c>
      <c r="E232" s="47">
        <f t="shared" si="24"/>
        <v>100</v>
      </c>
      <c r="F232" s="79"/>
      <c r="G232" s="45">
        <f t="shared" si="25"/>
        <v>406.2739575178274</v>
      </c>
      <c r="H232" s="45">
        <f t="shared" si="26"/>
        <v>443.16419892310284</v>
      </c>
      <c r="I232" s="46">
        <f t="shared" si="27"/>
        <v>175845.58927455233</v>
      </c>
    </row>
    <row r="233" spans="2:9" ht="20.100000000000001" customHeight="1" thickBot="1" x14ac:dyDescent="0.35">
      <c r="B233" s="43">
        <f t="shared" si="21"/>
        <v>212</v>
      </c>
      <c r="C233" s="44">
        <f t="shared" si="22"/>
        <v>46434</v>
      </c>
      <c r="D233" s="45">
        <f t="shared" si="23"/>
        <v>749.43815644093024</v>
      </c>
      <c r="E233" s="47">
        <f t="shared" si="24"/>
        <v>100</v>
      </c>
      <c r="F233" s="79"/>
      <c r="G233" s="45">
        <f t="shared" si="25"/>
        <v>405.25264407962334</v>
      </c>
      <c r="H233" s="45">
        <f t="shared" si="26"/>
        <v>444.18551236130691</v>
      </c>
      <c r="I233" s="46">
        <f t="shared" si="27"/>
        <v>175401.40376219101</v>
      </c>
    </row>
    <row r="234" spans="2:9" ht="20.100000000000001" customHeight="1" thickBot="1" x14ac:dyDescent="0.35">
      <c r="B234" s="43">
        <f t="shared" si="21"/>
        <v>213</v>
      </c>
      <c r="C234" s="44">
        <f t="shared" si="22"/>
        <v>46448</v>
      </c>
      <c r="D234" s="45">
        <f t="shared" si="23"/>
        <v>749.43815644093024</v>
      </c>
      <c r="E234" s="47">
        <f t="shared" si="24"/>
        <v>100</v>
      </c>
      <c r="F234" s="79"/>
      <c r="G234" s="45">
        <f t="shared" si="25"/>
        <v>404.22897692886397</v>
      </c>
      <c r="H234" s="45">
        <f t="shared" si="26"/>
        <v>445.20917951206627</v>
      </c>
      <c r="I234" s="46">
        <f t="shared" si="27"/>
        <v>174956.19458267893</v>
      </c>
    </row>
    <row r="235" spans="2:9" ht="20.100000000000001" customHeight="1" thickBot="1" x14ac:dyDescent="0.35">
      <c r="B235" s="43">
        <f t="shared" si="21"/>
        <v>214</v>
      </c>
      <c r="C235" s="44">
        <f t="shared" si="22"/>
        <v>46462</v>
      </c>
      <c r="D235" s="45">
        <f t="shared" si="23"/>
        <v>749.43815644093024</v>
      </c>
      <c r="E235" s="47">
        <f t="shared" si="24"/>
        <v>100</v>
      </c>
      <c r="F235" s="79"/>
      <c r="G235" s="45">
        <f t="shared" si="25"/>
        <v>403.20295064119807</v>
      </c>
      <c r="H235" s="45">
        <f t="shared" si="26"/>
        <v>446.23520579973217</v>
      </c>
      <c r="I235" s="46">
        <f t="shared" si="27"/>
        <v>174509.95937687921</v>
      </c>
    </row>
    <row r="236" spans="2:9" ht="20.100000000000001" customHeight="1" thickBot="1" x14ac:dyDescent="0.35">
      <c r="B236" s="43">
        <f t="shared" si="21"/>
        <v>215</v>
      </c>
      <c r="C236" s="44">
        <f t="shared" si="22"/>
        <v>46476</v>
      </c>
      <c r="D236" s="45">
        <f t="shared" si="23"/>
        <v>749.43815644093024</v>
      </c>
      <c r="E236" s="47">
        <f t="shared" si="24"/>
        <v>100</v>
      </c>
      <c r="F236" s="79"/>
      <c r="G236" s="45">
        <f t="shared" si="25"/>
        <v>402.17455977977357</v>
      </c>
      <c r="H236" s="45">
        <f t="shared" si="26"/>
        <v>447.26359666115667</v>
      </c>
      <c r="I236" s="46">
        <f t="shared" si="27"/>
        <v>174062.69578021806</v>
      </c>
    </row>
    <row r="237" spans="2:9" ht="20.100000000000001" customHeight="1" thickBot="1" x14ac:dyDescent="0.35">
      <c r="B237" s="43">
        <f t="shared" ref="B237:B300" si="28">IFERROR(IF(I236&lt;=0,"",B236+1),"")</f>
        <v>216</v>
      </c>
      <c r="C237" s="44">
        <f t="shared" si="22"/>
        <v>46490</v>
      </c>
      <c r="D237" s="45">
        <f t="shared" si="23"/>
        <v>749.43815644093024</v>
      </c>
      <c r="E237" s="47">
        <f t="shared" si="24"/>
        <v>100</v>
      </c>
      <c r="F237" s="79"/>
      <c r="G237" s="45">
        <f t="shared" si="25"/>
        <v>401.14379889520859</v>
      </c>
      <c r="H237" s="45">
        <f t="shared" si="26"/>
        <v>448.29435754572165</v>
      </c>
      <c r="I237" s="46">
        <f t="shared" si="27"/>
        <v>173614.40142267232</v>
      </c>
    </row>
    <row r="238" spans="2:9" ht="20.100000000000001" customHeight="1" thickBot="1" x14ac:dyDescent="0.35">
      <c r="B238" s="43">
        <f t="shared" si="28"/>
        <v>217</v>
      </c>
      <c r="C238" s="44">
        <f t="shared" si="22"/>
        <v>46504</v>
      </c>
      <c r="D238" s="45">
        <f t="shared" si="23"/>
        <v>749.43815644093024</v>
      </c>
      <c r="E238" s="47">
        <f t="shared" si="24"/>
        <v>100</v>
      </c>
      <c r="F238" s="79"/>
      <c r="G238" s="45">
        <f t="shared" si="25"/>
        <v>400.11066252556253</v>
      </c>
      <c r="H238" s="45">
        <f t="shared" si="26"/>
        <v>449.32749391536771</v>
      </c>
      <c r="I238" s="46">
        <f t="shared" si="27"/>
        <v>173165.07392875696</v>
      </c>
    </row>
    <row r="239" spans="2:9" ht="20.100000000000001" customHeight="1" thickBot="1" x14ac:dyDescent="0.35">
      <c r="B239" s="43">
        <f t="shared" si="28"/>
        <v>218</v>
      </c>
      <c r="C239" s="44">
        <f t="shared" si="22"/>
        <v>46518</v>
      </c>
      <c r="D239" s="45">
        <f t="shared" si="23"/>
        <v>749.43815644093024</v>
      </c>
      <c r="E239" s="47">
        <f t="shared" si="24"/>
        <v>100</v>
      </c>
      <c r="F239" s="79"/>
      <c r="G239" s="45">
        <f t="shared" si="25"/>
        <v>399.0751451963074</v>
      </c>
      <c r="H239" s="45">
        <f t="shared" si="26"/>
        <v>450.36301124462284</v>
      </c>
      <c r="I239" s="46">
        <f t="shared" si="27"/>
        <v>172714.71091751233</v>
      </c>
    </row>
    <row r="240" spans="2:9" ht="20.100000000000001" customHeight="1" thickBot="1" x14ac:dyDescent="0.35">
      <c r="B240" s="43">
        <f t="shared" si="28"/>
        <v>219</v>
      </c>
      <c r="C240" s="44">
        <f t="shared" si="22"/>
        <v>46532</v>
      </c>
      <c r="D240" s="45">
        <f t="shared" si="23"/>
        <v>749.43815644093024</v>
      </c>
      <c r="E240" s="47">
        <f t="shared" si="24"/>
        <v>100</v>
      </c>
      <c r="F240" s="79"/>
      <c r="G240" s="45">
        <f t="shared" si="25"/>
        <v>398.03724142029864</v>
      </c>
      <c r="H240" s="45">
        <f t="shared" si="26"/>
        <v>451.4009150206316</v>
      </c>
      <c r="I240" s="46">
        <f t="shared" si="27"/>
        <v>172263.31000249169</v>
      </c>
    </row>
    <row r="241" spans="2:9" ht="20.100000000000001" customHeight="1" thickBot="1" x14ac:dyDescent="0.35">
      <c r="B241" s="43">
        <f t="shared" si="28"/>
        <v>220</v>
      </c>
      <c r="C241" s="44">
        <f t="shared" si="22"/>
        <v>46546</v>
      </c>
      <c r="D241" s="45">
        <f t="shared" si="23"/>
        <v>749.43815644093024</v>
      </c>
      <c r="E241" s="47">
        <f t="shared" si="24"/>
        <v>100</v>
      </c>
      <c r="F241" s="79"/>
      <c r="G241" s="45">
        <f t="shared" si="25"/>
        <v>396.99694569774596</v>
      </c>
      <c r="H241" s="45">
        <f t="shared" si="26"/>
        <v>452.44121074318429</v>
      </c>
      <c r="I241" s="46">
        <f t="shared" si="27"/>
        <v>171810.86879174851</v>
      </c>
    </row>
    <row r="242" spans="2:9" ht="20.100000000000001" customHeight="1" thickBot="1" x14ac:dyDescent="0.35">
      <c r="B242" s="43">
        <f t="shared" si="28"/>
        <v>221</v>
      </c>
      <c r="C242" s="44">
        <f t="shared" si="22"/>
        <v>46560</v>
      </c>
      <c r="D242" s="45">
        <f t="shared" si="23"/>
        <v>749.43815644093024</v>
      </c>
      <c r="E242" s="47">
        <f t="shared" si="24"/>
        <v>100</v>
      </c>
      <c r="F242" s="79"/>
      <c r="G242" s="45">
        <f t="shared" si="25"/>
        <v>395.95425251618434</v>
      </c>
      <c r="H242" s="45">
        <f t="shared" si="26"/>
        <v>453.4839039247459</v>
      </c>
      <c r="I242" s="46">
        <f t="shared" si="27"/>
        <v>171357.38488782375</v>
      </c>
    </row>
    <row r="243" spans="2:9" ht="20.100000000000001" customHeight="1" thickBot="1" x14ac:dyDescent="0.35">
      <c r="B243" s="43">
        <f t="shared" si="28"/>
        <v>222</v>
      </c>
      <c r="C243" s="44">
        <f t="shared" si="22"/>
        <v>46574</v>
      </c>
      <c r="D243" s="45">
        <f t="shared" si="23"/>
        <v>749.43815644093024</v>
      </c>
      <c r="E243" s="47">
        <f t="shared" si="24"/>
        <v>100</v>
      </c>
      <c r="F243" s="79"/>
      <c r="G243" s="45">
        <f t="shared" si="25"/>
        <v>394.90915635044468</v>
      </c>
      <c r="H243" s="45">
        <f t="shared" si="26"/>
        <v>454.52900009048557</v>
      </c>
      <c r="I243" s="46">
        <f t="shared" si="27"/>
        <v>170902.85588773325</v>
      </c>
    </row>
    <row r="244" spans="2:9" ht="20.100000000000001" customHeight="1" thickBot="1" x14ac:dyDescent="0.35">
      <c r="B244" s="43">
        <f t="shared" si="28"/>
        <v>223</v>
      </c>
      <c r="C244" s="44">
        <f t="shared" si="22"/>
        <v>46588</v>
      </c>
      <c r="D244" s="45">
        <f t="shared" si="23"/>
        <v>749.43815644093024</v>
      </c>
      <c r="E244" s="47">
        <f t="shared" si="24"/>
        <v>100</v>
      </c>
      <c r="F244" s="79"/>
      <c r="G244" s="45">
        <f t="shared" si="25"/>
        <v>393.86165166262481</v>
      </c>
      <c r="H244" s="45">
        <f t="shared" si="26"/>
        <v>455.57650477830543</v>
      </c>
      <c r="I244" s="46">
        <f t="shared" si="27"/>
        <v>170447.27938295496</v>
      </c>
    </row>
    <row r="245" spans="2:9" ht="20.100000000000001" customHeight="1" thickBot="1" x14ac:dyDescent="0.35">
      <c r="B245" s="43">
        <f t="shared" si="28"/>
        <v>224</v>
      </c>
      <c r="C245" s="44">
        <f t="shared" si="22"/>
        <v>46602</v>
      </c>
      <c r="D245" s="45">
        <f t="shared" si="23"/>
        <v>749.43815644093024</v>
      </c>
      <c r="E245" s="47">
        <f t="shared" si="24"/>
        <v>100</v>
      </c>
      <c r="F245" s="79"/>
      <c r="G245" s="45">
        <f t="shared" si="25"/>
        <v>392.81173290205987</v>
      </c>
      <c r="H245" s="45">
        <f t="shared" si="26"/>
        <v>456.62642353887037</v>
      </c>
      <c r="I245" s="46">
        <f t="shared" si="27"/>
        <v>169990.6529594161</v>
      </c>
    </row>
    <row r="246" spans="2:9" ht="20.100000000000001" customHeight="1" thickBot="1" x14ac:dyDescent="0.35">
      <c r="B246" s="43">
        <f t="shared" si="28"/>
        <v>225</v>
      </c>
      <c r="C246" s="44">
        <f t="shared" si="22"/>
        <v>46616</v>
      </c>
      <c r="D246" s="45">
        <f t="shared" si="23"/>
        <v>749.43815644093024</v>
      </c>
      <c r="E246" s="47">
        <f t="shared" si="24"/>
        <v>100</v>
      </c>
      <c r="F246" s="79"/>
      <c r="G246" s="45">
        <f t="shared" si="25"/>
        <v>391.75939450529273</v>
      </c>
      <c r="H246" s="45">
        <f t="shared" si="26"/>
        <v>457.67876193563751</v>
      </c>
      <c r="I246" s="46">
        <f t="shared" si="27"/>
        <v>169532.97419748045</v>
      </c>
    </row>
    <row r="247" spans="2:9" ht="20.100000000000001" customHeight="1" thickBot="1" x14ac:dyDescent="0.35">
      <c r="B247" s="43">
        <f t="shared" si="28"/>
        <v>226</v>
      </c>
      <c r="C247" s="44">
        <f t="shared" si="22"/>
        <v>46630</v>
      </c>
      <c r="D247" s="45">
        <f t="shared" si="23"/>
        <v>749.43815644093024</v>
      </c>
      <c r="E247" s="47">
        <f t="shared" si="24"/>
        <v>100</v>
      </c>
      <c r="F247" s="79"/>
      <c r="G247" s="45">
        <f t="shared" si="25"/>
        <v>390.7046308960451</v>
      </c>
      <c r="H247" s="45">
        <f t="shared" si="26"/>
        <v>458.73352554488514</v>
      </c>
      <c r="I247" s="46">
        <f t="shared" si="27"/>
        <v>169074.24067193558</v>
      </c>
    </row>
    <row r="248" spans="2:9" ht="20.100000000000001" customHeight="1" thickBot="1" x14ac:dyDescent="0.35">
      <c r="B248" s="43">
        <f t="shared" si="28"/>
        <v>227</v>
      </c>
      <c r="C248" s="44">
        <f t="shared" si="22"/>
        <v>46644</v>
      </c>
      <c r="D248" s="45">
        <f t="shared" si="23"/>
        <v>749.43815644093024</v>
      </c>
      <c r="E248" s="47">
        <f t="shared" si="24"/>
        <v>100</v>
      </c>
      <c r="F248" s="79"/>
      <c r="G248" s="45">
        <f t="shared" si="25"/>
        <v>389.64743648518743</v>
      </c>
      <c r="H248" s="45">
        <f t="shared" si="26"/>
        <v>459.79071995574282</v>
      </c>
      <c r="I248" s="46">
        <f t="shared" si="27"/>
        <v>168614.44995197983</v>
      </c>
    </row>
    <row r="249" spans="2:9" ht="20.100000000000001" customHeight="1" thickBot="1" x14ac:dyDescent="0.35">
      <c r="B249" s="43">
        <f t="shared" si="28"/>
        <v>228</v>
      </c>
      <c r="C249" s="44">
        <f t="shared" si="22"/>
        <v>46658</v>
      </c>
      <c r="D249" s="45">
        <f t="shared" si="23"/>
        <v>749.43815644093024</v>
      </c>
      <c r="E249" s="47">
        <f t="shared" si="24"/>
        <v>100</v>
      </c>
      <c r="F249" s="79"/>
      <c r="G249" s="45">
        <f t="shared" si="25"/>
        <v>388.58780567070954</v>
      </c>
      <c r="H249" s="45">
        <f t="shared" si="26"/>
        <v>460.8503507702207</v>
      </c>
      <c r="I249" s="46">
        <f t="shared" si="27"/>
        <v>168153.5996012096</v>
      </c>
    </row>
    <row r="250" spans="2:9" ht="20.100000000000001" customHeight="1" thickBot="1" x14ac:dyDescent="0.35">
      <c r="B250" s="43">
        <f t="shared" si="28"/>
        <v>229</v>
      </c>
      <c r="C250" s="44">
        <f t="shared" si="22"/>
        <v>46672</v>
      </c>
      <c r="D250" s="45">
        <f t="shared" si="23"/>
        <v>749.43815644093024</v>
      </c>
      <c r="E250" s="47">
        <f t="shared" si="24"/>
        <v>100</v>
      </c>
      <c r="F250" s="79"/>
      <c r="G250" s="45">
        <f t="shared" si="25"/>
        <v>387.5257328376909</v>
      </c>
      <c r="H250" s="45">
        <f t="shared" si="26"/>
        <v>461.91242360323935</v>
      </c>
      <c r="I250" s="46">
        <f t="shared" si="27"/>
        <v>167691.68717760636</v>
      </c>
    </row>
    <row r="251" spans="2:9" ht="20.100000000000001" customHeight="1" thickBot="1" x14ac:dyDescent="0.35">
      <c r="B251" s="43">
        <f t="shared" si="28"/>
        <v>230</v>
      </c>
      <c r="C251" s="44">
        <f t="shared" si="22"/>
        <v>46686</v>
      </c>
      <c r="D251" s="45">
        <f t="shared" si="23"/>
        <v>749.43815644093024</v>
      </c>
      <c r="E251" s="47">
        <f t="shared" si="24"/>
        <v>100</v>
      </c>
      <c r="F251" s="79"/>
      <c r="G251" s="45">
        <f t="shared" si="25"/>
        <v>386.46121235827087</v>
      </c>
      <c r="H251" s="45">
        <f t="shared" si="26"/>
        <v>462.97694408265937</v>
      </c>
      <c r="I251" s="46">
        <f t="shared" si="27"/>
        <v>167228.71023352371</v>
      </c>
    </row>
    <row r="252" spans="2:9" ht="20.100000000000001" customHeight="1" thickBot="1" x14ac:dyDescent="0.35">
      <c r="B252" s="43">
        <f t="shared" si="28"/>
        <v>231</v>
      </c>
      <c r="C252" s="44">
        <f t="shared" si="22"/>
        <v>46700</v>
      </c>
      <c r="D252" s="45">
        <f t="shared" si="23"/>
        <v>749.43815644093024</v>
      </c>
      <c r="E252" s="47">
        <f t="shared" si="24"/>
        <v>100</v>
      </c>
      <c r="F252" s="79"/>
      <c r="G252" s="45">
        <f t="shared" si="25"/>
        <v>385.39423859161894</v>
      </c>
      <c r="H252" s="45">
        <f t="shared" si="26"/>
        <v>464.0439178493113</v>
      </c>
      <c r="I252" s="46">
        <f t="shared" si="27"/>
        <v>166764.6663156744</v>
      </c>
    </row>
    <row r="253" spans="2:9" ht="20.100000000000001" customHeight="1" thickBot="1" x14ac:dyDescent="0.35">
      <c r="B253" s="43">
        <f t="shared" si="28"/>
        <v>232</v>
      </c>
      <c r="C253" s="44">
        <f t="shared" si="22"/>
        <v>46714</v>
      </c>
      <c r="D253" s="45">
        <f t="shared" si="23"/>
        <v>749.43815644093024</v>
      </c>
      <c r="E253" s="47">
        <f t="shared" si="24"/>
        <v>100</v>
      </c>
      <c r="F253" s="79"/>
      <c r="G253" s="45">
        <f t="shared" si="25"/>
        <v>384.32480588390467</v>
      </c>
      <c r="H253" s="45">
        <f t="shared" si="26"/>
        <v>465.11335055702557</v>
      </c>
      <c r="I253" s="46">
        <f t="shared" si="27"/>
        <v>166299.55296511739</v>
      </c>
    </row>
    <row r="254" spans="2:9" ht="20.100000000000001" customHeight="1" thickBot="1" x14ac:dyDescent="0.35">
      <c r="B254" s="43">
        <f t="shared" si="28"/>
        <v>233</v>
      </c>
      <c r="C254" s="44">
        <f t="shared" si="22"/>
        <v>46728</v>
      </c>
      <c r="D254" s="45">
        <f t="shared" si="23"/>
        <v>749.43815644093024</v>
      </c>
      <c r="E254" s="47">
        <f t="shared" si="24"/>
        <v>100</v>
      </c>
      <c r="F254" s="79"/>
      <c r="G254" s="45">
        <f t="shared" si="25"/>
        <v>383.25290856826786</v>
      </c>
      <c r="H254" s="45">
        <f t="shared" si="26"/>
        <v>466.18524787266239</v>
      </c>
      <c r="I254" s="46">
        <f t="shared" si="27"/>
        <v>165833.36771724472</v>
      </c>
    </row>
    <row r="255" spans="2:9" ht="20.100000000000001" customHeight="1" thickBot="1" x14ac:dyDescent="0.35">
      <c r="B255" s="43">
        <f t="shared" si="28"/>
        <v>234</v>
      </c>
      <c r="C255" s="44">
        <f t="shared" si="22"/>
        <v>46742</v>
      </c>
      <c r="D255" s="45">
        <f t="shared" si="23"/>
        <v>749.43815644093024</v>
      </c>
      <c r="E255" s="47">
        <f t="shared" si="24"/>
        <v>100</v>
      </c>
      <c r="F255" s="79"/>
      <c r="G255" s="45">
        <f t="shared" si="25"/>
        <v>382.17854096478851</v>
      </c>
      <c r="H255" s="45">
        <f t="shared" si="26"/>
        <v>467.25961547614173</v>
      </c>
      <c r="I255" s="46">
        <f t="shared" si="27"/>
        <v>165366.10810176856</v>
      </c>
    </row>
    <row r="256" spans="2:9" ht="20.100000000000001" customHeight="1" thickBot="1" x14ac:dyDescent="0.35">
      <c r="B256" s="43">
        <f t="shared" si="28"/>
        <v>235</v>
      </c>
      <c r="C256" s="44">
        <f t="shared" si="22"/>
        <v>46756</v>
      </c>
      <c r="D256" s="45">
        <f t="shared" si="23"/>
        <v>749.43815644093024</v>
      </c>
      <c r="E256" s="47">
        <f t="shared" si="24"/>
        <v>100</v>
      </c>
      <c r="F256" s="79"/>
      <c r="G256" s="45">
        <f t="shared" si="25"/>
        <v>381.10169738045676</v>
      </c>
      <c r="H256" s="45">
        <f t="shared" si="26"/>
        <v>468.33645906047349</v>
      </c>
      <c r="I256" s="46">
        <f t="shared" si="27"/>
        <v>164897.7716427081</v>
      </c>
    </row>
    <row r="257" spans="2:9" ht="20.100000000000001" customHeight="1" thickBot="1" x14ac:dyDescent="0.35">
      <c r="B257" s="43">
        <f t="shared" si="28"/>
        <v>236</v>
      </c>
      <c r="C257" s="44">
        <f t="shared" si="22"/>
        <v>46770</v>
      </c>
      <c r="D257" s="45">
        <f t="shared" si="23"/>
        <v>749.43815644093024</v>
      </c>
      <c r="E257" s="47">
        <f t="shared" si="24"/>
        <v>100</v>
      </c>
      <c r="F257" s="79"/>
      <c r="G257" s="45">
        <f t="shared" si="25"/>
        <v>380.02237210914268</v>
      </c>
      <c r="H257" s="45">
        <f t="shared" si="26"/>
        <v>469.41578433178756</v>
      </c>
      <c r="I257" s="46">
        <f t="shared" si="27"/>
        <v>164428.35585837631</v>
      </c>
    </row>
    <row r="258" spans="2:9" ht="20.100000000000001" customHeight="1" thickBot="1" x14ac:dyDescent="0.35">
      <c r="B258" s="43">
        <f t="shared" si="28"/>
        <v>237</v>
      </c>
      <c r="C258" s="44">
        <f t="shared" si="22"/>
        <v>46784</v>
      </c>
      <c r="D258" s="45">
        <f t="shared" si="23"/>
        <v>749.43815644093024</v>
      </c>
      <c r="E258" s="47">
        <f t="shared" si="24"/>
        <v>100</v>
      </c>
      <c r="F258" s="79"/>
      <c r="G258" s="45">
        <f t="shared" si="25"/>
        <v>378.94055943156593</v>
      </c>
      <c r="H258" s="45">
        <f t="shared" si="26"/>
        <v>470.49759700936431</v>
      </c>
      <c r="I258" s="46">
        <f t="shared" si="27"/>
        <v>163957.85826136696</v>
      </c>
    </row>
    <row r="259" spans="2:9" ht="20.100000000000001" customHeight="1" thickBot="1" x14ac:dyDescent="0.35">
      <c r="B259" s="43">
        <f t="shared" si="28"/>
        <v>238</v>
      </c>
      <c r="C259" s="44">
        <f t="shared" si="22"/>
        <v>46798</v>
      </c>
      <c r="D259" s="45">
        <f t="shared" si="23"/>
        <v>749.43815644093024</v>
      </c>
      <c r="E259" s="47">
        <f t="shared" si="24"/>
        <v>100</v>
      </c>
      <c r="F259" s="79"/>
      <c r="G259" s="45">
        <f t="shared" si="25"/>
        <v>377.85625361526564</v>
      </c>
      <c r="H259" s="45">
        <f t="shared" si="26"/>
        <v>471.5819028256646</v>
      </c>
      <c r="I259" s="46">
        <f t="shared" si="27"/>
        <v>163486.2763585413</v>
      </c>
    </row>
    <row r="260" spans="2:9" ht="20.100000000000001" customHeight="1" thickBot="1" x14ac:dyDescent="0.35">
      <c r="B260" s="43">
        <f t="shared" si="28"/>
        <v>239</v>
      </c>
      <c r="C260" s="44">
        <f t="shared" si="22"/>
        <v>46812</v>
      </c>
      <c r="D260" s="45">
        <f t="shared" si="23"/>
        <v>749.43815644093024</v>
      </c>
      <c r="E260" s="47">
        <f t="shared" si="24"/>
        <v>100</v>
      </c>
      <c r="F260" s="79"/>
      <c r="G260" s="45">
        <f t="shared" si="25"/>
        <v>376.76944891456986</v>
      </c>
      <c r="H260" s="45">
        <f t="shared" si="26"/>
        <v>472.66870752636038</v>
      </c>
      <c r="I260" s="46">
        <f t="shared" si="27"/>
        <v>163013.60765101496</v>
      </c>
    </row>
    <row r="261" spans="2:9" ht="20.100000000000001" customHeight="1" thickBot="1" x14ac:dyDescent="0.35">
      <c r="B261" s="43">
        <f t="shared" si="28"/>
        <v>240</v>
      </c>
      <c r="C261" s="44">
        <f t="shared" si="22"/>
        <v>46826</v>
      </c>
      <c r="D261" s="45">
        <f t="shared" si="23"/>
        <v>749.43815644093024</v>
      </c>
      <c r="E261" s="47">
        <f t="shared" si="24"/>
        <v>100</v>
      </c>
      <c r="F261" s="79"/>
      <c r="G261" s="45">
        <f t="shared" si="25"/>
        <v>375.68013957056536</v>
      </c>
      <c r="H261" s="45">
        <f t="shared" si="26"/>
        <v>473.75801687036488</v>
      </c>
      <c r="I261" s="46">
        <f t="shared" si="27"/>
        <v>162539.8496341446</v>
      </c>
    </row>
    <row r="262" spans="2:9" ht="20.100000000000001" customHeight="1" thickBot="1" x14ac:dyDescent="0.35">
      <c r="B262" s="43">
        <f t="shared" si="28"/>
        <v>241</v>
      </c>
      <c r="C262" s="44">
        <f t="shared" si="22"/>
        <v>46840</v>
      </c>
      <c r="D262" s="45">
        <f t="shared" si="23"/>
        <v>749.43815644093024</v>
      </c>
      <c r="E262" s="47">
        <f t="shared" si="24"/>
        <v>100</v>
      </c>
      <c r="F262" s="79"/>
      <c r="G262" s="45">
        <f t="shared" si="25"/>
        <v>374.58831981106675</v>
      </c>
      <c r="H262" s="45">
        <f t="shared" si="26"/>
        <v>474.84983662986349</v>
      </c>
      <c r="I262" s="46">
        <f t="shared" si="27"/>
        <v>162064.99979751473</v>
      </c>
    </row>
    <row r="263" spans="2:9" ht="20.100000000000001" customHeight="1" thickBot="1" x14ac:dyDescent="0.35">
      <c r="B263" s="43">
        <f t="shared" si="28"/>
        <v>242</v>
      </c>
      <c r="C263" s="44">
        <f t="shared" si="22"/>
        <v>46854</v>
      </c>
      <c r="D263" s="45">
        <f t="shared" si="23"/>
        <v>749.43815644093024</v>
      </c>
      <c r="E263" s="47">
        <f t="shared" si="24"/>
        <v>100</v>
      </c>
      <c r="F263" s="79"/>
      <c r="G263" s="45">
        <f t="shared" si="25"/>
        <v>373.49398385058623</v>
      </c>
      <c r="H263" s="45">
        <f t="shared" si="26"/>
        <v>475.94417259034401</v>
      </c>
      <c r="I263" s="46">
        <f t="shared" si="27"/>
        <v>161589.0556249244</v>
      </c>
    </row>
    <row r="264" spans="2:9" ht="20.100000000000001" customHeight="1" thickBot="1" x14ac:dyDescent="0.35">
      <c r="B264" s="43">
        <f t="shared" si="28"/>
        <v>243</v>
      </c>
      <c r="C264" s="44">
        <f t="shared" si="22"/>
        <v>46868</v>
      </c>
      <c r="D264" s="45">
        <f t="shared" si="23"/>
        <v>749.43815644093024</v>
      </c>
      <c r="E264" s="47">
        <f t="shared" si="24"/>
        <v>100</v>
      </c>
      <c r="F264" s="79"/>
      <c r="G264" s="45">
        <f t="shared" si="25"/>
        <v>372.39712589030279</v>
      </c>
      <c r="H264" s="45">
        <f t="shared" si="26"/>
        <v>477.04103055062745</v>
      </c>
      <c r="I264" s="46">
        <f t="shared" si="27"/>
        <v>161112.01459437376</v>
      </c>
    </row>
    <row r="265" spans="2:9" ht="20.100000000000001" customHeight="1" thickBot="1" x14ac:dyDescent="0.35">
      <c r="B265" s="43">
        <f t="shared" si="28"/>
        <v>244</v>
      </c>
      <c r="C265" s="44">
        <f t="shared" si="22"/>
        <v>46882</v>
      </c>
      <c r="D265" s="45">
        <f t="shared" si="23"/>
        <v>749.43815644093024</v>
      </c>
      <c r="E265" s="47">
        <f t="shared" si="24"/>
        <v>100</v>
      </c>
      <c r="F265" s="79"/>
      <c r="G265" s="45">
        <f t="shared" si="25"/>
        <v>371.29774011803147</v>
      </c>
      <c r="H265" s="45">
        <f t="shared" si="26"/>
        <v>478.14041632289877</v>
      </c>
      <c r="I265" s="46">
        <f t="shared" si="27"/>
        <v>160633.87417805087</v>
      </c>
    </row>
    <row r="266" spans="2:9" ht="20.100000000000001" customHeight="1" thickBot="1" x14ac:dyDescent="0.35">
      <c r="B266" s="43">
        <f t="shared" si="28"/>
        <v>245</v>
      </c>
      <c r="C266" s="44">
        <f t="shared" si="22"/>
        <v>46896</v>
      </c>
      <c r="D266" s="45">
        <f t="shared" si="23"/>
        <v>749.43815644093024</v>
      </c>
      <c r="E266" s="47">
        <f t="shared" si="24"/>
        <v>100</v>
      </c>
      <c r="F266" s="79"/>
      <c r="G266" s="45">
        <f t="shared" si="25"/>
        <v>370.19582070819263</v>
      </c>
      <c r="H266" s="45">
        <f t="shared" si="26"/>
        <v>479.24233573273762</v>
      </c>
      <c r="I266" s="46">
        <f t="shared" si="27"/>
        <v>160154.63184231814</v>
      </c>
    </row>
    <row r="267" spans="2:9" ht="20.100000000000001" customHeight="1" thickBot="1" x14ac:dyDescent="0.35">
      <c r="B267" s="43">
        <f t="shared" si="28"/>
        <v>246</v>
      </c>
      <c r="C267" s="44">
        <f t="shared" si="22"/>
        <v>46910</v>
      </c>
      <c r="D267" s="45">
        <f t="shared" si="23"/>
        <v>749.43815644093024</v>
      </c>
      <c r="E267" s="47">
        <f t="shared" si="24"/>
        <v>100</v>
      </c>
      <c r="F267" s="79"/>
      <c r="G267" s="45">
        <f t="shared" si="25"/>
        <v>369.09136182178088</v>
      </c>
      <c r="H267" s="45">
        <f t="shared" si="26"/>
        <v>480.34679461914936</v>
      </c>
      <c r="I267" s="46">
        <f t="shared" si="27"/>
        <v>159674.285047699</v>
      </c>
    </row>
    <row r="268" spans="2:9" ht="20.100000000000001" customHeight="1" thickBot="1" x14ac:dyDescent="0.35">
      <c r="B268" s="43">
        <f t="shared" si="28"/>
        <v>247</v>
      </c>
      <c r="C268" s="44">
        <f t="shared" si="22"/>
        <v>46924</v>
      </c>
      <c r="D268" s="45">
        <f t="shared" si="23"/>
        <v>749.43815644093024</v>
      </c>
      <c r="E268" s="47">
        <f t="shared" si="24"/>
        <v>100</v>
      </c>
      <c r="F268" s="79"/>
      <c r="G268" s="45">
        <f t="shared" si="25"/>
        <v>367.98435760633453</v>
      </c>
      <c r="H268" s="45">
        <f t="shared" si="26"/>
        <v>481.45379883459572</v>
      </c>
      <c r="I268" s="46">
        <f t="shared" si="27"/>
        <v>159192.83124886442</v>
      </c>
    </row>
    <row r="269" spans="2:9" ht="20.100000000000001" customHeight="1" thickBot="1" x14ac:dyDescent="0.35">
      <c r="B269" s="43">
        <f t="shared" si="28"/>
        <v>248</v>
      </c>
      <c r="C269" s="44">
        <f t="shared" si="22"/>
        <v>46938</v>
      </c>
      <c r="D269" s="45">
        <f t="shared" si="23"/>
        <v>749.43815644093024</v>
      </c>
      <c r="E269" s="47">
        <f t="shared" si="24"/>
        <v>100</v>
      </c>
      <c r="F269" s="79"/>
      <c r="G269" s="45">
        <f t="shared" si="25"/>
        <v>366.87480219590418</v>
      </c>
      <c r="H269" s="45">
        <f t="shared" si="26"/>
        <v>482.56335424502606</v>
      </c>
      <c r="I269" s="46">
        <f t="shared" si="27"/>
        <v>158710.26789461938</v>
      </c>
    </row>
    <row r="270" spans="2:9" ht="20.100000000000001" customHeight="1" thickBot="1" x14ac:dyDescent="0.35">
      <c r="B270" s="43">
        <f t="shared" si="28"/>
        <v>249</v>
      </c>
      <c r="C270" s="44">
        <f t="shared" si="22"/>
        <v>46952</v>
      </c>
      <c r="D270" s="45">
        <f t="shared" si="23"/>
        <v>749.43815644093024</v>
      </c>
      <c r="E270" s="47">
        <f t="shared" si="24"/>
        <v>100</v>
      </c>
      <c r="F270" s="79"/>
      <c r="G270" s="45">
        <f t="shared" si="25"/>
        <v>365.76268971102178</v>
      </c>
      <c r="H270" s="45">
        <f t="shared" si="26"/>
        <v>483.67546672990846</v>
      </c>
      <c r="I270" s="46">
        <f t="shared" si="27"/>
        <v>158226.59242788947</v>
      </c>
    </row>
    <row r="271" spans="2:9" ht="20.100000000000001" customHeight="1" thickBot="1" x14ac:dyDescent="0.35">
      <c r="B271" s="43">
        <f t="shared" si="28"/>
        <v>250</v>
      </c>
      <c r="C271" s="44">
        <f t="shared" si="22"/>
        <v>46966</v>
      </c>
      <c r="D271" s="45">
        <f t="shared" si="23"/>
        <v>749.43815644093024</v>
      </c>
      <c r="E271" s="47">
        <f t="shared" si="24"/>
        <v>100</v>
      </c>
      <c r="F271" s="79"/>
      <c r="G271" s="45">
        <f t="shared" si="25"/>
        <v>364.6480142586696</v>
      </c>
      <c r="H271" s="45">
        <f t="shared" si="26"/>
        <v>484.79014218226064</v>
      </c>
      <c r="I271" s="46">
        <f t="shared" si="27"/>
        <v>157741.80228570721</v>
      </c>
    </row>
    <row r="272" spans="2:9" ht="20.100000000000001" customHeight="1" thickBot="1" x14ac:dyDescent="0.35">
      <c r="B272" s="43">
        <f t="shared" si="28"/>
        <v>251</v>
      </c>
      <c r="C272" s="44">
        <f t="shared" si="22"/>
        <v>46980</v>
      </c>
      <c r="D272" s="45">
        <f t="shared" si="23"/>
        <v>749.43815644093024</v>
      </c>
      <c r="E272" s="47">
        <f t="shared" si="24"/>
        <v>100</v>
      </c>
      <c r="F272" s="79"/>
      <c r="G272" s="45">
        <f t="shared" si="25"/>
        <v>363.53076993224892</v>
      </c>
      <c r="H272" s="45">
        <f t="shared" si="26"/>
        <v>485.90738650868133</v>
      </c>
      <c r="I272" s="46">
        <f t="shared" si="27"/>
        <v>157255.89489919852</v>
      </c>
    </row>
    <row r="273" spans="2:9" ht="20.100000000000001" customHeight="1" thickBot="1" x14ac:dyDescent="0.35">
      <c r="B273" s="43">
        <f t="shared" si="28"/>
        <v>252</v>
      </c>
      <c r="C273" s="44">
        <f t="shared" si="22"/>
        <v>46994</v>
      </c>
      <c r="D273" s="45">
        <f t="shared" si="23"/>
        <v>749.43815644093024</v>
      </c>
      <c r="E273" s="47">
        <f t="shared" si="24"/>
        <v>100</v>
      </c>
      <c r="F273" s="79"/>
      <c r="G273" s="45">
        <f t="shared" si="25"/>
        <v>362.41095081154856</v>
      </c>
      <c r="H273" s="45">
        <f t="shared" si="26"/>
        <v>487.02720562938168</v>
      </c>
      <c r="I273" s="46">
        <f t="shared" si="27"/>
        <v>156768.86769356913</v>
      </c>
    </row>
    <row r="274" spans="2:9" ht="20.100000000000001" customHeight="1" thickBot="1" x14ac:dyDescent="0.35">
      <c r="B274" s="43">
        <f t="shared" si="28"/>
        <v>253</v>
      </c>
      <c r="C274" s="44">
        <f t="shared" si="22"/>
        <v>47008</v>
      </c>
      <c r="D274" s="45">
        <f t="shared" si="23"/>
        <v>749.43815644093024</v>
      </c>
      <c r="E274" s="47">
        <f t="shared" si="24"/>
        <v>100</v>
      </c>
      <c r="F274" s="79"/>
      <c r="G274" s="45">
        <f t="shared" si="25"/>
        <v>361.28855096271377</v>
      </c>
      <c r="H274" s="45">
        <f t="shared" si="26"/>
        <v>488.14960547821647</v>
      </c>
      <c r="I274" s="46">
        <f t="shared" si="27"/>
        <v>156280.71808809091</v>
      </c>
    </row>
    <row r="275" spans="2:9" ht="20.100000000000001" customHeight="1" thickBot="1" x14ac:dyDescent="0.35">
      <c r="B275" s="43">
        <f t="shared" si="28"/>
        <v>254</v>
      </c>
      <c r="C275" s="44">
        <f t="shared" si="22"/>
        <v>47022</v>
      </c>
      <c r="D275" s="45">
        <f t="shared" si="23"/>
        <v>749.43815644093024</v>
      </c>
      <c r="E275" s="47">
        <f t="shared" si="24"/>
        <v>100</v>
      </c>
      <c r="F275" s="79"/>
      <c r="G275" s="45">
        <f t="shared" si="25"/>
        <v>360.16356443821468</v>
      </c>
      <c r="H275" s="45">
        <f t="shared" si="26"/>
        <v>489.27459200271556</v>
      </c>
      <c r="I275" s="46">
        <f t="shared" si="27"/>
        <v>155791.44349608821</v>
      </c>
    </row>
    <row r="276" spans="2:9" ht="20.100000000000001" customHeight="1" thickBot="1" x14ac:dyDescent="0.35">
      <c r="B276" s="43">
        <f t="shared" si="28"/>
        <v>255</v>
      </c>
      <c r="C276" s="44">
        <f t="shared" si="22"/>
        <v>47036</v>
      </c>
      <c r="D276" s="45">
        <f t="shared" si="23"/>
        <v>749.43815644093024</v>
      </c>
      <c r="E276" s="47">
        <f t="shared" si="24"/>
        <v>100</v>
      </c>
      <c r="F276" s="79"/>
      <c r="G276" s="45">
        <f t="shared" si="25"/>
        <v>359.03598527681476</v>
      </c>
      <c r="H276" s="45">
        <f t="shared" si="26"/>
        <v>490.40217116411549</v>
      </c>
      <c r="I276" s="46">
        <f t="shared" si="27"/>
        <v>155301.0413249241</v>
      </c>
    </row>
    <row r="277" spans="2:9" ht="20.100000000000001" customHeight="1" thickBot="1" x14ac:dyDescent="0.35">
      <c r="B277" s="43">
        <f t="shared" si="28"/>
        <v>256</v>
      </c>
      <c r="C277" s="44">
        <f t="shared" si="22"/>
        <v>47050</v>
      </c>
      <c r="D277" s="45">
        <f t="shared" si="23"/>
        <v>749.43815644093024</v>
      </c>
      <c r="E277" s="47">
        <f t="shared" si="24"/>
        <v>100</v>
      </c>
      <c r="F277" s="79"/>
      <c r="G277" s="45">
        <f t="shared" si="25"/>
        <v>357.90580750353917</v>
      </c>
      <c r="H277" s="45">
        <f t="shared" si="26"/>
        <v>491.53234893739108</v>
      </c>
      <c r="I277" s="46">
        <f t="shared" si="27"/>
        <v>154809.50897598671</v>
      </c>
    </row>
    <row r="278" spans="2:9" ht="20.100000000000001" customHeight="1" thickBot="1" x14ac:dyDescent="0.35">
      <c r="B278" s="43">
        <f t="shared" si="28"/>
        <v>257</v>
      </c>
      <c r="C278" s="44">
        <f t="shared" ref="C278:C341" si="29">IF($E$10="End of the Period",IF(B278="","",IF(payment_frequency="Bi-weekly",first_payment_date+B278*VLOOKUP(payment_frequency,periodic_table,2,0),IF(payment_frequency="Weekly",first_payment_date+B278*VLOOKUP(payment_frequency,periodic_table,2,0),IF(payment_frequency="Semi-monthly",first_payment_date+B278*VLOOKUP(payment_frequency,periodic_table,2,0),EDATE(first_payment_date,B278*VLOOKUP(payment_frequency,periodic_table,2,0)))))),IF(B278="","",IF(payment_frequency="Bi-weekly",first_payment_date+(B278-1)*VLOOKUP(payment_frequency,periodic_table,2,0),IF(payment_frequency="Weekly",first_payment_date+(B278-1)*VLOOKUP(payment_frequency,periodic_table,2,0),IF(payment_frequency="Semi-monthly",first_payment_date+(B278-1)*VLOOKUP(payment_frequency,periodic_table,2,0),EDATE(first_payment_date,(B278-1)*VLOOKUP(payment_frequency,periodic_table,2,0)))))))</f>
        <v>47064</v>
      </c>
      <c r="D278" s="45">
        <f t="shared" ref="D278:D341" si="30">IF(B278="","",IF(I277&lt;payment2,I277*(1+rate),payment2))</f>
        <v>749.43815644093024</v>
      </c>
      <c r="E278" s="47">
        <f t="shared" ref="E278:E341" si="31">IFERROR(IF((I277*(1+rate)-D278)&lt;$E$12,I277*(1+rate)-D278,IF(B278=$I$16,$E$12,IF(B278&lt;$I$16,0,$E$12))),0)</f>
        <v>100</v>
      </c>
      <c r="F278" s="79"/>
      <c r="G278" s="45">
        <f t="shared" ref="G278:G341" si="32">IF(AND(payment_type=1,B278=1),0,IF(B278="","",I277*rate_acc))</f>
        <v>356.77302512964332</v>
      </c>
      <c r="H278" s="45">
        <f t="shared" si="26"/>
        <v>492.66513131128693</v>
      </c>
      <c r="I278" s="46">
        <f t="shared" si="27"/>
        <v>154316.84384467543</v>
      </c>
    </row>
    <row r="279" spans="2:9" ht="20.100000000000001" customHeight="1" thickBot="1" x14ac:dyDescent="0.35">
      <c r="B279" s="43">
        <f t="shared" si="28"/>
        <v>258</v>
      </c>
      <c r="C279" s="44">
        <f t="shared" si="29"/>
        <v>47078</v>
      </c>
      <c r="D279" s="45">
        <f t="shared" si="30"/>
        <v>749.43815644093024</v>
      </c>
      <c r="E279" s="47">
        <f t="shared" si="31"/>
        <v>100</v>
      </c>
      <c r="F279" s="79"/>
      <c r="G279" s="45">
        <f t="shared" si="32"/>
        <v>355.63763215258092</v>
      </c>
      <c r="H279" s="45">
        <f t="shared" ref="H279:H342" si="33">IF(B279="","",D279-G279+E279+F279)</f>
        <v>493.80052428834932</v>
      </c>
      <c r="I279" s="46">
        <f t="shared" ref="I279:I342" si="34">IFERROR(IF(H279&lt;=0,"",I278-H279),"")</f>
        <v>153823.04332038708</v>
      </c>
    </row>
    <row r="280" spans="2:9" ht="20.100000000000001" customHeight="1" thickBot="1" x14ac:dyDescent="0.35">
      <c r="B280" s="43">
        <f t="shared" si="28"/>
        <v>259</v>
      </c>
      <c r="C280" s="44">
        <f t="shared" si="29"/>
        <v>47092</v>
      </c>
      <c r="D280" s="45">
        <f t="shared" si="30"/>
        <v>749.43815644093024</v>
      </c>
      <c r="E280" s="47">
        <f t="shared" si="31"/>
        <v>100</v>
      </c>
      <c r="F280" s="79"/>
      <c r="G280" s="45">
        <f t="shared" si="32"/>
        <v>354.49962255597217</v>
      </c>
      <c r="H280" s="45">
        <f t="shared" si="33"/>
        <v>494.93853388495808</v>
      </c>
      <c r="I280" s="46">
        <f t="shared" si="34"/>
        <v>153328.10478650211</v>
      </c>
    </row>
    <row r="281" spans="2:9" ht="20.100000000000001" customHeight="1" thickBot="1" x14ac:dyDescent="0.35">
      <c r="B281" s="43">
        <f t="shared" si="28"/>
        <v>260</v>
      </c>
      <c r="C281" s="44">
        <f t="shared" si="29"/>
        <v>47106</v>
      </c>
      <c r="D281" s="45">
        <f t="shared" si="30"/>
        <v>749.43815644093024</v>
      </c>
      <c r="E281" s="47">
        <f t="shared" si="31"/>
        <v>100</v>
      </c>
      <c r="F281" s="79"/>
      <c r="G281" s="45">
        <f t="shared" si="32"/>
        <v>353.35899030957211</v>
      </c>
      <c r="H281" s="45">
        <f t="shared" si="33"/>
        <v>496.07916613135814</v>
      </c>
      <c r="I281" s="46">
        <f t="shared" si="34"/>
        <v>152832.02562037075</v>
      </c>
    </row>
    <row r="282" spans="2:9" ht="20.100000000000001" customHeight="1" thickBot="1" x14ac:dyDescent="0.35">
      <c r="B282" s="43">
        <f t="shared" si="28"/>
        <v>261</v>
      </c>
      <c r="C282" s="44">
        <f t="shared" si="29"/>
        <v>47120</v>
      </c>
      <c r="D282" s="45">
        <f t="shared" si="30"/>
        <v>749.43815644093024</v>
      </c>
      <c r="E282" s="47">
        <f t="shared" si="31"/>
        <v>100</v>
      </c>
      <c r="F282" s="79"/>
      <c r="G282" s="45">
        <f t="shared" si="32"/>
        <v>352.21572936923849</v>
      </c>
      <c r="H282" s="45">
        <f t="shared" si="33"/>
        <v>497.22242707169175</v>
      </c>
      <c r="I282" s="46">
        <f t="shared" si="34"/>
        <v>152334.80319329907</v>
      </c>
    </row>
    <row r="283" spans="2:9" ht="20.100000000000001" customHeight="1" thickBot="1" x14ac:dyDescent="0.35">
      <c r="B283" s="43">
        <f t="shared" si="28"/>
        <v>262</v>
      </c>
      <c r="C283" s="44">
        <f t="shared" si="29"/>
        <v>47134</v>
      </c>
      <c r="D283" s="45">
        <f t="shared" si="30"/>
        <v>749.43815644093024</v>
      </c>
      <c r="E283" s="47">
        <f t="shared" si="31"/>
        <v>100</v>
      </c>
      <c r="F283" s="79"/>
      <c r="G283" s="45">
        <f t="shared" si="32"/>
        <v>351.06983367689969</v>
      </c>
      <c r="H283" s="45">
        <f t="shared" si="33"/>
        <v>498.36832276403055</v>
      </c>
      <c r="I283" s="46">
        <f t="shared" si="34"/>
        <v>151836.43487053504</v>
      </c>
    </row>
    <row r="284" spans="2:9" ht="20.100000000000001" customHeight="1" thickBot="1" x14ac:dyDescent="0.35">
      <c r="B284" s="43">
        <f t="shared" si="28"/>
        <v>263</v>
      </c>
      <c r="C284" s="44">
        <f t="shared" si="29"/>
        <v>47148</v>
      </c>
      <c r="D284" s="45">
        <f t="shared" si="30"/>
        <v>749.43815644093024</v>
      </c>
      <c r="E284" s="47">
        <f t="shared" si="31"/>
        <v>100</v>
      </c>
      <c r="F284" s="79"/>
      <c r="G284" s="45">
        <f t="shared" si="32"/>
        <v>349.92129716052273</v>
      </c>
      <c r="H284" s="45">
        <f t="shared" si="33"/>
        <v>499.51685928040752</v>
      </c>
      <c r="I284" s="46">
        <f t="shared" si="34"/>
        <v>151336.91801125463</v>
      </c>
    </row>
    <row r="285" spans="2:9" ht="20.100000000000001" customHeight="1" thickBot="1" x14ac:dyDescent="0.35">
      <c r="B285" s="43">
        <f t="shared" si="28"/>
        <v>264</v>
      </c>
      <c r="C285" s="44">
        <f t="shared" si="29"/>
        <v>47162</v>
      </c>
      <c r="D285" s="45">
        <f t="shared" si="30"/>
        <v>749.43815644093024</v>
      </c>
      <c r="E285" s="47">
        <f t="shared" si="31"/>
        <v>100</v>
      </c>
      <c r="F285" s="79"/>
      <c r="G285" s="45">
        <f t="shared" si="32"/>
        <v>348.77011373408101</v>
      </c>
      <c r="H285" s="45">
        <f t="shared" si="33"/>
        <v>500.66804270684923</v>
      </c>
      <c r="I285" s="46">
        <f t="shared" si="34"/>
        <v>150836.24996854778</v>
      </c>
    </row>
    <row r="286" spans="2:9" ht="20.100000000000001" customHeight="1" thickBot="1" x14ac:dyDescent="0.35">
      <c r="B286" s="43">
        <f t="shared" si="28"/>
        <v>265</v>
      </c>
      <c r="C286" s="44">
        <f t="shared" si="29"/>
        <v>47176</v>
      </c>
      <c r="D286" s="45">
        <f t="shared" si="30"/>
        <v>749.43815644093024</v>
      </c>
      <c r="E286" s="47">
        <f t="shared" si="31"/>
        <v>100</v>
      </c>
      <c r="F286" s="79"/>
      <c r="G286" s="45">
        <f t="shared" si="32"/>
        <v>347.61627729752229</v>
      </c>
      <c r="H286" s="45">
        <f t="shared" si="33"/>
        <v>501.82187914340795</v>
      </c>
      <c r="I286" s="46">
        <f t="shared" si="34"/>
        <v>150334.42808940436</v>
      </c>
    </row>
    <row r="287" spans="2:9" ht="20.100000000000001" customHeight="1" thickBot="1" x14ac:dyDescent="0.35">
      <c r="B287" s="43">
        <f t="shared" si="28"/>
        <v>266</v>
      </c>
      <c r="C287" s="44">
        <f t="shared" si="29"/>
        <v>47190</v>
      </c>
      <c r="D287" s="45">
        <f t="shared" si="30"/>
        <v>749.43815644093024</v>
      </c>
      <c r="E287" s="47">
        <f t="shared" si="31"/>
        <v>100</v>
      </c>
      <c r="F287" s="79"/>
      <c r="G287" s="45">
        <f t="shared" si="32"/>
        <v>346.45978173673598</v>
      </c>
      <c r="H287" s="45">
        <f t="shared" si="33"/>
        <v>502.97837470419427</v>
      </c>
      <c r="I287" s="46">
        <f t="shared" si="34"/>
        <v>149831.44971470017</v>
      </c>
    </row>
    <row r="288" spans="2:9" ht="20.100000000000001" customHeight="1" thickBot="1" x14ac:dyDescent="0.35">
      <c r="B288" s="43">
        <f t="shared" si="28"/>
        <v>267</v>
      </c>
      <c r="C288" s="44">
        <f t="shared" si="29"/>
        <v>47204</v>
      </c>
      <c r="D288" s="45">
        <f t="shared" si="30"/>
        <v>749.43815644093024</v>
      </c>
      <c r="E288" s="47">
        <f t="shared" si="31"/>
        <v>100</v>
      </c>
      <c r="F288" s="79"/>
      <c r="G288" s="45">
        <f t="shared" si="32"/>
        <v>345.30062092352102</v>
      </c>
      <c r="H288" s="45">
        <f t="shared" si="33"/>
        <v>504.13753551740922</v>
      </c>
      <c r="I288" s="46">
        <f t="shared" si="34"/>
        <v>149327.31217918277</v>
      </c>
    </row>
    <row r="289" spans="2:9" ht="20.100000000000001" customHeight="1" thickBot="1" x14ac:dyDescent="0.35">
      <c r="B289" s="43">
        <f t="shared" si="28"/>
        <v>268</v>
      </c>
      <c r="C289" s="44">
        <f t="shared" si="29"/>
        <v>47218</v>
      </c>
      <c r="D289" s="45">
        <f t="shared" si="30"/>
        <v>749.43815644093024</v>
      </c>
      <c r="E289" s="47">
        <f t="shared" si="31"/>
        <v>100</v>
      </c>
      <c r="F289" s="79"/>
      <c r="G289" s="45">
        <f t="shared" si="32"/>
        <v>344.13878871555346</v>
      </c>
      <c r="H289" s="45">
        <f t="shared" si="33"/>
        <v>505.29936772537678</v>
      </c>
      <c r="I289" s="46">
        <f t="shared" si="34"/>
        <v>148822.01281145739</v>
      </c>
    </row>
    <row r="290" spans="2:9" ht="20.100000000000001" customHeight="1" thickBot="1" x14ac:dyDescent="0.35">
      <c r="B290" s="43">
        <f t="shared" si="28"/>
        <v>269</v>
      </c>
      <c r="C290" s="44">
        <f t="shared" si="29"/>
        <v>47232</v>
      </c>
      <c r="D290" s="45">
        <f t="shared" si="30"/>
        <v>749.43815644093024</v>
      </c>
      <c r="E290" s="47">
        <f t="shared" si="31"/>
        <v>100</v>
      </c>
      <c r="F290" s="79"/>
      <c r="G290" s="45">
        <f t="shared" si="32"/>
        <v>342.9742789563536</v>
      </c>
      <c r="H290" s="45">
        <f t="shared" si="33"/>
        <v>506.46387748457664</v>
      </c>
      <c r="I290" s="46">
        <f t="shared" si="34"/>
        <v>148315.54893397281</v>
      </c>
    </row>
    <row r="291" spans="2:9" ht="20.100000000000001" customHeight="1" thickBot="1" x14ac:dyDescent="0.35">
      <c r="B291" s="43">
        <f t="shared" si="28"/>
        <v>270</v>
      </c>
      <c r="C291" s="44">
        <f t="shared" si="29"/>
        <v>47246</v>
      </c>
      <c r="D291" s="45">
        <f t="shared" si="30"/>
        <v>749.43815644093024</v>
      </c>
      <c r="E291" s="47">
        <f t="shared" si="31"/>
        <v>100</v>
      </c>
      <c r="F291" s="79"/>
      <c r="G291" s="45">
        <f t="shared" si="32"/>
        <v>341.80708547525359</v>
      </c>
      <c r="H291" s="45">
        <f t="shared" si="33"/>
        <v>507.63107096567666</v>
      </c>
      <c r="I291" s="46">
        <f t="shared" si="34"/>
        <v>147807.91786300714</v>
      </c>
    </row>
    <row r="292" spans="2:9" ht="20.100000000000001" customHeight="1" thickBot="1" x14ac:dyDescent="0.35">
      <c r="B292" s="43">
        <f t="shared" si="28"/>
        <v>271</v>
      </c>
      <c r="C292" s="44">
        <f t="shared" si="29"/>
        <v>47260</v>
      </c>
      <c r="D292" s="45">
        <f t="shared" si="30"/>
        <v>749.43815644093024</v>
      </c>
      <c r="E292" s="47">
        <f t="shared" si="31"/>
        <v>100</v>
      </c>
      <c r="F292" s="79"/>
      <c r="G292" s="45">
        <f t="shared" si="32"/>
        <v>340.63720208736481</v>
      </c>
      <c r="H292" s="45">
        <f t="shared" si="33"/>
        <v>508.80095435356543</v>
      </c>
      <c r="I292" s="46">
        <f t="shared" si="34"/>
        <v>147299.11690865358</v>
      </c>
    </row>
    <row r="293" spans="2:9" ht="20.100000000000001" customHeight="1" thickBot="1" x14ac:dyDescent="0.35">
      <c r="B293" s="43">
        <f t="shared" si="28"/>
        <v>272</v>
      </c>
      <c r="C293" s="44">
        <f t="shared" si="29"/>
        <v>47274</v>
      </c>
      <c r="D293" s="45">
        <f t="shared" si="30"/>
        <v>749.43815644093024</v>
      </c>
      <c r="E293" s="47">
        <f t="shared" si="31"/>
        <v>100</v>
      </c>
      <c r="F293" s="79"/>
      <c r="G293" s="45">
        <f t="shared" si="32"/>
        <v>339.46462259354496</v>
      </c>
      <c r="H293" s="45">
        <f t="shared" si="33"/>
        <v>509.97353384738528</v>
      </c>
      <c r="I293" s="46">
        <f t="shared" si="34"/>
        <v>146789.14337480618</v>
      </c>
    </row>
    <row r="294" spans="2:9" ht="20.100000000000001" customHeight="1" thickBot="1" x14ac:dyDescent="0.35">
      <c r="B294" s="43">
        <f t="shared" si="28"/>
        <v>273</v>
      </c>
      <c r="C294" s="44">
        <f t="shared" si="29"/>
        <v>47288</v>
      </c>
      <c r="D294" s="45">
        <f t="shared" si="30"/>
        <v>749.43815644093024</v>
      </c>
      <c r="E294" s="47">
        <f t="shared" si="31"/>
        <v>100</v>
      </c>
      <c r="F294" s="79"/>
      <c r="G294" s="45">
        <f t="shared" si="32"/>
        <v>338.28934078036502</v>
      </c>
      <c r="H294" s="45">
        <f t="shared" si="33"/>
        <v>511.14881566056522</v>
      </c>
      <c r="I294" s="46">
        <f t="shared" si="34"/>
        <v>146277.99455914562</v>
      </c>
    </row>
    <row r="295" spans="2:9" ht="20.100000000000001" customHeight="1" thickBot="1" x14ac:dyDescent="0.35">
      <c r="B295" s="43">
        <f t="shared" si="28"/>
        <v>274</v>
      </c>
      <c r="C295" s="44">
        <f t="shared" si="29"/>
        <v>47302</v>
      </c>
      <c r="D295" s="45">
        <f t="shared" si="30"/>
        <v>749.43815644093024</v>
      </c>
      <c r="E295" s="47">
        <f t="shared" si="31"/>
        <v>100</v>
      </c>
      <c r="F295" s="79"/>
      <c r="G295" s="45">
        <f t="shared" si="32"/>
        <v>337.11135042007686</v>
      </c>
      <c r="H295" s="45">
        <f t="shared" si="33"/>
        <v>512.32680602085338</v>
      </c>
      <c r="I295" s="46">
        <f t="shared" si="34"/>
        <v>145765.66775312476</v>
      </c>
    </row>
    <row r="296" spans="2:9" ht="20.100000000000001" customHeight="1" thickBot="1" x14ac:dyDescent="0.35">
      <c r="B296" s="43">
        <f t="shared" si="28"/>
        <v>275</v>
      </c>
      <c r="C296" s="44">
        <f t="shared" si="29"/>
        <v>47316</v>
      </c>
      <c r="D296" s="45">
        <f t="shared" si="30"/>
        <v>749.43815644093024</v>
      </c>
      <c r="E296" s="47">
        <f t="shared" si="31"/>
        <v>100</v>
      </c>
      <c r="F296" s="79"/>
      <c r="G296" s="45">
        <f t="shared" si="32"/>
        <v>335.9306452705797</v>
      </c>
      <c r="H296" s="45">
        <f t="shared" si="33"/>
        <v>513.50751117035054</v>
      </c>
      <c r="I296" s="46">
        <f t="shared" si="34"/>
        <v>145252.16024195441</v>
      </c>
    </row>
    <row r="297" spans="2:9" ht="20.100000000000001" customHeight="1" thickBot="1" x14ac:dyDescent="0.35">
      <c r="B297" s="43">
        <f t="shared" si="28"/>
        <v>276</v>
      </c>
      <c r="C297" s="44">
        <f t="shared" si="29"/>
        <v>47330</v>
      </c>
      <c r="D297" s="45">
        <f t="shared" si="30"/>
        <v>749.43815644093024</v>
      </c>
      <c r="E297" s="47">
        <f t="shared" si="31"/>
        <v>100</v>
      </c>
      <c r="F297" s="79"/>
      <c r="G297" s="45">
        <f t="shared" si="32"/>
        <v>334.74721907538742</v>
      </c>
      <c r="H297" s="45">
        <f t="shared" si="33"/>
        <v>514.69093736554282</v>
      </c>
      <c r="I297" s="46">
        <f t="shared" si="34"/>
        <v>144737.46930458886</v>
      </c>
    </row>
    <row r="298" spans="2:9" ht="20.100000000000001" customHeight="1" thickBot="1" x14ac:dyDescent="0.35">
      <c r="B298" s="43">
        <f t="shared" si="28"/>
        <v>277</v>
      </c>
      <c r="C298" s="44">
        <f t="shared" si="29"/>
        <v>47344</v>
      </c>
      <c r="D298" s="45">
        <f t="shared" si="30"/>
        <v>749.43815644093024</v>
      </c>
      <c r="E298" s="47">
        <f t="shared" si="31"/>
        <v>100</v>
      </c>
      <c r="F298" s="79"/>
      <c r="G298" s="45">
        <f t="shared" si="32"/>
        <v>333.56106556359504</v>
      </c>
      <c r="H298" s="45">
        <f t="shared" si="33"/>
        <v>515.87709087733515</v>
      </c>
      <c r="I298" s="46">
        <f t="shared" si="34"/>
        <v>144221.59221371153</v>
      </c>
    </row>
    <row r="299" spans="2:9" ht="20.100000000000001" customHeight="1" thickBot="1" x14ac:dyDescent="0.35">
      <c r="B299" s="43">
        <f t="shared" si="28"/>
        <v>278</v>
      </c>
      <c r="C299" s="44">
        <f t="shared" si="29"/>
        <v>47358</v>
      </c>
      <c r="D299" s="45">
        <f t="shared" si="30"/>
        <v>749.43815644093024</v>
      </c>
      <c r="E299" s="47">
        <f t="shared" si="31"/>
        <v>100</v>
      </c>
      <c r="F299" s="79"/>
      <c r="G299" s="45">
        <f t="shared" si="32"/>
        <v>332.37217844984588</v>
      </c>
      <c r="H299" s="45">
        <f t="shared" si="33"/>
        <v>517.06597799108431</v>
      </c>
      <c r="I299" s="46">
        <f t="shared" si="34"/>
        <v>143704.52623572043</v>
      </c>
    </row>
    <row r="300" spans="2:9" ht="20.100000000000001" customHeight="1" thickBot="1" x14ac:dyDescent="0.35">
      <c r="B300" s="43">
        <f t="shared" si="28"/>
        <v>279</v>
      </c>
      <c r="C300" s="44">
        <f t="shared" si="29"/>
        <v>47372</v>
      </c>
      <c r="D300" s="45">
        <f t="shared" si="30"/>
        <v>749.43815644093024</v>
      </c>
      <c r="E300" s="47">
        <f t="shared" si="31"/>
        <v>100</v>
      </c>
      <c r="F300" s="79"/>
      <c r="G300" s="45">
        <f t="shared" si="32"/>
        <v>331.18055143429797</v>
      </c>
      <c r="H300" s="45">
        <f t="shared" si="33"/>
        <v>518.25760500663228</v>
      </c>
      <c r="I300" s="46">
        <f t="shared" si="34"/>
        <v>143186.26863071381</v>
      </c>
    </row>
    <row r="301" spans="2:9" ht="20.100000000000001" customHeight="1" thickBot="1" x14ac:dyDescent="0.35">
      <c r="B301" s="43">
        <f t="shared" ref="B301:B364" si="35">IFERROR(IF(I300&lt;=0,"",B300+1),"")</f>
        <v>280</v>
      </c>
      <c r="C301" s="44">
        <f t="shared" si="29"/>
        <v>47386</v>
      </c>
      <c r="D301" s="45">
        <f t="shared" si="30"/>
        <v>749.43815644093024</v>
      </c>
      <c r="E301" s="47">
        <f t="shared" si="31"/>
        <v>100</v>
      </c>
      <c r="F301" s="79"/>
      <c r="G301" s="45">
        <f t="shared" si="32"/>
        <v>329.98617820259074</v>
      </c>
      <c r="H301" s="45">
        <f t="shared" si="33"/>
        <v>519.45197823833951</v>
      </c>
      <c r="I301" s="46">
        <f t="shared" si="34"/>
        <v>142666.81665247548</v>
      </c>
    </row>
    <row r="302" spans="2:9" ht="20.100000000000001" customHeight="1" thickBot="1" x14ac:dyDescent="0.35">
      <c r="B302" s="43">
        <f t="shared" si="35"/>
        <v>281</v>
      </c>
      <c r="C302" s="44">
        <f t="shared" si="29"/>
        <v>47400</v>
      </c>
      <c r="D302" s="45">
        <f t="shared" si="30"/>
        <v>749.43815644093024</v>
      </c>
      <c r="E302" s="47">
        <f t="shared" si="31"/>
        <v>100</v>
      </c>
      <c r="F302" s="79"/>
      <c r="G302" s="45">
        <f t="shared" si="32"/>
        <v>328.78905242581163</v>
      </c>
      <c r="H302" s="45">
        <f t="shared" si="33"/>
        <v>520.64910401511861</v>
      </c>
      <c r="I302" s="46">
        <f t="shared" si="34"/>
        <v>142146.16754846036</v>
      </c>
    </row>
    <row r="303" spans="2:9" ht="20.100000000000001" customHeight="1" thickBot="1" x14ac:dyDescent="0.35">
      <c r="B303" s="43">
        <f t="shared" si="35"/>
        <v>282</v>
      </c>
      <c r="C303" s="44">
        <f t="shared" si="29"/>
        <v>47414</v>
      </c>
      <c r="D303" s="45">
        <f t="shared" si="30"/>
        <v>749.43815644093024</v>
      </c>
      <c r="E303" s="47">
        <f t="shared" si="31"/>
        <v>100</v>
      </c>
      <c r="F303" s="79"/>
      <c r="G303" s="45">
        <f t="shared" si="32"/>
        <v>327.58916776046254</v>
      </c>
      <c r="H303" s="45">
        <f t="shared" si="33"/>
        <v>521.84898868046776</v>
      </c>
      <c r="I303" s="46">
        <f t="shared" si="34"/>
        <v>141624.3185597799</v>
      </c>
    </row>
    <row r="304" spans="2:9" ht="20.100000000000001" customHeight="1" thickBot="1" x14ac:dyDescent="0.35">
      <c r="B304" s="43">
        <f t="shared" si="35"/>
        <v>283</v>
      </c>
      <c r="C304" s="44">
        <f t="shared" si="29"/>
        <v>47428</v>
      </c>
      <c r="D304" s="45">
        <f t="shared" si="30"/>
        <v>749.43815644093024</v>
      </c>
      <c r="E304" s="47">
        <f t="shared" si="31"/>
        <v>100</v>
      </c>
      <c r="F304" s="79"/>
      <c r="G304" s="45">
        <f t="shared" si="32"/>
        <v>326.38651784842608</v>
      </c>
      <c r="H304" s="45">
        <f t="shared" si="33"/>
        <v>523.0516385925041</v>
      </c>
      <c r="I304" s="46">
        <f t="shared" si="34"/>
        <v>141101.2669211874</v>
      </c>
    </row>
    <row r="305" spans="2:9" ht="20.100000000000001" customHeight="1" thickBot="1" x14ac:dyDescent="0.35">
      <c r="B305" s="43">
        <f t="shared" si="35"/>
        <v>284</v>
      </c>
      <c r="C305" s="44">
        <f t="shared" si="29"/>
        <v>47442</v>
      </c>
      <c r="D305" s="45">
        <f t="shared" si="30"/>
        <v>749.43815644093024</v>
      </c>
      <c r="E305" s="47">
        <f t="shared" si="31"/>
        <v>100</v>
      </c>
      <c r="F305" s="79"/>
      <c r="G305" s="45">
        <f t="shared" si="32"/>
        <v>325.18109631693216</v>
      </c>
      <c r="H305" s="45">
        <f t="shared" si="33"/>
        <v>524.25706012399814</v>
      </c>
      <c r="I305" s="46">
        <f t="shared" si="34"/>
        <v>140577.00986106342</v>
      </c>
    </row>
    <row r="306" spans="2:9" ht="20.100000000000001" customHeight="1" thickBot="1" x14ac:dyDescent="0.35">
      <c r="B306" s="43">
        <f t="shared" si="35"/>
        <v>285</v>
      </c>
      <c r="C306" s="44">
        <f t="shared" si="29"/>
        <v>47456</v>
      </c>
      <c r="D306" s="45">
        <f t="shared" si="30"/>
        <v>749.43815644093024</v>
      </c>
      <c r="E306" s="47">
        <f t="shared" si="31"/>
        <v>100</v>
      </c>
      <c r="F306" s="79"/>
      <c r="G306" s="45">
        <f t="shared" si="32"/>
        <v>323.97289677852382</v>
      </c>
      <c r="H306" s="45">
        <f t="shared" si="33"/>
        <v>525.46525966240642</v>
      </c>
      <c r="I306" s="46">
        <f t="shared" si="34"/>
        <v>140051.54460140102</v>
      </c>
    </row>
    <row r="307" spans="2:9" ht="20.100000000000001" customHeight="1" thickBot="1" x14ac:dyDescent="0.35">
      <c r="B307" s="43">
        <f t="shared" si="35"/>
        <v>286</v>
      </c>
      <c r="C307" s="44">
        <f t="shared" si="29"/>
        <v>47470</v>
      </c>
      <c r="D307" s="45">
        <f t="shared" si="30"/>
        <v>749.43815644093024</v>
      </c>
      <c r="E307" s="47">
        <f t="shared" si="31"/>
        <v>100</v>
      </c>
      <c r="F307" s="79"/>
      <c r="G307" s="45">
        <f t="shared" si="32"/>
        <v>322.76191283102378</v>
      </c>
      <c r="H307" s="45">
        <f t="shared" si="33"/>
        <v>526.67624360990646</v>
      </c>
      <c r="I307" s="46">
        <f t="shared" si="34"/>
        <v>139524.86835779113</v>
      </c>
    </row>
    <row r="308" spans="2:9" ht="20.100000000000001" customHeight="1" thickBot="1" x14ac:dyDescent="0.35">
      <c r="B308" s="43">
        <f t="shared" si="35"/>
        <v>287</v>
      </c>
      <c r="C308" s="44">
        <f t="shared" si="29"/>
        <v>47484</v>
      </c>
      <c r="D308" s="45">
        <f t="shared" si="30"/>
        <v>749.43815644093024</v>
      </c>
      <c r="E308" s="47">
        <f t="shared" si="31"/>
        <v>100</v>
      </c>
      <c r="F308" s="79"/>
      <c r="G308" s="45">
        <f t="shared" si="32"/>
        <v>321.54813805750018</v>
      </c>
      <c r="H308" s="45">
        <f t="shared" si="33"/>
        <v>527.89001838343006</v>
      </c>
      <c r="I308" s="46">
        <f t="shared" si="34"/>
        <v>138996.97833940771</v>
      </c>
    </row>
    <row r="309" spans="2:9" ht="20.100000000000001" customHeight="1" thickBot="1" x14ac:dyDescent="0.35">
      <c r="B309" s="43">
        <f t="shared" si="35"/>
        <v>288</v>
      </c>
      <c r="C309" s="44">
        <f t="shared" si="29"/>
        <v>47498</v>
      </c>
      <c r="D309" s="45">
        <f t="shared" si="30"/>
        <v>749.43815644093024</v>
      </c>
      <c r="E309" s="47">
        <f t="shared" si="31"/>
        <v>100</v>
      </c>
      <c r="F309" s="79"/>
      <c r="G309" s="45">
        <f t="shared" si="32"/>
        <v>320.33156602623302</v>
      </c>
      <c r="H309" s="45">
        <f t="shared" si="33"/>
        <v>529.10659041469717</v>
      </c>
      <c r="I309" s="46">
        <f t="shared" si="34"/>
        <v>138467.871748993</v>
      </c>
    </row>
    <row r="310" spans="2:9" ht="20.100000000000001" customHeight="1" thickBot="1" x14ac:dyDescent="0.35">
      <c r="B310" s="43">
        <f t="shared" si="35"/>
        <v>289</v>
      </c>
      <c r="C310" s="44">
        <f t="shared" si="29"/>
        <v>47512</v>
      </c>
      <c r="D310" s="45">
        <f t="shared" si="30"/>
        <v>749.43815644093024</v>
      </c>
      <c r="E310" s="47">
        <f t="shared" si="31"/>
        <v>100</v>
      </c>
      <c r="F310" s="79"/>
      <c r="G310" s="45">
        <f t="shared" si="32"/>
        <v>319.11219029067939</v>
      </c>
      <c r="H310" s="45">
        <f t="shared" si="33"/>
        <v>530.32596615025091</v>
      </c>
      <c r="I310" s="46">
        <f t="shared" si="34"/>
        <v>137937.54578284276</v>
      </c>
    </row>
    <row r="311" spans="2:9" ht="20.100000000000001" customHeight="1" thickBot="1" x14ac:dyDescent="0.35">
      <c r="B311" s="43">
        <f t="shared" si="35"/>
        <v>290</v>
      </c>
      <c r="C311" s="44">
        <f t="shared" si="29"/>
        <v>47526</v>
      </c>
      <c r="D311" s="45">
        <f t="shared" si="30"/>
        <v>749.43815644093024</v>
      </c>
      <c r="E311" s="47">
        <f t="shared" si="31"/>
        <v>100</v>
      </c>
      <c r="F311" s="79"/>
      <c r="G311" s="45">
        <f t="shared" si="32"/>
        <v>317.89000438944015</v>
      </c>
      <c r="H311" s="45">
        <f t="shared" si="33"/>
        <v>531.54815205149009</v>
      </c>
      <c r="I311" s="46">
        <f t="shared" si="34"/>
        <v>137405.99763079127</v>
      </c>
    </row>
    <row r="312" spans="2:9" ht="20.100000000000001" customHeight="1" thickBot="1" x14ac:dyDescent="0.35">
      <c r="B312" s="43">
        <f t="shared" si="35"/>
        <v>291</v>
      </c>
      <c r="C312" s="44">
        <f t="shared" si="29"/>
        <v>47540</v>
      </c>
      <c r="D312" s="45">
        <f t="shared" si="30"/>
        <v>749.43815644093024</v>
      </c>
      <c r="E312" s="47">
        <f t="shared" si="31"/>
        <v>100</v>
      </c>
      <c r="F312" s="79"/>
      <c r="G312" s="45">
        <f t="shared" si="32"/>
        <v>316.66500184622492</v>
      </c>
      <c r="H312" s="45">
        <f t="shared" si="33"/>
        <v>532.77315459470537</v>
      </c>
      <c r="I312" s="46">
        <f t="shared" si="34"/>
        <v>136873.22447619657</v>
      </c>
    </row>
    <row r="313" spans="2:9" ht="20.100000000000001" customHeight="1" thickBot="1" x14ac:dyDescent="0.35">
      <c r="B313" s="43">
        <f t="shared" si="35"/>
        <v>292</v>
      </c>
      <c r="C313" s="44">
        <f t="shared" si="29"/>
        <v>47554</v>
      </c>
      <c r="D313" s="45">
        <f t="shared" si="30"/>
        <v>749.43815644093024</v>
      </c>
      <c r="E313" s="47">
        <f t="shared" si="31"/>
        <v>100</v>
      </c>
      <c r="F313" s="79"/>
      <c r="G313" s="45">
        <f t="shared" si="32"/>
        <v>315.43717616981831</v>
      </c>
      <c r="H313" s="45">
        <f t="shared" si="33"/>
        <v>534.00098027111198</v>
      </c>
      <c r="I313" s="46">
        <f t="shared" si="34"/>
        <v>136339.22349592546</v>
      </c>
    </row>
    <row r="314" spans="2:9" ht="20.100000000000001" customHeight="1" thickBot="1" x14ac:dyDescent="0.35">
      <c r="B314" s="43">
        <f t="shared" si="35"/>
        <v>293</v>
      </c>
      <c r="C314" s="44">
        <f t="shared" si="29"/>
        <v>47568</v>
      </c>
      <c r="D314" s="45">
        <f t="shared" si="30"/>
        <v>749.43815644093024</v>
      </c>
      <c r="E314" s="47">
        <f t="shared" si="31"/>
        <v>100</v>
      </c>
      <c r="F314" s="79"/>
      <c r="G314" s="45">
        <f t="shared" si="32"/>
        <v>314.20652085404527</v>
      </c>
      <c r="H314" s="45">
        <f t="shared" si="33"/>
        <v>535.23163558688498</v>
      </c>
      <c r="I314" s="46">
        <f t="shared" si="34"/>
        <v>135803.99186033857</v>
      </c>
    </row>
    <row r="315" spans="2:9" ht="20.100000000000001" customHeight="1" thickBot="1" x14ac:dyDescent="0.35">
      <c r="B315" s="43">
        <f t="shared" si="35"/>
        <v>294</v>
      </c>
      <c r="C315" s="44">
        <f t="shared" si="29"/>
        <v>47582</v>
      </c>
      <c r="D315" s="45">
        <f t="shared" si="30"/>
        <v>749.43815644093024</v>
      </c>
      <c r="E315" s="47">
        <f t="shared" si="31"/>
        <v>100</v>
      </c>
      <c r="F315" s="79"/>
      <c r="G315" s="45">
        <f t="shared" si="32"/>
        <v>312.97302937773651</v>
      </c>
      <c r="H315" s="45">
        <f t="shared" si="33"/>
        <v>536.46512706319368</v>
      </c>
      <c r="I315" s="46">
        <f t="shared" si="34"/>
        <v>135267.52673327539</v>
      </c>
    </row>
    <row r="316" spans="2:9" ht="20.100000000000001" customHeight="1" thickBot="1" x14ac:dyDescent="0.35">
      <c r="B316" s="43">
        <f t="shared" si="35"/>
        <v>295</v>
      </c>
      <c r="C316" s="44">
        <f t="shared" si="29"/>
        <v>47596</v>
      </c>
      <c r="D316" s="45">
        <f t="shared" si="30"/>
        <v>749.43815644093024</v>
      </c>
      <c r="E316" s="47">
        <f t="shared" si="31"/>
        <v>100</v>
      </c>
      <c r="F316" s="79"/>
      <c r="G316" s="45">
        <f t="shared" si="32"/>
        <v>311.73669520469434</v>
      </c>
      <c r="H316" s="45">
        <f t="shared" si="33"/>
        <v>537.7014612362359</v>
      </c>
      <c r="I316" s="46">
        <f t="shared" si="34"/>
        <v>134729.82527203916</v>
      </c>
    </row>
    <row r="317" spans="2:9" ht="20.100000000000001" customHeight="1" thickBot="1" x14ac:dyDescent="0.35">
      <c r="B317" s="43">
        <f t="shared" si="35"/>
        <v>296</v>
      </c>
      <c r="C317" s="44">
        <f t="shared" si="29"/>
        <v>47610</v>
      </c>
      <c r="D317" s="45">
        <f t="shared" si="30"/>
        <v>749.43815644093024</v>
      </c>
      <c r="E317" s="47">
        <f t="shared" si="31"/>
        <v>100</v>
      </c>
      <c r="F317" s="79"/>
      <c r="G317" s="45">
        <f t="shared" si="32"/>
        <v>310.49751178365761</v>
      </c>
      <c r="H317" s="45">
        <f t="shared" si="33"/>
        <v>538.94064465727263</v>
      </c>
      <c r="I317" s="46">
        <f t="shared" si="34"/>
        <v>134190.88462738189</v>
      </c>
    </row>
    <row r="318" spans="2:9" ht="20.100000000000001" customHeight="1" thickBot="1" x14ac:dyDescent="0.35">
      <c r="B318" s="43">
        <f t="shared" si="35"/>
        <v>297</v>
      </c>
      <c r="C318" s="44">
        <f t="shared" si="29"/>
        <v>47624</v>
      </c>
      <c r="D318" s="45">
        <f t="shared" si="30"/>
        <v>749.43815644093024</v>
      </c>
      <c r="E318" s="47">
        <f t="shared" si="31"/>
        <v>100</v>
      </c>
      <c r="F318" s="79"/>
      <c r="G318" s="45">
        <f t="shared" si="32"/>
        <v>309.25547254826722</v>
      </c>
      <c r="H318" s="45">
        <f t="shared" si="33"/>
        <v>540.18268389266302</v>
      </c>
      <c r="I318" s="46">
        <f t="shared" si="34"/>
        <v>133650.70194348923</v>
      </c>
    </row>
    <row r="319" spans="2:9" ht="20.100000000000001" customHeight="1" thickBot="1" x14ac:dyDescent="0.35">
      <c r="B319" s="43">
        <f t="shared" si="35"/>
        <v>298</v>
      </c>
      <c r="C319" s="44">
        <f t="shared" si="29"/>
        <v>47638</v>
      </c>
      <c r="D319" s="45">
        <f t="shared" si="30"/>
        <v>749.43815644093024</v>
      </c>
      <c r="E319" s="47">
        <f t="shared" si="31"/>
        <v>100</v>
      </c>
      <c r="F319" s="79"/>
      <c r="G319" s="45">
        <f t="shared" si="32"/>
        <v>308.01057091703132</v>
      </c>
      <c r="H319" s="45">
        <f t="shared" si="33"/>
        <v>541.42758552389887</v>
      </c>
      <c r="I319" s="46">
        <f t="shared" si="34"/>
        <v>133109.27435796533</v>
      </c>
    </row>
    <row r="320" spans="2:9" ht="20.100000000000001" customHeight="1" thickBot="1" x14ac:dyDescent="0.35">
      <c r="B320" s="43">
        <f t="shared" si="35"/>
        <v>299</v>
      </c>
      <c r="C320" s="44">
        <f t="shared" si="29"/>
        <v>47652</v>
      </c>
      <c r="D320" s="45">
        <f t="shared" si="30"/>
        <v>749.43815644093024</v>
      </c>
      <c r="E320" s="47">
        <f t="shared" si="31"/>
        <v>100</v>
      </c>
      <c r="F320" s="79"/>
      <c r="G320" s="45">
        <f t="shared" si="32"/>
        <v>306.76280029329035</v>
      </c>
      <c r="H320" s="45">
        <f t="shared" si="33"/>
        <v>542.67535614763983</v>
      </c>
      <c r="I320" s="46">
        <f t="shared" si="34"/>
        <v>132566.5990018177</v>
      </c>
    </row>
    <row r="321" spans="2:9" ht="20.100000000000001" customHeight="1" thickBot="1" x14ac:dyDescent="0.35">
      <c r="B321" s="43">
        <f t="shared" si="35"/>
        <v>300</v>
      </c>
      <c r="C321" s="44">
        <f t="shared" si="29"/>
        <v>47666</v>
      </c>
      <c r="D321" s="45">
        <f t="shared" si="30"/>
        <v>749.43815644093024</v>
      </c>
      <c r="E321" s="47">
        <f t="shared" si="31"/>
        <v>100</v>
      </c>
      <c r="F321" s="79"/>
      <c r="G321" s="45">
        <f t="shared" si="32"/>
        <v>305.51215406518219</v>
      </c>
      <c r="H321" s="45">
        <f t="shared" si="33"/>
        <v>543.92600237574811</v>
      </c>
      <c r="I321" s="46">
        <f t="shared" si="34"/>
        <v>132022.67299944194</v>
      </c>
    </row>
    <row r="322" spans="2:9" ht="20.100000000000001" customHeight="1" thickBot="1" x14ac:dyDescent="0.35">
      <c r="B322" s="43">
        <f t="shared" si="35"/>
        <v>301</v>
      </c>
      <c r="C322" s="44">
        <f t="shared" si="29"/>
        <v>47680</v>
      </c>
      <c r="D322" s="45">
        <f t="shared" si="30"/>
        <v>749.43815644093024</v>
      </c>
      <c r="E322" s="47">
        <f t="shared" si="31"/>
        <v>100</v>
      </c>
      <c r="F322" s="79"/>
      <c r="G322" s="45">
        <f t="shared" si="32"/>
        <v>304.25862560560694</v>
      </c>
      <c r="H322" s="45">
        <f t="shared" si="33"/>
        <v>545.17953083532325</v>
      </c>
      <c r="I322" s="46">
        <f t="shared" si="34"/>
        <v>131477.49346860661</v>
      </c>
    </row>
    <row r="323" spans="2:9" ht="20.100000000000001" customHeight="1" thickBot="1" x14ac:dyDescent="0.35">
      <c r="B323" s="43">
        <f t="shared" si="35"/>
        <v>302</v>
      </c>
      <c r="C323" s="44">
        <f t="shared" si="29"/>
        <v>47694</v>
      </c>
      <c r="D323" s="45">
        <f t="shared" si="30"/>
        <v>749.43815644093024</v>
      </c>
      <c r="E323" s="47">
        <f t="shared" si="31"/>
        <v>100</v>
      </c>
      <c r="F323" s="79"/>
      <c r="G323" s="45">
        <f t="shared" si="32"/>
        <v>303.00220827219204</v>
      </c>
      <c r="H323" s="45">
        <f t="shared" si="33"/>
        <v>546.43594816873815</v>
      </c>
      <c r="I323" s="46">
        <f t="shared" si="34"/>
        <v>130931.05752043787</v>
      </c>
    </row>
    <row r="324" spans="2:9" ht="20.100000000000001" customHeight="1" thickBot="1" x14ac:dyDescent="0.35">
      <c r="B324" s="43">
        <f t="shared" si="35"/>
        <v>303</v>
      </c>
      <c r="C324" s="44">
        <f t="shared" si="29"/>
        <v>47708</v>
      </c>
      <c r="D324" s="45">
        <f t="shared" si="30"/>
        <v>749.43815644093024</v>
      </c>
      <c r="E324" s="47">
        <f t="shared" si="31"/>
        <v>100</v>
      </c>
      <c r="F324" s="79"/>
      <c r="G324" s="45">
        <f t="shared" si="32"/>
        <v>301.74289540725692</v>
      </c>
      <c r="H324" s="45">
        <f t="shared" si="33"/>
        <v>547.69526103367332</v>
      </c>
      <c r="I324" s="46">
        <f t="shared" si="34"/>
        <v>130383.3622594042</v>
      </c>
    </row>
    <row r="325" spans="2:9" ht="20.100000000000001" customHeight="1" thickBot="1" x14ac:dyDescent="0.35">
      <c r="B325" s="43">
        <f t="shared" si="35"/>
        <v>304</v>
      </c>
      <c r="C325" s="44">
        <f t="shared" si="29"/>
        <v>47722</v>
      </c>
      <c r="D325" s="45">
        <f t="shared" si="30"/>
        <v>749.43815644093024</v>
      </c>
      <c r="E325" s="47">
        <f t="shared" si="31"/>
        <v>100</v>
      </c>
      <c r="F325" s="79"/>
      <c r="G325" s="45">
        <f t="shared" si="32"/>
        <v>300.48068033777781</v>
      </c>
      <c r="H325" s="45">
        <f t="shared" si="33"/>
        <v>548.95747610315243</v>
      </c>
      <c r="I325" s="46">
        <f t="shared" si="34"/>
        <v>129834.40478330104</v>
      </c>
    </row>
    <row r="326" spans="2:9" ht="20.100000000000001" customHeight="1" thickBot="1" x14ac:dyDescent="0.35">
      <c r="B326" s="43">
        <f t="shared" si="35"/>
        <v>305</v>
      </c>
      <c r="C326" s="44">
        <f t="shared" si="29"/>
        <v>47736</v>
      </c>
      <c r="D326" s="45">
        <f t="shared" si="30"/>
        <v>749.43815644093024</v>
      </c>
      <c r="E326" s="47">
        <f t="shared" si="31"/>
        <v>100</v>
      </c>
      <c r="F326" s="79"/>
      <c r="G326" s="45">
        <f t="shared" si="32"/>
        <v>299.21555637535221</v>
      </c>
      <c r="H326" s="45">
        <f t="shared" si="33"/>
        <v>550.22260006557804</v>
      </c>
      <c r="I326" s="46">
        <f t="shared" si="34"/>
        <v>129284.18218323546</v>
      </c>
    </row>
    <row r="327" spans="2:9" ht="20.100000000000001" customHeight="1" thickBot="1" x14ac:dyDescent="0.35">
      <c r="B327" s="43">
        <f t="shared" si="35"/>
        <v>306</v>
      </c>
      <c r="C327" s="44">
        <f t="shared" si="29"/>
        <v>47750</v>
      </c>
      <c r="D327" s="45">
        <f t="shared" si="30"/>
        <v>749.43815644093024</v>
      </c>
      <c r="E327" s="47">
        <f t="shared" si="31"/>
        <v>100</v>
      </c>
      <c r="F327" s="79"/>
      <c r="G327" s="45">
        <f t="shared" si="32"/>
        <v>297.94751681616373</v>
      </c>
      <c r="H327" s="45">
        <f t="shared" si="33"/>
        <v>551.49063962476657</v>
      </c>
      <c r="I327" s="46">
        <f t="shared" si="34"/>
        <v>128732.69154361069</v>
      </c>
    </row>
    <row r="328" spans="2:9" ht="20.100000000000001" customHeight="1" thickBot="1" x14ac:dyDescent="0.35">
      <c r="B328" s="43">
        <f t="shared" si="35"/>
        <v>307</v>
      </c>
      <c r="C328" s="44">
        <f t="shared" si="29"/>
        <v>47764</v>
      </c>
      <c r="D328" s="45">
        <f t="shared" si="30"/>
        <v>749.43815644093024</v>
      </c>
      <c r="E328" s="47">
        <f t="shared" si="31"/>
        <v>100</v>
      </c>
      <c r="F328" s="79"/>
      <c r="G328" s="45">
        <f t="shared" si="32"/>
        <v>296.67655494094629</v>
      </c>
      <c r="H328" s="45">
        <f t="shared" si="33"/>
        <v>552.76160149998395</v>
      </c>
      <c r="I328" s="46">
        <f t="shared" si="34"/>
        <v>128179.92994211071</v>
      </c>
    </row>
    <row r="329" spans="2:9" ht="20.100000000000001" customHeight="1" thickBot="1" x14ac:dyDescent="0.35">
      <c r="B329" s="43">
        <f t="shared" si="35"/>
        <v>308</v>
      </c>
      <c r="C329" s="44">
        <f t="shared" si="29"/>
        <v>47778</v>
      </c>
      <c r="D329" s="45">
        <f t="shared" si="30"/>
        <v>749.43815644093024</v>
      </c>
      <c r="E329" s="47">
        <f t="shared" si="31"/>
        <v>100</v>
      </c>
      <c r="F329" s="79"/>
      <c r="G329" s="45">
        <f t="shared" si="32"/>
        <v>295.4026640149487</v>
      </c>
      <c r="H329" s="45">
        <f t="shared" si="33"/>
        <v>554.0354924259816</v>
      </c>
      <c r="I329" s="46">
        <f t="shared" si="34"/>
        <v>127625.89444968473</v>
      </c>
    </row>
    <row r="330" spans="2:9" ht="20.100000000000001" customHeight="1" thickBot="1" x14ac:dyDescent="0.35">
      <c r="B330" s="43">
        <f t="shared" si="35"/>
        <v>309</v>
      </c>
      <c r="C330" s="44">
        <f t="shared" si="29"/>
        <v>47792</v>
      </c>
      <c r="D330" s="45">
        <f t="shared" si="30"/>
        <v>749.43815644093024</v>
      </c>
      <c r="E330" s="47">
        <f t="shared" si="31"/>
        <v>100</v>
      </c>
      <c r="F330" s="79"/>
      <c r="G330" s="45">
        <f t="shared" si="32"/>
        <v>294.12583728789878</v>
      </c>
      <c r="H330" s="45">
        <f t="shared" si="33"/>
        <v>555.31231915303147</v>
      </c>
      <c r="I330" s="46">
        <f t="shared" si="34"/>
        <v>127070.58213053169</v>
      </c>
    </row>
    <row r="331" spans="2:9" ht="20.100000000000001" customHeight="1" thickBot="1" x14ac:dyDescent="0.35">
      <c r="B331" s="43">
        <f t="shared" si="35"/>
        <v>310</v>
      </c>
      <c r="C331" s="44">
        <f t="shared" si="29"/>
        <v>47806</v>
      </c>
      <c r="D331" s="45">
        <f t="shared" si="30"/>
        <v>749.43815644093024</v>
      </c>
      <c r="E331" s="47">
        <f t="shared" si="31"/>
        <v>100</v>
      </c>
      <c r="F331" s="79"/>
      <c r="G331" s="45">
        <f t="shared" si="32"/>
        <v>292.84606799396789</v>
      </c>
      <c r="H331" s="45">
        <f t="shared" si="33"/>
        <v>556.59208844696241</v>
      </c>
      <c r="I331" s="46">
        <f t="shared" si="34"/>
        <v>126513.99004208473</v>
      </c>
    </row>
    <row r="332" spans="2:9" ht="20.100000000000001" customHeight="1" thickBot="1" x14ac:dyDescent="0.35">
      <c r="B332" s="43">
        <f t="shared" si="35"/>
        <v>311</v>
      </c>
      <c r="C332" s="44">
        <f t="shared" si="29"/>
        <v>47820</v>
      </c>
      <c r="D332" s="45">
        <f t="shared" si="30"/>
        <v>749.43815644093024</v>
      </c>
      <c r="E332" s="47">
        <f t="shared" si="31"/>
        <v>100</v>
      </c>
      <c r="F332" s="79"/>
      <c r="G332" s="45">
        <f t="shared" si="32"/>
        <v>291.56334935173481</v>
      </c>
      <c r="H332" s="45">
        <f t="shared" si="33"/>
        <v>557.87480708919543</v>
      </c>
      <c r="I332" s="46">
        <f t="shared" si="34"/>
        <v>125956.11523499554</v>
      </c>
    </row>
    <row r="333" spans="2:9" ht="20.100000000000001" customHeight="1" thickBot="1" x14ac:dyDescent="0.35">
      <c r="B333" s="43">
        <f t="shared" si="35"/>
        <v>312</v>
      </c>
      <c r="C333" s="44">
        <f t="shared" si="29"/>
        <v>47834</v>
      </c>
      <c r="D333" s="45">
        <f t="shared" si="30"/>
        <v>749.43815644093024</v>
      </c>
      <c r="E333" s="47">
        <f t="shared" si="31"/>
        <v>100</v>
      </c>
      <c r="F333" s="79"/>
      <c r="G333" s="45">
        <f t="shared" si="32"/>
        <v>290.27767456414989</v>
      </c>
      <c r="H333" s="45">
        <f t="shared" si="33"/>
        <v>559.1604818767803</v>
      </c>
      <c r="I333" s="46">
        <f t="shared" si="34"/>
        <v>125396.95475311876</v>
      </c>
    </row>
    <row r="334" spans="2:9" ht="20.100000000000001" customHeight="1" thickBot="1" x14ac:dyDescent="0.35">
      <c r="B334" s="43">
        <f t="shared" si="35"/>
        <v>313</v>
      </c>
      <c r="C334" s="44">
        <f t="shared" si="29"/>
        <v>47848</v>
      </c>
      <c r="D334" s="45">
        <f t="shared" si="30"/>
        <v>749.43815644093024</v>
      </c>
      <c r="E334" s="47">
        <f t="shared" si="31"/>
        <v>100</v>
      </c>
      <c r="F334" s="79"/>
      <c r="G334" s="45">
        <f t="shared" si="32"/>
        <v>288.98903681849907</v>
      </c>
      <c r="H334" s="45">
        <f t="shared" si="33"/>
        <v>560.44911962243123</v>
      </c>
      <c r="I334" s="46">
        <f t="shared" si="34"/>
        <v>124836.50563349633</v>
      </c>
    </row>
    <row r="335" spans="2:9" ht="20.100000000000001" customHeight="1" thickBot="1" x14ac:dyDescent="0.35">
      <c r="B335" s="43">
        <f t="shared" si="35"/>
        <v>314</v>
      </c>
      <c r="C335" s="44">
        <f t="shared" si="29"/>
        <v>47862</v>
      </c>
      <c r="D335" s="45">
        <f t="shared" si="30"/>
        <v>749.43815644093024</v>
      </c>
      <c r="E335" s="47">
        <f t="shared" si="31"/>
        <v>100</v>
      </c>
      <c r="F335" s="79"/>
      <c r="G335" s="45">
        <f t="shared" si="32"/>
        <v>287.69742928636776</v>
      </c>
      <c r="H335" s="45">
        <f t="shared" si="33"/>
        <v>561.74072715456248</v>
      </c>
      <c r="I335" s="46">
        <f t="shared" si="34"/>
        <v>124274.76490634176</v>
      </c>
    </row>
    <row r="336" spans="2:9" ht="20.100000000000001" customHeight="1" thickBot="1" x14ac:dyDescent="0.35">
      <c r="B336" s="43">
        <f t="shared" si="35"/>
        <v>315</v>
      </c>
      <c r="C336" s="44">
        <f t="shared" si="29"/>
        <v>47876</v>
      </c>
      <c r="D336" s="45">
        <f t="shared" si="30"/>
        <v>749.43815644093024</v>
      </c>
      <c r="E336" s="47">
        <f t="shared" si="31"/>
        <v>100</v>
      </c>
      <c r="F336" s="79"/>
      <c r="G336" s="45">
        <f t="shared" si="32"/>
        <v>286.40284512360455</v>
      </c>
      <c r="H336" s="45">
        <f t="shared" si="33"/>
        <v>563.03531131732575</v>
      </c>
      <c r="I336" s="46">
        <f t="shared" si="34"/>
        <v>123711.72959502444</v>
      </c>
    </row>
    <row r="337" spans="2:9" ht="20.100000000000001" customHeight="1" thickBot="1" x14ac:dyDescent="0.35">
      <c r="B337" s="43">
        <f t="shared" si="35"/>
        <v>316</v>
      </c>
      <c r="C337" s="44">
        <f t="shared" si="29"/>
        <v>47890</v>
      </c>
      <c r="D337" s="45">
        <f t="shared" si="30"/>
        <v>749.43815644093024</v>
      </c>
      <c r="E337" s="47">
        <f t="shared" si="31"/>
        <v>100</v>
      </c>
      <c r="F337" s="79"/>
      <c r="G337" s="45">
        <f t="shared" si="32"/>
        <v>285.10527747028522</v>
      </c>
      <c r="H337" s="45">
        <f t="shared" si="33"/>
        <v>564.33287897064497</v>
      </c>
      <c r="I337" s="46">
        <f t="shared" si="34"/>
        <v>123147.3967160538</v>
      </c>
    </row>
    <row r="338" spans="2:9" ht="20.100000000000001" customHeight="1" thickBot="1" x14ac:dyDescent="0.35">
      <c r="B338" s="43">
        <f t="shared" si="35"/>
        <v>317</v>
      </c>
      <c r="C338" s="44">
        <f t="shared" si="29"/>
        <v>47904</v>
      </c>
      <c r="D338" s="45">
        <f t="shared" si="30"/>
        <v>749.43815644093024</v>
      </c>
      <c r="E338" s="47">
        <f t="shared" si="31"/>
        <v>100</v>
      </c>
      <c r="F338" s="79"/>
      <c r="G338" s="45">
        <f t="shared" si="32"/>
        <v>283.80471945067603</v>
      </c>
      <c r="H338" s="45">
        <f t="shared" si="33"/>
        <v>565.63343699025427</v>
      </c>
      <c r="I338" s="46">
        <f t="shared" si="34"/>
        <v>122581.76327906354</v>
      </c>
    </row>
    <row r="339" spans="2:9" ht="20.100000000000001" customHeight="1" thickBot="1" x14ac:dyDescent="0.35">
      <c r="B339" s="43">
        <f t="shared" si="35"/>
        <v>318</v>
      </c>
      <c r="C339" s="44">
        <f t="shared" si="29"/>
        <v>47918</v>
      </c>
      <c r="D339" s="45">
        <f t="shared" si="30"/>
        <v>749.43815644093024</v>
      </c>
      <c r="E339" s="47">
        <f t="shared" si="31"/>
        <v>100</v>
      </c>
      <c r="F339" s="79"/>
      <c r="G339" s="45">
        <f t="shared" si="32"/>
        <v>282.50116417319759</v>
      </c>
      <c r="H339" s="45">
        <f t="shared" si="33"/>
        <v>566.93699226773265</v>
      </c>
      <c r="I339" s="46">
        <f t="shared" si="34"/>
        <v>122014.82628679581</v>
      </c>
    </row>
    <row r="340" spans="2:9" ht="20.100000000000001" customHeight="1" thickBot="1" x14ac:dyDescent="0.35">
      <c r="B340" s="43">
        <f t="shared" si="35"/>
        <v>319</v>
      </c>
      <c r="C340" s="44">
        <f t="shared" si="29"/>
        <v>47932</v>
      </c>
      <c r="D340" s="45">
        <f t="shared" si="30"/>
        <v>749.43815644093024</v>
      </c>
      <c r="E340" s="47">
        <f t="shared" si="31"/>
        <v>100</v>
      </c>
      <c r="F340" s="79"/>
      <c r="G340" s="45">
        <f t="shared" si="32"/>
        <v>281.19460473038822</v>
      </c>
      <c r="H340" s="45">
        <f t="shared" si="33"/>
        <v>568.24355171054208</v>
      </c>
      <c r="I340" s="46">
        <f t="shared" si="34"/>
        <v>121446.58273508526</v>
      </c>
    </row>
    <row r="341" spans="2:9" ht="20.100000000000001" customHeight="1" thickBot="1" x14ac:dyDescent="0.35">
      <c r="B341" s="43">
        <f t="shared" si="35"/>
        <v>320</v>
      </c>
      <c r="C341" s="44">
        <f t="shared" si="29"/>
        <v>47946</v>
      </c>
      <c r="D341" s="45">
        <f t="shared" si="30"/>
        <v>749.43815644093024</v>
      </c>
      <c r="E341" s="47">
        <f t="shared" si="31"/>
        <v>100</v>
      </c>
      <c r="F341" s="79"/>
      <c r="G341" s="45">
        <f t="shared" si="32"/>
        <v>279.88503419886723</v>
      </c>
      <c r="H341" s="45">
        <f t="shared" si="33"/>
        <v>569.55312224206295</v>
      </c>
      <c r="I341" s="46">
        <f t="shared" si="34"/>
        <v>120877.02961284319</v>
      </c>
    </row>
    <row r="342" spans="2:9" ht="20.100000000000001" customHeight="1" thickBot="1" x14ac:dyDescent="0.35">
      <c r="B342" s="43">
        <f t="shared" si="35"/>
        <v>321</v>
      </c>
      <c r="C342" s="44">
        <f t="shared" ref="C342:C405" si="36">IF($E$10="End of the Period",IF(B342="","",IF(payment_frequency="Bi-weekly",first_payment_date+B342*VLOOKUP(payment_frequency,periodic_table,2,0),IF(payment_frequency="Weekly",first_payment_date+B342*VLOOKUP(payment_frequency,periodic_table,2,0),IF(payment_frequency="Semi-monthly",first_payment_date+B342*VLOOKUP(payment_frequency,periodic_table,2,0),EDATE(first_payment_date,B342*VLOOKUP(payment_frequency,periodic_table,2,0)))))),IF(B342="","",IF(payment_frequency="Bi-weekly",first_payment_date+(B342-1)*VLOOKUP(payment_frequency,periodic_table,2,0),IF(payment_frequency="Weekly",first_payment_date+(B342-1)*VLOOKUP(payment_frequency,periodic_table,2,0),IF(payment_frequency="Semi-monthly",first_payment_date+(B342-1)*VLOOKUP(payment_frequency,periodic_table,2,0),EDATE(first_payment_date,(B342-1)*VLOOKUP(payment_frequency,periodic_table,2,0)))))))</f>
        <v>47960</v>
      </c>
      <c r="D342" s="45">
        <f t="shared" ref="D342:D405" si="37">IF(B342="","",IF(I341&lt;payment2,I341*(1+rate),payment2))</f>
        <v>749.43815644093024</v>
      </c>
      <c r="E342" s="47">
        <f t="shared" ref="E342:E405" si="38">IFERROR(IF((I341*(1+rate)-D342)&lt;$E$12,I341*(1+rate)-D342,IF(B342=$I$16,$E$12,IF(B342&lt;$I$16,0,$E$12))),0)</f>
        <v>100</v>
      </c>
      <c r="F342" s="79"/>
      <c r="G342" s="45">
        <f t="shared" ref="G342:G405" si="39">IF(AND(payment_type=1,B342=1),0,IF(B342="","",I341*rate_acc))</f>
        <v>278.57244563929845</v>
      </c>
      <c r="H342" s="45">
        <f t="shared" si="33"/>
        <v>570.86571080163185</v>
      </c>
      <c r="I342" s="46">
        <f t="shared" si="34"/>
        <v>120306.16390204156</v>
      </c>
    </row>
    <row r="343" spans="2:9" ht="20.100000000000001" customHeight="1" thickBot="1" x14ac:dyDescent="0.35">
      <c r="B343" s="43">
        <f t="shared" si="35"/>
        <v>322</v>
      </c>
      <c r="C343" s="44">
        <f t="shared" si="36"/>
        <v>47974</v>
      </c>
      <c r="D343" s="45">
        <f t="shared" si="37"/>
        <v>749.43815644093024</v>
      </c>
      <c r="E343" s="47">
        <f t="shared" si="38"/>
        <v>100</v>
      </c>
      <c r="F343" s="79"/>
      <c r="G343" s="45">
        <f t="shared" si="39"/>
        <v>277.25683209635343</v>
      </c>
      <c r="H343" s="45">
        <f t="shared" ref="H343:H406" si="40">IF(B343="","",D343-G343+E343+F343)</f>
        <v>572.18132434457675</v>
      </c>
      <c r="I343" s="46">
        <f t="shared" ref="I343:I406" si="41">IFERROR(IF(H343&lt;=0,"",I342-H343),"")</f>
        <v>119733.98257769698</v>
      </c>
    </row>
    <row r="344" spans="2:9" ht="20.100000000000001" customHeight="1" thickBot="1" x14ac:dyDescent="0.35">
      <c r="B344" s="43">
        <f t="shared" si="35"/>
        <v>323</v>
      </c>
      <c r="C344" s="44">
        <f t="shared" si="36"/>
        <v>47988</v>
      </c>
      <c r="D344" s="45">
        <f t="shared" si="37"/>
        <v>749.43815644093024</v>
      </c>
      <c r="E344" s="47">
        <f t="shared" si="38"/>
        <v>100</v>
      </c>
      <c r="F344" s="79"/>
      <c r="G344" s="45">
        <f t="shared" si="39"/>
        <v>275.93818659867429</v>
      </c>
      <c r="H344" s="45">
        <f t="shared" si="40"/>
        <v>573.49996984225595</v>
      </c>
      <c r="I344" s="46">
        <f t="shared" si="41"/>
        <v>119160.48260785472</v>
      </c>
    </row>
    <row r="345" spans="2:9" ht="20.100000000000001" customHeight="1" thickBot="1" x14ac:dyDescent="0.35">
      <c r="B345" s="43">
        <f t="shared" si="35"/>
        <v>324</v>
      </c>
      <c r="C345" s="44">
        <f t="shared" si="36"/>
        <v>48002</v>
      </c>
      <c r="D345" s="45">
        <f t="shared" si="37"/>
        <v>749.43815644093024</v>
      </c>
      <c r="E345" s="47">
        <f t="shared" si="38"/>
        <v>100</v>
      </c>
      <c r="F345" s="79"/>
      <c r="G345" s="45">
        <f t="shared" si="39"/>
        <v>274.61650215883719</v>
      </c>
      <c r="H345" s="45">
        <f t="shared" si="40"/>
        <v>574.82165428209305</v>
      </c>
      <c r="I345" s="46">
        <f t="shared" si="41"/>
        <v>118585.66095357263</v>
      </c>
    </row>
    <row r="346" spans="2:9" ht="20.100000000000001" customHeight="1" thickBot="1" x14ac:dyDescent="0.35">
      <c r="B346" s="43">
        <f t="shared" si="35"/>
        <v>325</v>
      </c>
      <c r="C346" s="44">
        <f t="shared" si="36"/>
        <v>48016</v>
      </c>
      <c r="D346" s="45">
        <f t="shared" si="37"/>
        <v>749.43815644093024</v>
      </c>
      <c r="E346" s="47">
        <f t="shared" si="38"/>
        <v>100</v>
      </c>
      <c r="F346" s="79"/>
      <c r="G346" s="45">
        <f t="shared" si="39"/>
        <v>273.29177177331508</v>
      </c>
      <c r="H346" s="45">
        <f t="shared" si="40"/>
        <v>576.14638466761517</v>
      </c>
      <c r="I346" s="46">
        <f t="shared" si="41"/>
        <v>118009.51456890501</v>
      </c>
    </row>
    <row r="347" spans="2:9" ht="20.100000000000001" customHeight="1" thickBot="1" x14ac:dyDescent="0.35">
      <c r="B347" s="43">
        <f t="shared" si="35"/>
        <v>326</v>
      </c>
      <c r="C347" s="44">
        <f t="shared" si="36"/>
        <v>48030</v>
      </c>
      <c r="D347" s="45">
        <f t="shared" si="37"/>
        <v>749.43815644093024</v>
      </c>
      <c r="E347" s="47">
        <f t="shared" si="38"/>
        <v>100</v>
      </c>
      <c r="F347" s="79"/>
      <c r="G347" s="45">
        <f t="shared" si="39"/>
        <v>271.96398842244059</v>
      </c>
      <c r="H347" s="45">
        <f t="shared" si="40"/>
        <v>577.47416801848965</v>
      </c>
      <c r="I347" s="46">
        <f t="shared" si="41"/>
        <v>117432.04040088652</v>
      </c>
    </row>
    <row r="348" spans="2:9" ht="20.100000000000001" customHeight="1" thickBot="1" x14ac:dyDescent="0.35">
      <c r="B348" s="43">
        <f t="shared" si="35"/>
        <v>327</v>
      </c>
      <c r="C348" s="44">
        <f t="shared" si="36"/>
        <v>48044</v>
      </c>
      <c r="D348" s="45">
        <f t="shared" si="37"/>
        <v>749.43815644093024</v>
      </c>
      <c r="E348" s="47">
        <f t="shared" si="38"/>
        <v>100</v>
      </c>
      <c r="F348" s="79"/>
      <c r="G348" s="45">
        <f t="shared" si="39"/>
        <v>270.63314507036881</v>
      </c>
      <c r="H348" s="45">
        <f t="shared" si="40"/>
        <v>578.80501137056149</v>
      </c>
      <c r="I348" s="46">
        <f t="shared" si="41"/>
        <v>116853.23538951595</v>
      </c>
    </row>
    <row r="349" spans="2:9" ht="20.100000000000001" customHeight="1" thickBot="1" x14ac:dyDescent="0.35">
      <c r="B349" s="43">
        <f t="shared" si="35"/>
        <v>328</v>
      </c>
      <c r="C349" s="44">
        <f t="shared" si="36"/>
        <v>48058</v>
      </c>
      <c r="D349" s="45">
        <f t="shared" si="37"/>
        <v>749.43815644093024</v>
      </c>
      <c r="E349" s="47">
        <f t="shared" si="38"/>
        <v>100</v>
      </c>
      <c r="F349" s="79"/>
      <c r="G349" s="45">
        <f t="shared" si="39"/>
        <v>269.29923466504027</v>
      </c>
      <c r="H349" s="45">
        <f t="shared" si="40"/>
        <v>580.13892177588991</v>
      </c>
      <c r="I349" s="46">
        <f t="shared" si="41"/>
        <v>116273.09646774006</v>
      </c>
    </row>
    <row r="350" spans="2:9" ht="20.100000000000001" customHeight="1" thickBot="1" x14ac:dyDescent="0.35">
      <c r="B350" s="43">
        <f t="shared" si="35"/>
        <v>329</v>
      </c>
      <c r="C350" s="44">
        <f t="shared" si="36"/>
        <v>48072</v>
      </c>
      <c r="D350" s="45">
        <f t="shared" si="37"/>
        <v>749.43815644093024</v>
      </c>
      <c r="E350" s="47">
        <f t="shared" si="38"/>
        <v>100</v>
      </c>
      <c r="F350" s="79"/>
      <c r="G350" s="45">
        <f t="shared" si="39"/>
        <v>267.96225013814313</v>
      </c>
      <c r="H350" s="45">
        <f t="shared" si="40"/>
        <v>581.47590630278705</v>
      </c>
      <c r="I350" s="46">
        <f t="shared" si="41"/>
        <v>115691.62056143727</v>
      </c>
    </row>
    <row r="351" spans="2:9" ht="20.100000000000001" customHeight="1" thickBot="1" x14ac:dyDescent="0.35">
      <c r="B351" s="43">
        <f t="shared" si="35"/>
        <v>330</v>
      </c>
      <c r="C351" s="44">
        <f t="shared" si="36"/>
        <v>48086</v>
      </c>
      <c r="D351" s="45">
        <f t="shared" si="37"/>
        <v>749.43815644093024</v>
      </c>
      <c r="E351" s="47">
        <f t="shared" si="38"/>
        <v>100</v>
      </c>
      <c r="F351" s="79"/>
      <c r="G351" s="45">
        <f t="shared" si="39"/>
        <v>266.62218440507615</v>
      </c>
      <c r="H351" s="45">
        <f t="shared" si="40"/>
        <v>582.81597203585409</v>
      </c>
      <c r="I351" s="46">
        <f t="shared" si="41"/>
        <v>115108.80458940142</v>
      </c>
    </row>
    <row r="352" spans="2:9" ht="20.100000000000001" customHeight="1" thickBot="1" x14ac:dyDescent="0.35">
      <c r="B352" s="43">
        <f t="shared" si="35"/>
        <v>331</v>
      </c>
      <c r="C352" s="44">
        <f t="shared" si="36"/>
        <v>48100</v>
      </c>
      <c r="D352" s="45">
        <f t="shared" si="37"/>
        <v>749.43815644093024</v>
      </c>
      <c r="E352" s="47">
        <f t="shared" si="38"/>
        <v>100</v>
      </c>
      <c r="F352" s="79"/>
      <c r="G352" s="45">
        <f t="shared" si="39"/>
        <v>265.27903036491085</v>
      </c>
      <c r="H352" s="45">
        <f t="shared" si="40"/>
        <v>584.15912607601945</v>
      </c>
      <c r="I352" s="46">
        <f t="shared" si="41"/>
        <v>114524.6454633254</v>
      </c>
    </row>
    <row r="353" spans="2:9" ht="20.100000000000001" customHeight="1" thickBot="1" x14ac:dyDescent="0.35">
      <c r="B353" s="43">
        <f t="shared" si="35"/>
        <v>332</v>
      </c>
      <c r="C353" s="44">
        <f t="shared" si="36"/>
        <v>48114</v>
      </c>
      <c r="D353" s="45">
        <f t="shared" si="37"/>
        <v>749.43815644093024</v>
      </c>
      <c r="E353" s="47">
        <f t="shared" si="38"/>
        <v>100</v>
      </c>
      <c r="F353" s="79"/>
      <c r="G353" s="45">
        <f t="shared" si="39"/>
        <v>263.93278090035403</v>
      </c>
      <c r="H353" s="45">
        <f t="shared" si="40"/>
        <v>585.50537554057621</v>
      </c>
      <c r="I353" s="46">
        <f t="shared" si="41"/>
        <v>113939.14008778482</v>
      </c>
    </row>
    <row r="354" spans="2:9" ht="20.100000000000001" customHeight="1" thickBot="1" x14ac:dyDescent="0.35">
      <c r="B354" s="43">
        <f t="shared" si="35"/>
        <v>333</v>
      </c>
      <c r="C354" s="44">
        <f t="shared" si="36"/>
        <v>48128</v>
      </c>
      <c r="D354" s="45">
        <f t="shared" si="37"/>
        <v>749.43815644093024</v>
      </c>
      <c r="E354" s="47">
        <f t="shared" si="38"/>
        <v>100</v>
      </c>
      <c r="F354" s="79"/>
      <c r="G354" s="45">
        <f t="shared" si="39"/>
        <v>262.58342887770993</v>
      </c>
      <c r="H354" s="45">
        <f t="shared" si="40"/>
        <v>586.85472756322031</v>
      </c>
      <c r="I354" s="46">
        <f t="shared" si="41"/>
        <v>113352.28536022161</v>
      </c>
    </row>
    <row r="355" spans="2:9" ht="20.100000000000001" customHeight="1" thickBot="1" x14ac:dyDescent="0.35">
      <c r="B355" s="43">
        <f t="shared" si="35"/>
        <v>334</v>
      </c>
      <c r="C355" s="44">
        <f t="shared" si="36"/>
        <v>48142</v>
      </c>
      <c r="D355" s="45">
        <f t="shared" si="37"/>
        <v>749.43815644093024</v>
      </c>
      <c r="E355" s="47">
        <f t="shared" si="38"/>
        <v>100</v>
      </c>
      <c r="F355" s="79"/>
      <c r="G355" s="45">
        <f t="shared" si="39"/>
        <v>261.23096714684277</v>
      </c>
      <c r="H355" s="45">
        <f t="shared" si="40"/>
        <v>588.20718929408747</v>
      </c>
      <c r="I355" s="46">
        <f t="shared" si="41"/>
        <v>112764.07817092752</v>
      </c>
    </row>
    <row r="356" spans="2:9" ht="20.100000000000001" customHeight="1" thickBot="1" x14ac:dyDescent="0.35">
      <c r="B356" s="43">
        <f t="shared" si="35"/>
        <v>335</v>
      </c>
      <c r="C356" s="44">
        <f t="shared" si="36"/>
        <v>48156</v>
      </c>
      <c r="D356" s="45">
        <f t="shared" si="37"/>
        <v>749.43815644093024</v>
      </c>
      <c r="E356" s="47">
        <f t="shared" si="38"/>
        <v>100</v>
      </c>
      <c r="F356" s="79"/>
      <c r="G356" s="45">
        <f t="shared" si="39"/>
        <v>259.87538854113831</v>
      </c>
      <c r="H356" s="45">
        <f t="shared" si="40"/>
        <v>589.56276789979188</v>
      </c>
      <c r="I356" s="46">
        <f t="shared" si="41"/>
        <v>112174.51540302772</v>
      </c>
    </row>
    <row r="357" spans="2:9" ht="20.100000000000001" customHeight="1" thickBot="1" x14ac:dyDescent="0.35">
      <c r="B357" s="43">
        <f t="shared" si="35"/>
        <v>336</v>
      </c>
      <c r="C357" s="44">
        <f t="shared" si="36"/>
        <v>48170</v>
      </c>
      <c r="D357" s="45">
        <f t="shared" si="37"/>
        <v>749.43815644093024</v>
      </c>
      <c r="E357" s="47">
        <f t="shared" si="38"/>
        <v>100</v>
      </c>
      <c r="F357" s="79"/>
      <c r="G357" s="45">
        <f t="shared" si="39"/>
        <v>258.51668587746639</v>
      </c>
      <c r="H357" s="45">
        <f t="shared" si="40"/>
        <v>590.9214705634638</v>
      </c>
      <c r="I357" s="46">
        <f t="shared" si="41"/>
        <v>111583.59393246425</v>
      </c>
    </row>
    <row r="358" spans="2:9" ht="20.100000000000001" customHeight="1" thickBot="1" x14ac:dyDescent="0.35">
      <c r="B358" s="43">
        <f t="shared" si="35"/>
        <v>337</v>
      </c>
      <c r="C358" s="44">
        <f t="shared" si="36"/>
        <v>48184</v>
      </c>
      <c r="D358" s="45">
        <f t="shared" si="37"/>
        <v>749.43815644093024</v>
      </c>
      <c r="E358" s="47">
        <f t="shared" si="38"/>
        <v>100</v>
      </c>
      <c r="F358" s="79"/>
      <c r="G358" s="45">
        <f t="shared" si="39"/>
        <v>257.15485195614258</v>
      </c>
      <c r="H358" s="45">
        <f t="shared" si="40"/>
        <v>592.28330448478766</v>
      </c>
      <c r="I358" s="46">
        <f t="shared" si="41"/>
        <v>110991.31062797946</v>
      </c>
    </row>
    <row r="359" spans="2:9" ht="20.100000000000001" customHeight="1" thickBot="1" x14ac:dyDescent="0.35">
      <c r="B359" s="43">
        <f t="shared" si="35"/>
        <v>338</v>
      </c>
      <c r="C359" s="44">
        <f t="shared" si="36"/>
        <v>48198</v>
      </c>
      <c r="D359" s="45">
        <f t="shared" si="37"/>
        <v>749.43815644093024</v>
      </c>
      <c r="E359" s="47">
        <f t="shared" si="38"/>
        <v>100</v>
      </c>
      <c r="F359" s="79"/>
      <c r="G359" s="45">
        <f t="shared" si="39"/>
        <v>255.78987956089003</v>
      </c>
      <c r="H359" s="45">
        <f t="shared" si="40"/>
        <v>593.64827688004016</v>
      </c>
      <c r="I359" s="46">
        <f t="shared" si="41"/>
        <v>110397.66235109942</v>
      </c>
    </row>
    <row r="360" spans="2:9" ht="20.100000000000001" customHeight="1" thickBot="1" x14ac:dyDescent="0.35">
      <c r="B360" s="43">
        <f t="shared" si="35"/>
        <v>339</v>
      </c>
      <c r="C360" s="44">
        <f t="shared" si="36"/>
        <v>48212</v>
      </c>
      <c r="D360" s="45">
        <f t="shared" si="37"/>
        <v>749.43815644093024</v>
      </c>
      <c r="E360" s="47">
        <f t="shared" si="38"/>
        <v>100</v>
      </c>
      <c r="F360" s="79"/>
      <c r="G360" s="45">
        <f t="shared" si="39"/>
        <v>254.42176145880146</v>
      </c>
      <c r="H360" s="45">
        <f t="shared" si="40"/>
        <v>595.01639498212876</v>
      </c>
      <c r="I360" s="46">
        <f t="shared" si="41"/>
        <v>109802.6459561173</v>
      </c>
    </row>
    <row r="361" spans="2:9" ht="20.100000000000001" customHeight="1" thickBot="1" x14ac:dyDescent="0.35">
      <c r="B361" s="43">
        <f t="shared" si="35"/>
        <v>340</v>
      </c>
      <c r="C361" s="44">
        <f t="shared" si="36"/>
        <v>48226</v>
      </c>
      <c r="D361" s="45">
        <f t="shared" si="37"/>
        <v>749.43815644093024</v>
      </c>
      <c r="E361" s="47">
        <f t="shared" si="38"/>
        <v>100</v>
      </c>
      <c r="F361" s="79"/>
      <c r="G361" s="45">
        <f t="shared" si="39"/>
        <v>253.05049040030053</v>
      </c>
      <c r="H361" s="45">
        <f t="shared" si="40"/>
        <v>596.38766604062971</v>
      </c>
      <c r="I361" s="46">
        <f t="shared" si="41"/>
        <v>109206.25829007667</v>
      </c>
    </row>
    <row r="362" spans="2:9" ht="20.100000000000001" customHeight="1" thickBot="1" x14ac:dyDescent="0.35">
      <c r="B362" s="43">
        <f t="shared" si="35"/>
        <v>341</v>
      </c>
      <c r="C362" s="44">
        <f t="shared" si="36"/>
        <v>48240</v>
      </c>
      <c r="D362" s="45">
        <f t="shared" si="37"/>
        <v>749.43815644093024</v>
      </c>
      <c r="E362" s="47">
        <f t="shared" si="38"/>
        <v>100</v>
      </c>
      <c r="F362" s="79"/>
      <c r="G362" s="45">
        <f t="shared" si="39"/>
        <v>251.67605911910368</v>
      </c>
      <c r="H362" s="45">
        <f t="shared" si="40"/>
        <v>597.76209732182656</v>
      </c>
      <c r="I362" s="46">
        <f t="shared" si="41"/>
        <v>108608.49619275484</v>
      </c>
    </row>
    <row r="363" spans="2:9" ht="20.100000000000001" customHeight="1" thickBot="1" x14ac:dyDescent="0.35">
      <c r="B363" s="43">
        <f t="shared" si="35"/>
        <v>342</v>
      </c>
      <c r="C363" s="44">
        <f t="shared" si="36"/>
        <v>48254</v>
      </c>
      <c r="D363" s="45">
        <f t="shared" si="37"/>
        <v>749.43815644093024</v>
      </c>
      <c r="E363" s="47">
        <f t="shared" si="38"/>
        <v>100</v>
      </c>
      <c r="F363" s="79"/>
      <c r="G363" s="45">
        <f t="shared" si="39"/>
        <v>250.29846033218143</v>
      </c>
      <c r="H363" s="45">
        <f t="shared" si="40"/>
        <v>599.13969610874881</v>
      </c>
      <c r="I363" s="46">
        <f t="shared" si="41"/>
        <v>108009.3564966461</v>
      </c>
    </row>
    <row r="364" spans="2:9" ht="20.100000000000001" customHeight="1" thickBot="1" x14ac:dyDescent="0.35">
      <c r="B364" s="43">
        <f t="shared" si="35"/>
        <v>343</v>
      </c>
      <c r="C364" s="44">
        <f t="shared" si="36"/>
        <v>48268</v>
      </c>
      <c r="D364" s="45">
        <f t="shared" si="37"/>
        <v>749.43815644093024</v>
      </c>
      <c r="E364" s="47">
        <f t="shared" si="38"/>
        <v>100</v>
      </c>
      <c r="F364" s="79"/>
      <c r="G364" s="45">
        <f t="shared" si="39"/>
        <v>248.91768673971995</v>
      </c>
      <c r="H364" s="45">
        <f t="shared" si="40"/>
        <v>600.52046970121023</v>
      </c>
      <c r="I364" s="46">
        <f t="shared" si="41"/>
        <v>107408.83602694489</v>
      </c>
    </row>
    <row r="365" spans="2:9" ht="20.100000000000001" customHeight="1" thickBot="1" x14ac:dyDescent="0.35">
      <c r="B365" s="43">
        <f t="shared" ref="B365:B428" si="42">IFERROR(IF(I364&lt;=0,"",B364+1),"")</f>
        <v>344</v>
      </c>
      <c r="C365" s="44">
        <f t="shared" si="36"/>
        <v>48282</v>
      </c>
      <c r="D365" s="45">
        <f t="shared" si="37"/>
        <v>749.43815644093024</v>
      </c>
      <c r="E365" s="47">
        <f t="shared" si="38"/>
        <v>100</v>
      </c>
      <c r="F365" s="79"/>
      <c r="G365" s="45">
        <f t="shared" si="39"/>
        <v>247.53373102508223</v>
      </c>
      <c r="H365" s="45">
        <f t="shared" si="40"/>
        <v>601.90442541584798</v>
      </c>
      <c r="I365" s="46">
        <f t="shared" si="41"/>
        <v>106806.93160152904</v>
      </c>
    </row>
    <row r="366" spans="2:9" ht="20.100000000000001" customHeight="1" thickBot="1" x14ac:dyDescent="0.35">
      <c r="B366" s="43">
        <f t="shared" si="42"/>
        <v>345</v>
      </c>
      <c r="C366" s="44">
        <f t="shared" si="36"/>
        <v>48296</v>
      </c>
      <c r="D366" s="45">
        <f t="shared" si="37"/>
        <v>749.43815644093024</v>
      </c>
      <c r="E366" s="47">
        <f t="shared" si="38"/>
        <v>100</v>
      </c>
      <c r="F366" s="79"/>
      <c r="G366" s="45">
        <f t="shared" si="39"/>
        <v>246.14658585476946</v>
      </c>
      <c r="H366" s="45">
        <f t="shared" si="40"/>
        <v>603.29157058616079</v>
      </c>
      <c r="I366" s="46">
        <f t="shared" si="41"/>
        <v>106203.64003094287</v>
      </c>
    </row>
    <row r="367" spans="2:9" ht="20.100000000000001" customHeight="1" thickBot="1" x14ac:dyDescent="0.35">
      <c r="B367" s="43">
        <f t="shared" si="42"/>
        <v>346</v>
      </c>
      <c r="C367" s="44">
        <f t="shared" si="36"/>
        <v>48310</v>
      </c>
      <c r="D367" s="45">
        <f t="shared" si="37"/>
        <v>749.43815644093024</v>
      </c>
      <c r="E367" s="47">
        <f t="shared" si="38"/>
        <v>100</v>
      </c>
      <c r="F367" s="79"/>
      <c r="G367" s="45">
        <f t="shared" si="39"/>
        <v>244.75624387838204</v>
      </c>
      <c r="H367" s="45">
        <f t="shared" si="40"/>
        <v>604.68191256254818</v>
      </c>
      <c r="I367" s="46">
        <f t="shared" si="41"/>
        <v>105598.95811838032</v>
      </c>
    </row>
    <row r="368" spans="2:9" ht="20.100000000000001" customHeight="1" thickBot="1" x14ac:dyDescent="0.35">
      <c r="B368" s="43">
        <f t="shared" si="42"/>
        <v>347</v>
      </c>
      <c r="C368" s="44">
        <f t="shared" si="36"/>
        <v>48324</v>
      </c>
      <c r="D368" s="45">
        <f t="shared" si="37"/>
        <v>749.43815644093024</v>
      </c>
      <c r="E368" s="47">
        <f t="shared" si="38"/>
        <v>100</v>
      </c>
      <c r="F368" s="79"/>
      <c r="G368" s="45">
        <f t="shared" si="39"/>
        <v>243.36269772858071</v>
      </c>
      <c r="H368" s="45">
        <f t="shared" si="40"/>
        <v>606.07545871234947</v>
      </c>
      <c r="I368" s="46">
        <f t="shared" si="41"/>
        <v>104992.88265966797</v>
      </c>
    </row>
    <row r="369" spans="2:9" ht="20.100000000000001" customHeight="1" thickBot="1" x14ac:dyDescent="0.35">
      <c r="B369" s="43">
        <f t="shared" si="42"/>
        <v>348</v>
      </c>
      <c r="C369" s="44">
        <f t="shared" si="36"/>
        <v>48338</v>
      </c>
      <c r="D369" s="45">
        <f t="shared" si="37"/>
        <v>749.43815644093024</v>
      </c>
      <c r="E369" s="47">
        <f t="shared" si="38"/>
        <v>100</v>
      </c>
      <c r="F369" s="79"/>
      <c r="G369" s="45">
        <f t="shared" si="39"/>
        <v>241.96594002104752</v>
      </c>
      <c r="H369" s="45">
        <f t="shared" si="40"/>
        <v>607.47221641988267</v>
      </c>
      <c r="I369" s="46">
        <f t="shared" si="41"/>
        <v>104385.4104432481</v>
      </c>
    </row>
    <row r="370" spans="2:9" ht="20.100000000000001" customHeight="1" thickBot="1" x14ac:dyDescent="0.35">
      <c r="B370" s="43">
        <f t="shared" si="42"/>
        <v>349</v>
      </c>
      <c r="C370" s="44">
        <f t="shared" si="36"/>
        <v>48352</v>
      </c>
      <c r="D370" s="45">
        <f t="shared" si="37"/>
        <v>749.43815644093024</v>
      </c>
      <c r="E370" s="47">
        <f t="shared" si="38"/>
        <v>100</v>
      </c>
      <c r="F370" s="79"/>
      <c r="G370" s="45">
        <f t="shared" si="39"/>
        <v>240.56596335444658</v>
      </c>
      <c r="H370" s="45">
        <f t="shared" si="40"/>
        <v>608.87219308648366</v>
      </c>
      <c r="I370" s="46">
        <f t="shared" si="41"/>
        <v>103776.53825016161</v>
      </c>
    </row>
    <row r="371" spans="2:9" ht="20.100000000000001" customHeight="1" thickBot="1" x14ac:dyDescent="0.35">
      <c r="B371" s="43">
        <f t="shared" si="42"/>
        <v>350</v>
      </c>
      <c r="C371" s="44">
        <f t="shared" si="36"/>
        <v>48366</v>
      </c>
      <c r="D371" s="45">
        <f t="shared" si="37"/>
        <v>749.43815644093024</v>
      </c>
      <c r="E371" s="47">
        <f t="shared" si="38"/>
        <v>100</v>
      </c>
      <c r="F371" s="79"/>
      <c r="G371" s="45">
        <f t="shared" si="39"/>
        <v>239.16276031038498</v>
      </c>
      <c r="H371" s="45">
        <f t="shared" si="40"/>
        <v>610.27539613054523</v>
      </c>
      <c r="I371" s="46">
        <f t="shared" si="41"/>
        <v>103166.26285403107</v>
      </c>
    </row>
    <row r="372" spans="2:9" ht="20.100000000000001" customHeight="1" thickBot="1" x14ac:dyDescent="0.35">
      <c r="B372" s="43">
        <f t="shared" si="42"/>
        <v>351</v>
      </c>
      <c r="C372" s="44">
        <f t="shared" si="36"/>
        <v>48380</v>
      </c>
      <c r="D372" s="45">
        <f t="shared" si="37"/>
        <v>749.43815644093024</v>
      </c>
      <c r="E372" s="47">
        <f t="shared" si="38"/>
        <v>100</v>
      </c>
      <c r="F372" s="79"/>
      <c r="G372" s="45">
        <f t="shared" si="39"/>
        <v>237.75632345337345</v>
      </c>
      <c r="H372" s="45">
        <f t="shared" si="40"/>
        <v>611.68183298755685</v>
      </c>
      <c r="I372" s="46">
        <f t="shared" si="41"/>
        <v>102554.58102104352</v>
      </c>
    </row>
    <row r="373" spans="2:9" ht="20.100000000000001" customHeight="1" thickBot="1" x14ac:dyDescent="0.35">
      <c r="B373" s="43">
        <f t="shared" si="42"/>
        <v>352</v>
      </c>
      <c r="C373" s="44">
        <f t="shared" si="36"/>
        <v>48394</v>
      </c>
      <c r="D373" s="45">
        <f t="shared" si="37"/>
        <v>749.43815644093024</v>
      </c>
      <c r="E373" s="47">
        <f t="shared" si="38"/>
        <v>100</v>
      </c>
      <c r="F373" s="79"/>
      <c r="G373" s="45">
        <f t="shared" si="39"/>
        <v>236.34664533078688</v>
      </c>
      <c r="H373" s="45">
        <f t="shared" si="40"/>
        <v>613.0915111101433</v>
      </c>
      <c r="I373" s="46">
        <f t="shared" si="41"/>
        <v>101941.48950993337</v>
      </c>
    </row>
    <row r="374" spans="2:9" ht="20.100000000000001" customHeight="1" thickBot="1" x14ac:dyDescent="0.35">
      <c r="B374" s="43">
        <f t="shared" si="42"/>
        <v>353</v>
      </c>
      <c r="C374" s="44">
        <f t="shared" si="36"/>
        <v>48408</v>
      </c>
      <c r="D374" s="45">
        <f t="shared" si="37"/>
        <v>749.43815644093024</v>
      </c>
      <c r="E374" s="47">
        <f t="shared" si="38"/>
        <v>100</v>
      </c>
      <c r="F374" s="79"/>
      <c r="G374" s="45">
        <f t="shared" si="39"/>
        <v>234.93371847282495</v>
      </c>
      <c r="H374" s="45">
        <f t="shared" si="40"/>
        <v>614.50443796810532</v>
      </c>
      <c r="I374" s="46">
        <f t="shared" si="41"/>
        <v>101326.98507196526</v>
      </c>
    </row>
    <row r="375" spans="2:9" ht="20.100000000000001" customHeight="1" thickBot="1" x14ac:dyDescent="0.35">
      <c r="B375" s="43">
        <f t="shared" si="42"/>
        <v>354</v>
      </c>
      <c r="C375" s="44">
        <f t="shared" si="36"/>
        <v>48422</v>
      </c>
      <c r="D375" s="45">
        <f t="shared" si="37"/>
        <v>749.43815644093024</v>
      </c>
      <c r="E375" s="47">
        <f t="shared" si="38"/>
        <v>100</v>
      </c>
      <c r="F375" s="79"/>
      <c r="G375" s="45">
        <f t="shared" si="39"/>
        <v>233.51753539247244</v>
      </c>
      <c r="H375" s="45">
        <f t="shared" si="40"/>
        <v>615.92062104845786</v>
      </c>
      <c r="I375" s="46">
        <f t="shared" si="41"/>
        <v>100711.06445091681</v>
      </c>
    </row>
    <row r="376" spans="2:9" ht="20.100000000000001" customHeight="1" thickBot="1" x14ac:dyDescent="0.35">
      <c r="B376" s="43">
        <f t="shared" si="42"/>
        <v>355</v>
      </c>
      <c r="C376" s="44">
        <f t="shared" si="36"/>
        <v>48436</v>
      </c>
      <c r="D376" s="45">
        <f t="shared" si="37"/>
        <v>749.43815644093024</v>
      </c>
      <c r="E376" s="47">
        <f t="shared" si="38"/>
        <v>100</v>
      </c>
      <c r="F376" s="79"/>
      <c r="G376" s="45">
        <f t="shared" si="39"/>
        <v>232.09808858545964</v>
      </c>
      <c r="H376" s="45">
        <f t="shared" si="40"/>
        <v>617.34006785547058</v>
      </c>
      <c r="I376" s="46">
        <f t="shared" si="41"/>
        <v>100093.72438306133</v>
      </c>
    </row>
    <row r="377" spans="2:9" ht="20.100000000000001" customHeight="1" thickBot="1" x14ac:dyDescent="0.35">
      <c r="B377" s="43">
        <f t="shared" si="42"/>
        <v>356</v>
      </c>
      <c r="C377" s="44">
        <f t="shared" si="36"/>
        <v>48450</v>
      </c>
      <c r="D377" s="45">
        <f t="shared" si="37"/>
        <v>749.43815644093024</v>
      </c>
      <c r="E377" s="47">
        <f t="shared" si="38"/>
        <v>100</v>
      </c>
      <c r="F377" s="79"/>
      <c r="G377" s="45">
        <f t="shared" si="39"/>
        <v>230.67537053022247</v>
      </c>
      <c r="H377" s="45">
        <f t="shared" si="40"/>
        <v>618.76278591070775</v>
      </c>
      <c r="I377" s="46">
        <f t="shared" si="41"/>
        <v>99474.961597150628</v>
      </c>
    </row>
    <row r="378" spans="2:9" ht="20.100000000000001" customHeight="1" thickBot="1" x14ac:dyDescent="0.35">
      <c r="B378" s="43">
        <f t="shared" si="42"/>
        <v>357</v>
      </c>
      <c r="C378" s="44">
        <f t="shared" si="36"/>
        <v>48464</v>
      </c>
      <c r="D378" s="45">
        <f t="shared" si="37"/>
        <v>749.43815644093024</v>
      </c>
      <c r="E378" s="47">
        <f t="shared" si="38"/>
        <v>100</v>
      </c>
      <c r="F378" s="79"/>
      <c r="G378" s="45">
        <f t="shared" si="39"/>
        <v>229.2493736878628</v>
      </c>
      <c r="H378" s="45">
        <f t="shared" si="40"/>
        <v>620.18878275306747</v>
      </c>
      <c r="I378" s="46">
        <f t="shared" si="41"/>
        <v>98854.772814397555</v>
      </c>
    </row>
    <row r="379" spans="2:9" ht="20.100000000000001" customHeight="1" thickBot="1" x14ac:dyDescent="0.35">
      <c r="B379" s="43">
        <f t="shared" si="42"/>
        <v>358</v>
      </c>
      <c r="C379" s="44">
        <f t="shared" si="36"/>
        <v>48478</v>
      </c>
      <c r="D379" s="45">
        <f t="shared" si="37"/>
        <v>749.43815644093024</v>
      </c>
      <c r="E379" s="47">
        <f t="shared" si="38"/>
        <v>100</v>
      </c>
      <c r="F379" s="79"/>
      <c r="G379" s="45">
        <f t="shared" si="39"/>
        <v>227.82009050210831</v>
      </c>
      <c r="H379" s="45">
        <f t="shared" si="40"/>
        <v>621.61806593882193</v>
      </c>
      <c r="I379" s="46">
        <f t="shared" si="41"/>
        <v>98233.154748458735</v>
      </c>
    </row>
    <row r="380" spans="2:9" ht="20.100000000000001" customHeight="1" thickBot="1" x14ac:dyDescent="0.35">
      <c r="B380" s="43">
        <f t="shared" si="42"/>
        <v>359</v>
      </c>
      <c r="C380" s="44">
        <f t="shared" si="36"/>
        <v>48492</v>
      </c>
      <c r="D380" s="45">
        <f t="shared" si="37"/>
        <v>749.43815644093024</v>
      </c>
      <c r="E380" s="47">
        <f t="shared" si="38"/>
        <v>100</v>
      </c>
      <c r="F380" s="79"/>
      <c r="G380" s="45">
        <f t="shared" si="39"/>
        <v>226.38751339927265</v>
      </c>
      <c r="H380" s="45">
        <f t="shared" si="40"/>
        <v>623.05064304165762</v>
      </c>
      <c r="I380" s="46">
        <f t="shared" si="41"/>
        <v>97610.104105417078</v>
      </c>
    </row>
    <row r="381" spans="2:9" ht="20.100000000000001" customHeight="1" thickBot="1" x14ac:dyDescent="0.35">
      <c r="B381" s="43">
        <f t="shared" si="42"/>
        <v>360</v>
      </c>
      <c r="C381" s="44">
        <f t="shared" si="36"/>
        <v>48506</v>
      </c>
      <c r="D381" s="45">
        <f t="shared" si="37"/>
        <v>749.43815644093024</v>
      </c>
      <c r="E381" s="47">
        <f t="shared" si="38"/>
        <v>100</v>
      </c>
      <c r="F381" s="79"/>
      <c r="G381" s="45">
        <f t="shared" si="39"/>
        <v>224.9516347882151</v>
      </c>
      <c r="H381" s="45">
        <f t="shared" si="40"/>
        <v>624.48652165271517</v>
      </c>
      <c r="I381" s="46">
        <f t="shared" si="41"/>
        <v>96985.617583764368</v>
      </c>
    </row>
    <row r="382" spans="2:9" ht="20.100000000000001" customHeight="1" thickBot="1" x14ac:dyDescent="0.35">
      <c r="B382" s="43">
        <f t="shared" si="42"/>
        <v>361</v>
      </c>
      <c r="C382" s="44">
        <f t="shared" si="36"/>
        <v>48520</v>
      </c>
      <c r="D382" s="45">
        <f t="shared" si="37"/>
        <v>749.43815644093024</v>
      </c>
      <c r="E382" s="47">
        <f t="shared" si="38"/>
        <v>100</v>
      </c>
      <c r="F382" s="79"/>
      <c r="G382" s="45">
        <f t="shared" si="39"/>
        <v>223.5124470603005</v>
      </c>
      <c r="H382" s="45">
        <f t="shared" si="40"/>
        <v>625.92570938062977</v>
      </c>
      <c r="I382" s="46">
        <f t="shared" si="41"/>
        <v>96359.691874383745</v>
      </c>
    </row>
    <row r="383" spans="2:9" ht="20.100000000000001" customHeight="1" thickBot="1" x14ac:dyDescent="0.35">
      <c r="B383" s="43">
        <f t="shared" si="42"/>
        <v>362</v>
      </c>
      <c r="C383" s="44">
        <f t="shared" si="36"/>
        <v>48534</v>
      </c>
      <c r="D383" s="45">
        <f t="shared" si="37"/>
        <v>749.43815644093024</v>
      </c>
      <c r="E383" s="47">
        <f t="shared" si="38"/>
        <v>100</v>
      </c>
      <c r="F383" s="79"/>
      <c r="G383" s="45">
        <f t="shared" si="39"/>
        <v>222.06994258935885</v>
      </c>
      <c r="H383" s="45">
        <f t="shared" si="40"/>
        <v>627.36821385157145</v>
      </c>
      <c r="I383" s="46">
        <f t="shared" si="41"/>
        <v>95732.323660532173</v>
      </c>
    </row>
    <row r="384" spans="2:9" ht="20.100000000000001" customHeight="1" thickBot="1" x14ac:dyDescent="0.35">
      <c r="B384" s="43">
        <f t="shared" si="42"/>
        <v>363</v>
      </c>
      <c r="C384" s="44">
        <f t="shared" si="36"/>
        <v>48548</v>
      </c>
      <c r="D384" s="45">
        <f t="shared" si="37"/>
        <v>749.43815644093024</v>
      </c>
      <c r="E384" s="47">
        <f t="shared" si="38"/>
        <v>100</v>
      </c>
      <c r="F384" s="79"/>
      <c r="G384" s="45">
        <f t="shared" si="39"/>
        <v>220.62411373164491</v>
      </c>
      <c r="H384" s="45">
        <f t="shared" si="40"/>
        <v>628.81404270928533</v>
      </c>
      <c r="I384" s="46">
        <f t="shared" si="41"/>
        <v>95103.509617822885</v>
      </c>
    </row>
    <row r="385" spans="2:9" ht="20.100000000000001" customHeight="1" thickBot="1" x14ac:dyDescent="0.35">
      <c r="B385" s="43">
        <f t="shared" si="42"/>
        <v>364</v>
      </c>
      <c r="C385" s="44">
        <f t="shared" si="36"/>
        <v>48562</v>
      </c>
      <c r="D385" s="45">
        <f t="shared" si="37"/>
        <v>749.43815644093024</v>
      </c>
      <c r="E385" s="47">
        <f t="shared" si="38"/>
        <v>100</v>
      </c>
      <c r="F385" s="79"/>
      <c r="G385" s="45">
        <f t="shared" si="39"/>
        <v>219.17495282579776</v>
      </c>
      <c r="H385" s="45">
        <f t="shared" si="40"/>
        <v>630.26320361513251</v>
      </c>
      <c r="I385" s="46">
        <f t="shared" si="41"/>
        <v>94473.246414207752</v>
      </c>
    </row>
    <row r="386" spans="2:9" ht="20.100000000000001" customHeight="1" thickBot="1" x14ac:dyDescent="0.35">
      <c r="B386" s="43">
        <f t="shared" si="42"/>
        <v>365</v>
      </c>
      <c r="C386" s="44">
        <f t="shared" si="36"/>
        <v>48576</v>
      </c>
      <c r="D386" s="45">
        <f t="shared" si="37"/>
        <v>749.43815644093024</v>
      </c>
      <c r="E386" s="47">
        <f t="shared" si="38"/>
        <v>100</v>
      </c>
      <c r="F386" s="79"/>
      <c r="G386" s="45">
        <f t="shared" si="39"/>
        <v>217.72245219280012</v>
      </c>
      <c r="H386" s="45">
        <f t="shared" si="40"/>
        <v>631.71570424813012</v>
      </c>
      <c r="I386" s="46">
        <f t="shared" si="41"/>
        <v>93841.530709959625</v>
      </c>
    </row>
    <row r="387" spans="2:9" ht="20.100000000000001" customHeight="1" thickBot="1" x14ac:dyDescent="0.35">
      <c r="B387" s="43">
        <f t="shared" si="42"/>
        <v>366</v>
      </c>
      <c r="C387" s="44">
        <f t="shared" si="36"/>
        <v>48590</v>
      </c>
      <c r="D387" s="45">
        <f t="shared" si="37"/>
        <v>749.43815644093024</v>
      </c>
      <c r="E387" s="47">
        <f t="shared" si="38"/>
        <v>100</v>
      </c>
      <c r="F387" s="79"/>
      <c r="G387" s="45">
        <f t="shared" si="39"/>
        <v>216.26660413593777</v>
      </c>
      <c r="H387" s="45">
        <f t="shared" si="40"/>
        <v>633.17155230499247</v>
      </c>
      <c r="I387" s="46">
        <f t="shared" si="41"/>
        <v>93208.359157654631</v>
      </c>
    </row>
    <row r="388" spans="2:9" ht="20.100000000000001" customHeight="1" thickBot="1" x14ac:dyDescent="0.35">
      <c r="B388" s="43">
        <f t="shared" si="42"/>
        <v>367</v>
      </c>
      <c r="C388" s="44">
        <f t="shared" si="36"/>
        <v>48604</v>
      </c>
      <c r="D388" s="45">
        <f t="shared" si="37"/>
        <v>749.43815644093024</v>
      </c>
      <c r="E388" s="47">
        <f t="shared" si="38"/>
        <v>100</v>
      </c>
      <c r="F388" s="79"/>
      <c r="G388" s="45">
        <f t="shared" si="39"/>
        <v>214.80740094075855</v>
      </c>
      <c r="H388" s="45">
        <f t="shared" si="40"/>
        <v>634.63075550017174</v>
      </c>
      <c r="I388" s="46">
        <f t="shared" si="41"/>
        <v>92573.728402154462</v>
      </c>
    </row>
    <row r="389" spans="2:9" ht="20.100000000000001" customHeight="1" thickBot="1" x14ac:dyDescent="0.35">
      <c r="B389" s="43">
        <f t="shared" si="42"/>
        <v>368</v>
      </c>
      <c r="C389" s="44">
        <f t="shared" si="36"/>
        <v>48618</v>
      </c>
      <c r="D389" s="45">
        <f t="shared" si="37"/>
        <v>749.43815644093024</v>
      </c>
      <c r="E389" s="47">
        <f t="shared" si="38"/>
        <v>100</v>
      </c>
      <c r="F389" s="79"/>
      <c r="G389" s="45">
        <f t="shared" si="39"/>
        <v>213.34483487503175</v>
      </c>
      <c r="H389" s="45">
        <f t="shared" si="40"/>
        <v>636.09332156589846</v>
      </c>
      <c r="I389" s="46">
        <f t="shared" si="41"/>
        <v>91937.63508058856</v>
      </c>
    </row>
    <row r="390" spans="2:9" ht="20.100000000000001" customHeight="1" thickBot="1" x14ac:dyDescent="0.35">
      <c r="B390" s="43">
        <f t="shared" si="42"/>
        <v>369</v>
      </c>
      <c r="C390" s="44">
        <f t="shared" si="36"/>
        <v>48632</v>
      </c>
      <c r="D390" s="45">
        <f t="shared" si="37"/>
        <v>749.43815644093024</v>
      </c>
      <c r="E390" s="47">
        <f t="shared" si="38"/>
        <v>100</v>
      </c>
      <c r="F390" s="79"/>
      <c r="G390" s="45">
        <f t="shared" si="39"/>
        <v>211.87889818870693</v>
      </c>
      <c r="H390" s="45">
        <f t="shared" si="40"/>
        <v>637.55925825222334</v>
      </c>
      <c r="I390" s="46">
        <f t="shared" si="41"/>
        <v>91300.075822336337</v>
      </c>
    </row>
    <row r="391" spans="2:9" ht="20.100000000000001" customHeight="1" thickBot="1" x14ac:dyDescent="0.35">
      <c r="B391" s="43">
        <f t="shared" si="42"/>
        <v>370</v>
      </c>
      <c r="C391" s="44">
        <f t="shared" si="36"/>
        <v>48646</v>
      </c>
      <c r="D391" s="45">
        <f t="shared" si="37"/>
        <v>749.43815644093024</v>
      </c>
      <c r="E391" s="47">
        <f t="shared" si="38"/>
        <v>100</v>
      </c>
      <c r="F391" s="79"/>
      <c r="G391" s="45">
        <f t="shared" si="39"/>
        <v>210.409583113873</v>
      </c>
      <c r="H391" s="45">
        <f t="shared" si="40"/>
        <v>639.0285733270573</v>
      </c>
      <c r="I391" s="46">
        <f t="shared" si="41"/>
        <v>90661.04724900928</v>
      </c>
    </row>
    <row r="392" spans="2:9" ht="20.100000000000001" customHeight="1" thickBot="1" x14ac:dyDescent="0.35">
      <c r="B392" s="43">
        <f t="shared" si="42"/>
        <v>371</v>
      </c>
      <c r="C392" s="44">
        <f t="shared" si="36"/>
        <v>48660</v>
      </c>
      <c r="D392" s="45">
        <f t="shared" si="37"/>
        <v>749.43815644093024</v>
      </c>
      <c r="E392" s="47">
        <f t="shared" si="38"/>
        <v>100</v>
      </c>
      <c r="F392" s="79"/>
      <c r="G392" s="45">
        <f t="shared" si="39"/>
        <v>208.93688186471692</v>
      </c>
      <c r="H392" s="45">
        <f t="shared" si="40"/>
        <v>640.50127457621329</v>
      </c>
      <c r="I392" s="46">
        <f t="shared" si="41"/>
        <v>90020.545974433073</v>
      </c>
    </row>
    <row r="393" spans="2:9" ht="20.100000000000001" customHeight="1" thickBot="1" x14ac:dyDescent="0.35">
      <c r="B393" s="43">
        <f t="shared" si="42"/>
        <v>372</v>
      </c>
      <c r="C393" s="44">
        <f t="shared" si="36"/>
        <v>48674</v>
      </c>
      <c r="D393" s="45">
        <f t="shared" si="37"/>
        <v>749.43815644093024</v>
      </c>
      <c r="E393" s="47">
        <f t="shared" si="38"/>
        <v>100</v>
      </c>
      <c r="F393" s="79"/>
      <c r="G393" s="45">
        <f t="shared" si="39"/>
        <v>207.46078663748258</v>
      </c>
      <c r="H393" s="45">
        <f t="shared" si="40"/>
        <v>641.97736980344769</v>
      </c>
      <c r="I393" s="46">
        <f t="shared" si="41"/>
        <v>89378.568604629632</v>
      </c>
    </row>
    <row r="394" spans="2:9" ht="20.100000000000001" customHeight="1" thickBot="1" x14ac:dyDescent="0.35">
      <c r="B394" s="43">
        <f t="shared" si="42"/>
        <v>373</v>
      </c>
      <c r="C394" s="44">
        <f t="shared" si="36"/>
        <v>48688</v>
      </c>
      <c r="D394" s="45">
        <f t="shared" si="37"/>
        <v>749.43815644093024</v>
      </c>
      <c r="E394" s="47">
        <f t="shared" si="38"/>
        <v>100</v>
      </c>
      <c r="F394" s="79"/>
      <c r="G394" s="45">
        <f t="shared" si="39"/>
        <v>205.98128961042934</v>
      </c>
      <c r="H394" s="45">
        <f t="shared" si="40"/>
        <v>643.45686683050087</v>
      </c>
      <c r="I394" s="46">
        <f t="shared" si="41"/>
        <v>88735.111737799132</v>
      </c>
    </row>
    <row r="395" spans="2:9" ht="20.100000000000001" customHeight="1" thickBot="1" x14ac:dyDescent="0.35">
      <c r="B395" s="43">
        <f t="shared" si="42"/>
        <v>374</v>
      </c>
      <c r="C395" s="44">
        <f t="shared" si="36"/>
        <v>48702</v>
      </c>
      <c r="D395" s="45">
        <f t="shared" si="37"/>
        <v>749.43815644093024</v>
      </c>
      <c r="E395" s="47">
        <f t="shared" si="38"/>
        <v>100</v>
      </c>
      <c r="F395" s="79"/>
      <c r="G395" s="45">
        <f t="shared" si="39"/>
        <v>204.4983829437906</v>
      </c>
      <c r="H395" s="45">
        <f t="shared" si="40"/>
        <v>644.93977349713964</v>
      </c>
      <c r="I395" s="46">
        <f t="shared" si="41"/>
        <v>88090.17196430199</v>
      </c>
    </row>
    <row r="396" spans="2:9" ht="20.100000000000001" customHeight="1" thickBot="1" x14ac:dyDescent="0.35">
      <c r="B396" s="43">
        <f t="shared" si="42"/>
        <v>375</v>
      </c>
      <c r="C396" s="44">
        <f t="shared" si="36"/>
        <v>48716</v>
      </c>
      <c r="D396" s="45">
        <f t="shared" si="37"/>
        <v>749.43815644093024</v>
      </c>
      <c r="E396" s="47">
        <f t="shared" si="38"/>
        <v>100</v>
      </c>
      <c r="F396" s="79"/>
      <c r="G396" s="45">
        <f t="shared" si="39"/>
        <v>203.01205877973234</v>
      </c>
      <c r="H396" s="45">
        <f t="shared" si="40"/>
        <v>646.4260976611979</v>
      </c>
      <c r="I396" s="46">
        <f t="shared" si="41"/>
        <v>87443.745866640791</v>
      </c>
    </row>
    <row r="397" spans="2:9" ht="20.100000000000001" customHeight="1" thickBot="1" x14ac:dyDescent="0.35">
      <c r="B397" s="43">
        <f t="shared" si="42"/>
        <v>376</v>
      </c>
      <c r="C397" s="44">
        <f t="shared" si="36"/>
        <v>48730</v>
      </c>
      <c r="D397" s="45">
        <f t="shared" si="37"/>
        <v>749.43815644093024</v>
      </c>
      <c r="E397" s="47">
        <f t="shared" si="38"/>
        <v>100</v>
      </c>
      <c r="F397" s="79"/>
      <c r="G397" s="45">
        <f t="shared" si="39"/>
        <v>201.52230924231142</v>
      </c>
      <c r="H397" s="45">
        <f t="shared" si="40"/>
        <v>647.91584719861885</v>
      </c>
      <c r="I397" s="46">
        <f t="shared" si="41"/>
        <v>86795.830019442175</v>
      </c>
    </row>
    <row r="398" spans="2:9" ht="20.100000000000001" customHeight="1" thickBot="1" x14ac:dyDescent="0.35">
      <c r="B398" s="43">
        <f t="shared" si="42"/>
        <v>377</v>
      </c>
      <c r="C398" s="44">
        <f t="shared" si="36"/>
        <v>48744</v>
      </c>
      <c r="D398" s="45">
        <f t="shared" si="37"/>
        <v>749.43815644093024</v>
      </c>
      <c r="E398" s="47">
        <f t="shared" si="38"/>
        <v>100</v>
      </c>
      <c r="F398" s="79"/>
      <c r="G398" s="45">
        <f t="shared" si="39"/>
        <v>200.02912643743383</v>
      </c>
      <c r="H398" s="45">
        <f t="shared" si="40"/>
        <v>649.40903000349635</v>
      </c>
      <c r="I398" s="46">
        <f t="shared" si="41"/>
        <v>86146.420989438673</v>
      </c>
    </row>
    <row r="399" spans="2:9" ht="20.100000000000001" customHeight="1" thickBot="1" x14ac:dyDescent="0.35">
      <c r="B399" s="43">
        <f t="shared" si="42"/>
        <v>378</v>
      </c>
      <c r="C399" s="44">
        <f t="shared" si="36"/>
        <v>48758</v>
      </c>
      <c r="D399" s="45">
        <f t="shared" si="37"/>
        <v>749.43815644093024</v>
      </c>
      <c r="E399" s="47">
        <f t="shared" si="38"/>
        <v>100</v>
      </c>
      <c r="F399" s="79"/>
      <c r="G399" s="45">
        <f t="shared" si="39"/>
        <v>198.53250245281288</v>
      </c>
      <c r="H399" s="45">
        <f t="shared" si="40"/>
        <v>650.90565398811736</v>
      </c>
      <c r="I399" s="46">
        <f t="shared" si="41"/>
        <v>85495.51533545056</v>
      </c>
    </row>
    <row r="400" spans="2:9" ht="20.100000000000001" customHeight="1" thickBot="1" x14ac:dyDescent="0.35">
      <c r="B400" s="43">
        <f t="shared" si="42"/>
        <v>379</v>
      </c>
      <c r="C400" s="44">
        <f t="shared" si="36"/>
        <v>48772</v>
      </c>
      <c r="D400" s="45">
        <f t="shared" si="37"/>
        <v>749.43815644093024</v>
      </c>
      <c r="E400" s="47">
        <f t="shared" si="38"/>
        <v>100</v>
      </c>
      <c r="F400" s="79"/>
      <c r="G400" s="45">
        <f t="shared" si="39"/>
        <v>197.03242935792727</v>
      </c>
      <c r="H400" s="45">
        <f t="shared" si="40"/>
        <v>652.40572708300294</v>
      </c>
      <c r="I400" s="46">
        <f t="shared" si="41"/>
        <v>84843.109608367551</v>
      </c>
    </row>
    <row r="401" spans="2:9" ht="20.100000000000001" customHeight="1" thickBot="1" x14ac:dyDescent="0.35">
      <c r="B401" s="43">
        <f t="shared" si="42"/>
        <v>380</v>
      </c>
      <c r="C401" s="44">
        <f t="shared" si="36"/>
        <v>48786</v>
      </c>
      <c r="D401" s="45">
        <f t="shared" si="37"/>
        <v>749.43815644093024</v>
      </c>
      <c r="E401" s="47">
        <f t="shared" si="38"/>
        <v>100</v>
      </c>
      <c r="F401" s="79"/>
      <c r="G401" s="45">
        <f t="shared" si="39"/>
        <v>195.52889920397908</v>
      </c>
      <c r="H401" s="45">
        <f t="shared" si="40"/>
        <v>653.90925723695113</v>
      </c>
      <c r="I401" s="46">
        <f t="shared" si="41"/>
        <v>84189.200351130596</v>
      </c>
    </row>
    <row r="402" spans="2:9" ht="20.100000000000001" customHeight="1" thickBot="1" x14ac:dyDescent="0.35">
      <c r="B402" s="43">
        <f t="shared" si="42"/>
        <v>381</v>
      </c>
      <c r="C402" s="44">
        <f t="shared" si="36"/>
        <v>48800</v>
      </c>
      <c r="D402" s="45">
        <f t="shared" si="37"/>
        <v>749.43815644093024</v>
      </c>
      <c r="E402" s="47">
        <f t="shared" si="38"/>
        <v>100</v>
      </c>
      <c r="F402" s="79"/>
      <c r="G402" s="45">
        <f t="shared" si="39"/>
        <v>194.02190402385165</v>
      </c>
      <c r="H402" s="45">
        <f t="shared" si="40"/>
        <v>655.41625241707857</v>
      </c>
      <c r="I402" s="46">
        <f t="shared" si="41"/>
        <v>83533.784098713513</v>
      </c>
    </row>
    <row r="403" spans="2:9" ht="20.100000000000001" customHeight="1" thickBot="1" x14ac:dyDescent="0.35">
      <c r="B403" s="43">
        <f t="shared" si="42"/>
        <v>382</v>
      </c>
      <c r="C403" s="44">
        <f t="shared" si="36"/>
        <v>48814</v>
      </c>
      <c r="D403" s="45">
        <f t="shared" si="37"/>
        <v>749.43815644093024</v>
      </c>
      <c r="E403" s="47">
        <f t="shared" si="38"/>
        <v>100</v>
      </c>
      <c r="F403" s="79"/>
      <c r="G403" s="45">
        <f t="shared" si="39"/>
        <v>192.51143583206732</v>
      </c>
      <c r="H403" s="45">
        <f t="shared" si="40"/>
        <v>656.92672060886298</v>
      </c>
      <c r="I403" s="46">
        <f t="shared" si="41"/>
        <v>82876.857378104643</v>
      </c>
    </row>
    <row r="404" spans="2:9" ht="20.100000000000001" customHeight="1" thickBot="1" x14ac:dyDescent="0.35">
      <c r="B404" s="43">
        <f t="shared" si="42"/>
        <v>383</v>
      </c>
      <c r="C404" s="44">
        <f t="shared" si="36"/>
        <v>48828</v>
      </c>
      <c r="D404" s="45">
        <f t="shared" si="37"/>
        <v>749.43815644093024</v>
      </c>
      <c r="E404" s="47">
        <f t="shared" si="38"/>
        <v>100</v>
      </c>
      <c r="F404" s="79"/>
      <c r="G404" s="45">
        <f t="shared" si="39"/>
        <v>190.99748662474519</v>
      </c>
      <c r="H404" s="45">
        <f t="shared" si="40"/>
        <v>658.44066981618505</v>
      </c>
      <c r="I404" s="46">
        <f t="shared" si="41"/>
        <v>82218.416708288452</v>
      </c>
    </row>
    <row r="405" spans="2:9" ht="20.100000000000001" customHeight="1" thickBot="1" x14ac:dyDescent="0.35">
      <c r="B405" s="43">
        <f t="shared" si="42"/>
        <v>384</v>
      </c>
      <c r="C405" s="44">
        <f t="shared" si="36"/>
        <v>48842</v>
      </c>
      <c r="D405" s="45">
        <f t="shared" si="37"/>
        <v>749.43815644093024</v>
      </c>
      <c r="E405" s="47">
        <f t="shared" si="38"/>
        <v>100</v>
      </c>
      <c r="F405" s="79"/>
      <c r="G405" s="45">
        <f t="shared" si="39"/>
        <v>189.48004837955867</v>
      </c>
      <c r="H405" s="45">
        <f t="shared" si="40"/>
        <v>659.9581080613716</v>
      </c>
      <c r="I405" s="46">
        <f t="shared" si="41"/>
        <v>81558.458600227081</v>
      </c>
    </row>
    <row r="406" spans="2:9" ht="20.100000000000001" customHeight="1" thickBot="1" x14ac:dyDescent="0.35">
      <c r="B406" s="43">
        <f t="shared" si="42"/>
        <v>385</v>
      </c>
      <c r="C406" s="44">
        <f t="shared" ref="C406:C469" si="43">IF($E$10="End of the Period",IF(B406="","",IF(payment_frequency="Bi-weekly",first_payment_date+B406*VLOOKUP(payment_frequency,periodic_table,2,0),IF(payment_frequency="Weekly",first_payment_date+B406*VLOOKUP(payment_frequency,periodic_table,2,0),IF(payment_frequency="Semi-monthly",first_payment_date+B406*VLOOKUP(payment_frequency,periodic_table,2,0),EDATE(first_payment_date,B406*VLOOKUP(payment_frequency,periodic_table,2,0)))))),IF(B406="","",IF(payment_frequency="Bi-weekly",first_payment_date+(B406-1)*VLOOKUP(payment_frequency,periodic_table,2,0),IF(payment_frequency="Weekly",first_payment_date+(B406-1)*VLOOKUP(payment_frequency,periodic_table,2,0),IF(payment_frequency="Semi-monthly",first_payment_date+(B406-1)*VLOOKUP(payment_frequency,periodic_table,2,0),EDATE(first_payment_date,(B406-1)*VLOOKUP(payment_frequency,periodic_table,2,0)))))))</f>
        <v>48856</v>
      </c>
      <c r="D406" s="45">
        <f t="shared" ref="D406:D469" si="44">IF(B406="","",IF(I405&lt;payment2,I405*(1+rate),payment2))</f>
        <v>749.43815644093024</v>
      </c>
      <c r="E406" s="47">
        <f t="shared" ref="E406:E469" si="45">IFERROR(IF((I405*(1+rate)-D406)&lt;$E$12,I405*(1+rate)-D406,IF(B406=$I$16,$E$12,IF(B406&lt;$I$16,0,$E$12))),0)</f>
        <v>100</v>
      </c>
      <c r="F406" s="79"/>
      <c r="G406" s="45">
        <f t="shared" ref="G406:G469" si="46">IF(AND(payment_type=1,B406=1),0,IF(B406="","",I405*rate_acc))</f>
        <v>187.95911305569291</v>
      </c>
      <c r="H406" s="45">
        <f t="shared" si="40"/>
        <v>661.47904338523733</v>
      </c>
      <c r="I406" s="46">
        <f t="shared" si="41"/>
        <v>80896.979556841849</v>
      </c>
    </row>
    <row r="407" spans="2:9" ht="20.100000000000001" customHeight="1" thickBot="1" x14ac:dyDescent="0.35">
      <c r="B407" s="43">
        <f t="shared" si="42"/>
        <v>386</v>
      </c>
      <c r="C407" s="44">
        <f t="shared" si="43"/>
        <v>48870</v>
      </c>
      <c r="D407" s="45">
        <f t="shared" si="44"/>
        <v>749.43815644093024</v>
      </c>
      <c r="E407" s="47">
        <f t="shared" si="45"/>
        <v>100</v>
      </c>
      <c r="F407" s="79"/>
      <c r="G407" s="45">
        <f t="shared" si="46"/>
        <v>186.4346725938023</v>
      </c>
      <c r="H407" s="45">
        <f t="shared" ref="H407:H470" si="47">IF(B407="","",D407-G407+E407+F407)</f>
        <v>663.00348384712788</v>
      </c>
      <c r="I407" s="46">
        <f t="shared" ref="I407:I470" si="48">IFERROR(IF(H407&lt;=0,"",I406-H407),"")</f>
        <v>80233.976072994716</v>
      </c>
    </row>
    <row r="408" spans="2:9" ht="20.100000000000001" customHeight="1" thickBot="1" x14ac:dyDescent="0.35">
      <c r="B408" s="43">
        <f t="shared" si="42"/>
        <v>387</v>
      </c>
      <c r="C408" s="44">
        <f t="shared" si="43"/>
        <v>48884</v>
      </c>
      <c r="D408" s="45">
        <f t="shared" si="44"/>
        <v>749.43815644093024</v>
      </c>
      <c r="E408" s="47">
        <f t="shared" si="45"/>
        <v>100</v>
      </c>
      <c r="F408" s="79"/>
      <c r="G408" s="45">
        <f t="shared" si="46"/>
        <v>184.90671891596764</v>
      </c>
      <c r="H408" s="45">
        <f t="shared" si="47"/>
        <v>664.5314375249626</v>
      </c>
      <c r="I408" s="46">
        <f t="shared" si="48"/>
        <v>79569.444635469757</v>
      </c>
    </row>
    <row r="409" spans="2:9" ht="20.100000000000001" customHeight="1" thickBot="1" x14ac:dyDescent="0.35">
      <c r="B409" s="43">
        <f t="shared" si="42"/>
        <v>388</v>
      </c>
      <c r="C409" s="44">
        <f t="shared" si="43"/>
        <v>48898</v>
      </c>
      <c r="D409" s="45">
        <f t="shared" si="44"/>
        <v>749.43815644093024</v>
      </c>
      <c r="E409" s="47">
        <f t="shared" si="45"/>
        <v>100</v>
      </c>
      <c r="F409" s="79"/>
      <c r="G409" s="45">
        <f t="shared" si="46"/>
        <v>183.37524392565356</v>
      </c>
      <c r="H409" s="45">
        <f t="shared" si="47"/>
        <v>666.06291251527671</v>
      </c>
      <c r="I409" s="46">
        <f t="shared" si="48"/>
        <v>78903.38172295448</v>
      </c>
    </row>
    <row r="410" spans="2:9" ht="20.100000000000001" customHeight="1" thickBot="1" x14ac:dyDescent="0.35">
      <c r="B410" s="43">
        <f t="shared" si="42"/>
        <v>389</v>
      </c>
      <c r="C410" s="44">
        <f t="shared" si="43"/>
        <v>48912</v>
      </c>
      <c r="D410" s="45">
        <f t="shared" si="44"/>
        <v>749.43815644093024</v>
      </c>
      <c r="E410" s="47">
        <f t="shared" si="45"/>
        <v>100</v>
      </c>
      <c r="F410" s="79"/>
      <c r="G410" s="45">
        <f t="shared" si="46"/>
        <v>181.84023950766527</v>
      </c>
      <c r="H410" s="45">
        <f t="shared" si="47"/>
        <v>667.59791693326497</v>
      </c>
      <c r="I410" s="46">
        <f t="shared" si="48"/>
        <v>78235.783806021209</v>
      </c>
    </row>
    <row r="411" spans="2:9" ht="20.100000000000001" customHeight="1" thickBot="1" x14ac:dyDescent="0.35">
      <c r="B411" s="43">
        <f t="shared" si="42"/>
        <v>390</v>
      </c>
      <c r="C411" s="44">
        <f t="shared" si="43"/>
        <v>48926</v>
      </c>
      <c r="D411" s="45">
        <f t="shared" si="44"/>
        <v>749.43815644093024</v>
      </c>
      <c r="E411" s="47">
        <f t="shared" si="45"/>
        <v>100</v>
      </c>
      <c r="F411" s="79"/>
      <c r="G411" s="45">
        <f t="shared" si="46"/>
        <v>180.30169752810588</v>
      </c>
      <c r="H411" s="45">
        <f t="shared" si="47"/>
        <v>669.13645891282431</v>
      </c>
      <c r="I411" s="46">
        <f t="shared" si="48"/>
        <v>77566.647347108388</v>
      </c>
    </row>
    <row r="412" spans="2:9" ht="20.100000000000001" customHeight="1" thickBot="1" x14ac:dyDescent="0.35">
      <c r="B412" s="43">
        <f t="shared" si="42"/>
        <v>391</v>
      </c>
      <c r="C412" s="44">
        <f t="shared" si="43"/>
        <v>48940</v>
      </c>
      <c r="D412" s="45">
        <f t="shared" si="44"/>
        <v>749.43815644093024</v>
      </c>
      <c r="E412" s="47">
        <f t="shared" si="45"/>
        <v>100</v>
      </c>
      <c r="F412" s="79"/>
      <c r="G412" s="45">
        <f t="shared" si="46"/>
        <v>178.75960983433316</v>
      </c>
      <c r="H412" s="45">
        <f t="shared" si="47"/>
        <v>670.67854660659714</v>
      </c>
      <c r="I412" s="46">
        <f t="shared" si="48"/>
        <v>76895.968800501796</v>
      </c>
    </row>
    <row r="413" spans="2:9" ht="20.100000000000001" customHeight="1" thickBot="1" x14ac:dyDescent="0.35">
      <c r="B413" s="43">
        <f t="shared" si="42"/>
        <v>392</v>
      </c>
      <c r="C413" s="44">
        <f t="shared" si="43"/>
        <v>48954</v>
      </c>
      <c r="D413" s="45">
        <f t="shared" si="44"/>
        <v>749.43815644093024</v>
      </c>
      <c r="E413" s="47">
        <f t="shared" si="45"/>
        <v>100</v>
      </c>
      <c r="F413" s="79"/>
      <c r="G413" s="45">
        <f t="shared" si="46"/>
        <v>177.21396825491635</v>
      </c>
      <c r="H413" s="45">
        <f t="shared" si="47"/>
        <v>672.22418818601386</v>
      </c>
      <c r="I413" s="46">
        <f t="shared" si="48"/>
        <v>76223.744612315786</v>
      </c>
    </row>
    <row r="414" spans="2:9" ht="20.100000000000001" customHeight="1" thickBot="1" x14ac:dyDescent="0.35">
      <c r="B414" s="43">
        <f t="shared" si="42"/>
        <v>393</v>
      </c>
      <c r="C414" s="44">
        <f t="shared" si="43"/>
        <v>48968</v>
      </c>
      <c r="D414" s="45">
        <f t="shared" si="44"/>
        <v>749.43815644093024</v>
      </c>
      <c r="E414" s="47">
        <f t="shared" si="45"/>
        <v>100</v>
      </c>
      <c r="F414" s="79"/>
      <c r="G414" s="45">
        <f t="shared" si="46"/>
        <v>175.66476459959281</v>
      </c>
      <c r="H414" s="45">
        <f t="shared" si="47"/>
        <v>673.77339184133746</v>
      </c>
      <c r="I414" s="46">
        <f t="shared" si="48"/>
        <v>75549.971220474443</v>
      </c>
    </row>
    <row r="415" spans="2:9" ht="20.100000000000001" customHeight="1" thickBot="1" x14ac:dyDescent="0.35">
      <c r="B415" s="43">
        <f t="shared" si="42"/>
        <v>394</v>
      </c>
      <c r="C415" s="44">
        <f t="shared" si="43"/>
        <v>48982</v>
      </c>
      <c r="D415" s="45">
        <f t="shared" si="44"/>
        <v>749.43815644093024</v>
      </c>
      <c r="E415" s="47">
        <f t="shared" si="45"/>
        <v>100</v>
      </c>
      <c r="F415" s="79"/>
      <c r="G415" s="45">
        <f t="shared" si="46"/>
        <v>174.11199065922469</v>
      </c>
      <c r="H415" s="45">
        <f t="shared" si="47"/>
        <v>675.32616578170553</v>
      </c>
      <c r="I415" s="46">
        <f t="shared" si="48"/>
        <v>74874.645054692737</v>
      </c>
    </row>
    <row r="416" spans="2:9" ht="20.100000000000001" customHeight="1" thickBot="1" x14ac:dyDescent="0.35">
      <c r="B416" s="43">
        <f t="shared" si="42"/>
        <v>395</v>
      </c>
      <c r="C416" s="44">
        <f t="shared" si="43"/>
        <v>48996</v>
      </c>
      <c r="D416" s="45">
        <f t="shared" si="44"/>
        <v>749.43815644093024</v>
      </c>
      <c r="E416" s="47">
        <f t="shared" si="45"/>
        <v>100</v>
      </c>
      <c r="F416" s="79"/>
      <c r="G416" s="45">
        <f t="shared" si="46"/>
        <v>172.55563820575549</v>
      </c>
      <c r="H416" s="45">
        <f t="shared" si="47"/>
        <v>676.88251823517476</v>
      </c>
      <c r="I416" s="46">
        <f t="shared" si="48"/>
        <v>74197.762536457565</v>
      </c>
    </row>
    <row r="417" spans="2:9" ht="20.100000000000001" customHeight="1" thickBot="1" x14ac:dyDescent="0.35">
      <c r="B417" s="43">
        <f t="shared" si="42"/>
        <v>396</v>
      </c>
      <c r="C417" s="44">
        <f t="shared" si="43"/>
        <v>49010</v>
      </c>
      <c r="D417" s="45">
        <f t="shared" si="44"/>
        <v>749.43815644093024</v>
      </c>
      <c r="E417" s="47">
        <f t="shared" si="45"/>
        <v>100</v>
      </c>
      <c r="F417" s="79"/>
      <c r="G417" s="45">
        <f t="shared" si="46"/>
        <v>170.99569899216627</v>
      </c>
      <c r="H417" s="45">
        <f t="shared" si="47"/>
        <v>678.442457448764</v>
      </c>
      <c r="I417" s="46">
        <f t="shared" si="48"/>
        <v>73519.320079008801</v>
      </c>
    </row>
    <row r="418" spans="2:9" ht="20.100000000000001" customHeight="1" thickBot="1" x14ac:dyDescent="0.35">
      <c r="B418" s="43">
        <f t="shared" si="42"/>
        <v>397</v>
      </c>
      <c r="C418" s="44">
        <f t="shared" si="43"/>
        <v>49024</v>
      </c>
      <c r="D418" s="45">
        <f t="shared" si="44"/>
        <v>749.43815644093024</v>
      </c>
      <c r="E418" s="47">
        <f t="shared" si="45"/>
        <v>100</v>
      </c>
      <c r="F418" s="79"/>
      <c r="G418" s="45">
        <f t="shared" si="46"/>
        <v>169.43216475243213</v>
      </c>
      <c r="H418" s="45">
        <f t="shared" si="47"/>
        <v>680.00599168849817</v>
      </c>
      <c r="I418" s="46">
        <f t="shared" si="48"/>
        <v>72839.314087320308</v>
      </c>
    </row>
    <row r="419" spans="2:9" ht="20.100000000000001" customHeight="1" thickBot="1" x14ac:dyDescent="0.35">
      <c r="B419" s="43">
        <f t="shared" si="42"/>
        <v>398</v>
      </c>
      <c r="C419" s="44">
        <f t="shared" si="43"/>
        <v>49038</v>
      </c>
      <c r="D419" s="45">
        <f t="shared" si="44"/>
        <v>749.43815644093024</v>
      </c>
      <c r="E419" s="47">
        <f t="shared" si="45"/>
        <v>100</v>
      </c>
      <c r="F419" s="79"/>
      <c r="G419" s="45">
        <f t="shared" si="46"/>
        <v>167.86502720147831</v>
      </c>
      <c r="H419" s="45">
        <f t="shared" si="47"/>
        <v>681.57312923945187</v>
      </c>
      <c r="I419" s="46">
        <f t="shared" si="48"/>
        <v>72157.74095808086</v>
      </c>
    </row>
    <row r="420" spans="2:9" ht="20.100000000000001" customHeight="1" thickBot="1" x14ac:dyDescent="0.35">
      <c r="B420" s="43">
        <f t="shared" si="42"/>
        <v>399</v>
      </c>
      <c r="C420" s="44">
        <f t="shared" si="43"/>
        <v>49052</v>
      </c>
      <c r="D420" s="45">
        <f t="shared" si="44"/>
        <v>749.43815644093024</v>
      </c>
      <c r="E420" s="47">
        <f t="shared" si="45"/>
        <v>100</v>
      </c>
      <c r="F420" s="79"/>
      <c r="G420" s="45">
        <f t="shared" si="46"/>
        <v>166.29427803513639</v>
      </c>
      <c r="H420" s="45">
        <f t="shared" si="47"/>
        <v>683.14387840579388</v>
      </c>
      <c r="I420" s="46">
        <f t="shared" si="48"/>
        <v>71474.597079675063</v>
      </c>
    </row>
    <row r="421" spans="2:9" ht="20.100000000000001" customHeight="1" thickBot="1" x14ac:dyDescent="0.35">
      <c r="B421" s="43">
        <f t="shared" si="42"/>
        <v>400</v>
      </c>
      <c r="C421" s="44">
        <f t="shared" si="43"/>
        <v>49066</v>
      </c>
      <c r="D421" s="45">
        <f t="shared" si="44"/>
        <v>749.43815644093024</v>
      </c>
      <c r="E421" s="47">
        <f t="shared" si="45"/>
        <v>100</v>
      </c>
      <c r="F421" s="79"/>
      <c r="G421" s="45">
        <f t="shared" si="46"/>
        <v>164.71990893010008</v>
      </c>
      <c r="H421" s="45">
        <f t="shared" si="47"/>
        <v>684.71824751083022</v>
      </c>
      <c r="I421" s="46">
        <f t="shared" si="48"/>
        <v>70789.878832164235</v>
      </c>
    </row>
    <row r="422" spans="2:9" ht="20.100000000000001" customHeight="1" thickBot="1" x14ac:dyDescent="0.35">
      <c r="B422" s="43">
        <f t="shared" si="42"/>
        <v>401</v>
      </c>
      <c r="C422" s="44">
        <f t="shared" si="43"/>
        <v>49080</v>
      </c>
      <c r="D422" s="45">
        <f t="shared" si="44"/>
        <v>749.43815644093024</v>
      </c>
      <c r="E422" s="47">
        <f t="shared" si="45"/>
        <v>100</v>
      </c>
      <c r="F422" s="79"/>
      <c r="G422" s="45">
        <f t="shared" si="46"/>
        <v>163.14191154388141</v>
      </c>
      <c r="H422" s="45">
        <f t="shared" si="47"/>
        <v>686.29624489704884</v>
      </c>
      <c r="I422" s="46">
        <f t="shared" si="48"/>
        <v>70103.582587267185</v>
      </c>
    </row>
    <row r="423" spans="2:9" ht="20.100000000000001" customHeight="1" thickBot="1" x14ac:dyDescent="0.35">
      <c r="B423" s="43">
        <f t="shared" si="42"/>
        <v>402</v>
      </c>
      <c r="C423" s="44">
        <f t="shared" si="43"/>
        <v>49094</v>
      </c>
      <c r="D423" s="45">
        <f t="shared" si="44"/>
        <v>749.43815644093024</v>
      </c>
      <c r="E423" s="47">
        <f t="shared" si="45"/>
        <v>100</v>
      </c>
      <c r="F423" s="79"/>
      <c r="G423" s="45">
        <f t="shared" si="46"/>
        <v>161.5602775147662</v>
      </c>
      <c r="H423" s="45">
        <f t="shared" si="47"/>
        <v>687.87787892616404</v>
      </c>
      <c r="I423" s="46">
        <f t="shared" si="48"/>
        <v>69415.704708341014</v>
      </c>
    </row>
    <row r="424" spans="2:9" ht="20.100000000000001" customHeight="1" thickBot="1" x14ac:dyDescent="0.35">
      <c r="B424" s="43">
        <f t="shared" si="42"/>
        <v>403</v>
      </c>
      <c r="C424" s="44">
        <f t="shared" si="43"/>
        <v>49108</v>
      </c>
      <c r="D424" s="45">
        <f t="shared" si="44"/>
        <v>749.43815644093024</v>
      </c>
      <c r="E424" s="47">
        <f t="shared" si="45"/>
        <v>100</v>
      </c>
      <c r="F424" s="79"/>
      <c r="G424" s="45">
        <f t="shared" si="46"/>
        <v>159.97499846177004</v>
      </c>
      <c r="H424" s="45">
        <f t="shared" si="47"/>
        <v>689.4631579791602</v>
      </c>
      <c r="I424" s="46">
        <f t="shared" si="48"/>
        <v>68726.241550361854</v>
      </c>
    </row>
    <row r="425" spans="2:9" ht="20.100000000000001" customHeight="1" thickBot="1" x14ac:dyDescent="0.35">
      <c r="B425" s="43">
        <f t="shared" si="42"/>
        <v>404</v>
      </c>
      <c r="C425" s="44">
        <f t="shared" si="43"/>
        <v>49122</v>
      </c>
      <c r="D425" s="45">
        <f t="shared" si="44"/>
        <v>749.43815644093024</v>
      </c>
      <c r="E425" s="47">
        <f t="shared" si="45"/>
        <v>100</v>
      </c>
      <c r="F425" s="79"/>
      <c r="G425" s="45">
        <f t="shared" si="46"/>
        <v>158.38606598459373</v>
      </c>
      <c r="H425" s="45">
        <f t="shared" si="47"/>
        <v>691.05209045633649</v>
      </c>
      <c r="I425" s="46">
        <f t="shared" si="48"/>
        <v>68035.189459905523</v>
      </c>
    </row>
    <row r="426" spans="2:9" ht="20.100000000000001" customHeight="1" thickBot="1" x14ac:dyDescent="0.35">
      <c r="B426" s="43">
        <f t="shared" si="42"/>
        <v>405</v>
      </c>
      <c r="C426" s="44">
        <f t="shared" si="43"/>
        <v>49136</v>
      </c>
      <c r="D426" s="45">
        <f t="shared" si="44"/>
        <v>749.43815644093024</v>
      </c>
      <c r="E426" s="47">
        <f t="shared" si="45"/>
        <v>100</v>
      </c>
      <c r="F426" s="79"/>
      <c r="G426" s="45">
        <f t="shared" si="46"/>
        <v>156.7934716635788</v>
      </c>
      <c r="H426" s="45">
        <f t="shared" si="47"/>
        <v>692.64468477735147</v>
      </c>
      <c r="I426" s="46">
        <f t="shared" si="48"/>
        <v>67342.544775128175</v>
      </c>
    </row>
    <row r="427" spans="2:9" ht="20.100000000000001" customHeight="1" thickBot="1" x14ac:dyDescent="0.35">
      <c r="B427" s="43">
        <f t="shared" si="42"/>
        <v>406</v>
      </c>
      <c r="C427" s="44">
        <f t="shared" si="43"/>
        <v>49150</v>
      </c>
      <c r="D427" s="45">
        <f t="shared" si="44"/>
        <v>749.43815644093024</v>
      </c>
      <c r="E427" s="47">
        <f t="shared" si="45"/>
        <v>100</v>
      </c>
      <c r="F427" s="79"/>
      <c r="G427" s="45">
        <f t="shared" si="46"/>
        <v>155.19720705966279</v>
      </c>
      <c r="H427" s="45">
        <f t="shared" si="47"/>
        <v>694.24094938126746</v>
      </c>
      <c r="I427" s="46">
        <f t="shared" si="48"/>
        <v>66648.303825746902</v>
      </c>
    </row>
    <row r="428" spans="2:9" ht="20.100000000000001" customHeight="1" thickBot="1" x14ac:dyDescent="0.35">
      <c r="B428" s="43">
        <f t="shared" si="42"/>
        <v>407</v>
      </c>
      <c r="C428" s="44">
        <f t="shared" si="43"/>
        <v>49164</v>
      </c>
      <c r="D428" s="45">
        <f t="shared" si="44"/>
        <v>749.43815644093024</v>
      </c>
      <c r="E428" s="47">
        <f t="shared" si="45"/>
        <v>100</v>
      </c>
      <c r="F428" s="79"/>
      <c r="G428" s="45">
        <f t="shared" si="46"/>
        <v>153.59726371433476</v>
      </c>
      <c r="H428" s="45">
        <f t="shared" si="47"/>
        <v>695.84089272659548</v>
      </c>
      <c r="I428" s="46">
        <f t="shared" si="48"/>
        <v>65952.462933020302</v>
      </c>
    </row>
    <row r="429" spans="2:9" ht="20.100000000000001" customHeight="1" thickBot="1" x14ac:dyDescent="0.35">
      <c r="B429" s="43">
        <f t="shared" ref="B429:B492" si="49">IFERROR(IF(I428&lt;=0,"",B428+1),"")</f>
        <v>408</v>
      </c>
      <c r="C429" s="44">
        <f t="shared" si="43"/>
        <v>49178</v>
      </c>
      <c r="D429" s="45">
        <f t="shared" si="44"/>
        <v>749.43815644093024</v>
      </c>
      <c r="E429" s="47">
        <f t="shared" si="45"/>
        <v>100</v>
      </c>
      <c r="F429" s="79"/>
      <c r="G429" s="45">
        <f t="shared" si="46"/>
        <v>151.99363314959024</v>
      </c>
      <c r="H429" s="45">
        <f t="shared" si="47"/>
        <v>697.44452329134003</v>
      </c>
      <c r="I429" s="46">
        <f t="shared" si="48"/>
        <v>65255.01840972896</v>
      </c>
    </row>
    <row r="430" spans="2:9" ht="20.100000000000001" customHeight="1" thickBot="1" x14ac:dyDescent="0.35">
      <c r="B430" s="43">
        <f t="shared" si="49"/>
        <v>409</v>
      </c>
      <c r="C430" s="44">
        <f t="shared" si="43"/>
        <v>49192</v>
      </c>
      <c r="D430" s="45">
        <f t="shared" si="44"/>
        <v>749.43815644093024</v>
      </c>
      <c r="E430" s="47">
        <f t="shared" si="45"/>
        <v>100</v>
      </c>
      <c r="F430" s="79"/>
      <c r="G430" s="45">
        <f t="shared" si="46"/>
        <v>150.3863068678865</v>
      </c>
      <c r="H430" s="45">
        <f t="shared" si="47"/>
        <v>699.05184957304368</v>
      </c>
      <c r="I430" s="46">
        <f t="shared" si="48"/>
        <v>64555.966560155917</v>
      </c>
    </row>
    <row r="431" spans="2:9" ht="20.100000000000001" customHeight="1" thickBot="1" x14ac:dyDescent="0.35">
      <c r="B431" s="43">
        <f t="shared" si="49"/>
        <v>410</v>
      </c>
      <c r="C431" s="44">
        <f t="shared" si="43"/>
        <v>49206</v>
      </c>
      <c r="D431" s="45">
        <f t="shared" si="44"/>
        <v>749.43815644093024</v>
      </c>
      <c r="E431" s="47">
        <f t="shared" si="45"/>
        <v>100</v>
      </c>
      <c r="F431" s="79"/>
      <c r="G431" s="45">
        <f t="shared" si="46"/>
        <v>148.77527635209736</v>
      </c>
      <c r="H431" s="45">
        <f t="shared" si="47"/>
        <v>700.66288008883294</v>
      </c>
      <c r="I431" s="46">
        <f t="shared" si="48"/>
        <v>63855.303680067082</v>
      </c>
    </row>
    <row r="432" spans="2:9" ht="20.100000000000001" customHeight="1" thickBot="1" x14ac:dyDescent="0.35">
      <c r="B432" s="43">
        <f t="shared" si="49"/>
        <v>411</v>
      </c>
      <c r="C432" s="44">
        <f t="shared" si="43"/>
        <v>49220</v>
      </c>
      <c r="D432" s="45">
        <f t="shared" si="44"/>
        <v>749.43815644093024</v>
      </c>
      <c r="E432" s="47">
        <f t="shared" si="45"/>
        <v>100</v>
      </c>
      <c r="F432" s="79"/>
      <c r="G432" s="45">
        <f t="shared" si="46"/>
        <v>147.16053306546814</v>
      </c>
      <c r="H432" s="45">
        <f t="shared" si="47"/>
        <v>702.2776233754621</v>
      </c>
      <c r="I432" s="46">
        <f t="shared" si="48"/>
        <v>63153.026056691619</v>
      </c>
    </row>
    <row r="433" spans="2:9" ht="20.100000000000001" customHeight="1" thickBot="1" x14ac:dyDescent="0.35">
      <c r="B433" s="43">
        <f t="shared" si="49"/>
        <v>412</v>
      </c>
      <c r="C433" s="44">
        <f t="shared" si="43"/>
        <v>49234</v>
      </c>
      <c r="D433" s="45">
        <f t="shared" si="44"/>
        <v>749.43815644093024</v>
      </c>
      <c r="E433" s="47">
        <f t="shared" si="45"/>
        <v>100</v>
      </c>
      <c r="F433" s="79"/>
      <c r="G433" s="45">
        <f t="shared" si="46"/>
        <v>145.5420684515704</v>
      </c>
      <c r="H433" s="45">
        <f t="shared" si="47"/>
        <v>703.89608798935978</v>
      </c>
      <c r="I433" s="46">
        <f t="shared" si="48"/>
        <v>62449.129968702262</v>
      </c>
    </row>
    <row r="434" spans="2:9" ht="20.100000000000001" customHeight="1" thickBot="1" x14ac:dyDescent="0.35">
      <c r="B434" s="43">
        <f t="shared" si="49"/>
        <v>413</v>
      </c>
      <c r="C434" s="44">
        <f t="shared" si="43"/>
        <v>49248</v>
      </c>
      <c r="D434" s="45">
        <f t="shared" si="44"/>
        <v>749.43815644093024</v>
      </c>
      <c r="E434" s="47">
        <f t="shared" si="45"/>
        <v>100</v>
      </c>
      <c r="F434" s="79"/>
      <c r="G434" s="45">
        <f t="shared" si="46"/>
        <v>143.9198739342566</v>
      </c>
      <c r="H434" s="45">
        <f t="shared" si="47"/>
        <v>705.51828250667359</v>
      </c>
      <c r="I434" s="46">
        <f t="shared" si="48"/>
        <v>61743.611686195589</v>
      </c>
    </row>
    <row r="435" spans="2:9" ht="20.100000000000001" customHeight="1" thickBot="1" x14ac:dyDescent="0.35">
      <c r="B435" s="43">
        <f t="shared" si="49"/>
        <v>414</v>
      </c>
      <c r="C435" s="44">
        <f t="shared" si="43"/>
        <v>49262</v>
      </c>
      <c r="D435" s="45">
        <f t="shared" si="44"/>
        <v>749.43815644093024</v>
      </c>
      <c r="E435" s="47">
        <f t="shared" si="45"/>
        <v>100</v>
      </c>
      <c r="F435" s="79"/>
      <c r="G435" s="45">
        <f t="shared" si="46"/>
        <v>142.29394091761472</v>
      </c>
      <c r="H435" s="45">
        <f t="shared" si="47"/>
        <v>707.14421552331555</v>
      </c>
      <c r="I435" s="46">
        <f t="shared" si="48"/>
        <v>61036.467470672273</v>
      </c>
    </row>
    <row r="436" spans="2:9" ht="20.100000000000001" customHeight="1" thickBot="1" x14ac:dyDescent="0.35">
      <c r="B436" s="43">
        <f t="shared" si="49"/>
        <v>415</v>
      </c>
      <c r="C436" s="44">
        <f t="shared" si="43"/>
        <v>49276</v>
      </c>
      <c r="D436" s="45">
        <f t="shared" si="44"/>
        <v>749.43815644093024</v>
      </c>
      <c r="E436" s="47">
        <f t="shared" si="45"/>
        <v>100</v>
      </c>
      <c r="F436" s="79"/>
      <c r="G436" s="45">
        <f t="shared" si="46"/>
        <v>140.66426078592258</v>
      </c>
      <c r="H436" s="45">
        <f t="shared" si="47"/>
        <v>708.77389565500766</v>
      </c>
      <c r="I436" s="46">
        <f t="shared" si="48"/>
        <v>60327.693575017263</v>
      </c>
    </row>
    <row r="437" spans="2:9" ht="20.100000000000001" customHeight="1" thickBot="1" x14ac:dyDescent="0.35">
      <c r="B437" s="43">
        <f t="shared" si="49"/>
        <v>416</v>
      </c>
      <c r="C437" s="44">
        <f t="shared" si="43"/>
        <v>49290</v>
      </c>
      <c r="D437" s="45">
        <f t="shared" si="44"/>
        <v>749.43815644093024</v>
      </c>
      <c r="E437" s="47">
        <f t="shared" si="45"/>
        <v>100</v>
      </c>
      <c r="F437" s="79"/>
      <c r="G437" s="45">
        <f t="shared" si="46"/>
        <v>139.03082490360231</v>
      </c>
      <c r="H437" s="45">
        <f t="shared" si="47"/>
        <v>710.40733153732799</v>
      </c>
      <c r="I437" s="46">
        <f t="shared" si="48"/>
        <v>59617.286243479932</v>
      </c>
    </row>
    <row r="438" spans="2:9" ht="20.100000000000001" customHeight="1" thickBot="1" x14ac:dyDescent="0.35">
      <c r="B438" s="43">
        <f t="shared" si="49"/>
        <v>417</v>
      </c>
      <c r="C438" s="44">
        <f t="shared" si="43"/>
        <v>49304</v>
      </c>
      <c r="D438" s="45">
        <f t="shared" si="44"/>
        <v>749.43815644093024</v>
      </c>
      <c r="E438" s="47">
        <f t="shared" si="45"/>
        <v>100</v>
      </c>
      <c r="F438" s="79"/>
      <c r="G438" s="45">
        <f t="shared" si="46"/>
        <v>137.3936246151745</v>
      </c>
      <c r="H438" s="45">
        <f t="shared" si="47"/>
        <v>712.04453182575571</v>
      </c>
      <c r="I438" s="46">
        <f t="shared" si="48"/>
        <v>58905.241711654176</v>
      </c>
    </row>
    <row r="439" spans="2:9" ht="20.100000000000001" customHeight="1" thickBot="1" x14ac:dyDescent="0.35">
      <c r="B439" s="43">
        <f t="shared" si="49"/>
        <v>418</v>
      </c>
      <c r="C439" s="44">
        <f t="shared" si="43"/>
        <v>49318</v>
      </c>
      <c r="D439" s="45">
        <f t="shared" si="44"/>
        <v>749.43815644093024</v>
      </c>
      <c r="E439" s="47">
        <f t="shared" si="45"/>
        <v>100</v>
      </c>
      <c r="F439" s="79"/>
      <c r="G439" s="45">
        <f t="shared" si="46"/>
        <v>135.75265124521246</v>
      </c>
      <c r="H439" s="45">
        <f t="shared" si="47"/>
        <v>713.68550519571772</v>
      </c>
      <c r="I439" s="46">
        <f t="shared" si="48"/>
        <v>58191.556206458459</v>
      </c>
    </row>
    <row r="440" spans="2:9" ht="20.100000000000001" customHeight="1" thickBot="1" x14ac:dyDescent="0.35">
      <c r="B440" s="43">
        <f t="shared" si="49"/>
        <v>419</v>
      </c>
      <c r="C440" s="44">
        <f t="shared" si="43"/>
        <v>49332</v>
      </c>
      <c r="D440" s="45">
        <f t="shared" si="44"/>
        <v>749.43815644093024</v>
      </c>
      <c r="E440" s="47">
        <f t="shared" si="45"/>
        <v>100</v>
      </c>
      <c r="F440" s="79"/>
      <c r="G440" s="45">
        <f t="shared" si="46"/>
        <v>134.10789609829607</v>
      </c>
      <c r="H440" s="45">
        <f t="shared" si="47"/>
        <v>715.33026034263412</v>
      </c>
      <c r="I440" s="46">
        <f t="shared" si="48"/>
        <v>57476.225946115825</v>
      </c>
    </row>
    <row r="441" spans="2:9" ht="20.100000000000001" customHeight="1" thickBot="1" x14ac:dyDescent="0.35">
      <c r="B441" s="43">
        <f t="shared" si="49"/>
        <v>420</v>
      </c>
      <c r="C441" s="44">
        <f t="shared" si="43"/>
        <v>49346</v>
      </c>
      <c r="D441" s="45">
        <f t="shared" si="44"/>
        <v>749.43815644093024</v>
      </c>
      <c r="E441" s="47">
        <f t="shared" si="45"/>
        <v>100</v>
      </c>
      <c r="F441" s="79"/>
      <c r="G441" s="45">
        <f t="shared" si="46"/>
        <v>132.45935045896582</v>
      </c>
      <c r="H441" s="45">
        <f t="shared" si="47"/>
        <v>716.97880598196446</v>
      </c>
      <c r="I441" s="46">
        <f t="shared" si="48"/>
        <v>56759.247140133863</v>
      </c>
    </row>
    <row r="442" spans="2:9" ht="20.100000000000001" customHeight="1" thickBot="1" x14ac:dyDescent="0.35">
      <c r="B442" s="43">
        <f t="shared" si="49"/>
        <v>421</v>
      </c>
      <c r="C442" s="44">
        <f t="shared" si="43"/>
        <v>49360</v>
      </c>
      <c r="D442" s="45">
        <f t="shared" si="44"/>
        <v>749.43815644093024</v>
      </c>
      <c r="E442" s="47">
        <f t="shared" si="45"/>
        <v>100</v>
      </c>
      <c r="F442" s="79"/>
      <c r="G442" s="45">
        <f t="shared" si="46"/>
        <v>130.80700559167667</v>
      </c>
      <c r="H442" s="45">
        <f t="shared" si="47"/>
        <v>718.63115084925357</v>
      </c>
      <c r="I442" s="46">
        <f t="shared" si="48"/>
        <v>56040.615989284612</v>
      </c>
    </row>
    <row r="443" spans="2:9" ht="20.100000000000001" customHeight="1" thickBot="1" x14ac:dyDescent="0.35">
      <c r="B443" s="43">
        <f t="shared" si="49"/>
        <v>422</v>
      </c>
      <c r="C443" s="44">
        <f t="shared" si="43"/>
        <v>49374</v>
      </c>
      <c r="D443" s="45">
        <f t="shared" si="44"/>
        <v>749.43815644093024</v>
      </c>
      <c r="E443" s="47">
        <f t="shared" si="45"/>
        <v>100</v>
      </c>
      <c r="F443" s="79"/>
      <c r="G443" s="45">
        <f t="shared" si="46"/>
        <v>129.15085274075165</v>
      </c>
      <c r="H443" s="45">
        <f t="shared" si="47"/>
        <v>720.28730370017865</v>
      </c>
      <c r="I443" s="46">
        <f t="shared" si="48"/>
        <v>55320.328685584434</v>
      </c>
    </row>
    <row r="444" spans="2:9" ht="20.100000000000001" customHeight="1" thickBot="1" x14ac:dyDescent="0.35">
      <c r="B444" s="43">
        <f t="shared" si="49"/>
        <v>423</v>
      </c>
      <c r="C444" s="44">
        <f t="shared" si="43"/>
        <v>49388</v>
      </c>
      <c r="D444" s="45">
        <f t="shared" si="44"/>
        <v>749.43815644093024</v>
      </c>
      <c r="E444" s="47">
        <f t="shared" si="45"/>
        <v>100</v>
      </c>
      <c r="F444" s="79"/>
      <c r="G444" s="45">
        <f t="shared" si="46"/>
        <v>127.49088313033549</v>
      </c>
      <c r="H444" s="45">
        <f t="shared" si="47"/>
        <v>721.94727331059471</v>
      </c>
      <c r="I444" s="46">
        <f t="shared" si="48"/>
        <v>54598.38141227384</v>
      </c>
    </row>
    <row r="445" spans="2:9" ht="20.100000000000001" customHeight="1" thickBot="1" x14ac:dyDescent="0.35">
      <c r="B445" s="43">
        <f t="shared" si="49"/>
        <v>424</v>
      </c>
      <c r="C445" s="44">
        <f t="shared" si="43"/>
        <v>49402</v>
      </c>
      <c r="D445" s="45">
        <f t="shared" si="44"/>
        <v>749.43815644093024</v>
      </c>
      <c r="E445" s="47">
        <f t="shared" si="45"/>
        <v>100</v>
      </c>
      <c r="F445" s="79"/>
      <c r="G445" s="45">
        <f t="shared" si="46"/>
        <v>125.82708796434817</v>
      </c>
      <c r="H445" s="45">
        <f t="shared" si="47"/>
        <v>723.61106847658209</v>
      </c>
      <c r="I445" s="46">
        <f t="shared" si="48"/>
        <v>53874.77034379726</v>
      </c>
    </row>
    <row r="446" spans="2:9" ht="20.100000000000001" customHeight="1" thickBot="1" x14ac:dyDescent="0.35">
      <c r="B446" s="43">
        <f t="shared" si="49"/>
        <v>425</v>
      </c>
      <c r="C446" s="44">
        <f t="shared" si="43"/>
        <v>49416</v>
      </c>
      <c r="D446" s="45">
        <f t="shared" si="44"/>
        <v>749.43815644093024</v>
      </c>
      <c r="E446" s="47">
        <f t="shared" si="45"/>
        <v>100</v>
      </c>
      <c r="F446" s="79"/>
      <c r="G446" s="45">
        <f t="shared" si="46"/>
        <v>124.15945842643826</v>
      </c>
      <c r="H446" s="45">
        <f t="shared" si="47"/>
        <v>725.27869801449197</v>
      </c>
      <c r="I446" s="46">
        <f t="shared" si="48"/>
        <v>53149.491645782764</v>
      </c>
    </row>
    <row r="447" spans="2:9" ht="20.100000000000001" customHeight="1" thickBot="1" x14ac:dyDescent="0.35">
      <c r="B447" s="43">
        <f t="shared" si="49"/>
        <v>426</v>
      </c>
      <c r="C447" s="44">
        <f t="shared" si="43"/>
        <v>49430</v>
      </c>
      <c r="D447" s="45">
        <f t="shared" si="44"/>
        <v>749.43815644093024</v>
      </c>
      <c r="E447" s="47">
        <f t="shared" si="45"/>
        <v>100</v>
      </c>
      <c r="F447" s="79"/>
      <c r="G447" s="45">
        <f t="shared" si="46"/>
        <v>122.48798567993624</v>
      </c>
      <c r="H447" s="45">
        <f t="shared" si="47"/>
        <v>726.95017076099396</v>
      </c>
      <c r="I447" s="46">
        <f t="shared" si="48"/>
        <v>52422.541475021768</v>
      </c>
    </row>
    <row r="448" spans="2:9" ht="20.100000000000001" customHeight="1" thickBot="1" x14ac:dyDescent="0.35">
      <c r="B448" s="43">
        <f t="shared" si="49"/>
        <v>427</v>
      </c>
      <c r="C448" s="44">
        <f t="shared" si="43"/>
        <v>49444</v>
      </c>
      <c r="D448" s="45">
        <f t="shared" si="44"/>
        <v>749.43815644093024</v>
      </c>
      <c r="E448" s="47">
        <f t="shared" si="45"/>
        <v>100</v>
      </c>
      <c r="F448" s="79"/>
      <c r="G448" s="45">
        <f t="shared" si="46"/>
        <v>120.81266086780768</v>
      </c>
      <c r="H448" s="45">
        <f t="shared" si="47"/>
        <v>728.62549557312252</v>
      </c>
      <c r="I448" s="46">
        <f t="shared" si="48"/>
        <v>51693.915979448648</v>
      </c>
    </row>
    <row r="449" spans="2:9" ht="20.100000000000001" customHeight="1" thickBot="1" x14ac:dyDescent="0.35">
      <c r="B449" s="43">
        <f t="shared" si="49"/>
        <v>428</v>
      </c>
      <c r="C449" s="44">
        <f t="shared" si="43"/>
        <v>49458</v>
      </c>
      <c r="D449" s="45">
        <f t="shared" si="44"/>
        <v>749.43815644093024</v>
      </c>
      <c r="E449" s="47">
        <f t="shared" si="45"/>
        <v>100</v>
      </c>
      <c r="F449" s="79"/>
      <c r="G449" s="45">
        <f t="shared" si="46"/>
        <v>119.13347511260623</v>
      </c>
      <c r="H449" s="45">
        <f t="shared" si="47"/>
        <v>730.30468132832402</v>
      </c>
      <c r="I449" s="46">
        <f t="shared" si="48"/>
        <v>50963.611298120326</v>
      </c>
    </row>
    <row r="450" spans="2:9" ht="20.100000000000001" customHeight="1" thickBot="1" x14ac:dyDescent="0.35">
      <c r="B450" s="43">
        <f t="shared" si="49"/>
        <v>429</v>
      </c>
      <c r="C450" s="44">
        <f t="shared" si="43"/>
        <v>49472</v>
      </c>
      <c r="D450" s="45">
        <f t="shared" si="44"/>
        <v>749.43815644093024</v>
      </c>
      <c r="E450" s="47">
        <f t="shared" si="45"/>
        <v>100</v>
      </c>
      <c r="F450" s="79"/>
      <c r="G450" s="45">
        <f t="shared" si="46"/>
        <v>117.45041951642666</v>
      </c>
      <c r="H450" s="45">
        <f t="shared" si="47"/>
        <v>731.98773692450357</v>
      </c>
      <c r="I450" s="46">
        <f t="shared" si="48"/>
        <v>50231.623561195825</v>
      </c>
    </row>
    <row r="451" spans="2:9" ht="20.100000000000001" customHeight="1" thickBot="1" x14ac:dyDescent="0.35">
      <c r="B451" s="43">
        <f t="shared" si="49"/>
        <v>430</v>
      </c>
      <c r="C451" s="44">
        <f t="shared" si="43"/>
        <v>49486</v>
      </c>
      <c r="D451" s="45">
        <f t="shared" si="44"/>
        <v>749.43815644093024</v>
      </c>
      <c r="E451" s="47">
        <f t="shared" si="45"/>
        <v>100</v>
      </c>
      <c r="F451" s="79"/>
      <c r="G451" s="45">
        <f t="shared" si="46"/>
        <v>115.76348516085768</v>
      </c>
      <c r="H451" s="45">
        <f t="shared" si="47"/>
        <v>733.67467128007252</v>
      </c>
      <c r="I451" s="46">
        <f t="shared" si="48"/>
        <v>49497.948889915751</v>
      </c>
    </row>
    <row r="452" spans="2:9" ht="20.100000000000001" customHeight="1" thickBot="1" x14ac:dyDescent="0.35">
      <c r="B452" s="43">
        <f t="shared" si="49"/>
        <v>431</v>
      </c>
      <c r="C452" s="44">
        <f t="shared" si="43"/>
        <v>49500</v>
      </c>
      <c r="D452" s="45">
        <f t="shared" si="44"/>
        <v>749.43815644093024</v>
      </c>
      <c r="E452" s="47">
        <f t="shared" si="45"/>
        <v>100</v>
      </c>
      <c r="F452" s="79"/>
      <c r="G452" s="45">
        <f t="shared" si="46"/>
        <v>114.07266310693468</v>
      </c>
      <c r="H452" s="45">
        <f t="shared" si="47"/>
        <v>735.36549333399557</v>
      </c>
      <c r="I452" s="46">
        <f t="shared" si="48"/>
        <v>48762.583396581758</v>
      </c>
    </row>
    <row r="453" spans="2:9" ht="20.100000000000001" customHeight="1" thickBot="1" x14ac:dyDescent="0.35">
      <c r="B453" s="43">
        <f t="shared" si="49"/>
        <v>432</v>
      </c>
      <c r="C453" s="44">
        <f t="shared" si="43"/>
        <v>49514</v>
      </c>
      <c r="D453" s="45">
        <f t="shared" si="44"/>
        <v>749.43815644093024</v>
      </c>
      <c r="E453" s="47">
        <f t="shared" si="45"/>
        <v>100</v>
      </c>
      <c r="F453" s="79"/>
      <c r="G453" s="45">
        <f t="shared" si="46"/>
        <v>112.3779443950924</v>
      </c>
      <c r="H453" s="45">
        <f t="shared" si="47"/>
        <v>737.06021204583783</v>
      </c>
      <c r="I453" s="46">
        <f t="shared" si="48"/>
        <v>48025.523184535923</v>
      </c>
    </row>
    <row r="454" spans="2:9" ht="20.100000000000001" customHeight="1" thickBot="1" x14ac:dyDescent="0.35">
      <c r="B454" s="43">
        <f t="shared" si="49"/>
        <v>433</v>
      </c>
      <c r="C454" s="44">
        <f t="shared" si="43"/>
        <v>49528</v>
      </c>
      <c r="D454" s="45">
        <f t="shared" si="44"/>
        <v>749.43815644093024</v>
      </c>
      <c r="E454" s="47">
        <f t="shared" si="45"/>
        <v>100</v>
      </c>
      <c r="F454" s="79"/>
      <c r="G454" s="45">
        <f t="shared" si="46"/>
        <v>110.67932004511736</v>
      </c>
      <c r="H454" s="45">
        <f t="shared" si="47"/>
        <v>738.75883639581286</v>
      </c>
      <c r="I454" s="46">
        <f t="shared" si="48"/>
        <v>47286.76434814011</v>
      </c>
    </row>
    <row r="455" spans="2:9" ht="20.100000000000001" customHeight="1" thickBot="1" x14ac:dyDescent="0.35">
      <c r="B455" s="43">
        <f t="shared" si="49"/>
        <v>434</v>
      </c>
      <c r="C455" s="44">
        <f t="shared" si="43"/>
        <v>49542</v>
      </c>
      <c r="D455" s="45">
        <f t="shared" si="44"/>
        <v>749.43815644093024</v>
      </c>
      <c r="E455" s="47">
        <f t="shared" si="45"/>
        <v>100</v>
      </c>
      <c r="F455" s="79"/>
      <c r="G455" s="45">
        <f t="shared" si="46"/>
        <v>108.97678105610041</v>
      </c>
      <c r="H455" s="45">
        <f t="shared" si="47"/>
        <v>740.46137538482981</v>
      </c>
      <c r="I455" s="46">
        <f t="shared" si="48"/>
        <v>46546.302972755278</v>
      </c>
    </row>
    <row r="456" spans="2:9" ht="20.100000000000001" customHeight="1" thickBot="1" x14ac:dyDescent="0.35">
      <c r="B456" s="43">
        <f t="shared" si="49"/>
        <v>435</v>
      </c>
      <c r="C456" s="44">
        <f t="shared" si="43"/>
        <v>49556</v>
      </c>
      <c r="D456" s="45">
        <f t="shared" si="44"/>
        <v>749.43815644093024</v>
      </c>
      <c r="E456" s="47">
        <f t="shared" si="45"/>
        <v>100</v>
      </c>
      <c r="F456" s="79"/>
      <c r="G456" s="45">
        <f t="shared" si="46"/>
        <v>107.27031840638888</v>
      </c>
      <c r="H456" s="45">
        <f t="shared" si="47"/>
        <v>742.16783803454132</v>
      </c>
      <c r="I456" s="46">
        <f t="shared" si="48"/>
        <v>45804.135134720738</v>
      </c>
    </row>
    <row r="457" spans="2:9" ht="20.100000000000001" customHeight="1" thickBot="1" x14ac:dyDescent="0.35">
      <c r="B457" s="43">
        <f t="shared" si="49"/>
        <v>436</v>
      </c>
      <c r="C457" s="44">
        <f t="shared" si="43"/>
        <v>49570</v>
      </c>
      <c r="D457" s="45">
        <f t="shared" si="44"/>
        <v>749.43815644093024</v>
      </c>
      <c r="E457" s="47">
        <f t="shared" si="45"/>
        <v>100</v>
      </c>
      <c r="F457" s="79"/>
      <c r="G457" s="45">
        <f t="shared" si="46"/>
        <v>105.55992305353892</v>
      </c>
      <c r="H457" s="45">
        <f t="shared" si="47"/>
        <v>743.87823338739133</v>
      </c>
      <c r="I457" s="46">
        <f t="shared" si="48"/>
        <v>45060.256901333349</v>
      </c>
    </row>
    <row r="458" spans="2:9" ht="20.100000000000001" customHeight="1" thickBot="1" x14ac:dyDescent="0.35">
      <c r="B458" s="43">
        <f t="shared" si="49"/>
        <v>437</v>
      </c>
      <c r="C458" s="44">
        <f t="shared" si="43"/>
        <v>49584</v>
      </c>
      <c r="D458" s="45">
        <f t="shared" si="44"/>
        <v>749.43815644093024</v>
      </c>
      <c r="E458" s="47">
        <f t="shared" si="45"/>
        <v>100</v>
      </c>
      <c r="F458" s="79"/>
      <c r="G458" s="45">
        <f t="shared" si="46"/>
        <v>103.84558593426752</v>
      </c>
      <c r="H458" s="45">
        <f t="shared" si="47"/>
        <v>745.5925705066627</v>
      </c>
      <c r="I458" s="46">
        <f t="shared" si="48"/>
        <v>44314.664330826687</v>
      </c>
    </row>
    <row r="459" spans="2:9" ht="20.100000000000001" customHeight="1" thickBot="1" x14ac:dyDescent="0.35">
      <c r="B459" s="43">
        <f t="shared" si="49"/>
        <v>438</v>
      </c>
      <c r="C459" s="44">
        <f t="shared" si="43"/>
        <v>49598</v>
      </c>
      <c r="D459" s="45">
        <f t="shared" si="44"/>
        <v>749.43815644093024</v>
      </c>
      <c r="E459" s="47">
        <f t="shared" si="45"/>
        <v>100</v>
      </c>
      <c r="F459" s="79"/>
      <c r="G459" s="45">
        <f t="shared" si="46"/>
        <v>102.12729796440443</v>
      </c>
      <c r="H459" s="45">
        <f t="shared" si="47"/>
        <v>747.31085847652582</v>
      </c>
      <c r="I459" s="46">
        <f t="shared" si="48"/>
        <v>43567.353472350158</v>
      </c>
    </row>
    <row r="460" spans="2:9" ht="20.100000000000001" customHeight="1" thickBot="1" x14ac:dyDescent="0.35">
      <c r="B460" s="43">
        <f t="shared" si="49"/>
        <v>439</v>
      </c>
      <c r="C460" s="44">
        <f t="shared" si="43"/>
        <v>49612</v>
      </c>
      <c r="D460" s="45">
        <f t="shared" si="44"/>
        <v>749.43815644093024</v>
      </c>
      <c r="E460" s="47">
        <f t="shared" si="45"/>
        <v>100</v>
      </c>
      <c r="F460" s="79"/>
      <c r="G460" s="45">
        <f t="shared" si="46"/>
        <v>100.40505003884414</v>
      </c>
      <c r="H460" s="45">
        <f t="shared" si="47"/>
        <v>749.0331064020861</v>
      </c>
      <c r="I460" s="46">
        <f t="shared" si="48"/>
        <v>42818.320365948071</v>
      </c>
    </row>
    <row r="461" spans="2:9" ht="20.100000000000001" customHeight="1" thickBot="1" x14ac:dyDescent="0.35">
      <c r="B461" s="43">
        <f t="shared" si="49"/>
        <v>440</v>
      </c>
      <c r="C461" s="44">
        <f t="shared" si="43"/>
        <v>49626</v>
      </c>
      <c r="D461" s="45">
        <f t="shared" si="44"/>
        <v>749.43815644093024</v>
      </c>
      <c r="E461" s="47">
        <f t="shared" si="45"/>
        <v>100</v>
      </c>
      <c r="F461" s="79"/>
      <c r="G461" s="45">
        <f t="shared" si="46"/>
        <v>98.678833031497533</v>
      </c>
      <c r="H461" s="45">
        <f t="shared" si="47"/>
        <v>750.75932340943268</v>
      </c>
      <c r="I461" s="46">
        <f t="shared" si="48"/>
        <v>42067.56104253864</v>
      </c>
    </row>
    <row r="462" spans="2:9" ht="20.100000000000001" customHeight="1" thickBot="1" x14ac:dyDescent="0.35">
      <c r="B462" s="43">
        <f t="shared" si="49"/>
        <v>441</v>
      </c>
      <c r="C462" s="44">
        <f t="shared" si="43"/>
        <v>49640</v>
      </c>
      <c r="D462" s="45">
        <f t="shared" si="44"/>
        <v>749.43815644093024</v>
      </c>
      <c r="E462" s="47">
        <f t="shared" si="45"/>
        <v>100</v>
      </c>
      <c r="F462" s="79"/>
      <c r="G462" s="45">
        <f t="shared" si="46"/>
        <v>96.94863779524357</v>
      </c>
      <c r="H462" s="45">
        <f t="shared" si="47"/>
        <v>752.48951864568664</v>
      </c>
      <c r="I462" s="46">
        <f t="shared" si="48"/>
        <v>41315.071523892955</v>
      </c>
    </row>
    <row r="463" spans="2:9" ht="20.100000000000001" customHeight="1" thickBot="1" x14ac:dyDescent="0.35">
      <c r="B463" s="43">
        <f t="shared" si="49"/>
        <v>442</v>
      </c>
      <c r="C463" s="44">
        <f t="shared" si="43"/>
        <v>49654</v>
      </c>
      <c r="D463" s="45">
        <f t="shared" si="44"/>
        <v>749.43815644093024</v>
      </c>
      <c r="E463" s="47">
        <f t="shared" si="45"/>
        <v>100</v>
      </c>
      <c r="F463" s="79"/>
      <c r="G463" s="45">
        <f t="shared" si="46"/>
        <v>95.214455161880821</v>
      </c>
      <c r="H463" s="45">
        <f t="shared" si="47"/>
        <v>754.22370127904946</v>
      </c>
      <c r="I463" s="46">
        <f t="shared" si="48"/>
        <v>40560.847822613905</v>
      </c>
    </row>
    <row r="464" spans="2:9" ht="20.100000000000001" customHeight="1" thickBot="1" x14ac:dyDescent="0.35">
      <c r="B464" s="43">
        <f t="shared" si="49"/>
        <v>443</v>
      </c>
      <c r="C464" s="44">
        <f t="shared" si="43"/>
        <v>49668</v>
      </c>
      <c r="D464" s="45">
        <f t="shared" si="44"/>
        <v>749.43815644093024</v>
      </c>
      <c r="E464" s="47">
        <f t="shared" si="45"/>
        <v>100</v>
      </c>
      <c r="F464" s="79"/>
      <c r="G464" s="45">
        <f t="shared" si="46"/>
        <v>93.476275942078871</v>
      </c>
      <c r="H464" s="45">
        <f t="shared" si="47"/>
        <v>755.96188049885131</v>
      </c>
      <c r="I464" s="46">
        <f t="shared" si="48"/>
        <v>39804.885942115056</v>
      </c>
    </row>
    <row r="465" spans="2:9" ht="20.100000000000001" customHeight="1" thickBot="1" x14ac:dyDescent="0.35">
      <c r="B465" s="43">
        <f t="shared" si="49"/>
        <v>444</v>
      </c>
      <c r="C465" s="44">
        <f t="shared" si="43"/>
        <v>49682</v>
      </c>
      <c r="D465" s="45">
        <f t="shared" si="44"/>
        <v>749.43815644093024</v>
      </c>
      <c r="E465" s="47">
        <f t="shared" si="45"/>
        <v>100</v>
      </c>
      <c r="F465" s="79"/>
      <c r="G465" s="45">
        <f t="shared" si="46"/>
        <v>91.734090925329653</v>
      </c>
      <c r="H465" s="45">
        <f t="shared" si="47"/>
        <v>757.70406551560063</v>
      </c>
      <c r="I465" s="46">
        <f t="shared" si="48"/>
        <v>39047.181876599454</v>
      </c>
    </row>
    <row r="466" spans="2:9" ht="20.100000000000001" customHeight="1" thickBot="1" x14ac:dyDescent="0.35">
      <c r="B466" s="43">
        <f t="shared" si="49"/>
        <v>445</v>
      </c>
      <c r="C466" s="44">
        <f t="shared" si="43"/>
        <v>49696</v>
      </c>
      <c r="D466" s="45">
        <f t="shared" si="44"/>
        <v>749.43815644093024</v>
      </c>
      <c r="E466" s="47">
        <f t="shared" si="45"/>
        <v>100</v>
      </c>
      <c r="F466" s="79"/>
      <c r="G466" s="45">
        <f t="shared" si="46"/>
        <v>89.987890879898572</v>
      </c>
      <c r="H466" s="45">
        <f t="shared" si="47"/>
        <v>759.45026556103164</v>
      </c>
      <c r="I466" s="46">
        <f t="shared" si="48"/>
        <v>38287.73161103842</v>
      </c>
    </row>
    <row r="467" spans="2:9" ht="20.100000000000001" customHeight="1" thickBot="1" x14ac:dyDescent="0.35">
      <c r="B467" s="43">
        <f t="shared" si="49"/>
        <v>446</v>
      </c>
      <c r="C467" s="44">
        <f t="shared" si="43"/>
        <v>49710</v>
      </c>
      <c r="D467" s="45">
        <f t="shared" si="44"/>
        <v>749.43815644093024</v>
      </c>
      <c r="E467" s="47">
        <f t="shared" si="45"/>
        <v>100</v>
      </c>
      <c r="F467" s="79"/>
      <c r="G467" s="45">
        <f t="shared" si="46"/>
        <v>88.237666552775678</v>
      </c>
      <c r="H467" s="45">
        <f t="shared" si="47"/>
        <v>761.20048988815461</v>
      </c>
      <c r="I467" s="46">
        <f t="shared" si="48"/>
        <v>37526.531121150263</v>
      </c>
    </row>
    <row r="468" spans="2:9" ht="20.100000000000001" customHeight="1" thickBot="1" x14ac:dyDescent="0.35">
      <c r="B468" s="43">
        <f t="shared" si="49"/>
        <v>447</v>
      </c>
      <c r="C468" s="44">
        <f t="shared" si="43"/>
        <v>49724</v>
      </c>
      <c r="D468" s="45">
        <f t="shared" si="44"/>
        <v>749.43815644093024</v>
      </c>
      <c r="E468" s="47">
        <f t="shared" si="45"/>
        <v>100</v>
      </c>
      <c r="F468" s="79"/>
      <c r="G468" s="45">
        <f t="shared" si="46"/>
        <v>86.483408669626598</v>
      </c>
      <c r="H468" s="45">
        <f t="shared" si="47"/>
        <v>762.95474777130369</v>
      </c>
      <c r="I468" s="46">
        <f t="shared" si="48"/>
        <v>36763.576373378957</v>
      </c>
    </row>
    <row r="469" spans="2:9" ht="20.100000000000001" customHeight="1" thickBot="1" x14ac:dyDescent="0.35">
      <c r="B469" s="43">
        <f t="shared" si="49"/>
        <v>448</v>
      </c>
      <c r="C469" s="44">
        <f t="shared" si="43"/>
        <v>49738</v>
      </c>
      <c r="D469" s="45">
        <f t="shared" si="44"/>
        <v>749.43815644093024</v>
      </c>
      <c r="E469" s="47">
        <f t="shared" si="45"/>
        <v>100</v>
      </c>
      <c r="F469" s="79"/>
      <c r="G469" s="45">
        <f t="shared" si="46"/>
        <v>84.725107934743349</v>
      </c>
      <c r="H469" s="45">
        <f t="shared" si="47"/>
        <v>764.71304850618685</v>
      </c>
      <c r="I469" s="46">
        <f t="shared" si="48"/>
        <v>35998.863324872771</v>
      </c>
    </row>
    <row r="470" spans="2:9" ht="20.100000000000001" customHeight="1" thickBot="1" x14ac:dyDescent="0.35">
      <c r="B470" s="43">
        <f t="shared" si="49"/>
        <v>449</v>
      </c>
      <c r="C470" s="44">
        <f t="shared" ref="C470:C533" si="50">IF($E$10="End of the Period",IF(B470="","",IF(payment_frequency="Bi-weekly",first_payment_date+B470*VLOOKUP(payment_frequency,periodic_table,2,0),IF(payment_frequency="Weekly",first_payment_date+B470*VLOOKUP(payment_frequency,periodic_table,2,0),IF(payment_frequency="Semi-monthly",first_payment_date+B470*VLOOKUP(payment_frequency,periodic_table,2,0),EDATE(first_payment_date,B470*VLOOKUP(payment_frequency,periodic_table,2,0)))))),IF(B470="","",IF(payment_frequency="Bi-weekly",first_payment_date+(B470-1)*VLOOKUP(payment_frequency,periodic_table,2,0),IF(payment_frequency="Weekly",first_payment_date+(B470-1)*VLOOKUP(payment_frequency,periodic_table,2,0),IF(payment_frequency="Semi-monthly",first_payment_date+(B470-1)*VLOOKUP(payment_frequency,periodic_table,2,0),EDATE(first_payment_date,(B470-1)*VLOOKUP(payment_frequency,periodic_table,2,0)))))))</f>
        <v>49752</v>
      </c>
      <c r="D470" s="45">
        <f t="shared" ref="D470:D533" si="51">IF(B470="","",IF(I469&lt;payment2,I469*(1+rate),payment2))</f>
        <v>749.43815644093024</v>
      </c>
      <c r="E470" s="47">
        <f t="shared" ref="E470:E533" si="52">IFERROR(IF((I469*(1+rate)-D470)&lt;$E$12,I469*(1+rate)-D470,IF(B470=$I$16,$E$12,IF(B470&lt;$I$16,0,$E$12))),0)</f>
        <v>100</v>
      </c>
      <c r="F470" s="79"/>
      <c r="G470" s="45">
        <f t="shared" ref="G470:G533" si="53">IF(AND(payment_type=1,B470=1),0,IF(B470="","",I469*rate_acc))</f>
        <v>82.96275503099514</v>
      </c>
      <c r="H470" s="45">
        <f t="shared" si="47"/>
        <v>766.4754014099351</v>
      </c>
      <c r="I470" s="46">
        <f t="shared" si="48"/>
        <v>35232.387923462833</v>
      </c>
    </row>
    <row r="471" spans="2:9" ht="20.100000000000001" customHeight="1" thickBot="1" x14ac:dyDescent="0.35">
      <c r="B471" s="43">
        <f t="shared" si="49"/>
        <v>450</v>
      </c>
      <c r="C471" s="44">
        <f t="shared" si="50"/>
        <v>49766</v>
      </c>
      <c r="D471" s="45">
        <f t="shared" si="51"/>
        <v>749.43815644093024</v>
      </c>
      <c r="E471" s="47">
        <f t="shared" si="52"/>
        <v>100</v>
      </c>
      <c r="F471" s="79"/>
      <c r="G471" s="45">
        <f t="shared" si="53"/>
        <v>81.196340619778979</v>
      </c>
      <c r="H471" s="45">
        <f t="shared" ref="H471:H534" si="54">IF(B471="","",D471-G471+E471+F471)</f>
        <v>768.24181582115125</v>
      </c>
      <c r="I471" s="46">
        <f t="shared" ref="I471:I534" si="55">IFERROR(IF(H471&lt;=0,"",I470-H471),"")</f>
        <v>34464.146107641682</v>
      </c>
    </row>
    <row r="472" spans="2:9" ht="20.100000000000001" customHeight="1" thickBot="1" x14ac:dyDescent="0.35">
      <c r="B472" s="43">
        <f t="shared" si="49"/>
        <v>451</v>
      </c>
      <c r="C472" s="44">
        <f t="shared" si="50"/>
        <v>49780</v>
      </c>
      <c r="D472" s="45">
        <f t="shared" si="51"/>
        <v>749.43815644093024</v>
      </c>
      <c r="E472" s="47">
        <f t="shared" si="52"/>
        <v>100</v>
      </c>
      <c r="F472" s="79"/>
      <c r="G472" s="45">
        <f t="shared" si="53"/>
        <v>79.425855340970188</v>
      </c>
      <c r="H472" s="45">
        <f t="shared" si="54"/>
        <v>770.01230109996004</v>
      </c>
      <c r="I472" s="46">
        <f t="shared" si="55"/>
        <v>33694.133806541722</v>
      </c>
    </row>
    <row r="473" spans="2:9" ht="20.100000000000001" customHeight="1" thickBot="1" x14ac:dyDescent="0.35">
      <c r="B473" s="43">
        <f t="shared" si="49"/>
        <v>452</v>
      </c>
      <c r="C473" s="44">
        <f t="shared" si="50"/>
        <v>49794</v>
      </c>
      <c r="D473" s="45">
        <f t="shared" si="51"/>
        <v>749.43815644093024</v>
      </c>
      <c r="E473" s="47">
        <f t="shared" si="52"/>
        <v>100</v>
      </c>
      <c r="F473" s="79"/>
      <c r="G473" s="45">
        <f t="shared" si="53"/>
        <v>77.65128981287279</v>
      </c>
      <c r="H473" s="45">
        <f t="shared" si="54"/>
        <v>771.7868666280574</v>
      </c>
      <c r="I473" s="46">
        <f t="shared" si="55"/>
        <v>32922.346939913667</v>
      </c>
    </row>
    <row r="474" spans="2:9" ht="20.100000000000001" customHeight="1" thickBot="1" x14ac:dyDescent="0.35">
      <c r="B474" s="43">
        <f t="shared" si="49"/>
        <v>453</v>
      </c>
      <c r="C474" s="44">
        <f t="shared" si="50"/>
        <v>49808</v>
      </c>
      <c r="D474" s="45">
        <f t="shared" si="51"/>
        <v>749.43815644093024</v>
      </c>
      <c r="E474" s="47">
        <f t="shared" si="52"/>
        <v>100</v>
      </c>
      <c r="F474" s="79"/>
      <c r="G474" s="45">
        <f t="shared" si="53"/>
        <v>75.87263463216982</v>
      </c>
      <c r="H474" s="45">
        <f t="shared" si="54"/>
        <v>773.56552180876042</v>
      </c>
      <c r="I474" s="46">
        <f t="shared" si="55"/>
        <v>32148.781418104907</v>
      </c>
    </row>
    <row r="475" spans="2:9" ht="20.100000000000001" customHeight="1" thickBot="1" x14ac:dyDescent="0.35">
      <c r="B475" s="43">
        <f t="shared" si="49"/>
        <v>454</v>
      </c>
      <c r="C475" s="44">
        <f t="shared" si="50"/>
        <v>49822</v>
      </c>
      <c r="D475" s="45">
        <f t="shared" si="51"/>
        <v>749.43815644093024</v>
      </c>
      <c r="E475" s="47">
        <f t="shared" si="52"/>
        <v>100</v>
      </c>
      <c r="F475" s="79"/>
      <c r="G475" s="45">
        <f t="shared" si="53"/>
        <v>74.089880373873513</v>
      </c>
      <c r="H475" s="45">
        <f t="shared" si="54"/>
        <v>775.34827606705676</v>
      </c>
      <c r="I475" s="46">
        <f t="shared" si="55"/>
        <v>31373.433142037851</v>
      </c>
    </row>
    <row r="476" spans="2:9" ht="20.100000000000001" customHeight="1" thickBot="1" x14ac:dyDescent="0.35">
      <c r="B476" s="43">
        <f t="shared" si="49"/>
        <v>455</v>
      </c>
      <c r="C476" s="44">
        <f t="shared" si="50"/>
        <v>49836</v>
      </c>
      <c r="D476" s="45">
        <f t="shared" si="51"/>
        <v>749.43815644093024</v>
      </c>
      <c r="E476" s="47">
        <f t="shared" si="52"/>
        <v>100</v>
      </c>
      <c r="F476" s="79"/>
      <c r="G476" s="45">
        <f t="shared" si="53"/>
        <v>72.303017591275278</v>
      </c>
      <c r="H476" s="45">
        <f t="shared" si="54"/>
        <v>777.13513884965494</v>
      </c>
      <c r="I476" s="46">
        <f t="shared" si="55"/>
        <v>30596.298003188196</v>
      </c>
    </row>
    <row r="477" spans="2:9" ht="20.100000000000001" customHeight="1" thickBot="1" x14ac:dyDescent="0.35">
      <c r="B477" s="43">
        <f t="shared" si="49"/>
        <v>456</v>
      </c>
      <c r="C477" s="44">
        <f t="shared" si="50"/>
        <v>49850</v>
      </c>
      <c r="D477" s="45">
        <f t="shared" si="51"/>
        <v>749.43815644093024</v>
      </c>
      <c r="E477" s="47">
        <f t="shared" si="52"/>
        <v>100</v>
      </c>
      <c r="F477" s="79"/>
      <c r="G477" s="45">
        <f t="shared" si="53"/>
        <v>70.512036815895755</v>
      </c>
      <c r="H477" s="45">
        <f t="shared" si="54"/>
        <v>778.92611962503452</v>
      </c>
      <c r="I477" s="46">
        <f t="shared" si="55"/>
        <v>29817.371883563163</v>
      </c>
    </row>
    <row r="478" spans="2:9" ht="20.100000000000001" customHeight="1" thickBot="1" x14ac:dyDescent="0.35">
      <c r="B478" s="43">
        <f t="shared" si="49"/>
        <v>457</v>
      </c>
      <c r="C478" s="44">
        <f t="shared" si="50"/>
        <v>49864</v>
      </c>
      <c r="D478" s="45">
        <f t="shared" si="51"/>
        <v>749.43815644093024</v>
      </c>
      <c r="E478" s="47">
        <f t="shared" si="52"/>
        <v>100</v>
      </c>
      <c r="F478" s="79"/>
      <c r="G478" s="45">
        <f t="shared" si="53"/>
        <v>68.716928557434542</v>
      </c>
      <c r="H478" s="45">
        <f t="shared" si="54"/>
        <v>780.72122788349566</v>
      </c>
      <c r="I478" s="46">
        <f t="shared" si="55"/>
        <v>29036.650655679667</v>
      </c>
    </row>
    <row r="479" spans="2:9" ht="20.100000000000001" customHeight="1" thickBot="1" x14ac:dyDescent="0.35">
      <c r="B479" s="43">
        <f t="shared" si="49"/>
        <v>458</v>
      </c>
      <c r="C479" s="44">
        <f t="shared" si="50"/>
        <v>49878</v>
      </c>
      <c r="D479" s="45">
        <f t="shared" si="51"/>
        <v>749.43815644093024</v>
      </c>
      <c r="E479" s="47">
        <f t="shared" si="52"/>
        <v>100</v>
      </c>
      <c r="F479" s="79"/>
      <c r="G479" s="45">
        <f t="shared" si="53"/>
        <v>66.917683303719997</v>
      </c>
      <c r="H479" s="45">
        <f t="shared" si="54"/>
        <v>782.52047313721027</v>
      </c>
      <c r="I479" s="46">
        <f t="shared" si="55"/>
        <v>28254.130182542456</v>
      </c>
    </row>
    <row r="480" spans="2:9" ht="20.100000000000001" customHeight="1" thickBot="1" x14ac:dyDescent="0.35">
      <c r="B480" s="43">
        <f t="shared" si="49"/>
        <v>459</v>
      </c>
      <c r="C480" s="44">
        <f t="shared" si="50"/>
        <v>49892</v>
      </c>
      <c r="D480" s="45">
        <f t="shared" si="51"/>
        <v>749.43815644093024</v>
      </c>
      <c r="E480" s="47">
        <f t="shared" si="52"/>
        <v>100</v>
      </c>
      <c r="F480" s="79"/>
      <c r="G480" s="45">
        <f t="shared" si="53"/>
        <v>65.114291520658739</v>
      </c>
      <c r="H480" s="45">
        <f t="shared" si="54"/>
        <v>784.32386492027149</v>
      </c>
      <c r="I480" s="46">
        <f t="shared" si="55"/>
        <v>27469.806317622184</v>
      </c>
    </row>
    <row r="481" spans="2:9" ht="20.100000000000001" customHeight="1" thickBot="1" x14ac:dyDescent="0.35">
      <c r="B481" s="43">
        <f t="shared" si="49"/>
        <v>460</v>
      </c>
      <c r="C481" s="44">
        <f t="shared" si="50"/>
        <v>49906</v>
      </c>
      <c r="D481" s="45">
        <f t="shared" si="51"/>
        <v>749.43815644093024</v>
      </c>
      <c r="E481" s="47">
        <f t="shared" si="52"/>
        <v>100</v>
      </c>
      <c r="F481" s="79"/>
      <c r="G481" s="45">
        <f t="shared" si="53"/>
        <v>63.306743652185204</v>
      </c>
      <c r="H481" s="45">
        <f t="shared" si="54"/>
        <v>786.13141278874502</v>
      </c>
      <c r="I481" s="46">
        <f t="shared" si="55"/>
        <v>26683.674904833439</v>
      </c>
    </row>
    <row r="482" spans="2:9" ht="20.100000000000001" customHeight="1" thickBot="1" x14ac:dyDescent="0.35">
      <c r="B482" s="43">
        <f t="shared" si="49"/>
        <v>461</v>
      </c>
      <c r="C482" s="44">
        <f t="shared" si="50"/>
        <v>49920</v>
      </c>
      <c r="D482" s="45">
        <f t="shared" si="51"/>
        <v>749.43815644093024</v>
      </c>
      <c r="E482" s="47">
        <f t="shared" si="52"/>
        <v>100</v>
      </c>
      <c r="F482" s="79"/>
      <c r="G482" s="45">
        <f t="shared" si="53"/>
        <v>61.49503012021097</v>
      </c>
      <c r="H482" s="45">
        <f t="shared" si="54"/>
        <v>787.94312632071933</v>
      </c>
      <c r="I482" s="46">
        <f t="shared" si="55"/>
        <v>25895.73177851272</v>
      </c>
    </row>
    <row r="483" spans="2:9" ht="20.100000000000001" customHeight="1" thickBot="1" x14ac:dyDescent="0.35">
      <c r="B483" s="43">
        <f t="shared" si="49"/>
        <v>462</v>
      </c>
      <c r="C483" s="44">
        <f t="shared" si="50"/>
        <v>49934</v>
      </c>
      <c r="D483" s="45">
        <f t="shared" si="51"/>
        <v>749.43815644093024</v>
      </c>
      <c r="E483" s="47">
        <f t="shared" si="52"/>
        <v>100</v>
      </c>
      <c r="F483" s="79"/>
      <c r="G483" s="45">
        <f t="shared" si="53"/>
        <v>59.679141324574026</v>
      </c>
      <c r="H483" s="45">
        <f t="shared" si="54"/>
        <v>789.75901511635618</v>
      </c>
      <c r="I483" s="46">
        <f t="shared" si="55"/>
        <v>25105.972763396363</v>
      </c>
    </row>
    <row r="484" spans="2:9" ht="20.100000000000001" customHeight="1" thickBot="1" x14ac:dyDescent="0.35">
      <c r="B484" s="43">
        <f t="shared" si="49"/>
        <v>463</v>
      </c>
      <c r="C484" s="44">
        <f t="shared" si="50"/>
        <v>49948</v>
      </c>
      <c r="D484" s="45">
        <f t="shared" si="51"/>
        <v>749.43815644093024</v>
      </c>
      <c r="E484" s="47">
        <f t="shared" si="52"/>
        <v>100</v>
      </c>
      <c r="F484" s="79"/>
      <c r="G484" s="45">
        <f t="shared" si="53"/>
        <v>57.85906764298786</v>
      </c>
      <c r="H484" s="45">
        <f t="shared" si="54"/>
        <v>791.5790887979424</v>
      </c>
      <c r="I484" s="46">
        <f t="shared" si="55"/>
        <v>24314.393674598421</v>
      </c>
    </row>
    <row r="485" spans="2:9" ht="20.100000000000001" customHeight="1" thickBot="1" x14ac:dyDescent="0.35">
      <c r="B485" s="43">
        <f t="shared" si="49"/>
        <v>464</v>
      </c>
      <c r="C485" s="44">
        <f t="shared" si="50"/>
        <v>49962</v>
      </c>
      <c r="D485" s="45">
        <f t="shared" si="51"/>
        <v>749.43815644093024</v>
      </c>
      <c r="E485" s="47">
        <f t="shared" si="52"/>
        <v>100</v>
      </c>
      <c r="F485" s="79"/>
      <c r="G485" s="45">
        <f t="shared" si="53"/>
        <v>56.034799430990532</v>
      </c>
      <c r="H485" s="45">
        <f t="shared" si="54"/>
        <v>793.40335700993967</v>
      </c>
      <c r="I485" s="46">
        <f t="shared" si="55"/>
        <v>23520.990317588483</v>
      </c>
    </row>
    <row r="486" spans="2:9" ht="20.100000000000001" customHeight="1" thickBot="1" x14ac:dyDescent="0.35">
      <c r="B486" s="43">
        <f t="shared" si="49"/>
        <v>465</v>
      </c>
      <c r="C486" s="44">
        <f t="shared" si="50"/>
        <v>49976</v>
      </c>
      <c r="D486" s="45">
        <f t="shared" si="51"/>
        <v>749.43815644093024</v>
      </c>
      <c r="E486" s="47">
        <f t="shared" si="52"/>
        <v>100</v>
      </c>
      <c r="F486" s="79"/>
      <c r="G486" s="45">
        <f t="shared" si="53"/>
        <v>54.206327021893507</v>
      </c>
      <c r="H486" s="45">
        <f t="shared" si="54"/>
        <v>795.23182941903679</v>
      </c>
      <c r="I486" s="46">
        <f t="shared" si="55"/>
        <v>22725.758488169446</v>
      </c>
    </row>
    <row r="487" spans="2:9" ht="20.100000000000001" customHeight="1" thickBot="1" x14ac:dyDescent="0.35">
      <c r="B487" s="43">
        <f t="shared" si="49"/>
        <v>466</v>
      </c>
      <c r="C487" s="44">
        <f t="shared" si="50"/>
        <v>49990</v>
      </c>
      <c r="D487" s="45">
        <f t="shared" si="51"/>
        <v>749.43815644093024</v>
      </c>
      <c r="E487" s="47">
        <f t="shared" si="52"/>
        <v>100</v>
      </c>
      <c r="F487" s="79"/>
      <c r="G487" s="45">
        <f t="shared" si="53"/>
        <v>52.373640726730464</v>
      </c>
      <c r="H487" s="45">
        <f t="shared" si="54"/>
        <v>797.06451571419973</v>
      </c>
      <c r="I487" s="46">
        <f t="shared" si="55"/>
        <v>21928.693972455247</v>
      </c>
    </row>
    <row r="488" spans="2:9" ht="20.100000000000001" customHeight="1" thickBot="1" x14ac:dyDescent="0.35">
      <c r="B488" s="43">
        <f t="shared" si="49"/>
        <v>467</v>
      </c>
      <c r="C488" s="44">
        <f t="shared" si="50"/>
        <v>50004</v>
      </c>
      <c r="D488" s="45">
        <f t="shared" si="51"/>
        <v>749.43815644093024</v>
      </c>
      <c r="E488" s="47">
        <f t="shared" si="52"/>
        <v>100</v>
      </c>
      <c r="F488" s="79"/>
      <c r="G488" s="45">
        <f t="shared" si="53"/>
        <v>50.536730834205976</v>
      </c>
      <c r="H488" s="45">
        <f t="shared" si="54"/>
        <v>798.90142560672427</v>
      </c>
      <c r="I488" s="46">
        <f t="shared" si="55"/>
        <v>21129.792546848523</v>
      </c>
    </row>
    <row r="489" spans="2:9" ht="20.100000000000001" customHeight="1" thickBot="1" x14ac:dyDescent="0.35">
      <c r="B489" s="43">
        <f t="shared" si="49"/>
        <v>468</v>
      </c>
      <c r="C489" s="44">
        <f t="shared" si="50"/>
        <v>50018</v>
      </c>
      <c r="D489" s="45">
        <f t="shared" si="51"/>
        <v>749.43815644093024</v>
      </c>
      <c r="E489" s="47">
        <f t="shared" si="52"/>
        <v>100</v>
      </c>
      <c r="F489" s="79"/>
      <c r="G489" s="45">
        <f t="shared" si="53"/>
        <v>48.69558761064399</v>
      </c>
      <c r="H489" s="45">
        <f t="shared" si="54"/>
        <v>800.74256883028625</v>
      </c>
      <c r="I489" s="46">
        <f t="shared" si="55"/>
        <v>20329.049978018236</v>
      </c>
    </row>
    <row r="490" spans="2:9" ht="20.100000000000001" customHeight="1" thickBot="1" x14ac:dyDescent="0.35">
      <c r="B490" s="43">
        <f t="shared" si="49"/>
        <v>469</v>
      </c>
      <c r="C490" s="44">
        <f t="shared" si="50"/>
        <v>50032</v>
      </c>
      <c r="D490" s="45">
        <f t="shared" si="51"/>
        <v>749.43815644093024</v>
      </c>
      <c r="E490" s="47">
        <f t="shared" si="52"/>
        <v>100</v>
      </c>
      <c r="F490" s="79"/>
      <c r="G490" s="45">
        <f t="shared" si="53"/>
        <v>46.850201299936316</v>
      </c>
      <c r="H490" s="45">
        <f t="shared" si="54"/>
        <v>802.58795514099393</v>
      </c>
      <c r="I490" s="46">
        <f t="shared" si="55"/>
        <v>19526.462022877244</v>
      </c>
    </row>
    <row r="491" spans="2:9" ht="20.100000000000001" customHeight="1" thickBot="1" x14ac:dyDescent="0.35">
      <c r="B491" s="43">
        <f t="shared" si="49"/>
        <v>470</v>
      </c>
      <c r="C491" s="44">
        <f t="shared" si="50"/>
        <v>50046</v>
      </c>
      <c r="D491" s="45">
        <f t="shared" si="51"/>
        <v>749.43815644093024</v>
      </c>
      <c r="E491" s="47">
        <f t="shared" si="52"/>
        <v>100</v>
      </c>
      <c r="F491" s="79"/>
      <c r="G491" s="45">
        <f t="shared" si="53"/>
        <v>45.00056212349088</v>
      </c>
      <c r="H491" s="45">
        <f t="shared" si="54"/>
        <v>804.43759431743933</v>
      </c>
      <c r="I491" s="46">
        <f t="shared" si="55"/>
        <v>18722.024428559806</v>
      </c>
    </row>
    <row r="492" spans="2:9" ht="20.100000000000001" customHeight="1" thickBot="1" x14ac:dyDescent="0.35">
      <c r="B492" s="43">
        <f t="shared" si="49"/>
        <v>471</v>
      </c>
      <c r="C492" s="44">
        <f t="shared" si="50"/>
        <v>50060</v>
      </c>
      <c r="D492" s="45">
        <f t="shared" si="51"/>
        <v>749.43815644093024</v>
      </c>
      <c r="E492" s="47">
        <f t="shared" si="52"/>
        <v>100</v>
      </c>
      <c r="F492" s="79"/>
      <c r="G492" s="45">
        <f t="shared" si="53"/>
        <v>43.14666028017993</v>
      </c>
      <c r="H492" s="45">
        <f t="shared" si="54"/>
        <v>806.29149616075028</v>
      </c>
      <c r="I492" s="46">
        <f t="shared" si="55"/>
        <v>17915.732932399056</v>
      </c>
    </row>
    <row r="493" spans="2:9" ht="20.100000000000001" customHeight="1" thickBot="1" x14ac:dyDescent="0.35">
      <c r="B493" s="43">
        <f t="shared" ref="B493:B556" si="56">IFERROR(IF(I492&lt;=0,"",B492+1),"")</f>
        <v>472</v>
      </c>
      <c r="C493" s="44">
        <f t="shared" si="50"/>
        <v>50074</v>
      </c>
      <c r="D493" s="45">
        <f t="shared" si="51"/>
        <v>749.43815644093024</v>
      </c>
      <c r="E493" s="47">
        <f t="shared" si="52"/>
        <v>100</v>
      </c>
      <c r="F493" s="79"/>
      <c r="G493" s="45">
        <f t="shared" si="53"/>
        <v>41.288485946288091</v>
      </c>
      <c r="H493" s="45">
        <f t="shared" si="54"/>
        <v>808.14967049464212</v>
      </c>
      <c r="I493" s="46">
        <f t="shared" si="55"/>
        <v>17107.583261904416</v>
      </c>
    </row>
    <row r="494" spans="2:9" ht="20.100000000000001" customHeight="1" thickBot="1" x14ac:dyDescent="0.35">
      <c r="B494" s="43">
        <f t="shared" si="56"/>
        <v>473</v>
      </c>
      <c r="C494" s="44">
        <f t="shared" si="50"/>
        <v>50088</v>
      </c>
      <c r="D494" s="45">
        <f t="shared" si="51"/>
        <v>749.43815644093024</v>
      </c>
      <c r="E494" s="47">
        <f t="shared" si="52"/>
        <v>100</v>
      </c>
      <c r="F494" s="79"/>
      <c r="G494" s="45">
        <f t="shared" si="53"/>
        <v>39.426029275460323</v>
      </c>
      <c r="H494" s="45">
        <f t="shared" si="54"/>
        <v>810.01212716546991</v>
      </c>
      <c r="I494" s="46">
        <f t="shared" si="55"/>
        <v>16297.571134738946</v>
      </c>
    </row>
    <row r="495" spans="2:9" ht="20.100000000000001" customHeight="1" thickBot="1" x14ac:dyDescent="0.35">
      <c r="B495" s="43">
        <f t="shared" si="56"/>
        <v>474</v>
      </c>
      <c r="C495" s="44">
        <f t="shared" si="50"/>
        <v>50102</v>
      </c>
      <c r="D495" s="45">
        <f t="shared" si="51"/>
        <v>749.43815644093024</v>
      </c>
      <c r="E495" s="47">
        <f t="shared" si="52"/>
        <v>100</v>
      </c>
      <c r="F495" s="79"/>
      <c r="G495" s="45">
        <f t="shared" si="53"/>
        <v>37.559280398649733</v>
      </c>
      <c r="H495" s="45">
        <f t="shared" si="54"/>
        <v>811.87887604228047</v>
      </c>
      <c r="I495" s="46">
        <f t="shared" si="55"/>
        <v>15485.692258696665</v>
      </c>
    </row>
    <row r="496" spans="2:9" ht="20.100000000000001" customHeight="1" thickBot="1" x14ac:dyDescent="0.35">
      <c r="B496" s="43">
        <f t="shared" si="56"/>
        <v>475</v>
      </c>
      <c r="C496" s="44">
        <f t="shared" si="50"/>
        <v>50116</v>
      </c>
      <c r="D496" s="45">
        <f t="shared" si="51"/>
        <v>749.43815644093024</v>
      </c>
      <c r="E496" s="47">
        <f t="shared" si="52"/>
        <v>100</v>
      </c>
      <c r="F496" s="79"/>
      <c r="G496" s="45">
        <f t="shared" si="53"/>
        <v>35.688229424065291</v>
      </c>
      <c r="H496" s="45">
        <f t="shared" si="54"/>
        <v>813.74992701686494</v>
      </c>
      <c r="I496" s="46">
        <f t="shared" si="55"/>
        <v>14671.9423316798</v>
      </c>
    </row>
    <row r="497" spans="2:9" ht="20.100000000000001" customHeight="1" thickBot="1" x14ac:dyDescent="0.35">
      <c r="B497" s="43">
        <f t="shared" si="56"/>
        <v>476</v>
      </c>
      <c r="C497" s="44">
        <f t="shared" si="50"/>
        <v>50130</v>
      </c>
      <c r="D497" s="45">
        <f t="shared" si="51"/>
        <v>749.43815644093024</v>
      </c>
      <c r="E497" s="47">
        <f t="shared" si="52"/>
        <v>100</v>
      </c>
      <c r="F497" s="79"/>
      <c r="G497" s="45">
        <f t="shared" si="53"/>
        <v>33.812866437119396</v>
      </c>
      <c r="H497" s="45">
        <f t="shared" si="54"/>
        <v>815.62529000381085</v>
      </c>
      <c r="I497" s="46">
        <f t="shared" si="55"/>
        <v>13856.317041675989</v>
      </c>
    </row>
    <row r="498" spans="2:9" ht="20.100000000000001" customHeight="1" thickBot="1" x14ac:dyDescent="0.35">
      <c r="B498" s="43">
        <f t="shared" si="56"/>
        <v>477</v>
      </c>
      <c r="C498" s="44">
        <f t="shared" si="50"/>
        <v>50144</v>
      </c>
      <c r="D498" s="45">
        <f t="shared" si="51"/>
        <v>749.43815644093024</v>
      </c>
      <c r="E498" s="47">
        <f t="shared" si="52"/>
        <v>100</v>
      </c>
      <c r="F498" s="79"/>
      <c r="G498" s="45">
        <f t="shared" si="53"/>
        <v>31.933181500375365</v>
      </c>
      <c r="H498" s="45">
        <f t="shared" si="54"/>
        <v>817.50497494055492</v>
      </c>
      <c r="I498" s="46">
        <f t="shared" si="55"/>
        <v>13038.812066735434</v>
      </c>
    </row>
    <row r="499" spans="2:9" ht="20.100000000000001" customHeight="1" thickBot="1" x14ac:dyDescent="0.35">
      <c r="B499" s="43">
        <f t="shared" si="56"/>
        <v>478</v>
      </c>
      <c r="C499" s="44">
        <f t="shared" si="50"/>
        <v>50158</v>
      </c>
      <c r="D499" s="45">
        <f t="shared" si="51"/>
        <v>749.43815644093024</v>
      </c>
      <c r="E499" s="47">
        <f t="shared" si="52"/>
        <v>100</v>
      </c>
      <c r="F499" s="79"/>
      <c r="G499" s="45">
        <f t="shared" si="53"/>
        <v>30.049164653494749</v>
      </c>
      <c r="H499" s="45">
        <f t="shared" si="54"/>
        <v>819.38899178743554</v>
      </c>
      <c r="I499" s="46">
        <f t="shared" si="55"/>
        <v>12219.423074947999</v>
      </c>
    </row>
    <row r="500" spans="2:9" ht="20.100000000000001" customHeight="1" thickBot="1" x14ac:dyDescent="0.35">
      <c r="B500" s="43">
        <f t="shared" si="56"/>
        <v>479</v>
      </c>
      <c r="C500" s="44">
        <f t="shared" si="50"/>
        <v>50172</v>
      </c>
      <c r="D500" s="45">
        <f t="shared" si="51"/>
        <v>749.43815644093024</v>
      </c>
      <c r="E500" s="47">
        <f t="shared" si="52"/>
        <v>100</v>
      </c>
      <c r="F500" s="79"/>
      <c r="G500" s="45">
        <f t="shared" si="53"/>
        <v>28.160805913184568</v>
      </c>
      <c r="H500" s="45">
        <f t="shared" si="54"/>
        <v>821.27735052774563</v>
      </c>
      <c r="I500" s="46">
        <f t="shared" si="55"/>
        <v>11398.145724420254</v>
      </c>
    </row>
    <row r="501" spans="2:9" ht="20.100000000000001" customHeight="1" thickBot="1" x14ac:dyDescent="0.35">
      <c r="B501" s="43">
        <f t="shared" si="56"/>
        <v>480</v>
      </c>
      <c r="C501" s="44">
        <f t="shared" si="50"/>
        <v>50186</v>
      </c>
      <c r="D501" s="45">
        <f t="shared" si="51"/>
        <v>749.43815644093024</v>
      </c>
      <c r="E501" s="47">
        <f t="shared" si="52"/>
        <v>100</v>
      </c>
      <c r="F501" s="79"/>
      <c r="G501" s="45">
        <f t="shared" si="53"/>
        <v>26.268095273144411</v>
      </c>
      <c r="H501" s="45">
        <f t="shared" si="54"/>
        <v>823.17006116778589</v>
      </c>
      <c r="I501" s="46">
        <f t="shared" si="55"/>
        <v>10574.975663252468</v>
      </c>
    </row>
    <row r="502" spans="2:9" ht="20.100000000000001" customHeight="1" thickBot="1" x14ac:dyDescent="0.35">
      <c r="B502" s="43">
        <f t="shared" si="56"/>
        <v>481</v>
      </c>
      <c r="C502" s="44">
        <f t="shared" si="50"/>
        <v>50200</v>
      </c>
      <c r="D502" s="45">
        <f t="shared" si="51"/>
        <v>749.43815644093024</v>
      </c>
      <c r="E502" s="47">
        <f t="shared" si="52"/>
        <v>100</v>
      </c>
      <c r="F502" s="79"/>
      <c r="G502" s="45">
        <f t="shared" si="53"/>
        <v>24.371022704013406</v>
      </c>
      <c r="H502" s="45">
        <f t="shared" si="54"/>
        <v>825.06713373691684</v>
      </c>
      <c r="I502" s="46">
        <f t="shared" si="55"/>
        <v>9749.908529515551</v>
      </c>
    </row>
    <row r="503" spans="2:9" ht="20.100000000000001" customHeight="1" thickBot="1" x14ac:dyDescent="0.35">
      <c r="B503" s="43">
        <f t="shared" si="56"/>
        <v>482</v>
      </c>
      <c r="C503" s="44">
        <f t="shared" si="50"/>
        <v>50214</v>
      </c>
      <c r="D503" s="45">
        <f t="shared" si="51"/>
        <v>749.43815644093024</v>
      </c>
      <c r="E503" s="47">
        <f t="shared" si="52"/>
        <v>100</v>
      </c>
      <c r="F503" s="79"/>
      <c r="G503" s="45">
        <f t="shared" si="53"/>
        <v>22.46957815331708</v>
      </c>
      <c r="H503" s="45">
        <f t="shared" si="54"/>
        <v>826.96857828761313</v>
      </c>
      <c r="I503" s="46">
        <f t="shared" si="55"/>
        <v>8922.9399512279379</v>
      </c>
    </row>
    <row r="504" spans="2:9" ht="20.100000000000001" customHeight="1" thickBot="1" x14ac:dyDescent="0.35">
      <c r="B504" s="43">
        <f t="shared" si="56"/>
        <v>483</v>
      </c>
      <c r="C504" s="44">
        <f t="shared" si="50"/>
        <v>50228</v>
      </c>
      <c r="D504" s="45">
        <f t="shared" si="51"/>
        <v>749.43815644093024</v>
      </c>
      <c r="E504" s="47">
        <f t="shared" si="52"/>
        <v>100</v>
      </c>
      <c r="F504" s="79"/>
      <c r="G504" s="45">
        <f t="shared" si="53"/>
        <v>20.563751545414092</v>
      </c>
      <c r="H504" s="45">
        <f t="shared" si="54"/>
        <v>828.87440489551614</v>
      </c>
      <c r="I504" s="46">
        <f t="shared" si="55"/>
        <v>8094.0655463324219</v>
      </c>
    </row>
    <row r="505" spans="2:9" ht="20.100000000000001" customHeight="1" thickBot="1" x14ac:dyDescent="0.35">
      <c r="B505" s="43">
        <f t="shared" si="56"/>
        <v>484</v>
      </c>
      <c r="C505" s="44">
        <f t="shared" si="50"/>
        <v>50242</v>
      </c>
      <c r="D505" s="45">
        <f t="shared" si="51"/>
        <v>749.43815644093024</v>
      </c>
      <c r="E505" s="47">
        <f t="shared" si="52"/>
        <v>100</v>
      </c>
      <c r="F505" s="79"/>
      <c r="G505" s="45">
        <f t="shared" si="53"/>
        <v>18.653532781442838</v>
      </c>
      <c r="H505" s="45">
        <f t="shared" si="54"/>
        <v>830.78462365948735</v>
      </c>
      <c r="I505" s="46">
        <f t="shared" si="55"/>
        <v>7263.280922672935</v>
      </c>
    </row>
    <row r="506" spans="2:9" ht="20.100000000000001" customHeight="1" thickBot="1" x14ac:dyDescent="0.35">
      <c r="B506" s="43">
        <f t="shared" si="56"/>
        <v>485</v>
      </c>
      <c r="C506" s="44">
        <f t="shared" si="50"/>
        <v>50256</v>
      </c>
      <c r="D506" s="45">
        <f t="shared" si="51"/>
        <v>749.43815644093024</v>
      </c>
      <c r="E506" s="47">
        <f t="shared" si="52"/>
        <v>100</v>
      </c>
      <c r="F506" s="79"/>
      <c r="G506" s="45">
        <f t="shared" si="53"/>
        <v>16.738911739267945</v>
      </c>
      <c r="H506" s="45">
        <f t="shared" si="54"/>
        <v>832.69924470166234</v>
      </c>
      <c r="I506" s="46">
        <f t="shared" si="55"/>
        <v>6430.5816779712732</v>
      </c>
    </row>
    <row r="507" spans="2:9" ht="20.100000000000001" customHeight="1" thickBot="1" x14ac:dyDescent="0.35">
      <c r="B507" s="43">
        <f t="shared" si="56"/>
        <v>486</v>
      </c>
      <c r="C507" s="44">
        <f t="shared" si="50"/>
        <v>50270</v>
      </c>
      <c r="D507" s="45">
        <f t="shared" si="51"/>
        <v>749.43815644093024</v>
      </c>
      <c r="E507" s="47">
        <f t="shared" si="52"/>
        <v>100</v>
      </c>
      <c r="F507" s="79"/>
      <c r="G507" s="45">
        <f t="shared" si="53"/>
        <v>14.819878273426621</v>
      </c>
      <c r="H507" s="45">
        <f t="shared" si="54"/>
        <v>834.6182781675036</v>
      </c>
      <c r="I507" s="46">
        <f t="shared" si="55"/>
        <v>5595.9633998037698</v>
      </c>
    </row>
    <row r="508" spans="2:9" ht="20.100000000000001" customHeight="1" thickBot="1" x14ac:dyDescent="0.35">
      <c r="B508" s="43">
        <f t="shared" si="56"/>
        <v>487</v>
      </c>
      <c r="C508" s="44">
        <f t="shared" si="50"/>
        <v>50284</v>
      </c>
      <c r="D508" s="45">
        <f t="shared" si="51"/>
        <v>749.43815644093024</v>
      </c>
      <c r="E508" s="47">
        <f t="shared" si="52"/>
        <v>100</v>
      </c>
      <c r="F508" s="79"/>
      <c r="G508" s="45">
        <f t="shared" si="53"/>
        <v>12.896422215074917</v>
      </c>
      <c r="H508" s="45">
        <f t="shared" si="54"/>
        <v>836.54173422585529</v>
      </c>
      <c r="I508" s="46">
        <f t="shared" si="55"/>
        <v>4759.4216655779146</v>
      </c>
    </row>
    <row r="509" spans="2:9" ht="20.100000000000001" customHeight="1" thickBot="1" x14ac:dyDescent="0.35">
      <c r="B509" s="43">
        <f t="shared" si="56"/>
        <v>488</v>
      </c>
      <c r="C509" s="44">
        <f t="shared" si="50"/>
        <v>50298</v>
      </c>
      <c r="D509" s="45">
        <f t="shared" si="51"/>
        <v>749.43815644093024</v>
      </c>
      <c r="E509" s="47">
        <f t="shared" si="52"/>
        <v>100</v>
      </c>
      <c r="F509" s="79"/>
      <c r="G509" s="45">
        <f t="shared" si="53"/>
        <v>10.968533371933818</v>
      </c>
      <c r="H509" s="45">
        <f t="shared" si="54"/>
        <v>838.46962306899638</v>
      </c>
      <c r="I509" s="46">
        <f t="shared" si="55"/>
        <v>3920.9520425089181</v>
      </c>
    </row>
    <row r="510" spans="2:9" ht="20.100000000000001" customHeight="1" thickBot="1" x14ac:dyDescent="0.35">
      <c r="B510" s="43">
        <f t="shared" si="56"/>
        <v>489</v>
      </c>
      <c r="C510" s="44">
        <f t="shared" si="50"/>
        <v>50312</v>
      </c>
      <c r="D510" s="45">
        <f t="shared" si="51"/>
        <v>749.43815644093024</v>
      </c>
      <c r="E510" s="47">
        <f t="shared" si="52"/>
        <v>100</v>
      </c>
      <c r="F510" s="79"/>
      <c r="G510" s="45">
        <f t="shared" si="53"/>
        <v>9.0362015282352548</v>
      </c>
      <c r="H510" s="45">
        <f t="shared" si="54"/>
        <v>840.40195491269503</v>
      </c>
      <c r="I510" s="46">
        <f t="shared" si="55"/>
        <v>3080.550087596223</v>
      </c>
    </row>
    <row r="511" spans="2:9" ht="20.100000000000001" customHeight="1" thickBot="1" x14ac:dyDescent="0.35">
      <c r="B511" s="43">
        <f t="shared" si="56"/>
        <v>490</v>
      </c>
      <c r="C511" s="44">
        <f t="shared" si="50"/>
        <v>50326</v>
      </c>
      <c r="D511" s="45">
        <f t="shared" si="51"/>
        <v>749.43815644093024</v>
      </c>
      <c r="E511" s="47">
        <f t="shared" si="52"/>
        <v>100</v>
      </c>
      <c r="F511" s="79"/>
      <c r="G511" s="45">
        <f t="shared" si="53"/>
        <v>7.09941644466796</v>
      </c>
      <c r="H511" s="45">
        <f t="shared" si="54"/>
        <v>842.33873999626223</v>
      </c>
      <c r="I511" s="46">
        <f t="shared" si="55"/>
        <v>2238.2113475999608</v>
      </c>
    </row>
    <row r="512" spans="2:9" ht="20.100000000000001" customHeight="1" thickBot="1" x14ac:dyDescent="0.35">
      <c r="B512" s="43">
        <f t="shared" si="56"/>
        <v>491</v>
      </c>
      <c r="C512" s="44">
        <f t="shared" si="50"/>
        <v>50340</v>
      </c>
      <c r="D512" s="45">
        <f t="shared" si="51"/>
        <v>749.43815644093024</v>
      </c>
      <c r="E512" s="47">
        <f t="shared" si="52"/>
        <v>100</v>
      </c>
      <c r="F512" s="79"/>
      <c r="G512" s="45">
        <f t="shared" si="53"/>
        <v>5.158167858323214</v>
      </c>
      <c r="H512" s="45">
        <f t="shared" si="54"/>
        <v>844.27998858260707</v>
      </c>
      <c r="I512" s="46">
        <f t="shared" si="55"/>
        <v>1393.9313590173538</v>
      </c>
    </row>
    <row r="513" spans="2:9" ht="20.100000000000001" customHeight="1" thickBot="1" x14ac:dyDescent="0.35">
      <c r="B513" s="43">
        <f t="shared" si="56"/>
        <v>492</v>
      </c>
      <c r="C513" s="44">
        <f t="shared" si="50"/>
        <v>50354</v>
      </c>
      <c r="D513" s="45">
        <f t="shared" si="51"/>
        <v>749.43815644093024</v>
      </c>
      <c r="E513" s="47">
        <f t="shared" si="52"/>
        <v>100</v>
      </c>
      <c r="F513" s="79"/>
      <c r="G513" s="45">
        <f t="shared" si="53"/>
        <v>3.2124454826404598</v>
      </c>
      <c r="H513" s="45">
        <f t="shared" si="54"/>
        <v>846.22571095828982</v>
      </c>
      <c r="I513" s="46">
        <f t="shared" si="55"/>
        <v>547.70564805906395</v>
      </c>
    </row>
    <row r="514" spans="2:9" ht="20.100000000000001" customHeight="1" thickBot="1" x14ac:dyDescent="0.35">
      <c r="B514" s="43">
        <f t="shared" si="56"/>
        <v>493</v>
      </c>
      <c r="C514" s="44">
        <f t="shared" si="50"/>
        <v>50368</v>
      </c>
      <c r="D514" s="45">
        <f t="shared" si="51"/>
        <v>548.96788706641678</v>
      </c>
      <c r="E514" s="47">
        <f t="shared" si="52"/>
        <v>0</v>
      </c>
      <c r="F514" s="79"/>
      <c r="G514" s="45">
        <f t="shared" si="53"/>
        <v>1.2622390073528011</v>
      </c>
      <c r="H514" s="45">
        <f t="shared" si="54"/>
        <v>547.70564805906395</v>
      </c>
      <c r="I514" s="46">
        <f t="shared" si="55"/>
        <v>0</v>
      </c>
    </row>
    <row r="515" spans="2:9" ht="77.25" customHeight="1" thickBot="1" x14ac:dyDescent="0.35">
      <c r="B515" s="43" t="str">
        <f t="shared" si="56"/>
        <v/>
      </c>
      <c r="C515" s="44" t="str">
        <f t="shared" si="50"/>
        <v/>
      </c>
      <c r="D515" s="45" t="str">
        <f t="shared" si="51"/>
        <v/>
      </c>
      <c r="E515" s="47">
        <f t="shared" si="52"/>
        <v>0</v>
      </c>
      <c r="F515" s="79"/>
      <c r="G515" s="45" t="str">
        <f t="shared" si="53"/>
        <v/>
      </c>
      <c r="H515" s="45" t="str">
        <f t="shared" si="54"/>
        <v/>
      </c>
      <c r="I515" s="46" t="str">
        <f t="shared" si="55"/>
        <v/>
      </c>
    </row>
    <row r="516" spans="2:9" ht="20.100000000000001" customHeight="1" thickBot="1" x14ac:dyDescent="0.35">
      <c r="B516" s="43" t="str">
        <f t="shared" si="56"/>
        <v/>
      </c>
      <c r="C516" s="44" t="str">
        <f t="shared" si="50"/>
        <v/>
      </c>
      <c r="D516" s="45" t="str">
        <f t="shared" si="51"/>
        <v/>
      </c>
      <c r="E516" s="47">
        <f t="shared" si="52"/>
        <v>0</v>
      </c>
      <c r="F516" s="79"/>
      <c r="G516" s="45" t="str">
        <f t="shared" si="53"/>
        <v/>
      </c>
      <c r="H516" s="45" t="str">
        <f t="shared" si="54"/>
        <v/>
      </c>
      <c r="I516" s="46" t="str">
        <f t="shared" si="55"/>
        <v/>
      </c>
    </row>
    <row r="517" spans="2:9" ht="20.100000000000001" customHeight="1" thickBot="1" x14ac:dyDescent="0.35">
      <c r="B517" s="43" t="str">
        <f t="shared" si="56"/>
        <v/>
      </c>
      <c r="C517" s="44" t="str">
        <f t="shared" si="50"/>
        <v/>
      </c>
      <c r="D517" s="45" t="str">
        <f t="shared" si="51"/>
        <v/>
      </c>
      <c r="E517" s="47">
        <f t="shared" si="52"/>
        <v>0</v>
      </c>
      <c r="F517" s="79"/>
      <c r="G517" s="45" t="str">
        <f t="shared" si="53"/>
        <v/>
      </c>
      <c r="H517" s="45" t="str">
        <f t="shared" si="54"/>
        <v/>
      </c>
      <c r="I517" s="46" t="str">
        <f t="shared" si="55"/>
        <v/>
      </c>
    </row>
    <row r="518" spans="2:9" ht="20.100000000000001" customHeight="1" thickBot="1" x14ac:dyDescent="0.35">
      <c r="B518" s="43" t="str">
        <f t="shared" si="56"/>
        <v/>
      </c>
      <c r="C518" s="44" t="str">
        <f t="shared" si="50"/>
        <v/>
      </c>
      <c r="D518" s="45" t="str">
        <f t="shared" si="51"/>
        <v/>
      </c>
      <c r="E518" s="47">
        <f t="shared" si="52"/>
        <v>0</v>
      </c>
      <c r="F518" s="79"/>
      <c r="G518" s="45" t="str">
        <f t="shared" si="53"/>
        <v/>
      </c>
      <c r="H518" s="45" t="str">
        <f t="shared" si="54"/>
        <v/>
      </c>
      <c r="I518" s="46" t="str">
        <f t="shared" si="55"/>
        <v/>
      </c>
    </row>
    <row r="519" spans="2:9" ht="20.100000000000001" customHeight="1" thickBot="1" x14ac:dyDescent="0.35">
      <c r="B519" s="43" t="str">
        <f t="shared" si="56"/>
        <v/>
      </c>
      <c r="C519" s="44" t="str">
        <f t="shared" si="50"/>
        <v/>
      </c>
      <c r="D519" s="45" t="str">
        <f t="shared" si="51"/>
        <v/>
      </c>
      <c r="E519" s="47">
        <f t="shared" si="52"/>
        <v>0</v>
      </c>
      <c r="F519" s="79"/>
      <c r="G519" s="45" t="str">
        <f t="shared" si="53"/>
        <v/>
      </c>
      <c r="H519" s="45" t="str">
        <f t="shared" si="54"/>
        <v/>
      </c>
      <c r="I519" s="46" t="str">
        <f t="shared" si="55"/>
        <v/>
      </c>
    </row>
    <row r="520" spans="2:9" ht="20.100000000000001" customHeight="1" thickBot="1" x14ac:dyDescent="0.35">
      <c r="B520" s="43" t="str">
        <f t="shared" si="56"/>
        <v/>
      </c>
      <c r="C520" s="44" t="str">
        <f t="shared" si="50"/>
        <v/>
      </c>
      <c r="D520" s="45" t="str">
        <f t="shared" si="51"/>
        <v/>
      </c>
      <c r="E520" s="47">
        <f t="shared" si="52"/>
        <v>0</v>
      </c>
      <c r="F520" s="79"/>
      <c r="G520" s="45" t="str">
        <f t="shared" si="53"/>
        <v/>
      </c>
      <c r="H520" s="45" t="str">
        <f t="shared" si="54"/>
        <v/>
      </c>
      <c r="I520" s="46" t="str">
        <f t="shared" si="55"/>
        <v/>
      </c>
    </row>
    <row r="521" spans="2:9" ht="20.100000000000001" customHeight="1" thickBot="1" x14ac:dyDescent="0.35">
      <c r="B521" s="43" t="str">
        <f t="shared" si="56"/>
        <v/>
      </c>
      <c r="C521" s="44" t="str">
        <f t="shared" si="50"/>
        <v/>
      </c>
      <c r="D521" s="45" t="str">
        <f t="shared" si="51"/>
        <v/>
      </c>
      <c r="E521" s="47">
        <f t="shared" si="52"/>
        <v>0</v>
      </c>
      <c r="F521" s="79"/>
      <c r="G521" s="45" t="str">
        <f t="shared" si="53"/>
        <v/>
      </c>
      <c r="H521" s="45" t="str">
        <f t="shared" si="54"/>
        <v/>
      </c>
      <c r="I521" s="46" t="str">
        <f t="shared" si="55"/>
        <v/>
      </c>
    </row>
    <row r="522" spans="2:9" ht="20.100000000000001" customHeight="1" thickBot="1" x14ac:dyDescent="0.35">
      <c r="B522" s="43" t="str">
        <f t="shared" si="56"/>
        <v/>
      </c>
      <c r="C522" s="44" t="str">
        <f t="shared" si="50"/>
        <v/>
      </c>
      <c r="D522" s="45" t="str">
        <f t="shared" si="51"/>
        <v/>
      </c>
      <c r="E522" s="47">
        <f t="shared" si="52"/>
        <v>0</v>
      </c>
      <c r="F522" s="79"/>
      <c r="G522" s="45" t="str">
        <f t="shared" si="53"/>
        <v/>
      </c>
      <c r="H522" s="45" t="str">
        <f t="shared" si="54"/>
        <v/>
      </c>
      <c r="I522" s="46" t="str">
        <f t="shared" si="55"/>
        <v/>
      </c>
    </row>
    <row r="523" spans="2:9" ht="20.100000000000001" customHeight="1" thickBot="1" x14ac:dyDescent="0.35">
      <c r="B523" s="43" t="str">
        <f t="shared" si="56"/>
        <v/>
      </c>
      <c r="C523" s="44" t="str">
        <f t="shared" si="50"/>
        <v/>
      </c>
      <c r="D523" s="45" t="str">
        <f t="shared" si="51"/>
        <v/>
      </c>
      <c r="E523" s="47">
        <f t="shared" si="52"/>
        <v>0</v>
      </c>
      <c r="F523" s="79"/>
      <c r="G523" s="45" t="str">
        <f t="shared" si="53"/>
        <v/>
      </c>
      <c r="H523" s="45" t="str">
        <f t="shared" si="54"/>
        <v/>
      </c>
      <c r="I523" s="46" t="str">
        <f t="shared" si="55"/>
        <v/>
      </c>
    </row>
    <row r="524" spans="2:9" ht="20.100000000000001" customHeight="1" thickBot="1" x14ac:dyDescent="0.35">
      <c r="B524" s="43" t="str">
        <f t="shared" si="56"/>
        <v/>
      </c>
      <c r="C524" s="44" t="str">
        <f t="shared" si="50"/>
        <v/>
      </c>
      <c r="D524" s="45" t="str">
        <f t="shared" si="51"/>
        <v/>
      </c>
      <c r="E524" s="47">
        <f t="shared" si="52"/>
        <v>0</v>
      </c>
      <c r="F524" s="79"/>
      <c r="G524" s="45" t="str">
        <f t="shared" si="53"/>
        <v/>
      </c>
      <c r="H524" s="45" t="str">
        <f t="shared" si="54"/>
        <v/>
      </c>
      <c r="I524" s="46" t="str">
        <f t="shared" si="55"/>
        <v/>
      </c>
    </row>
    <row r="525" spans="2:9" ht="20.100000000000001" customHeight="1" thickBot="1" x14ac:dyDescent="0.35">
      <c r="B525" s="43" t="str">
        <f t="shared" si="56"/>
        <v/>
      </c>
      <c r="C525" s="44" t="str">
        <f t="shared" si="50"/>
        <v/>
      </c>
      <c r="D525" s="45" t="str">
        <f t="shared" si="51"/>
        <v/>
      </c>
      <c r="E525" s="47">
        <f t="shared" si="52"/>
        <v>0</v>
      </c>
      <c r="F525" s="79"/>
      <c r="G525" s="45" t="str">
        <f t="shared" si="53"/>
        <v/>
      </c>
      <c r="H525" s="45" t="str">
        <f t="shared" si="54"/>
        <v/>
      </c>
      <c r="I525" s="46" t="str">
        <f t="shared" si="55"/>
        <v/>
      </c>
    </row>
    <row r="526" spans="2:9" ht="20.100000000000001" customHeight="1" thickBot="1" x14ac:dyDescent="0.35">
      <c r="B526" s="43" t="str">
        <f t="shared" si="56"/>
        <v/>
      </c>
      <c r="C526" s="44" t="str">
        <f t="shared" si="50"/>
        <v/>
      </c>
      <c r="D526" s="45" t="str">
        <f t="shared" si="51"/>
        <v/>
      </c>
      <c r="E526" s="47">
        <f t="shared" si="52"/>
        <v>0</v>
      </c>
      <c r="F526" s="79"/>
      <c r="G526" s="45" t="str">
        <f t="shared" si="53"/>
        <v/>
      </c>
      <c r="H526" s="45" t="str">
        <f t="shared" si="54"/>
        <v/>
      </c>
      <c r="I526" s="46" t="str">
        <f t="shared" si="55"/>
        <v/>
      </c>
    </row>
    <row r="527" spans="2:9" ht="20.100000000000001" customHeight="1" thickBot="1" x14ac:dyDescent="0.35">
      <c r="B527" s="43" t="str">
        <f t="shared" si="56"/>
        <v/>
      </c>
      <c r="C527" s="44" t="str">
        <f t="shared" si="50"/>
        <v/>
      </c>
      <c r="D527" s="45" t="str">
        <f t="shared" si="51"/>
        <v/>
      </c>
      <c r="E527" s="47">
        <f t="shared" si="52"/>
        <v>0</v>
      </c>
      <c r="F527" s="79"/>
      <c r="G527" s="45" t="str">
        <f t="shared" si="53"/>
        <v/>
      </c>
      <c r="H527" s="45" t="str">
        <f t="shared" si="54"/>
        <v/>
      </c>
      <c r="I527" s="46" t="str">
        <f t="shared" si="55"/>
        <v/>
      </c>
    </row>
    <row r="528" spans="2:9" ht="20.100000000000001" customHeight="1" thickBot="1" x14ac:dyDescent="0.35">
      <c r="B528" s="43" t="str">
        <f t="shared" si="56"/>
        <v/>
      </c>
      <c r="C528" s="44" t="str">
        <f t="shared" si="50"/>
        <v/>
      </c>
      <c r="D528" s="45" t="str">
        <f t="shared" si="51"/>
        <v/>
      </c>
      <c r="E528" s="47">
        <f t="shared" si="52"/>
        <v>0</v>
      </c>
      <c r="F528" s="79"/>
      <c r="G528" s="45" t="str">
        <f t="shared" si="53"/>
        <v/>
      </c>
      <c r="H528" s="45" t="str">
        <f t="shared" si="54"/>
        <v/>
      </c>
      <c r="I528" s="46" t="str">
        <f t="shared" si="55"/>
        <v/>
      </c>
    </row>
    <row r="529" spans="2:9" ht="20.100000000000001" customHeight="1" thickBot="1" x14ac:dyDescent="0.35">
      <c r="B529" s="43" t="str">
        <f t="shared" si="56"/>
        <v/>
      </c>
      <c r="C529" s="44" t="str">
        <f t="shared" si="50"/>
        <v/>
      </c>
      <c r="D529" s="45" t="str">
        <f t="shared" si="51"/>
        <v/>
      </c>
      <c r="E529" s="47">
        <f t="shared" si="52"/>
        <v>0</v>
      </c>
      <c r="F529" s="79"/>
      <c r="G529" s="45" t="str">
        <f t="shared" si="53"/>
        <v/>
      </c>
      <c r="H529" s="45" t="str">
        <f t="shared" si="54"/>
        <v/>
      </c>
      <c r="I529" s="46" t="str">
        <f t="shared" si="55"/>
        <v/>
      </c>
    </row>
    <row r="530" spans="2:9" ht="20.100000000000001" customHeight="1" thickBot="1" x14ac:dyDescent="0.35">
      <c r="B530" s="43" t="str">
        <f t="shared" si="56"/>
        <v/>
      </c>
      <c r="C530" s="44" t="str">
        <f t="shared" si="50"/>
        <v/>
      </c>
      <c r="D530" s="45" t="str">
        <f t="shared" si="51"/>
        <v/>
      </c>
      <c r="E530" s="47">
        <f t="shared" si="52"/>
        <v>0</v>
      </c>
      <c r="F530" s="79"/>
      <c r="G530" s="45" t="str">
        <f t="shared" si="53"/>
        <v/>
      </c>
      <c r="H530" s="45" t="str">
        <f t="shared" si="54"/>
        <v/>
      </c>
      <c r="I530" s="46" t="str">
        <f t="shared" si="55"/>
        <v/>
      </c>
    </row>
    <row r="531" spans="2:9" ht="20.100000000000001" customHeight="1" thickBot="1" x14ac:dyDescent="0.35">
      <c r="B531" s="43" t="str">
        <f t="shared" si="56"/>
        <v/>
      </c>
      <c r="C531" s="44" t="str">
        <f t="shared" si="50"/>
        <v/>
      </c>
      <c r="D531" s="45" t="str">
        <f t="shared" si="51"/>
        <v/>
      </c>
      <c r="E531" s="47">
        <f t="shared" si="52"/>
        <v>0</v>
      </c>
      <c r="F531" s="79"/>
      <c r="G531" s="45" t="str">
        <f t="shared" si="53"/>
        <v/>
      </c>
      <c r="H531" s="45" t="str">
        <f t="shared" si="54"/>
        <v/>
      </c>
      <c r="I531" s="46" t="str">
        <f t="shared" si="55"/>
        <v/>
      </c>
    </row>
    <row r="532" spans="2:9" ht="20.100000000000001" customHeight="1" thickBot="1" x14ac:dyDescent="0.35">
      <c r="B532" s="43" t="str">
        <f t="shared" si="56"/>
        <v/>
      </c>
      <c r="C532" s="44" t="str">
        <f t="shared" si="50"/>
        <v/>
      </c>
      <c r="D532" s="45" t="str">
        <f t="shared" si="51"/>
        <v/>
      </c>
      <c r="E532" s="47">
        <f t="shared" si="52"/>
        <v>0</v>
      </c>
      <c r="F532" s="79"/>
      <c r="G532" s="45" t="str">
        <f t="shared" si="53"/>
        <v/>
      </c>
      <c r="H532" s="45" t="str">
        <f t="shared" si="54"/>
        <v/>
      </c>
      <c r="I532" s="46" t="str">
        <f t="shared" si="55"/>
        <v/>
      </c>
    </row>
    <row r="533" spans="2:9" ht="20.100000000000001" customHeight="1" thickBot="1" x14ac:dyDescent="0.35">
      <c r="B533" s="43" t="str">
        <f t="shared" si="56"/>
        <v/>
      </c>
      <c r="C533" s="44" t="str">
        <f t="shared" si="50"/>
        <v/>
      </c>
      <c r="D533" s="45" t="str">
        <f t="shared" si="51"/>
        <v/>
      </c>
      <c r="E533" s="47">
        <f t="shared" si="52"/>
        <v>0</v>
      </c>
      <c r="F533" s="79"/>
      <c r="G533" s="45" t="str">
        <f t="shared" si="53"/>
        <v/>
      </c>
      <c r="H533" s="45" t="str">
        <f t="shared" si="54"/>
        <v/>
      </c>
      <c r="I533" s="46" t="str">
        <f t="shared" si="55"/>
        <v/>
      </c>
    </row>
    <row r="534" spans="2:9" ht="20.100000000000001" customHeight="1" thickBot="1" x14ac:dyDescent="0.35">
      <c r="B534" s="43" t="str">
        <f t="shared" si="56"/>
        <v/>
      </c>
      <c r="C534" s="44" t="str">
        <f t="shared" ref="C534:C597" si="57">IF($E$10="End of the Period",IF(B534="","",IF(payment_frequency="Bi-weekly",first_payment_date+B534*VLOOKUP(payment_frequency,periodic_table,2,0),IF(payment_frequency="Weekly",first_payment_date+B534*VLOOKUP(payment_frequency,periodic_table,2,0),IF(payment_frequency="Semi-monthly",first_payment_date+B534*VLOOKUP(payment_frequency,periodic_table,2,0),EDATE(first_payment_date,B534*VLOOKUP(payment_frequency,periodic_table,2,0)))))),IF(B534="","",IF(payment_frequency="Bi-weekly",first_payment_date+(B534-1)*VLOOKUP(payment_frequency,periodic_table,2,0),IF(payment_frequency="Weekly",first_payment_date+(B534-1)*VLOOKUP(payment_frequency,periodic_table,2,0),IF(payment_frequency="Semi-monthly",first_payment_date+(B534-1)*VLOOKUP(payment_frequency,periodic_table,2,0),EDATE(first_payment_date,(B534-1)*VLOOKUP(payment_frequency,periodic_table,2,0)))))))</f>
        <v/>
      </c>
      <c r="D534" s="45" t="str">
        <f t="shared" ref="D534:D597" si="58">IF(B534="","",IF(I533&lt;payment2,I533*(1+rate),payment2))</f>
        <v/>
      </c>
      <c r="E534" s="47">
        <f t="shared" ref="E534:E597" si="59">IFERROR(IF((I533*(1+rate)-D534)&lt;$E$12,I533*(1+rate)-D534,IF(B534=$I$16,$E$12,IF(B534&lt;$I$16,0,$E$12))),0)</f>
        <v>0</v>
      </c>
      <c r="F534" s="79"/>
      <c r="G534" s="45" t="str">
        <f t="shared" ref="G534:G597" si="60">IF(AND(payment_type=1,B534=1),0,IF(B534="","",I533*rate_acc))</f>
        <v/>
      </c>
      <c r="H534" s="45" t="str">
        <f t="shared" si="54"/>
        <v/>
      </c>
      <c r="I534" s="46" t="str">
        <f t="shared" si="55"/>
        <v/>
      </c>
    </row>
    <row r="535" spans="2:9" ht="20.100000000000001" customHeight="1" thickBot="1" x14ac:dyDescent="0.35">
      <c r="B535" s="43" t="str">
        <f t="shared" si="56"/>
        <v/>
      </c>
      <c r="C535" s="44" t="str">
        <f t="shared" si="57"/>
        <v/>
      </c>
      <c r="D535" s="45" t="str">
        <f t="shared" si="58"/>
        <v/>
      </c>
      <c r="E535" s="47">
        <f t="shared" si="59"/>
        <v>0</v>
      </c>
      <c r="F535" s="79"/>
      <c r="G535" s="45" t="str">
        <f t="shared" si="60"/>
        <v/>
      </c>
      <c r="H535" s="45" t="str">
        <f t="shared" ref="H535:H598" si="61">IF(B535="","",D535-G535+E535+F535)</f>
        <v/>
      </c>
      <c r="I535" s="46" t="str">
        <f t="shared" ref="I535:I598" si="62">IFERROR(IF(H535&lt;=0,"",I534-H535),"")</f>
        <v/>
      </c>
    </row>
    <row r="536" spans="2:9" ht="20.100000000000001" customHeight="1" thickBot="1" x14ac:dyDescent="0.35">
      <c r="B536" s="43" t="str">
        <f t="shared" si="56"/>
        <v/>
      </c>
      <c r="C536" s="44" t="str">
        <f t="shared" si="57"/>
        <v/>
      </c>
      <c r="D536" s="45" t="str">
        <f t="shared" si="58"/>
        <v/>
      </c>
      <c r="E536" s="47">
        <f t="shared" si="59"/>
        <v>0</v>
      </c>
      <c r="F536" s="79"/>
      <c r="G536" s="45" t="str">
        <f t="shared" si="60"/>
        <v/>
      </c>
      <c r="H536" s="45" t="str">
        <f t="shared" si="61"/>
        <v/>
      </c>
      <c r="I536" s="46" t="str">
        <f t="shared" si="62"/>
        <v/>
      </c>
    </row>
    <row r="537" spans="2:9" ht="20.100000000000001" customHeight="1" thickBot="1" x14ac:dyDescent="0.35">
      <c r="B537" s="43" t="str">
        <f t="shared" si="56"/>
        <v/>
      </c>
      <c r="C537" s="44" t="str">
        <f t="shared" si="57"/>
        <v/>
      </c>
      <c r="D537" s="45" t="str">
        <f t="shared" si="58"/>
        <v/>
      </c>
      <c r="E537" s="47">
        <f t="shared" si="59"/>
        <v>0</v>
      </c>
      <c r="F537" s="79"/>
      <c r="G537" s="45" t="str">
        <f t="shared" si="60"/>
        <v/>
      </c>
      <c r="H537" s="45" t="str">
        <f t="shared" si="61"/>
        <v/>
      </c>
      <c r="I537" s="46" t="str">
        <f t="shared" si="62"/>
        <v/>
      </c>
    </row>
    <row r="538" spans="2:9" ht="20.100000000000001" customHeight="1" thickBot="1" x14ac:dyDescent="0.35">
      <c r="B538" s="43" t="str">
        <f t="shared" si="56"/>
        <v/>
      </c>
      <c r="C538" s="44" t="str">
        <f t="shared" si="57"/>
        <v/>
      </c>
      <c r="D538" s="45" t="str">
        <f t="shared" si="58"/>
        <v/>
      </c>
      <c r="E538" s="47">
        <f t="shared" si="59"/>
        <v>0</v>
      </c>
      <c r="F538" s="79"/>
      <c r="G538" s="45" t="str">
        <f t="shared" si="60"/>
        <v/>
      </c>
      <c r="H538" s="45" t="str">
        <f t="shared" si="61"/>
        <v/>
      </c>
      <c r="I538" s="46" t="str">
        <f t="shared" si="62"/>
        <v/>
      </c>
    </row>
    <row r="539" spans="2:9" ht="20.100000000000001" customHeight="1" thickBot="1" x14ac:dyDescent="0.35">
      <c r="B539" s="43" t="str">
        <f t="shared" si="56"/>
        <v/>
      </c>
      <c r="C539" s="44" t="str">
        <f t="shared" si="57"/>
        <v/>
      </c>
      <c r="D539" s="45" t="str">
        <f t="shared" si="58"/>
        <v/>
      </c>
      <c r="E539" s="47">
        <f t="shared" si="59"/>
        <v>0</v>
      </c>
      <c r="F539" s="79"/>
      <c r="G539" s="45" t="str">
        <f t="shared" si="60"/>
        <v/>
      </c>
      <c r="H539" s="45" t="str">
        <f t="shared" si="61"/>
        <v/>
      </c>
      <c r="I539" s="46" t="str">
        <f t="shared" si="62"/>
        <v/>
      </c>
    </row>
    <row r="540" spans="2:9" ht="20.100000000000001" customHeight="1" thickBot="1" x14ac:dyDescent="0.35">
      <c r="B540" s="43" t="str">
        <f t="shared" si="56"/>
        <v/>
      </c>
      <c r="C540" s="44" t="str">
        <f t="shared" si="57"/>
        <v/>
      </c>
      <c r="D540" s="45" t="str">
        <f t="shared" si="58"/>
        <v/>
      </c>
      <c r="E540" s="47">
        <f t="shared" si="59"/>
        <v>0</v>
      </c>
      <c r="F540" s="79"/>
      <c r="G540" s="45" t="str">
        <f t="shared" si="60"/>
        <v/>
      </c>
      <c r="H540" s="45" t="str">
        <f t="shared" si="61"/>
        <v/>
      </c>
      <c r="I540" s="46" t="str">
        <f t="shared" si="62"/>
        <v/>
      </c>
    </row>
    <row r="541" spans="2:9" ht="20.100000000000001" customHeight="1" thickBot="1" x14ac:dyDescent="0.35">
      <c r="B541" s="43" t="str">
        <f t="shared" si="56"/>
        <v/>
      </c>
      <c r="C541" s="44" t="str">
        <f t="shared" si="57"/>
        <v/>
      </c>
      <c r="D541" s="45" t="str">
        <f t="shared" si="58"/>
        <v/>
      </c>
      <c r="E541" s="47">
        <f t="shared" si="59"/>
        <v>0</v>
      </c>
      <c r="F541" s="79"/>
      <c r="G541" s="45" t="str">
        <f t="shared" si="60"/>
        <v/>
      </c>
      <c r="H541" s="45" t="str">
        <f t="shared" si="61"/>
        <v/>
      </c>
      <c r="I541" s="46" t="str">
        <f t="shared" si="62"/>
        <v/>
      </c>
    </row>
    <row r="542" spans="2:9" ht="20.100000000000001" customHeight="1" thickBot="1" x14ac:dyDescent="0.35">
      <c r="B542" s="43" t="str">
        <f t="shared" si="56"/>
        <v/>
      </c>
      <c r="C542" s="44" t="str">
        <f t="shared" si="57"/>
        <v/>
      </c>
      <c r="D542" s="45" t="str">
        <f t="shared" si="58"/>
        <v/>
      </c>
      <c r="E542" s="47">
        <f t="shared" si="59"/>
        <v>0</v>
      </c>
      <c r="F542" s="79"/>
      <c r="G542" s="45" t="str">
        <f t="shared" si="60"/>
        <v/>
      </c>
      <c r="H542" s="45" t="str">
        <f t="shared" si="61"/>
        <v/>
      </c>
      <c r="I542" s="46" t="str">
        <f t="shared" si="62"/>
        <v/>
      </c>
    </row>
    <row r="543" spans="2:9" ht="20.100000000000001" customHeight="1" thickBot="1" x14ac:dyDescent="0.35">
      <c r="B543" s="43" t="str">
        <f t="shared" si="56"/>
        <v/>
      </c>
      <c r="C543" s="44" t="str">
        <f t="shared" si="57"/>
        <v/>
      </c>
      <c r="D543" s="45" t="str">
        <f t="shared" si="58"/>
        <v/>
      </c>
      <c r="E543" s="47">
        <f t="shared" si="59"/>
        <v>0</v>
      </c>
      <c r="F543" s="79"/>
      <c r="G543" s="45" t="str">
        <f t="shared" si="60"/>
        <v/>
      </c>
      <c r="H543" s="45" t="str">
        <f t="shared" si="61"/>
        <v/>
      </c>
      <c r="I543" s="46" t="str">
        <f t="shared" si="62"/>
        <v/>
      </c>
    </row>
    <row r="544" spans="2:9" ht="20.100000000000001" customHeight="1" thickBot="1" x14ac:dyDescent="0.35">
      <c r="B544" s="43" t="str">
        <f t="shared" si="56"/>
        <v/>
      </c>
      <c r="C544" s="44" t="str">
        <f t="shared" si="57"/>
        <v/>
      </c>
      <c r="D544" s="45" t="str">
        <f t="shared" si="58"/>
        <v/>
      </c>
      <c r="E544" s="47">
        <f t="shared" si="59"/>
        <v>0</v>
      </c>
      <c r="F544" s="79"/>
      <c r="G544" s="45" t="str">
        <f t="shared" si="60"/>
        <v/>
      </c>
      <c r="H544" s="45" t="str">
        <f t="shared" si="61"/>
        <v/>
      </c>
      <c r="I544" s="46" t="str">
        <f t="shared" si="62"/>
        <v/>
      </c>
    </row>
    <row r="545" spans="2:9" ht="20.100000000000001" customHeight="1" thickBot="1" x14ac:dyDescent="0.35">
      <c r="B545" s="43" t="str">
        <f t="shared" si="56"/>
        <v/>
      </c>
      <c r="C545" s="44" t="str">
        <f t="shared" si="57"/>
        <v/>
      </c>
      <c r="D545" s="45" t="str">
        <f t="shared" si="58"/>
        <v/>
      </c>
      <c r="E545" s="47">
        <f t="shared" si="59"/>
        <v>0</v>
      </c>
      <c r="F545" s="79"/>
      <c r="G545" s="45" t="str">
        <f t="shared" si="60"/>
        <v/>
      </c>
      <c r="H545" s="45" t="str">
        <f t="shared" si="61"/>
        <v/>
      </c>
      <c r="I545" s="46" t="str">
        <f t="shared" si="62"/>
        <v/>
      </c>
    </row>
    <row r="546" spans="2:9" ht="20.100000000000001" customHeight="1" thickBot="1" x14ac:dyDescent="0.35">
      <c r="B546" s="43" t="str">
        <f t="shared" si="56"/>
        <v/>
      </c>
      <c r="C546" s="44" t="str">
        <f t="shared" si="57"/>
        <v/>
      </c>
      <c r="D546" s="45" t="str">
        <f t="shared" si="58"/>
        <v/>
      </c>
      <c r="E546" s="47">
        <f t="shared" si="59"/>
        <v>0</v>
      </c>
      <c r="F546" s="79"/>
      <c r="G546" s="45" t="str">
        <f t="shared" si="60"/>
        <v/>
      </c>
      <c r="H546" s="45" t="str">
        <f t="shared" si="61"/>
        <v/>
      </c>
      <c r="I546" s="46" t="str">
        <f t="shared" si="62"/>
        <v/>
      </c>
    </row>
    <row r="547" spans="2:9" ht="20.100000000000001" customHeight="1" thickBot="1" x14ac:dyDescent="0.35">
      <c r="B547" s="43" t="str">
        <f t="shared" si="56"/>
        <v/>
      </c>
      <c r="C547" s="44" t="str">
        <f t="shared" si="57"/>
        <v/>
      </c>
      <c r="D547" s="45" t="str">
        <f t="shared" si="58"/>
        <v/>
      </c>
      <c r="E547" s="47">
        <f t="shared" si="59"/>
        <v>0</v>
      </c>
      <c r="F547" s="79"/>
      <c r="G547" s="45" t="str">
        <f t="shared" si="60"/>
        <v/>
      </c>
      <c r="H547" s="45" t="str">
        <f t="shared" si="61"/>
        <v/>
      </c>
      <c r="I547" s="46" t="str">
        <f t="shared" si="62"/>
        <v/>
      </c>
    </row>
    <row r="548" spans="2:9" ht="20.100000000000001" customHeight="1" thickBot="1" x14ac:dyDescent="0.35">
      <c r="B548" s="43" t="str">
        <f t="shared" si="56"/>
        <v/>
      </c>
      <c r="C548" s="44" t="str">
        <f t="shared" si="57"/>
        <v/>
      </c>
      <c r="D548" s="45" t="str">
        <f t="shared" si="58"/>
        <v/>
      </c>
      <c r="E548" s="47">
        <f t="shared" si="59"/>
        <v>0</v>
      </c>
      <c r="F548" s="79"/>
      <c r="G548" s="45" t="str">
        <f t="shared" si="60"/>
        <v/>
      </c>
      <c r="H548" s="45" t="str">
        <f t="shared" si="61"/>
        <v/>
      </c>
      <c r="I548" s="46" t="str">
        <f t="shared" si="62"/>
        <v/>
      </c>
    </row>
    <row r="549" spans="2:9" ht="20.100000000000001" customHeight="1" thickBot="1" x14ac:dyDescent="0.35">
      <c r="B549" s="43" t="str">
        <f t="shared" si="56"/>
        <v/>
      </c>
      <c r="C549" s="44" t="str">
        <f t="shared" si="57"/>
        <v/>
      </c>
      <c r="D549" s="45" t="str">
        <f t="shared" si="58"/>
        <v/>
      </c>
      <c r="E549" s="47">
        <f t="shared" si="59"/>
        <v>0</v>
      </c>
      <c r="F549" s="79"/>
      <c r="G549" s="45" t="str">
        <f t="shared" si="60"/>
        <v/>
      </c>
      <c r="H549" s="45" t="str">
        <f t="shared" si="61"/>
        <v/>
      </c>
      <c r="I549" s="46" t="str">
        <f t="shared" si="62"/>
        <v/>
      </c>
    </row>
    <row r="550" spans="2:9" ht="20.100000000000001" customHeight="1" thickBot="1" x14ac:dyDescent="0.35">
      <c r="B550" s="43" t="str">
        <f t="shared" si="56"/>
        <v/>
      </c>
      <c r="C550" s="44" t="str">
        <f t="shared" si="57"/>
        <v/>
      </c>
      <c r="D550" s="45" t="str">
        <f t="shared" si="58"/>
        <v/>
      </c>
      <c r="E550" s="47">
        <f t="shared" si="59"/>
        <v>0</v>
      </c>
      <c r="F550" s="79"/>
      <c r="G550" s="45" t="str">
        <f t="shared" si="60"/>
        <v/>
      </c>
      <c r="H550" s="45" t="str">
        <f t="shared" si="61"/>
        <v/>
      </c>
      <c r="I550" s="46" t="str">
        <f t="shared" si="62"/>
        <v/>
      </c>
    </row>
    <row r="551" spans="2:9" ht="20.100000000000001" customHeight="1" thickBot="1" x14ac:dyDescent="0.35">
      <c r="B551" s="43" t="str">
        <f t="shared" si="56"/>
        <v/>
      </c>
      <c r="C551" s="44" t="str">
        <f t="shared" si="57"/>
        <v/>
      </c>
      <c r="D551" s="45" t="str">
        <f t="shared" si="58"/>
        <v/>
      </c>
      <c r="E551" s="47">
        <f t="shared" si="59"/>
        <v>0</v>
      </c>
      <c r="F551" s="79"/>
      <c r="G551" s="45" t="str">
        <f t="shared" si="60"/>
        <v/>
      </c>
      <c r="H551" s="45" t="str">
        <f t="shared" si="61"/>
        <v/>
      </c>
      <c r="I551" s="46" t="str">
        <f t="shared" si="62"/>
        <v/>
      </c>
    </row>
    <row r="552" spans="2:9" ht="20.100000000000001" customHeight="1" thickBot="1" x14ac:dyDescent="0.35">
      <c r="B552" s="43" t="str">
        <f t="shared" si="56"/>
        <v/>
      </c>
      <c r="C552" s="44" t="str">
        <f t="shared" si="57"/>
        <v/>
      </c>
      <c r="D552" s="45" t="str">
        <f t="shared" si="58"/>
        <v/>
      </c>
      <c r="E552" s="47">
        <f t="shared" si="59"/>
        <v>0</v>
      </c>
      <c r="F552" s="79"/>
      <c r="G552" s="45" t="str">
        <f t="shared" si="60"/>
        <v/>
      </c>
      <c r="H552" s="45" t="str">
        <f t="shared" si="61"/>
        <v/>
      </c>
      <c r="I552" s="46" t="str">
        <f t="shared" si="62"/>
        <v/>
      </c>
    </row>
    <row r="553" spans="2:9" ht="20.100000000000001" customHeight="1" thickBot="1" x14ac:dyDescent="0.35">
      <c r="B553" s="43" t="str">
        <f t="shared" si="56"/>
        <v/>
      </c>
      <c r="C553" s="44" t="str">
        <f t="shared" si="57"/>
        <v/>
      </c>
      <c r="D553" s="45" t="str">
        <f t="shared" si="58"/>
        <v/>
      </c>
      <c r="E553" s="47">
        <f t="shared" si="59"/>
        <v>0</v>
      </c>
      <c r="F553" s="79"/>
      <c r="G553" s="45" t="str">
        <f t="shared" si="60"/>
        <v/>
      </c>
      <c r="H553" s="45" t="str">
        <f t="shared" si="61"/>
        <v/>
      </c>
      <c r="I553" s="46" t="str">
        <f t="shared" si="62"/>
        <v/>
      </c>
    </row>
    <row r="554" spans="2:9" ht="20.100000000000001" customHeight="1" thickBot="1" x14ac:dyDescent="0.35">
      <c r="B554" s="43" t="str">
        <f t="shared" si="56"/>
        <v/>
      </c>
      <c r="C554" s="44" t="str">
        <f t="shared" si="57"/>
        <v/>
      </c>
      <c r="D554" s="45" t="str">
        <f t="shared" si="58"/>
        <v/>
      </c>
      <c r="E554" s="47">
        <f t="shared" si="59"/>
        <v>0</v>
      </c>
      <c r="F554" s="79"/>
      <c r="G554" s="45" t="str">
        <f t="shared" si="60"/>
        <v/>
      </c>
      <c r="H554" s="45" t="str">
        <f t="shared" si="61"/>
        <v/>
      </c>
      <c r="I554" s="46" t="str">
        <f t="shared" si="62"/>
        <v/>
      </c>
    </row>
    <row r="555" spans="2:9" ht="20.100000000000001" customHeight="1" thickBot="1" x14ac:dyDescent="0.35">
      <c r="B555" s="43" t="str">
        <f t="shared" si="56"/>
        <v/>
      </c>
      <c r="C555" s="44" t="str">
        <f t="shared" si="57"/>
        <v/>
      </c>
      <c r="D555" s="45" t="str">
        <f t="shared" si="58"/>
        <v/>
      </c>
      <c r="E555" s="47">
        <f t="shared" si="59"/>
        <v>0</v>
      </c>
      <c r="F555" s="79"/>
      <c r="G555" s="45" t="str">
        <f t="shared" si="60"/>
        <v/>
      </c>
      <c r="H555" s="45" t="str">
        <f t="shared" si="61"/>
        <v/>
      </c>
      <c r="I555" s="46" t="str">
        <f t="shared" si="62"/>
        <v/>
      </c>
    </row>
    <row r="556" spans="2:9" ht="20.100000000000001" customHeight="1" thickBot="1" x14ac:dyDescent="0.35">
      <c r="B556" s="43" t="str">
        <f t="shared" si="56"/>
        <v/>
      </c>
      <c r="C556" s="44" t="str">
        <f t="shared" si="57"/>
        <v/>
      </c>
      <c r="D556" s="45" t="str">
        <f t="shared" si="58"/>
        <v/>
      </c>
      <c r="E556" s="47">
        <f t="shared" si="59"/>
        <v>0</v>
      </c>
      <c r="F556" s="79"/>
      <c r="G556" s="45" t="str">
        <f t="shared" si="60"/>
        <v/>
      </c>
      <c r="H556" s="45" t="str">
        <f t="shared" si="61"/>
        <v/>
      </c>
      <c r="I556" s="46" t="str">
        <f t="shared" si="62"/>
        <v/>
      </c>
    </row>
    <row r="557" spans="2:9" ht="20.100000000000001" customHeight="1" thickBot="1" x14ac:dyDescent="0.35">
      <c r="B557" s="43" t="str">
        <f t="shared" ref="B557:B620" si="63">IFERROR(IF(I556&lt;=0,"",B556+1),"")</f>
        <v/>
      </c>
      <c r="C557" s="44" t="str">
        <f t="shared" si="57"/>
        <v/>
      </c>
      <c r="D557" s="45" t="str">
        <f t="shared" si="58"/>
        <v/>
      </c>
      <c r="E557" s="47">
        <f t="shared" si="59"/>
        <v>0</v>
      </c>
      <c r="F557" s="79"/>
      <c r="G557" s="45" t="str">
        <f t="shared" si="60"/>
        <v/>
      </c>
      <c r="H557" s="45" t="str">
        <f t="shared" si="61"/>
        <v/>
      </c>
      <c r="I557" s="46" t="str">
        <f t="shared" si="62"/>
        <v/>
      </c>
    </row>
    <row r="558" spans="2:9" ht="20.100000000000001" customHeight="1" thickBot="1" x14ac:dyDescent="0.35">
      <c r="B558" s="43" t="str">
        <f t="shared" si="63"/>
        <v/>
      </c>
      <c r="C558" s="44" t="str">
        <f t="shared" si="57"/>
        <v/>
      </c>
      <c r="D558" s="45" t="str">
        <f t="shared" si="58"/>
        <v/>
      </c>
      <c r="E558" s="47">
        <f t="shared" si="59"/>
        <v>0</v>
      </c>
      <c r="F558" s="79"/>
      <c r="G558" s="45" t="str">
        <f t="shared" si="60"/>
        <v/>
      </c>
      <c r="H558" s="45" t="str">
        <f t="shared" si="61"/>
        <v/>
      </c>
      <c r="I558" s="46" t="str">
        <f t="shared" si="62"/>
        <v/>
      </c>
    </row>
    <row r="559" spans="2:9" ht="20.100000000000001" customHeight="1" thickBot="1" x14ac:dyDescent="0.35">
      <c r="B559" s="43" t="str">
        <f t="shared" si="63"/>
        <v/>
      </c>
      <c r="C559" s="44" t="str">
        <f t="shared" si="57"/>
        <v/>
      </c>
      <c r="D559" s="45" t="str">
        <f t="shared" si="58"/>
        <v/>
      </c>
      <c r="E559" s="47">
        <f t="shared" si="59"/>
        <v>0</v>
      </c>
      <c r="F559" s="79"/>
      <c r="G559" s="45" t="str">
        <f t="shared" si="60"/>
        <v/>
      </c>
      <c r="H559" s="45" t="str">
        <f t="shared" si="61"/>
        <v/>
      </c>
      <c r="I559" s="46" t="str">
        <f t="shared" si="62"/>
        <v/>
      </c>
    </row>
    <row r="560" spans="2:9" ht="20.100000000000001" customHeight="1" thickBot="1" x14ac:dyDescent="0.35">
      <c r="B560" s="43" t="str">
        <f t="shared" si="63"/>
        <v/>
      </c>
      <c r="C560" s="44" t="str">
        <f t="shared" si="57"/>
        <v/>
      </c>
      <c r="D560" s="45" t="str">
        <f t="shared" si="58"/>
        <v/>
      </c>
      <c r="E560" s="47">
        <f t="shared" si="59"/>
        <v>0</v>
      </c>
      <c r="F560" s="79"/>
      <c r="G560" s="45" t="str">
        <f t="shared" si="60"/>
        <v/>
      </c>
      <c r="H560" s="45" t="str">
        <f t="shared" si="61"/>
        <v/>
      </c>
      <c r="I560" s="46" t="str">
        <f t="shared" si="62"/>
        <v/>
      </c>
    </row>
    <row r="561" spans="2:9" ht="20.100000000000001" customHeight="1" thickBot="1" x14ac:dyDescent="0.35">
      <c r="B561" s="43" t="str">
        <f t="shared" si="63"/>
        <v/>
      </c>
      <c r="C561" s="44" t="str">
        <f t="shared" si="57"/>
        <v/>
      </c>
      <c r="D561" s="45" t="str">
        <f t="shared" si="58"/>
        <v/>
      </c>
      <c r="E561" s="47">
        <f t="shared" si="59"/>
        <v>0</v>
      </c>
      <c r="F561" s="79"/>
      <c r="G561" s="45" t="str">
        <f t="shared" si="60"/>
        <v/>
      </c>
      <c r="H561" s="45" t="str">
        <f t="shared" si="61"/>
        <v/>
      </c>
      <c r="I561" s="46" t="str">
        <f t="shared" si="62"/>
        <v/>
      </c>
    </row>
    <row r="562" spans="2:9" ht="20.100000000000001" customHeight="1" thickBot="1" x14ac:dyDescent="0.35">
      <c r="B562" s="43" t="str">
        <f t="shared" si="63"/>
        <v/>
      </c>
      <c r="C562" s="44" t="str">
        <f t="shared" si="57"/>
        <v/>
      </c>
      <c r="D562" s="45" t="str">
        <f t="shared" si="58"/>
        <v/>
      </c>
      <c r="E562" s="47">
        <f t="shared" si="59"/>
        <v>0</v>
      </c>
      <c r="F562" s="79"/>
      <c r="G562" s="45" t="str">
        <f t="shared" si="60"/>
        <v/>
      </c>
      <c r="H562" s="45" t="str">
        <f t="shared" si="61"/>
        <v/>
      </c>
      <c r="I562" s="46" t="str">
        <f t="shared" si="62"/>
        <v/>
      </c>
    </row>
    <row r="563" spans="2:9" ht="20.100000000000001" customHeight="1" thickBot="1" x14ac:dyDescent="0.35">
      <c r="B563" s="43" t="str">
        <f t="shared" si="63"/>
        <v/>
      </c>
      <c r="C563" s="44" t="str">
        <f t="shared" si="57"/>
        <v/>
      </c>
      <c r="D563" s="45" t="str">
        <f t="shared" si="58"/>
        <v/>
      </c>
      <c r="E563" s="47">
        <f t="shared" si="59"/>
        <v>0</v>
      </c>
      <c r="F563" s="79"/>
      <c r="G563" s="45" t="str">
        <f t="shared" si="60"/>
        <v/>
      </c>
      <c r="H563" s="45" t="str">
        <f t="shared" si="61"/>
        <v/>
      </c>
      <c r="I563" s="46" t="str">
        <f t="shared" si="62"/>
        <v/>
      </c>
    </row>
    <row r="564" spans="2:9" ht="20.100000000000001" customHeight="1" thickBot="1" x14ac:dyDescent="0.35">
      <c r="B564" s="43" t="str">
        <f t="shared" si="63"/>
        <v/>
      </c>
      <c r="C564" s="44" t="str">
        <f t="shared" si="57"/>
        <v/>
      </c>
      <c r="D564" s="45" t="str">
        <f t="shared" si="58"/>
        <v/>
      </c>
      <c r="E564" s="47">
        <f t="shared" si="59"/>
        <v>0</v>
      </c>
      <c r="F564" s="79"/>
      <c r="G564" s="45" t="str">
        <f t="shared" si="60"/>
        <v/>
      </c>
      <c r="H564" s="45" t="str">
        <f t="shared" si="61"/>
        <v/>
      </c>
      <c r="I564" s="46" t="str">
        <f t="shared" si="62"/>
        <v/>
      </c>
    </row>
    <row r="565" spans="2:9" ht="20.100000000000001" customHeight="1" thickBot="1" x14ac:dyDescent="0.35">
      <c r="B565" s="43" t="str">
        <f t="shared" si="63"/>
        <v/>
      </c>
      <c r="C565" s="44" t="str">
        <f t="shared" si="57"/>
        <v/>
      </c>
      <c r="D565" s="45" t="str">
        <f t="shared" si="58"/>
        <v/>
      </c>
      <c r="E565" s="47">
        <f t="shared" si="59"/>
        <v>0</v>
      </c>
      <c r="F565" s="79"/>
      <c r="G565" s="45" t="str">
        <f t="shared" si="60"/>
        <v/>
      </c>
      <c r="H565" s="45" t="str">
        <f t="shared" si="61"/>
        <v/>
      </c>
      <c r="I565" s="46" t="str">
        <f t="shared" si="62"/>
        <v/>
      </c>
    </row>
    <row r="566" spans="2:9" ht="20.100000000000001" customHeight="1" thickBot="1" x14ac:dyDescent="0.35">
      <c r="B566" s="43" t="str">
        <f t="shared" si="63"/>
        <v/>
      </c>
      <c r="C566" s="44" t="str">
        <f t="shared" si="57"/>
        <v/>
      </c>
      <c r="D566" s="45" t="str">
        <f t="shared" si="58"/>
        <v/>
      </c>
      <c r="E566" s="47">
        <f t="shared" si="59"/>
        <v>0</v>
      </c>
      <c r="F566" s="79"/>
      <c r="G566" s="45" t="str">
        <f t="shared" si="60"/>
        <v/>
      </c>
      <c r="H566" s="45" t="str">
        <f t="shared" si="61"/>
        <v/>
      </c>
      <c r="I566" s="46" t="str">
        <f t="shared" si="62"/>
        <v/>
      </c>
    </row>
    <row r="567" spans="2:9" ht="20.100000000000001" customHeight="1" thickBot="1" x14ac:dyDescent="0.35">
      <c r="B567" s="43" t="str">
        <f t="shared" si="63"/>
        <v/>
      </c>
      <c r="C567" s="44" t="str">
        <f t="shared" si="57"/>
        <v/>
      </c>
      <c r="D567" s="45" t="str">
        <f t="shared" si="58"/>
        <v/>
      </c>
      <c r="E567" s="47">
        <f t="shared" si="59"/>
        <v>0</v>
      </c>
      <c r="F567" s="79"/>
      <c r="G567" s="45" t="str">
        <f t="shared" si="60"/>
        <v/>
      </c>
      <c r="H567" s="45" t="str">
        <f t="shared" si="61"/>
        <v/>
      </c>
      <c r="I567" s="46" t="str">
        <f t="shared" si="62"/>
        <v/>
      </c>
    </row>
    <row r="568" spans="2:9" ht="20.100000000000001" customHeight="1" thickBot="1" x14ac:dyDescent="0.35">
      <c r="B568" s="43" t="str">
        <f t="shared" si="63"/>
        <v/>
      </c>
      <c r="C568" s="44" t="str">
        <f t="shared" si="57"/>
        <v/>
      </c>
      <c r="D568" s="45" t="str">
        <f t="shared" si="58"/>
        <v/>
      </c>
      <c r="E568" s="47">
        <f t="shared" si="59"/>
        <v>0</v>
      </c>
      <c r="F568" s="79"/>
      <c r="G568" s="45" t="str">
        <f t="shared" si="60"/>
        <v/>
      </c>
      <c r="H568" s="45" t="str">
        <f t="shared" si="61"/>
        <v/>
      </c>
      <c r="I568" s="46" t="str">
        <f t="shared" si="62"/>
        <v/>
      </c>
    </row>
    <row r="569" spans="2:9" ht="20.100000000000001" customHeight="1" thickBot="1" x14ac:dyDescent="0.35">
      <c r="B569" s="43" t="str">
        <f t="shared" si="63"/>
        <v/>
      </c>
      <c r="C569" s="44" t="str">
        <f t="shared" si="57"/>
        <v/>
      </c>
      <c r="D569" s="45" t="str">
        <f t="shared" si="58"/>
        <v/>
      </c>
      <c r="E569" s="47">
        <f t="shared" si="59"/>
        <v>0</v>
      </c>
      <c r="F569" s="79"/>
      <c r="G569" s="45" t="str">
        <f t="shared" si="60"/>
        <v/>
      </c>
      <c r="H569" s="45" t="str">
        <f t="shared" si="61"/>
        <v/>
      </c>
      <c r="I569" s="46" t="str">
        <f t="shared" si="62"/>
        <v/>
      </c>
    </row>
    <row r="570" spans="2:9" ht="20.100000000000001" customHeight="1" thickBot="1" x14ac:dyDescent="0.35">
      <c r="B570" s="43" t="str">
        <f t="shared" si="63"/>
        <v/>
      </c>
      <c r="C570" s="44" t="str">
        <f t="shared" si="57"/>
        <v/>
      </c>
      <c r="D570" s="45" t="str">
        <f t="shared" si="58"/>
        <v/>
      </c>
      <c r="E570" s="47">
        <f t="shared" si="59"/>
        <v>0</v>
      </c>
      <c r="F570" s="79"/>
      <c r="G570" s="45" t="str">
        <f t="shared" si="60"/>
        <v/>
      </c>
      <c r="H570" s="45" t="str">
        <f t="shared" si="61"/>
        <v/>
      </c>
      <c r="I570" s="46" t="str">
        <f t="shared" si="62"/>
        <v/>
      </c>
    </row>
    <row r="571" spans="2:9" ht="20.100000000000001" customHeight="1" thickBot="1" x14ac:dyDescent="0.35">
      <c r="B571" s="43" t="str">
        <f t="shared" si="63"/>
        <v/>
      </c>
      <c r="C571" s="44" t="str">
        <f t="shared" si="57"/>
        <v/>
      </c>
      <c r="D571" s="45" t="str">
        <f t="shared" si="58"/>
        <v/>
      </c>
      <c r="E571" s="47">
        <f t="shared" si="59"/>
        <v>0</v>
      </c>
      <c r="F571" s="79"/>
      <c r="G571" s="45" t="str">
        <f t="shared" si="60"/>
        <v/>
      </c>
      <c r="H571" s="45" t="str">
        <f t="shared" si="61"/>
        <v/>
      </c>
      <c r="I571" s="46" t="str">
        <f t="shared" si="62"/>
        <v/>
      </c>
    </row>
    <row r="572" spans="2:9" ht="20.100000000000001" customHeight="1" thickBot="1" x14ac:dyDescent="0.35">
      <c r="B572" s="43" t="str">
        <f t="shared" si="63"/>
        <v/>
      </c>
      <c r="C572" s="44" t="str">
        <f t="shared" si="57"/>
        <v/>
      </c>
      <c r="D572" s="45" t="str">
        <f t="shared" si="58"/>
        <v/>
      </c>
      <c r="E572" s="47">
        <f t="shared" si="59"/>
        <v>0</v>
      </c>
      <c r="F572" s="79"/>
      <c r="G572" s="45" t="str">
        <f t="shared" si="60"/>
        <v/>
      </c>
      <c r="H572" s="45" t="str">
        <f t="shared" si="61"/>
        <v/>
      </c>
      <c r="I572" s="46" t="str">
        <f t="shared" si="62"/>
        <v/>
      </c>
    </row>
    <row r="573" spans="2:9" ht="20.100000000000001" customHeight="1" thickBot="1" x14ac:dyDescent="0.35">
      <c r="B573" s="43" t="str">
        <f t="shared" si="63"/>
        <v/>
      </c>
      <c r="C573" s="44" t="str">
        <f t="shared" si="57"/>
        <v/>
      </c>
      <c r="D573" s="45" t="str">
        <f t="shared" si="58"/>
        <v/>
      </c>
      <c r="E573" s="47">
        <f t="shared" si="59"/>
        <v>0</v>
      </c>
      <c r="F573" s="79"/>
      <c r="G573" s="45" t="str">
        <f t="shared" si="60"/>
        <v/>
      </c>
      <c r="H573" s="45" t="str">
        <f t="shared" si="61"/>
        <v/>
      </c>
      <c r="I573" s="46" t="str">
        <f t="shared" si="62"/>
        <v/>
      </c>
    </row>
    <row r="574" spans="2:9" ht="20.100000000000001" customHeight="1" thickBot="1" x14ac:dyDescent="0.35">
      <c r="B574" s="43" t="str">
        <f t="shared" si="63"/>
        <v/>
      </c>
      <c r="C574" s="44" t="str">
        <f t="shared" si="57"/>
        <v/>
      </c>
      <c r="D574" s="45" t="str">
        <f t="shared" si="58"/>
        <v/>
      </c>
      <c r="E574" s="47">
        <f t="shared" si="59"/>
        <v>0</v>
      </c>
      <c r="F574" s="79"/>
      <c r="G574" s="45" t="str">
        <f t="shared" si="60"/>
        <v/>
      </c>
      <c r="H574" s="45" t="str">
        <f t="shared" si="61"/>
        <v/>
      </c>
      <c r="I574" s="46" t="str">
        <f t="shared" si="62"/>
        <v/>
      </c>
    </row>
    <row r="575" spans="2:9" ht="20.100000000000001" customHeight="1" thickBot="1" x14ac:dyDescent="0.35">
      <c r="B575" s="43" t="str">
        <f t="shared" si="63"/>
        <v/>
      </c>
      <c r="C575" s="44" t="str">
        <f t="shared" si="57"/>
        <v/>
      </c>
      <c r="D575" s="45" t="str">
        <f t="shared" si="58"/>
        <v/>
      </c>
      <c r="E575" s="47">
        <f t="shared" si="59"/>
        <v>0</v>
      </c>
      <c r="F575" s="79"/>
      <c r="G575" s="45" t="str">
        <f t="shared" si="60"/>
        <v/>
      </c>
      <c r="H575" s="45" t="str">
        <f t="shared" si="61"/>
        <v/>
      </c>
      <c r="I575" s="46" t="str">
        <f t="shared" si="62"/>
        <v/>
      </c>
    </row>
    <row r="576" spans="2:9" ht="20.100000000000001" customHeight="1" thickBot="1" x14ac:dyDescent="0.35">
      <c r="B576" s="43" t="str">
        <f t="shared" si="63"/>
        <v/>
      </c>
      <c r="C576" s="44" t="str">
        <f t="shared" si="57"/>
        <v/>
      </c>
      <c r="D576" s="45" t="str">
        <f t="shared" si="58"/>
        <v/>
      </c>
      <c r="E576" s="47">
        <f t="shared" si="59"/>
        <v>0</v>
      </c>
      <c r="F576" s="79"/>
      <c r="G576" s="45" t="str">
        <f t="shared" si="60"/>
        <v/>
      </c>
      <c r="H576" s="45" t="str">
        <f t="shared" si="61"/>
        <v/>
      </c>
      <c r="I576" s="46" t="str">
        <f t="shared" si="62"/>
        <v/>
      </c>
    </row>
    <row r="577" spans="2:9" ht="20.100000000000001" customHeight="1" thickBot="1" x14ac:dyDescent="0.35">
      <c r="B577" s="43" t="str">
        <f t="shared" si="63"/>
        <v/>
      </c>
      <c r="C577" s="44" t="str">
        <f t="shared" si="57"/>
        <v/>
      </c>
      <c r="D577" s="45" t="str">
        <f t="shared" si="58"/>
        <v/>
      </c>
      <c r="E577" s="47">
        <f t="shared" si="59"/>
        <v>0</v>
      </c>
      <c r="F577" s="79"/>
      <c r="G577" s="45" t="str">
        <f t="shared" si="60"/>
        <v/>
      </c>
      <c r="H577" s="45" t="str">
        <f t="shared" si="61"/>
        <v/>
      </c>
      <c r="I577" s="46" t="str">
        <f t="shared" si="62"/>
        <v/>
      </c>
    </row>
    <row r="578" spans="2:9" ht="20.100000000000001" customHeight="1" thickBot="1" x14ac:dyDescent="0.35">
      <c r="B578" s="43" t="str">
        <f t="shared" si="63"/>
        <v/>
      </c>
      <c r="C578" s="44" t="str">
        <f t="shared" si="57"/>
        <v/>
      </c>
      <c r="D578" s="45" t="str">
        <f t="shared" si="58"/>
        <v/>
      </c>
      <c r="E578" s="47">
        <f t="shared" si="59"/>
        <v>0</v>
      </c>
      <c r="F578" s="79"/>
      <c r="G578" s="45" t="str">
        <f t="shared" si="60"/>
        <v/>
      </c>
      <c r="H578" s="45" t="str">
        <f t="shared" si="61"/>
        <v/>
      </c>
      <c r="I578" s="46" t="str">
        <f t="shared" si="62"/>
        <v/>
      </c>
    </row>
    <row r="579" spans="2:9" ht="20.100000000000001" customHeight="1" thickBot="1" x14ac:dyDescent="0.35">
      <c r="B579" s="43" t="str">
        <f t="shared" si="63"/>
        <v/>
      </c>
      <c r="C579" s="44" t="str">
        <f t="shared" si="57"/>
        <v/>
      </c>
      <c r="D579" s="45" t="str">
        <f t="shared" si="58"/>
        <v/>
      </c>
      <c r="E579" s="47">
        <f t="shared" si="59"/>
        <v>0</v>
      </c>
      <c r="F579" s="79"/>
      <c r="G579" s="45" t="str">
        <f t="shared" si="60"/>
        <v/>
      </c>
      <c r="H579" s="45" t="str">
        <f t="shared" si="61"/>
        <v/>
      </c>
      <c r="I579" s="46" t="str">
        <f t="shared" si="62"/>
        <v/>
      </c>
    </row>
    <row r="580" spans="2:9" ht="20.100000000000001" customHeight="1" thickBot="1" x14ac:dyDescent="0.35">
      <c r="B580" s="43" t="str">
        <f t="shared" si="63"/>
        <v/>
      </c>
      <c r="C580" s="44" t="str">
        <f t="shared" si="57"/>
        <v/>
      </c>
      <c r="D580" s="45" t="str">
        <f t="shared" si="58"/>
        <v/>
      </c>
      <c r="E580" s="47">
        <f t="shared" si="59"/>
        <v>0</v>
      </c>
      <c r="F580" s="79"/>
      <c r="G580" s="45" t="str">
        <f t="shared" si="60"/>
        <v/>
      </c>
      <c r="H580" s="45" t="str">
        <f t="shared" si="61"/>
        <v/>
      </c>
      <c r="I580" s="46" t="str">
        <f t="shared" si="62"/>
        <v/>
      </c>
    </row>
    <row r="581" spans="2:9" ht="20.100000000000001" customHeight="1" thickBot="1" x14ac:dyDescent="0.35">
      <c r="B581" s="43" t="str">
        <f t="shared" si="63"/>
        <v/>
      </c>
      <c r="C581" s="44" t="str">
        <f t="shared" si="57"/>
        <v/>
      </c>
      <c r="D581" s="45" t="str">
        <f t="shared" si="58"/>
        <v/>
      </c>
      <c r="E581" s="47">
        <f t="shared" si="59"/>
        <v>0</v>
      </c>
      <c r="F581" s="79"/>
      <c r="G581" s="45" t="str">
        <f t="shared" si="60"/>
        <v/>
      </c>
      <c r="H581" s="45" t="str">
        <f t="shared" si="61"/>
        <v/>
      </c>
      <c r="I581" s="46" t="str">
        <f t="shared" si="62"/>
        <v/>
      </c>
    </row>
    <row r="582" spans="2:9" ht="20.100000000000001" customHeight="1" thickBot="1" x14ac:dyDescent="0.35">
      <c r="B582" s="43" t="str">
        <f t="shared" si="63"/>
        <v/>
      </c>
      <c r="C582" s="44" t="str">
        <f t="shared" si="57"/>
        <v/>
      </c>
      <c r="D582" s="45" t="str">
        <f t="shared" si="58"/>
        <v/>
      </c>
      <c r="E582" s="47">
        <f t="shared" si="59"/>
        <v>0</v>
      </c>
      <c r="F582" s="79"/>
      <c r="G582" s="45" t="str">
        <f t="shared" si="60"/>
        <v/>
      </c>
      <c r="H582" s="45" t="str">
        <f t="shared" si="61"/>
        <v/>
      </c>
      <c r="I582" s="46" t="str">
        <f t="shared" si="62"/>
        <v/>
      </c>
    </row>
    <row r="583" spans="2:9" ht="20.100000000000001" customHeight="1" thickBot="1" x14ac:dyDescent="0.35">
      <c r="B583" s="43" t="str">
        <f t="shared" si="63"/>
        <v/>
      </c>
      <c r="C583" s="44" t="str">
        <f t="shared" si="57"/>
        <v/>
      </c>
      <c r="D583" s="45" t="str">
        <f t="shared" si="58"/>
        <v/>
      </c>
      <c r="E583" s="47">
        <f t="shared" si="59"/>
        <v>0</v>
      </c>
      <c r="F583" s="79"/>
      <c r="G583" s="45" t="str">
        <f t="shared" si="60"/>
        <v/>
      </c>
      <c r="H583" s="45" t="str">
        <f t="shared" si="61"/>
        <v/>
      </c>
      <c r="I583" s="46" t="str">
        <f t="shared" si="62"/>
        <v/>
      </c>
    </row>
    <row r="584" spans="2:9" ht="20.100000000000001" customHeight="1" thickBot="1" x14ac:dyDescent="0.35">
      <c r="B584" s="43" t="str">
        <f t="shared" si="63"/>
        <v/>
      </c>
      <c r="C584" s="44" t="str">
        <f t="shared" si="57"/>
        <v/>
      </c>
      <c r="D584" s="45" t="str">
        <f t="shared" si="58"/>
        <v/>
      </c>
      <c r="E584" s="47">
        <f t="shared" si="59"/>
        <v>0</v>
      </c>
      <c r="F584" s="79"/>
      <c r="G584" s="45" t="str">
        <f t="shared" si="60"/>
        <v/>
      </c>
      <c r="H584" s="45" t="str">
        <f t="shared" si="61"/>
        <v/>
      </c>
      <c r="I584" s="46" t="str">
        <f t="shared" si="62"/>
        <v/>
      </c>
    </row>
    <row r="585" spans="2:9" ht="20.100000000000001" customHeight="1" thickBot="1" x14ac:dyDescent="0.35">
      <c r="B585" s="43" t="str">
        <f t="shared" si="63"/>
        <v/>
      </c>
      <c r="C585" s="44" t="str">
        <f t="shared" si="57"/>
        <v/>
      </c>
      <c r="D585" s="45" t="str">
        <f t="shared" si="58"/>
        <v/>
      </c>
      <c r="E585" s="47">
        <f t="shared" si="59"/>
        <v>0</v>
      </c>
      <c r="F585" s="79"/>
      <c r="G585" s="45" t="str">
        <f t="shared" si="60"/>
        <v/>
      </c>
      <c r="H585" s="45" t="str">
        <f t="shared" si="61"/>
        <v/>
      </c>
      <c r="I585" s="46" t="str">
        <f t="shared" si="62"/>
        <v/>
      </c>
    </row>
    <row r="586" spans="2:9" ht="20.100000000000001" customHeight="1" thickBot="1" x14ac:dyDescent="0.35">
      <c r="B586" s="43" t="str">
        <f t="shared" si="63"/>
        <v/>
      </c>
      <c r="C586" s="44" t="str">
        <f t="shared" si="57"/>
        <v/>
      </c>
      <c r="D586" s="45" t="str">
        <f t="shared" si="58"/>
        <v/>
      </c>
      <c r="E586" s="47">
        <f t="shared" si="59"/>
        <v>0</v>
      </c>
      <c r="F586" s="79"/>
      <c r="G586" s="45" t="str">
        <f t="shared" si="60"/>
        <v/>
      </c>
      <c r="H586" s="45" t="str">
        <f t="shared" si="61"/>
        <v/>
      </c>
      <c r="I586" s="46" t="str">
        <f t="shared" si="62"/>
        <v/>
      </c>
    </row>
    <row r="587" spans="2:9" ht="20.100000000000001" customHeight="1" thickBot="1" x14ac:dyDescent="0.35">
      <c r="B587" s="43" t="str">
        <f t="shared" si="63"/>
        <v/>
      </c>
      <c r="C587" s="44" t="str">
        <f t="shared" si="57"/>
        <v/>
      </c>
      <c r="D587" s="45" t="str">
        <f t="shared" si="58"/>
        <v/>
      </c>
      <c r="E587" s="47">
        <f t="shared" si="59"/>
        <v>0</v>
      </c>
      <c r="F587" s="79"/>
      <c r="G587" s="45" t="str">
        <f t="shared" si="60"/>
        <v/>
      </c>
      <c r="H587" s="45" t="str">
        <f t="shared" si="61"/>
        <v/>
      </c>
      <c r="I587" s="46" t="str">
        <f t="shared" si="62"/>
        <v/>
      </c>
    </row>
    <row r="588" spans="2:9" ht="20.100000000000001" customHeight="1" thickBot="1" x14ac:dyDescent="0.35">
      <c r="B588" s="43" t="str">
        <f t="shared" si="63"/>
        <v/>
      </c>
      <c r="C588" s="44" t="str">
        <f t="shared" si="57"/>
        <v/>
      </c>
      <c r="D588" s="45" t="str">
        <f t="shared" si="58"/>
        <v/>
      </c>
      <c r="E588" s="47">
        <f t="shared" si="59"/>
        <v>0</v>
      </c>
      <c r="F588" s="79"/>
      <c r="G588" s="45" t="str">
        <f t="shared" si="60"/>
        <v/>
      </c>
      <c r="H588" s="45" t="str">
        <f t="shared" si="61"/>
        <v/>
      </c>
      <c r="I588" s="46" t="str">
        <f t="shared" si="62"/>
        <v/>
      </c>
    </row>
    <row r="589" spans="2:9" ht="20.100000000000001" customHeight="1" thickBot="1" x14ac:dyDescent="0.35">
      <c r="B589" s="43" t="str">
        <f t="shared" si="63"/>
        <v/>
      </c>
      <c r="C589" s="44" t="str">
        <f t="shared" si="57"/>
        <v/>
      </c>
      <c r="D589" s="45" t="str">
        <f t="shared" si="58"/>
        <v/>
      </c>
      <c r="E589" s="47">
        <f t="shared" si="59"/>
        <v>0</v>
      </c>
      <c r="F589" s="79"/>
      <c r="G589" s="45" t="str">
        <f t="shared" si="60"/>
        <v/>
      </c>
      <c r="H589" s="45" t="str">
        <f t="shared" si="61"/>
        <v/>
      </c>
      <c r="I589" s="46" t="str">
        <f t="shared" si="62"/>
        <v/>
      </c>
    </row>
    <row r="590" spans="2:9" ht="20.100000000000001" customHeight="1" thickBot="1" x14ac:dyDescent="0.35">
      <c r="B590" s="43" t="str">
        <f t="shared" si="63"/>
        <v/>
      </c>
      <c r="C590" s="44" t="str">
        <f t="shared" si="57"/>
        <v/>
      </c>
      <c r="D590" s="45" t="str">
        <f t="shared" si="58"/>
        <v/>
      </c>
      <c r="E590" s="47">
        <f t="shared" si="59"/>
        <v>0</v>
      </c>
      <c r="F590" s="79"/>
      <c r="G590" s="45" t="str">
        <f t="shared" si="60"/>
        <v/>
      </c>
      <c r="H590" s="45" t="str">
        <f t="shared" si="61"/>
        <v/>
      </c>
      <c r="I590" s="46" t="str">
        <f t="shared" si="62"/>
        <v/>
      </c>
    </row>
    <row r="591" spans="2:9" ht="20.100000000000001" customHeight="1" thickBot="1" x14ac:dyDescent="0.35">
      <c r="B591" s="43" t="str">
        <f t="shared" si="63"/>
        <v/>
      </c>
      <c r="C591" s="44" t="str">
        <f t="shared" si="57"/>
        <v/>
      </c>
      <c r="D591" s="45" t="str">
        <f t="shared" si="58"/>
        <v/>
      </c>
      <c r="E591" s="47">
        <f t="shared" si="59"/>
        <v>0</v>
      </c>
      <c r="F591" s="79"/>
      <c r="G591" s="45" t="str">
        <f t="shared" si="60"/>
        <v/>
      </c>
      <c r="H591" s="45" t="str">
        <f t="shared" si="61"/>
        <v/>
      </c>
      <c r="I591" s="46" t="str">
        <f t="shared" si="62"/>
        <v/>
      </c>
    </row>
    <row r="592" spans="2:9" ht="20.100000000000001" customHeight="1" thickBot="1" x14ac:dyDescent="0.35">
      <c r="B592" s="43" t="str">
        <f t="shared" si="63"/>
        <v/>
      </c>
      <c r="C592" s="44" t="str">
        <f t="shared" si="57"/>
        <v/>
      </c>
      <c r="D592" s="45" t="str">
        <f t="shared" si="58"/>
        <v/>
      </c>
      <c r="E592" s="47">
        <f t="shared" si="59"/>
        <v>0</v>
      </c>
      <c r="F592" s="79"/>
      <c r="G592" s="45" t="str">
        <f t="shared" si="60"/>
        <v/>
      </c>
      <c r="H592" s="45" t="str">
        <f t="shared" si="61"/>
        <v/>
      </c>
      <c r="I592" s="46" t="str">
        <f t="shared" si="62"/>
        <v/>
      </c>
    </row>
    <row r="593" spans="2:9" ht="20.100000000000001" customHeight="1" thickBot="1" x14ac:dyDescent="0.35">
      <c r="B593" s="43" t="str">
        <f t="shared" si="63"/>
        <v/>
      </c>
      <c r="C593" s="44" t="str">
        <f t="shared" si="57"/>
        <v/>
      </c>
      <c r="D593" s="45" t="str">
        <f t="shared" si="58"/>
        <v/>
      </c>
      <c r="E593" s="47">
        <f t="shared" si="59"/>
        <v>0</v>
      </c>
      <c r="F593" s="79"/>
      <c r="G593" s="45" t="str">
        <f t="shared" si="60"/>
        <v/>
      </c>
      <c r="H593" s="45" t="str">
        <f t="shared" si="61"/>
        <v/>
      </c>
      <c r="I593" s="46" t="str">
        <f t="shared" si="62"/>
        <v/>
      </c>
    </row>
    <row r="594" spans="2:9" ht="20.100000000000001" customHeight="1" thickBot="1" x14ac:dyDescent="0.35">
      <c r="B594" s="43" t="str">
        <f t="shared" si="63"/>
        <v/>
      </c>
      <c r="C594" s="44" t="str">
        <f t="shared" si="57"/>
        <v/>
      </c>
      <c r="D594" s="45" t="str">
        <f t="shared" si="58"/>
        <v/>
      </c>
      <c r="E594" s="47">
        <f t="shared" si="59"/>
        <v>0</v>
      </c>
      <c r="F594" s="79"/>
      <c r="G594" s="45" t="str">
        <f t="shared" si="60"/>
        <v/>
      </c>
      <c r="H594" s="45" t="str">
        <f t="shared" si="61"/>
        <v/>
      </c>
      <c r="I594" s="46" t="str">
        <f t="shared" si="62"/>
        <v/>
      </c>
    </row>
    <row r="595" spans="2:9" ht="20.100000000000001" customHeight="1" thickBot="1" x14ac:dyDescent="0.35">
      <c r="B595" s="43" t="str">
        <f t="shared" si="63"/>
        <v/>
      </c>
      <c r="C595" s="44" t="str">
        <f t="shared" si="57"/>
        <v/>
      </c>
      <c r="D595" s="45" t="str">
        <f t="shared" si="58"/>
        <v/>
      </c>
      <c r="E595" s="47">
        <f t="shared" si="59"/>
        <v>0</v>
      </c>
      <c r="F595" s="79"/>
      <c r="G595" s="45" t="str">
        <f t="shared" si="60"/>
        <v/>
      </c>
      <c r="H595" s="45" t="str">
        <f t="shared" si="61"/>
        <v/>
      </c>
      <c r="I595" s="46" t="str">
        <f t="shared" si="62"/>
        <v/>
      </c>
    </row>
    <row r="596" spans="2:9" ht="20.100000000000001" customHeight="1" thickBot="1" x14ac:dyDescent="0.35">
      <c r="B596" s="43" t="str">
        <f t="shared" si="63"/>
        <v/>
      </c>
      <c r="C596" s="44" t="str">
        <f t="shared" si="57"/>
        <v/>
      </c>
      <c r="D596" s="45" t="str">
        <f t="shared" si="58"/>
        <v/>
      </c>
      <c r="E596" s="47">
        <f t="shared" si="59"/>
        <v>0</v>
      </c>
      <c r="F596" s="79"/>
      <c r="G596" s="45" t="str">
        <f t="shared" si="60"/>
        <v/>
      </c>
      <c r="H596" s="45" t="str">
        <f t="shared" si="61"/>
        <v/>
      </c>
      <c r="I596" s="46" t="str">
        <f t="shared" si="62"/>
        <v/>
      </c>
    </row>
    <row r="597" spans="2:9" ht="20.100000000000001" customHeight="1" thickBot="1" x14ac:dyDescent="0.35">
      <c r="B597" s="43" t="str">
        <f t="shared" si="63"/>
        <v/>
      </c>
      <c r="C597" s="44" t="str">
        <f t="shared" si="57"/>
        <v/>
      </c>
      <c r="D597" s="45" t="str">
        <f t="shared" si="58"/>
        <v/>
      </c>
      <c r="E597" s="47">
        <f t="shared" si="59"/>
        <v>0</v>
      </c>
      <c r="F597" s="79"/>
      <c r="G597" s="45" t="str">
        <f t="shared" si="60"/>
        <v/>
      </c>
      <c r="H597" s="45" t="str">
        <f t="shared" si="61"/>
        <v/>
      </c>
      <c r="I597" s="46" t="str">
        <f t="shared" si="62"/>
        <v/>
      </c>
    </row>
    <row r="598" spans="2:9" ht="20.100000000000001" customHeight="1" thickBot="1" x14ac:dyDescent="0.35">
      <c r="B598" s="43" t="str">
        <f t="shared" si="63"/>
        <v/>
      </c>
      <c r="C598" s="44" t="str">
        <f t="shared" ref="C598:C661" si="64">IF($E$10="End of the Period",IF(B598="","",IF(payment_frequency="Bi-weekly",first_payment_date+B598*VLOOKUP(payment_frequency,periodic_table,2,0),IF(payment_frequency="Weekly",first_payment_date+B598*VLOOKUP(payment_frequency,periodic_table,2,0),IF(payment_frequency="Semi-monthly",first_payment_date+B598*VLOOKUP(payment_frequency,periodic_table,2,0),EDATE(first_payment_date,B598*VLOOKUP(payment_frequency,periodic_table,2,0)))))),IF(B598="","",IF(payment_frequency="Bi-weekly",first_payment_date+(B598-1)*VLOOKUP(payment_frequency,periodic_table,2,0),IF(payment_frequency="Weekly",first_payment_date+(B598-1)*VLOOKUP(payment_frequency,periodic_table,2,0),IF(payment_frequency="Semi-monthly",first_payment_date+(B598-1)*VLOOKUP(payment_frequency,periodic_table,2,0),EDATE(first_payment_date,(B598-1)*VLOOKUP(payment_frequency,periodic_table,2,0)))))))</f>
        <v/>
      </c>
      <c r="D598" s="45" t="str">
        <f t="shared" ref="D598:D661" si="65">IF(B598="","",IF(I597&lt;payment2,I597*(1+rate),payment2))</f>
        <v/>
      </c>
      <c r="E598" s="47">
        <f t="shared" ref="E598:E661" si="66">IFERROR(IF((I597*(1+rate)-D598)&lt;$E$12,I597*(1+rate)-D598,IF(B598=$I$16,$E$12,IF(B598&lt;$I$16,0,$E$12))),0)</f>
        <v>0</v>
      </c>
      <c r="F598" s="79"/>
      <c r="G598" s="45" t="str">
        <f t="shared" ref="G598:G661" si="67">IF(AND(payment_type=1,B598=1),0,IF(B598="","",I597*rate_acc))</f>
        <v/>
      </c>
      <c r="H598" s="45" t="str">
        <f t="shared" si="61"/>
        <v/>
      </c>
      <c r="I598" s="46" t="str">
        <f t="shared" si="62"/>
        <v/>
      </c>
    </row>
    <row r="599" spans="2:9" ht="20.100000000000001" customHeight="1" thickBot="1" x14ac:dyDescent="0.35">
      <c r="B599" s="43" t="str">
        <f t="shared" si="63"/>
        <v/>
      </c>
      <c r="C599" s="44" t="str">
        <f t="shared" si="64"/>
        <v/>
      </c>
      <c r="D599" s="45" t="str">
        <f t="shared" si="65"/>
        <v/>
      </c>
      <c r="E599" s="47">
        <f t="shared" si="66"/>
        <v>0</v>
      </c>
      <c r="F599" s="79"/>
      <c r="G599" s="45" t="str">
        <f t="shared" si="67"/>
        <v/>
      </c>
      <c r="H599" s="45" t="str">
        <f t="shared" ref="H599:H662" si="68">IF(B599="","",D599-G599+E599+F599)</f>
        <v/>
      </c>
      <c r="I599" s="46" t="str">
        <f t="shared" ref="I599:I662" si="69">IFERROR(IF(H599&lt;=0,"",I598-H599),"")</f>
        <v/>
      </c>
    </row>
    <row r="600" spans="2:9" ht="20.100000000000001" customHeight="1" thickBot="1" x14ac:dyDescent="0.35">
      <c r="B600" s="43" t="str">
        <f t="shared" si="63"/>
        <v/>
      </c>
      <c r="C600" s="44" t="str">
        <f t="shared" si="64"/>
        <v/>
      </c>
      <c r="D600" s="45" t="str">
        <f t="shared" si="65"/>
        <v/>
      </c>
      <c r="E600" s="47">
        <f t="shared" si="66"/>
        <v>0</v>
      </c>
      <c r="F600" s="79"/>
      <c r="G600" s="45" t="str">
        <f t="shared" si="67"/>
        <v/>
      </c>
      <c r="H600" s="45" t="str">
        <f t="shared" si="68"/>
        <v/>
      </c>
      <c r="I600" s="46" t="str">
        <f t="shared" si="69"/>
        <v/>
      </c>
    </row>
    <row r="601" spans="2:9" ht="20.100000000000001" customHeight="1" thickBot="1" x14ac:dyDescent="0.35">
      <c r="B601" s="43" t="str">
        <f t="shared" si="63"/>
        <v/>
      </c>
      <c r="C601" s="44" t="str">
        <f t="shared" si="64"/>
        <v/>
      </c>
      <c r="D601" s="45" t="str">
        <f t="shared" si="65"/>
        <v/>
      </c>
      <c r="E601" s="47">
        <f t="shared" si="66"/>
        <v>0</v>
      </c>
      <c r="F601" s="79"/>
      <c r="G601" s="45" t="str">
        <f t="shared" si="67"/>
        <v/>
      </c>
      <c r="H601" s="45" t="str">
        <f t="shared" si="68"/>
        <v/>
      </c>
      <c r="I601" s="46" t="str">
        <f t="shared" si="69"/>
        <v/>
      </c>
    </row>
    <row r="602" spans="2:9" ht="20.100000000000001" customHeight="1" thickBot="1" x14ac:dyDescent="0.35">
      <c r="B602" s="43" t="str">
        <f t="shared" si="63"/>
        <v/>
      </c>
      <c r="C602" s="44" t="str">
        <f t="shared" si="64"/>
        <v/>
      </c>
      <c r="D602" s="45" t="str">
        <f t="shared" si="65"/>
        <v/>
      </c>
      <c r="E602" s="47">
        <f t="shared" si="66"/>
        <v>0</v>
      </c>
      <c r="F602" s="79"/>
      <c r="G602" s="45" t="str">
        <f t="shared" si="67"/>
        <v/>
      </c>
      <c r="H602" s="45" t="str">
        <f t="shared" si="68"/>
        <v/>
      </c>
      <c r="I602" s="46" t="str">
        <f t="shared" si="69"/>
        <v/>
      </c>
    </row>
    <row r="603" spans="2:9" ht="20.100000000000001" customHeight="1" thickBot="1" x14ac:dyDescent="0.35">
      <c r="B603" s="43" t="str">
        <f t="shared" si="63"/>
        <v/>
      </c>
      <c r="C603" s="44" t="str">
        <f t="shared" si="64"/>
        <v/>
      </c>
      <c r="D603" s="45" t="str">
        <f t="shared" si="65"/>
        <v/>
      </c>
      <c r="E603" s="47">
        <f t="shared" si="66"/>
        <v>0</v>
      </c>
      <c r="F603" s="79"/>
      <c r="G603" s="45" t="str">
        <f t="shared" si="67"/>
        <v/>
      </c>
      <c r="H603" s="45" t="str">
        <f t="shared" si="68"/>
        <v/>
      </c>
      <c r="I603" s="46" t="str">
        <f t="shared" si="69"/>
        <v/>
      </c>
    </row>
    <row r="604" spans="2:9" ht="20.100000000000001" customHeight="1" thickBot="1" x14ac:dyDescent="0.35">
      <c r="B604" s="43" t="str">
        <f t="shared" si="63"/>
        <v/>
      </c>
      <c r="C604" s="44" t="str">
        <f t="shared" si="64"/>
        <v/>
      </c>
      <c r="D604" s="45" t="str">
        <f t="shared" si="65"/>
        <v/>
      </c>
      <c r="E604" s="47">
        <f t="shared" si="66"/>
        <v>0</v>
      </c>
      <c r="F604" s="79"/>
      <c r="G604" s="45" t="str">
        <f t="shared" si="67"/>
        <v/>
      </c>
      <c r="H604" s="45" t="str">
        <f t="shared" si="68"/>
        <v/>
      </c>
      <c r="I604" s="46" t="str">
        <f t="shared" si="69"/>
        <v/>
      </c>
    </row>
    <row r="605" spans="2:9" ht="20.100000000000001" customHeight="1" thickBot="1" x14ac:dyDescent="0.35">
      <c r="B605" s="43" t="str">
        <f t="shared" si="63"/>
        <v/>
      </c>
      <c r="C605" s="44" t="str">
        <f t="shared" si="64"/>
        <v/>
      </c>
      <c r="D605" s="45" t="str">
        <f t="shared" si="65"/>
        <v/>
      </c>
      <c r="E605" s="47">
        <f t="shared" si="66"/>
        <v>0</v>
      </c>
      <c r="F605" s="79"/>
      <c r="G605" s="45" t="str">
        <f t="shared" si="67"/>
        <v/>
      </c>
      <c r="H605" s="45" t="str">
        <f t="shared" si="68"/>
        <v/>
      </c>
      <c r="I605" s="46" t="str">
        <f t="shared" si="69"/>
        <v/>
      </c>
    </row>
    <row r="606" spans="2:9" ht="20.100000000000001" customHeight="1" thickBot="1" x14ac:dyDescent="0.35">
      <c r="B606" s="43" t="str">
        <f t="shared" si="63"/>
        <v/>
      </c>
      <c r="C606" s="44" t="str">
        <f t="shared" si="64"/>
        <v/>
      </c>
      <c r="D606" s="45" t="str">
        <f t="shared" si="65"/>
        <v/>
      </c>
      <c r="E606" s="47">
        <f t="shared" si="66"/>
        <v>0</v>
      </c>
      <c r="F606" s="79"/>
      <c r="G606" s="45" t="str">
        <f t="shared" si="67"/>
        <v/>
      </c>
      <c r="H606" s="45" t="str">
        <f t="shared" si="68"/>
        <v/>
      </c>
      <c r="I606" s="46" t="str">
        <f t="shared" si="69"/>
        <v/>
      </c>
    </row>
    <row r="607" spans="2:9" ht="20.100000000000001" customHeight="1" thickBot="1" x14ac:dyDescent="0.35">
      <c r="B607" s="43" t="str">
        <f t="shared" si="63"/>
        <v/>
      </c>
      <c r="C607" s="44" t="str">
        <f t="shared" si="64"/>
        <v/>
      </c>
      <c r="D607" s="45" t="str">
        <f t="shared" si="65"/>
        <v/>
      </c>
      <c r="E607" s="47">
        <f t="shared" si="66"/>
        <v>0</v>
      </c>
      <c r="F607" s="79"/>
      <c r="G607" s="45" t="str">
        <f t="shared" si="67"/>
        <v/>
      </c>
      <c r="H607" s="45" t="str">
        <f t="shared" si="68"/>
        <v/>
      </c>
      <c r="I607" s="46" t="str">
        <f t="shared" si="69"/>
        <v/>
      </c>
    </row>
    <row r="608" spans="2:9" ht="20.100000000000001" customHeight="1" thickBot="1" x14ac:dyDescent="0.35">
      <c r="B608" s="43" t="str">
        <f t="shared" si="63"/>
        <v/>
      </c>
      <c r="C608" s="44" t="str">
        <f t="shared" si="64"/>
        <v/>
      </c>
      <c r="D608" s="45" t="str">
        <f t="shared" si="65"/>
        <v/>
      </c>
      <c r="E608" s="47">
        <f t="shared" si="66"/>
        <v>0</v>
      </c>
      <c r="F608" s="79"/>
      <c r="G608" s="45" t="str">
        <f t="shared" si="67"/>
        <v/>
      </c>
      <c r="H608" s="45" t="str">
        <f t="shared" si="68"/>
        <v/>
      </c>
      <c r="I608" s="46" t="str">
        <f t="shared" si="69"/>
        <v/>
      </c>
    </row>
    <row r="609" spans="2:9" ht="20.100000000000001" customHeight="1" thickBot="1" x14ac:dyDescent="0.35">
      <c r="B609" s="43" t="str">
        <f t="shared" si="63"/>
        <v/>
      </c>
      <c r="C609" s="44" t="str">
        <f t="shared" si="64"/>
        <v/>
      </c>
      <c r="D609" s="45" t="str">
        <f t="shared" si="65"/>
        <v/>
      </c>
      <c r="E609" s="47">
        <f t="shared" si="66"/>
        <v>0</v>
      </c>
      <c r="F609" s="79"/>
      <c r="G609" s="45" t="str">
        <f t="shared" si="67"/>
        <v/>
      </c>
      <c r="H609" s="45" t="str">
        <f t="shared" si="68"/>
        <v/>
      </c>
      <c r="I609" s="46" t="str">
        <f t="shared" si="69"/>
        <v/>
      </c>
    </row>
    <row r="610" spans="2:9" ht="20.100000000000001" customHeight="1" thickBot="1" x14ac:dyDescent="0.35">
      <c r="B610" s="43" t="str">
        <f t="shared" si="63"/>
        <v/>
      </c>
      <c r="C610" s="44" t="str">
        <f t="shared" si="64"/>
        <v/>
      </c>
      <c r="D610" s="45" t="str">
        <f t="shared" si="65"/>
        <v/>
      </c>
      <c r="E610" s="47">
        <f t="shared" si="66"/>
        <v>0</v>
      </c>
      <c r="F610" s="79"/>
      <c r="G610" s="45" t="str">
        <f t="shared" si="67"/>
        <v/>
      </c>
      <c r="H610" s="45" t="str">
        <f t="shared" si="68"/>
        <v/>
      </c>
      <c r="I610" s="46" t="str">
        <f t="shared" si="69"/>
        <v/>
      </c>
    </row>
    <row r="611" spans="2:9" ht="20.100000000000001" customHeight="1" thickBot="1" x14ac:dyDescent="0.35">
      <c r="B611" s="43" t="str">
        <f t="shared" si="63"/>
        <v/>
      </c>
      <c r="C611" s="44" t="str">
        <f t="shared" si="64"/>
        <v/>
      </c>
      <c r="D611" s="45" t="str">
        <f t="shared" si="65"/>
        <v/>
      </c>
      <c r="E611" s="47">
        <f t="shared" si="66"/>
        <v>0</v>
      </c>
      <c r="F611" s="79"/>
      <c r="G611" s="45" t="str">
        <f t="shared" si="67"/>
        <v/>
      </c>
      <c r="H611" s="45" t="str">
        <f t="shared" si="68"/>
        <v/>
      </c>
      <c r="I611" s="46" t="str">
        <f t="shared" si="69"/>
        <v/>
      </c>
    </row>
    <row r="612" spans="2:9" ht="20.100000000000001" customHeight="1" thickBot="1" x14ac:dyDescent="0.35">
      <c r="B612" s="43" t="str">
        <f t="shared" si="63"/>
        <v/>
      </c>
      <c r="C612" s="44" t="str">
        <f t="shared" si="64"/>
        <v/>
      </c>
      <c r="D612" s="45" t="str">
        <f t="shared" si="65"/>
        <v/>
      </c>
      <c r="E612" s="47">
        <f t="shared" si="66"/>
        <v>0</v>
      </c>
      <c r="F612" s="79"/>
      <c r="G612" s="45" t="str">
        <f t="shared" si="67"/>
        <v/>
      </c>
      <c r="H612" s="45" t="str">
        <f t="shared" si="68"/>
        <v/>
      </c>
      <c r="I612" s="46" t="str">
        <f t="shared" si="69"/>
        <v/>
      </c>
    </row>
    <row r="613" spans="2:9" ht="20.100000000000001" customHeight="1" thickBot="1" x14ac:dyDescent="0.35">
      <c r="B613" s="43" t="str">
        <f t="shared" si="63"/>
        <v/>
      </c>
      <c r="C613" s="44" t="str">
        <f t="shared" si="64"/>
        <v/>
      </c>
      <c r="D613" s="45" t="str">
        <f t="shared" si="65"/>
        <v/>
      </c>
      <c r="E613" s="47">
        <f t="shared" si="66"/>
        <v>0</v>
      </c>
      <c r="F613" s="79"/>
      <c r="G613" s="45" t="str">
        <f t="shared" si="67"/>
        <v/>
      </c>
      <c r="H613" s="45" t="str">
        <f t="shared" si="68"/>
        <v/>
      </c>
      <c r="I613" s="46" t="str">
        <f t="shared" si="69"/>
        <v/>
      </c>
    </row>
    <row r="614" spans="2:9" ht="20.100000000000001" customHeight="1" thickBot="1" x14ac:dyDescent="0.35">
      <c r="B614" s="43" t="str">
        <f t="shared" si="63"/>
        <v/>
      </c>
      <c r="C614" s="44" t="str">
        <f t="shared" si="64"/>
        <v/>
      </c>
      <c r="D614" s="45" t="str">
        <f t="shared" si="65"/>
        <v/>
      </c>
      <c r="E614" s="47">
        <f t="shared" si="66"/>
        <v>0</v>
      </c>
      <c r="F614" s="79"/>
      <c r="G614" s="45" t="str">
        <f t="shared" si="67"/>
        <v/>
      </c>
      <c r="H614" s="45" t="str">
        <f t="shared" si="68"/>
        <v/>
      </c>
      <c r="I614" s="46" t="str">
        <f t="shared" si="69"/>
        <v/>
      </c>
    </row>
    <row r="615" spans="2:9" ht="20.100000000000001" customHeight="1" thickBot="1" x14ac:dyDescent="0.35">
      <c r="B615" s="43" t="str">
        <f t="shared" si="63"/>
        <v/>
      </c>
      <c r="C615" s="44" t="str">
        <f t="shared" si="64"/>
        <v/>
      </c>
      <c r="D615" s="45" t="str">
        <f t="shared" si="65"/>
        <v/>
      </c>
      <c r="E615" s="47">
        <f t="shared" si="66"/>
        <v>0</v>
      </c>
      <c r="F615" s="79"/>
      <c r="G615" s="45" t="str">
        <f t="shared" si="67"/>
        <v/>
      </c>
      <c r="H615" s="45" t="str">
        <f t="shared" si="68"/>
        <v/>
      </c>
      <c r="I615" s="46" t="str">
        <f t="shared" si="69"/>
        <v/>
      </c>
    </row>
    <row r="616" spans="2:9" ht="20.100000000000001" customHeight="1" thickBot="1" x14ac:dyDescent="0.35">
      <c r="B616" s="43" t="str">
        <f t="shared" si="63"/>
        <v/>
      </c>
      <c r="C616" s="44" t="str">
        <f t="shared" si="64"/>
        <v/>
      </c>
      <c r="D616" s="45" t="str">
        <f t="shared" si="65"/>
        <v/>
      </c>
      <c r="E616" s="47">
        <f t="shared" si="66"/>
        <v>0</v>
      </c>
      <c r="F616" s="79"/>
      <c r="G616" s="45" t="str">
        <f t="shared" si="67"/>
        <v/>
      </c>
      <c r="H616" s="45" t="str">
        <f t="shared" si="68"/>
        <v/>
      </c>
      <c r="I616" s="46" t="str">
        <f t="shared" si="69"/>
        <v/>
      </c>
    </row>
    <row r="617" spans="2:9" ht="20.100000000000001" customHeight="1" thickBot="1" x14ac:dyDescent="0.35">
      <c r="B617" s="43" t="str">
        <f t="shared" si="63"/>
        <v/>
      </c>
      <c r="C617" s="44" t="str">
        <f t="shared" si="64"/>
        <v/>
      </c>
      <c r="D617" s="45" t="str">
        <f t="shared" si="65"/>
        <v/>
      </c>
      <c r="E617" s="47">
        <f t="shared" si="66"/>
        <v>0</v>
      </c>
      <c r="F617" s="79"/>
      <c r="G617" s="45" t="str">
        <f t="shared" si="67"/>
        <v/>
      </c>
      <c r="H617" s="45" t="str">
        <f t="shared" si="68"/>
        <v/>
      </c>
      <c r="I617" s="46" t="str">
        <f t="shared" si="69"/>
        <v/>
      </c>
    </row>
    <row r="618" spans="2:9" ht="20.100000000000001" customHeight="1" thickBot="1" x14ac:dyDescent="0.35">
      <c r="B618" s="43" t="str">
        <f t="shared" si="63"/>
        <v/>
      </c>
      <c r="C618" s="44" t="str">
        <f t="shared" si="64"/>
        <v/>
      </c>
      <c r="D618" s="45" t="str">
        <f t="shared" si="65"/>
        <v/>
      </c>
      <c r="E618" s="47">
        <f t="shared" si="66"/>
        <v>0</v>
      </c>
      <c r="F618" s="79"/>
      <c r="G618" s="45" t="str">
        <f t="shared" si="67"/>
        <v/>
      </c>
      <c r="H618" s="45" t="str">
        <f t="shared" si="68"/>
        <v/>
      </c>
      <c r="I618" s="46" t="str">
        <f t="shared" si="69"/>
        <v/>
      </c>
    </row>
    <row r="619" spans="2:9" ht="20.100000000000001" customHeight="1" thickBot="1" x14ac:dyDescent="0.35">
      <c r="B619" s="43" t="str">
        <f t="shared" si="63"/>
        <v/>
      </c>
      <c r="C619" s="44" t="str">
        <f t="shared" si="64"/>
        <v/>
      </c>
      <c r="D619" s="45" t="str">
        <f t="shared" si="65"/>
        <v/>
      </c>
      <c r="E619" s="47">
        <f t="shared" si="66"/>
        <v>0</v>
      </c>
      <c r="F619" s="79"/>
      <c r="G619" s="45" t="str">
        <f t="shared" si="67"/>
        <v/>
      </c>
      <c r="H619" s="45" t="str">
        <f t="shared" si="68"/>
        <v/>
      </c>
      <c r="I619" s="46" t="str">
        <f t="shared" si="69"/>
        <v/>
      </c>
    </row>
    <row r="620" spans="2:9" ht="20.100000000000001" customHeight="1" thickBot="1" x14ac:dyDescent="0.35">
      <c r="B620" s="43" t="str">
        <f t="shared" si="63"/>
        <v/>
      </c>
      <c r="C620" s="44" t="str">
        <f t="shared" si="64"/>
        <v/>
      </c>
      <c r="D620" s="45" t="str">
        <f t="shared" si="65"/>
        <v/>
      </c>
      <c r="E620" s="47">
        <f t="shared" si="66"/>
        <v>0</v>
      </c>
      <c r="F620" s="79"/>
      <c r="G620" s="45" t="str">
        <f t="shared" si="67"/>
        <v/>
      </c>
      <c r="H620" s="45" t="str">
        <f t="shared" si="68"/>
        <v/>
      </c>
      <c r="I620" s="46" t="str">
        <f t="shared" si="69"/>
        <v/>
      </c>
    </row>
    <row r="621" spans="2:9" ht="20.100000000000001" customHeight="1" thickBot="1" x14ac:dyDescent="0.35">
      <c r="B621" s="43" t="str">
        <f t="shared" ref="B621:B684" si="70">IFERROR(IF(I620&lt;=0,"",B620+1),"")</f>
        <v/>
      </c>
      <c r="C621" s="44" t="str">
        <f t="shared" si="64"/>
        <v/>
      </c>
      <c r="D621" s="45" t="str">
        <f t="shared" si="65"/>
        <v/>
      </c>
      <c r="E621" s="47">
        <f t="shared" si="66"/>
        <v>0</v>
      </c>
      <c r="F621" s="79"/>
      <c r="G621" s="45" t="str">
        <f t="shared" si="67"/>
        <v/>
      </c>
      <c r="H621" s="45" t="str">
        <f t="shared" si="68"/>
        <v/>
      </c>
      <c r="I621" s="46" t="str">
        <f t="shared" si="69"/>
        <v/>
      </c>
    </row>
    <row r="622" spans="2:9" ht="20.100000000000001" customHeight="1" thickBot="1" x14ac:dyDescent="0.35">
      <c r="B622" s="43" t="str">
        <f t="shared" si="70"/>
        <v/>
      </c>
      <c r="C622" s="44" t="str">
        <f t="shared" si="64"/>
        <v/>
      </c>
      <c r="D622" s="45" t="str">
        <f t="shared" si="65"/>
        <v/>
      </c>
      <c r="E622" s="47">
        <f t="shared" si="66"/>
        <v>0</v>
      </c>
      <c r="F622" s="79"/>
      <c r="G622" s="45" t="str">
        <f t="shared" si="67"/>
        <v/>
      </c>
      <c r="H622" s="45" t="str">
        <f t="shared" si="68"/>
        <v/>
      </c>
      <c r="I622" s="46" t="str">
        <f t="shared" si="69"/>
        <v/>
      </c>
    </row>
    <row r="623" spans="2:9" ht="20.100000000000001" customHeight="1" thickBot="1" x14ac:dyDescent="0.35">
      <c r="B623" s="43" t="str">
        <f t="shared" si="70"/>
        <v/>
      </c>
      <c r="C623" s="44" t="str">
        <f t="shared" si="64"/>
        <v/>
      </c>
      <c r="D623" s="45" t="str">
        <f t="shared" si="65"/>
        <v/>
      </c>
      <c r="E623" s="47">
        <f t="shared" si="66"/>
        <v>0</v>
      </c>
      <c r="F623" s="79"/>
      <c r="G623" s="45" t="str">
        <f t="shared" si="67"/>
        <v/>
      </c>
      <c r="H623" s="45" t="str">
        <f t="shared" si="68"/>
        <v/>
      </c>
      <c r="I623" s="46" t="str">
        <f t="shared" si="69"/>
        <v/>
      </c>
    </row>
    <row r="624" spans="2:9" ht="20.100000000000001" customHeight="1" thickBot="1" x14ac:dyDescent="0.35">
      <c r="B624" s="43" t="str">
        <f t="shared" si="70"/>
        <v/>
      </c>
      <c r="C624" s="44" t="str">
        <f t="shared" si="64"/>
        <v/>
      </c>
      <c r="D624" s="45" t="str">
        <f t="shared" si="65"/>
        <v/>
      </c>
      <c r="E624" s="47">
        <f t="shared" si="66"/>
        <v>0</v>
      </c>
      <c r="F624" s="79"/>
      <c r="G624" s="45" t="str">
        <f t="shared" si="67"/>
        <v/>
      </c>
      <c r="H624" s="45" t="str">
        <f t="shared" si="68"/>
        <v/>
      </c>
      <c r="I624" s="46" t="str">
        <f t="shared" si="69"/>
        <v/>
      </c>
    </row>
    <row r="625" spans="2:9" ht="20.100000000000001" customHeight="1" thickBot="1" x14ac:dyDescent="0.35">
      <c r="B625" s="43" t="str">
        <f t="shared" si="70"/>
        <v/>
      </c>
      <c r="C625" s="44" t="str">
        <f t="shared" si="64"/>
        <v/>
      </c>
      <c r="D625" s="45" t="str">
        <f t="shared" si="65"/>
        <v/>
      </c>
      <c r="E625" s="47">
        <f t="shared" si="66"/>
        <v>0</v>
      </c>
      <c r="F625" s="79"/>
      <c r="G625" s="45" t="str">
        <f t="shared" si="67"/>
        <v/>
      </c>
      <c r="H625" s="45" t="str">
        <f t="shared" si="68"/>
        <v/>
      </c>
      <c r="I625" s="46" t="str">
        <f t="shared" si="69"/>
        <v/>
      </c>
    </row>
    <row r="626" spans="2:9" ht="20.100000000000001" customHeight="1" thickBot="1" x14ac:dyDescent="0.35">
      <c r="B626" s="43" t="str">
        <f t="shared" si="70"/>
        <v/>
      </c>
      <c r="C626" s="44" t="str">
        <f t="shared" si="64"/>
        <v/>
      </c>
      <c r="D626" s="45" t="str">
        <f t="shared" si="65"/>
        <v/>
      </c>
      <c r="E626" s="47">
        <f t="shared" si="66"/>
        <v>0</v>
      </c>
      <c r="F626" s="79"/>
      <c r="G626" s="45" t="str">
        <f t="shared" si="67"/>
        <v/>
      </c>
      <c r="H626" s="45" t="str">
        <f t="shared" si="68"/>
        <v/>
      </c>
      <c r="I626" s="46" t="str">
        <f t="shared" si="69"/>
        <v/>
      </c>
    </row>
    <row r="627" spans="2:9" ht="20.100000000000001" customHeight="1" thickBot="1" x14ac:dyDescent="0.35">
      <c r="B627" s="43" t="str">
        <f t="shared" si="70"/>
        <v/>
      </c>
      <c r="C627" s="44" t="str">
        <f t="shared" si="64"/>
        <v/>
      </c>
      <c r="D627" s="45" t="str">
        <f t="shared" si="65"/>
        <v/>
      </c>
      <c r="E627" s="47">
        <f t="shared" si="66"/>
        <v>0</v>
      </c>
      <c r="F627" s="79"/>
      <c r="G627" s="45" t="str">
        <f t="shared" si="67"/>
        <v/>
      </c>
      <c r="H627" s="45" t="str">
        <f t="shared" si="68"/>
        <v/>
      </c>
      <c r="I627" s="46" t="str">
        <f t="shared" si="69"/>
        <v/>
      </c>
    </row>
    <row r="628" spans="2:9" ht="20.100000000000001" customHeight="1" thickBot="1" x14ac:dyDescent="0.35">
      <c r="B628" s="43" t="str">
        <f t="shared" si="70"/>
        <v/>
      </c>
      <c r="C628" s="44" t="str">
        <f t="shared" si="64"/>
        <v/>
      </c>
      <c r="D628" s="45" t="str">
        <f t="shared" si="65"/>
        <v/>
      </c>
      <c r="E628" s="47">
        <f t="shared" si="66"/>
        <v>0</v>
      </c>
      <c r="F628" s="79"/>
      <c r="G628" s="45" t="str">
        <f t="shared" si="67"/>
        <v/>
      </c>
      <c r="H628" s="45" t="str">
        <f t="shared" si="68"/>
        <v/>
      </c>
      <c r="I628" s="46" t="str">
        <f t="shared" si="69"/>
        <v/>
      </c>
    </row>
    <row r="629" spans="2:9" ht="20.100000000000001" customHeight="1" thickBot="1" x14ac:dyDescent="0.35">
      <c r="B629" s="43" t="str">
        <f t="shared" si="70"/>
        <v/>
      </c>
      <c r="C629" s="44" t="str">
        <f t="shared" si="64"/>
        <v/>
      </c>
      <c r="D629" s="45" t="str">
        <f t="shared" si="65"/>
        <v/>
      </c>
      <c r="E629" s="47">
        <f t="shared" si="66"/>
        <v>0</v>
      </c>
      <c r="F629" s="79"/>
      <c r="G629" s="45" t="str">
        <f t="shared" si="67"/>
        <v/>
      </c>
      <c r="H629" s="45" t="str">
        <f t="shared" si="68"/>
        <v/>
      </c>
      <c r="I629" s="46" t="str">
        <f t="shared" si="69"/>
        <v/>
      </c>
    </row>
    <row r="630" spans="2:9" ht="20.100000000000001" customHeight="1" thickBot="1" x14ac:dyDescent="0.35">
      <c r="B630" s="43" t="str">
        <f t="shared" si="70"/>
        <v/>
      </c>
      <c r="C630" s="44" t="str">
        <f t="shared" si="64"/>
        <v/>
      </c>
      <c r="D630" s="45" t="str">
        <f t="shared" si="65"/>
        <v/>
      </c>
      <c r="E630" s="47">
        <f t="shared" si="66"/>
        <v>0</v>
      </c>
      <c r="F630" s="79"/>
      <c r="G630" s="45" t="str">
        <f t="shared" si="67"/>
        <v/>
      </c>
      <c r="H630" s="45" t="str">
        <f t="shared" si="68"/>
        <v/>
      </c>
      <c r="I630" s="46" t="str">
        <f t="shared" si="69"/>
        <v/>
      </c>
    </row>
    <row r="631" spans="2:9" ht="20.100000000000001" customHeight="1" thickBot="1" x14ac:dyDescent="0.35">
      <c r="B631" s="43" t="str">
        <f t="shared" si="70"/>
        <v/>
      </c>
      <c r="C631" s="44" t="str">
        <f t="shared" si="64"/>
        <v/>
      </c>
      <c r="D631" s="45" t="str">
        <f t="shared" si="65"/>
        <v/>
      </c>
      <c r="E631" s="47">
        <f t="shared" si="66"/>
        <v>0</v>
      </c>
      <c r="F631" s="79"/>
      <c r="G631" s="45" t="str">
        <f t="shared" si="67"/>
        <v/>
      </c>
      <c r="H631" s="45" t="str">
        <f t="shared" si="68"/>
        <v/>
      </c>
      <c r="I631" s="46" t="str">
        <f t="shared" si="69"/>
        <v/>
      </c>
    </row>
    <row r="632" spans="2:9" ht="20.100000000000001" customHeight="1" thickBot="1" x14ac:dyDescent="0.35">
      <c r="B632" s="43" t="str">
        <f t="shared" si="70"/>
        <v/>
      </c>
      <c r="C632" s="44" t="str">
        <f t="shared" si="64"/>
        <v/>
      </c>
      <c r="D632" s="45" t="str">
        <f t="shared" si="65"/>
        <v/>
      </c>
      <c r="E632" s="47">
        <f t="shared" si="66"/>
        <v>0</v>
      </c>
      <c r="F632" s="79"/>
      <c r="G632" s="45" t="str">
        <f t="shared" si="67"/>
        <v/>
      </c>
      <c r="H632" s="45" t="str">
        <f t="shared" si="68"/>
        <v/>
      </c>
      <c r="I632" s="46" t="str">
        <f t="shared" si="69"/>
        <v/>
      </c>
    </row>
    <row r="633" spans="2:9" ht="20.100000000000001" customHeight="1" thickBot="1" x14ac:dyDescent="0.35">
      <c r="B633" s="43" t="str">
        <f t="shared" si="70"/>
        <v/>
      </c>
      <c r="C633" s="44" t="str">
        <f t="shared" si="64"/>
        <v/>
      </c>
      <c r="D633" s="45" t="str">
        <f t="shared" si="65"/>
        <v/>
      </c>
      <c r="E633" s="47">
        <f t="shared" si="66"/>
        <v>0</v>
      </c>
      <c r="F633" s="79"/>
      <c r="G633" s="45" t="str">
        <f t="shared" si="67"/>
        <v/>
      </c>
      <c r="H633" s="45" t="str">
        <f t="shared" si="68"/>
        <v/>
      </c>
      <c r="I633" s="46" t="str">
        <f t="shared" si="69"/>
        <v/>
      </c>
    </row>
    <row r="634" spans="2:9" ht="20.100000000000001" customHeight="1" thickBot="1" x14ac:dyDescent="0.35">
      <c r="B634" s="43" t="str">
        <f t="shared" si="70"/>
        <v/>
      </c>
      <c r="C634" s="44" t="str">
        <f t="shared" si="64"/>
        <v/>
      </c>
      <c r="D634" s="45" t="str">
        <f t="shared" si="65"/>
        <v/>
      </c>
      <c r="E634" s="47">
        <f t="shared" si="66"/>
        <v>0</v>
      </c>
      <c r="F634" s="79"/>
      <c r="G634" s="45" t="str">
        <f t="shared" si="67"/>
        <v/>
      </c>
      <c r="H634" s="45" t="str">
        <f t="shared" si="68"/>
        <v/>
      </c>
      <c r="I634" s="46" t="str">
        <f t="shared" si="69"/>
        <v/>
      </c>
    </row>
    <row r="635" spans="2:9" ht="20.100000000000001" customHeight="1" thickBot="1" x14ac:dyDescent="0.35">
      <c r="B635" s="43" t="str">
        <f t="shared" si="70"/>
        <v/>
      </c>
      <c r="C635" s="44" t="str">
        <f t="shared" si="64"/>
        <v/>
      </c>
      <c r="D635" s="45" t="str">
        <f t="shared" si="65"/>
        <v/>
      </c>
      <c r="E635" s="47">
        <f t="shared" si="66"/>
        <v>0</v>
      </c>
      <c r="F635" s="79"/>
      <c r="G635" s="45" t="str">
        <f t="shared" si="67"/>
        <v/>
      </c>
      <c r="H635" s="45" t="str">
        <f t="shared" si="68"/>
        <v/>
      </c>
      <c r="I635" s="46" t="str">
        <f t="shared" si="69"/>
        <v/>
      </c>
    </row>
    <row r="636" spans="2:9" ht="20.100000000000001" customHeight="1" thickBot="1" x14ac:dyDescent="0.35">
      <c r="B636" s="43" t="str">
        <f t="shared" si="70"/>
        <v/>
      </c>
      <c r="C636" s="44" t="str">
        <f t="shared" si="64"/>
        <v/>
      </c>
      <c r="D636" s="45" t="str">
        <f t="shared" si="65"/>
        <v/>
      </c>
      <c r="E636" s="47">
        <f t="shared" si="66"/>
        <v>0</v>
      </c>
      <c r="F636" s="79"/>
      <c r="G636" s="45" t="str">
        <f t="shared" si="67"/>
        <v/>
      </c>
      <c r="H636" s="45" t="str">
        <f t="shared" si="68"/>
        <v/>
      </c>
      <c r="I636" s="46" t="str">
        <f t="shared" si="69"/>
        <v/>
      </c>
    </row>
    <row r="637" spans="2:9" ht="20.100000000000001" customHeight="1" thickBot="1" x14ac:dyDescent="0.35">
      <c r="B637" s="43" t="str">
        <f t="shared" si="70"/>
        <v/>
      </c>
      <c r="C637" s="44" t="str">
        <f t="shared" si="64"/>
        <v/>
      </c>
      <c r="D637" s="45" t="str">
        <f t="shared" si="65"/>
        <v/>
      </c>
      <c r="E637" s="47">
        <f t="shared" si="66"/>
        <v>0</v>
      </c>
      <c r="F637" s="79"/>
      <c r="G637" s="45" t="str">
        <f t="shared" si="67"/>
        <v/>
      </c>
      <c r="H637" s="45" t="str">
        <f t="shared" si="68"/>
        <v/>
      </c>
      <c r="I637" s="46" t="str">
        <f t="shared" si="69"/>
        <v/>
      </c>
    </row>
    <row r="638" spans="2:9" ht="20.100000000000001" customHeight="1" thickBot="1" x14ac:dyDescent="0.35">
      <c r="B638" s="43" t="str">
        <f t="shared" si="70"/>
        <v/>
      </c>
      <c r="C638" s="44" t="str">
        <f t="shared" si="64"/>
        <v/>
      </c>
      <c r="D638" s="45" t="str">
        <f t="shared" si="65"/>
        <v/>
      </c>
      <c r="E638" s="47">
        <f t="shared" si="66"/>
        <v>0</v>
      </c>
      <c r="F638" s="79"/>
      <c r="G638" s="45" t="str">
        <f t="shared" si="67"/>
        <v/>
      </c>
      <c r="H638" s="45" t="str">
        <f t="shared" si="68"/>
        <v/>
      </c>
      <c r="I638" s="46" t="str">
        <f t="shared" si="69"/>
        <v/>
      </c>
    </row>
    <row r="639" spans="2:9" ht="20.100000000000001" customHeight="1" thickBot="1" x14ac:dyDescent="0.35">
      <c r="B639" s="43" t="str">
        <f t="shared" si="70"/>
        <v/>
      </c>
      <c r="C639" s="44" t="str">
        <f t="shared" si="64"/>
        <v/>
      </c>
      <c r="D639" s="45" t="str">
        <f t="shared" si="65"/>
        <v/>
      </c>
      <c r="E639" s="47">
        <f t="shared" si="66"/>
        <v>0</v>
      </c>
      <c r="F639" s="79"/>
      <c r="G639" s="45" t="str">
        <f t="shared" si="67"/>
        <v/>
      </c>
      <c r="H639" s="45" t="str">
        <f t="shared" si="68"/>
        <v/>
      </c>
      <c r="I639" s="46" t="str">
        <f t="shared" si="69"/>
        <v/>
      </c>
    </row>
    <row r="640" spans="2:9" ht="20.100000000000001" customHeight="1" thickBot="1" x14ac:dyDescent="0.35">
      <c r="B640" s="43" t="str">
        <f t="shared" si="70"/>
        <v/>
      </c>
      <c r="C640" s="44" t="str">
        <f t="shared" si="64"/>
        <v/>
      </c>
      <c r="D640" s="45" t="str">
        <f t="shared" si="65"/>
        <v/>
      </c>
      <c r="E640" s="47">
        <f t="shared" si="66"/>
        <v>0</v>
      </c>
      <c r="F640" s="79"/>
      <c r="G640" s="45" t="str">
        <f t="shared" si="67"/>
        <v/>
      </c>
      <c r="H640" s="45" t="str">
        <f t="shared" si="68"/>
        <v/>
      </c>
      <c r="I640" s="46" t="str">
        <f t="shared" si="69"/>
        <v/>
      </c>
    </row>
    <row r="641" spans="2:9" ht="20.100000000000001" customHeight="1" thickBot="1" x14ac:dyDescent="0.35">
      <c r="B641" s="43" t="str">
        <f t="shared" si="70"/>
        <v/>
      </c>
      <c r="C641" s="44" t="str">
        <f t="shared" si="64"/>
        <v/>
      </c>
      <c r="D641" s="45" t="str">
        <f t="shared" si="65"/>
        <v/>
      </c>
      <c r="E641" s="47">
        <f t="shared" si="66"/>
        <v>0</v>
      </c>
      <c r="F641" s="79"/>
      <c r="G641" s="45" t="str">
        <f t="shared" si="67"/>
        <v/>
      </c>
      <c r="H641" s="45" t="str">
        <f t="shared" si="68"/>
        <v/>
      </c>
      <c r="I641" s="46" t="str">
        <f t="shared" si="69"/>
        <v/>
      </c>
    </row>
    <row r="642" spans="2:9" ht="20.100000000000001" customHeight="1" thickBot="1" x14ac:dyDescent="0.35">
      <c r="B642" s="43" t="str">
        <f t="shared" si="70"/>
        <v/>
      </c>
      <c r="C642" s="44" t="str">
        <f t="shared" si="64"/>
        <v/>
      </c>
      <c r="D642" s="45" t="str">
        <f t="shared" si="65"/>
        <v/>
      </c>
      <c r="E642" s="47">
        <f t="shared" si="66"/>
        <v>0</v>
      </c>
      <c r="F642" s="79"/>
      <c r="G642" s="45" t="str">
        <f t="shared" si="67"/>
        <v/>
      </c>
      <c r="H642" s="45" t="str">
        <f t="shared" si="68"/>
        <v/>
      </c>
      <c r="I642" s="46" t="str">
        <f t="shared" si="69"/>
        <v/>
      </c>
    </row>
    <row r="643" spans="2:9" ht="20.100000000000001" customHeight="1" thickBot="1" x14ac:dyDescent="0.35">
      <c r="B643" s="43" t="str">
        <f t="shared" si="70"/>
        <v/>
      </c>
      <c r="C643" s="44" t="str">
        <f t="shared" si="64"/>
        <v/>
      </c>
      <c r="D643" s="45" t="str">
        <f t="shared" si="65"/>
        <v/>
      </c>
      <c r="E643" s="47">
        <f t="shared" si="66"/>
        <v>0</v>
      </c>
      <c r="F643" s="79"/>
      <c r="G643" s="45" t="str">
        <f t="shared" si="67"/>
        <v/>
      </c>
      <c r="H643" s="45" t="str">
        <f t="shared" si="68"/>
        <v/>
      </c>
      <c r="I643" s="46" t="str">
        <f t="shared" si="69"/>
        <v/>
      </c>
    </row>
    <row r="644" spans="2:9" ht="20.100000000000001" customHeight="1" thickBot="1" x14ac:dyDescent="0.35">
      <c r="B644" s="43" t="str">
        <f t="shared" si="70"/>
        <v/>
      </c>
      <c r="C644" s="44" t="str">
        <f t="shared" si="64"/>
        <v/>
      </c>
      <c r="D644" s="45" t="str">
        <f t="shared" si="65"/>
        <v/>
      </c>
      <c r="E644" s="47">
        <f t="shared" si="66"/>
        <v>0</v>
      </c>
      <c r="F644" s="79"/>
      <c r="G644" s="45" t="str">
        <f t="shared" si="67"/>
        <v/>
      </c>
      <c r="H644" s="45" t="str">
        <f t="shared" si="68"/>
        <v/>
      </c>
      <c r="I644" s="46" t="str">
        <f t="shared" si="69"/>
        <v/>
      </c>
    </row>
    <row r="645" spans="2:9" ht="20.100000000000001" customHeight="1" thickBot="1" x14ac:dyDescent="0.35">
      <c r="B645" s="43" t="str">
        <f t="shared" si="70"/>
        <v/>
      </c>
      <c r="C645" s="44" t="str">
        <f t="shared" si="64"/>
        <v/>
      </c>
      <c r="D645" s="45" t="str">
        <f t="shared" si="65"/>
        <v/>
      </c>
      <c r="E645" s="47">
        <f t="shared" si="66"/>
        <v>0</v>
      </c>
      <c r="F645" s="79"/>
      <c r="G645" s="45" t="str">
        <f t="shared" si="67"/>
        <v/>
      </c>
      <c r="H645" s="45" t="str">
        <f t="shared" si="68"/>
        <v/>
      </c>
      <c r="I645" s="46" t="str">
        <f t="shared" si="69"/>
        <v/>
      </c>
    </row>
    <row r="646" spans="2:9" ht="20.100000000000001" customHeight="1" thickBot="1" x14ac:dyDescent="0.35">
      <c r="B646" s="43" t="str">
        <f t="shared" si="70"/>
        <v/>
      </c>
      <c r="C646" s="44" t="str">
        <f t="shared" si="64"/>
        <v/>
      </c>
      <c r="D646" s="45" t="str">
        <f t="shared" si="65"/>
        <v/>
      </c>
      <c r="E646" s="47">
        <f t="shared" si="66"/>
        <v>0</v>
      </c>
      <c r="F646" s="79"/>
      <c r="G646" s="45" t="str">
        <f t="shared" si="67"/>
        <v/>
      </c>
      <c r="H646" s="45" t="str">
        <f t="shared" si="68"/>
        <v/>
      </c>
      <c r="I646" s="46" t="str">
        <f t="shared" si="69"/>
        <v/>
      </c>
    </row>
    <row r="647" spans="2:9" ht="20.100000000000001" customHeight="1" thickBot="1" x14ac:dyDescent="0.35">
      <c r="B647" s="43" t="str">
        <f t="shared" si="70"/>
        <v/>
      </c>
      <c r="C647" s="44" t="str">
        <f t="shared" si="64"/>
        <v/>
      </c>
      <c r="D647" s="45" t="str">
        <f t="shared" si="65"/>
        <v/>
      </c>
      <c r="E647" s="47">
        <f t="shared" si="66"/>
        <v>0</v>
      </c>
      <c r="F647" s="79"/>
      <c r="G647" s="45" t="str">
        <f t="shared" si="67"/>
        <v/>
      </c>
      <c r="H647" s="45" t="str">
        <f t="shared" si="68"/>
        <v/>
      </c>
      <c r="I647" s="46" t="str">
        <f t="shared" si="69"/>
        <v/>
      </c>
    </row>
    <row r="648" spans="2:9" ht="20.100000000000001" customHeight="1" thickBot="1" x14ac:dyDescent="0.35">
      <c r="B648" s="43" t="str">
        <f t="shared" si="70"/>
        <v/>
      </c>
      <c r="C648" s="44" t="str">
        <f t="shared" si="64"/>
        <v/>
      </c>
      <c r="D648" s="45" t="str">
        <f t="shared" si="65"/>
        <v/>
      </c>
      <c r="E648" s="47">
        <f t="shared" si="66"/>
        <v>0</v>
      </c>
      <c r="F648" s="79"/>
      <c r="G648" s="45" t="str">
        <f t="shared" si="67"/>
        <v/>
      </c>
      <c r="H648" s="45" t="str">
        <f t="shared" si="68"/>
        <v/>
      </c>
      <c r="I648" s="46" t="str">
        <f t="shared" si="69"/>
        <v/>
      </c>
    </row>
    <row r="649" spans="2:9" ht="20.100000000000001" customHeight="1" thickBot="1" x14ac:dyDescent="0.35">
      <c r="B649" s="43" t="str">
        <f t="shared" si="70"/>
        <v/>
      </c>
      <c r="C649" s="44" t="str">
        <f t="shared" si="64"/>
        <v/>
      </c>
      <c r="D649" s="45" t="str">
        <f t="shared" si="65"/>
        <v/>
      </c>
      <c r="E649" s="47">
        <f t="shared" si="66"/>
        <v>0</v>
      </c>
      <c r="F649" s="79"/>
      <c r="G649" s="45" t="str">
        <f t="shared" si="67"/>
        <v/>
      </c>
      <c r="H649" s="45" t="str">
        <f t="shared" si="68"/>
        <v/>
      </c>
      <c r="I649" s="46" t="str">
        <f t="shared" si="69"/>
        <v/>
      </c>
    </row>
    <row r="650" spans="2:9" ht="20.100000000000001" customHeight="1" thickBot="1" x14ac:dyDescent="0.35">
      <c r="B650" s="43" t="str">
        <f t="shared" si="70"/>
        <v/>
      </c>
      <c r="C650" s="44" t="str">
        <f t="shared" si="64"/>
        <v/>
      </c>
      <c r="D650" s="45" t="str">
        <f t="shared" si="65"/>
        <v/>
      </c>
      <c r="E650" s="47">
        <f t="shared" si="66"/>
        <v>0</v>
      </c>
      <c r="F650" s="79"/>
      <c r="G650" s="45" t="str">
        <f t="shared" si="67"/>
        <v/>
      </c>
      <c r="H650" s="45" t="str">
        <f t="shared" si="68"/>
        <v/>
      </c>
      <c r="I650" s="46" t="str">
        <f t="shared" si="69"/>
        <v/>
      </c>
    </row>
    <row r="651" spans="2:9" ht="20.100000000000001" customHeight="1" thickBot="1" x14ac:dyDescent="0.35">
      <c r="B651" s="43" t="str">
        <f t="shared" si="70"/>
        <v/>
      </c>
      <c r="C651" s="44" t="str">
        <f t="shared" si="64"/>
        <v/>
      </c>
      <c r="D651" s="45" t="str">
        <f t="shared" si="65"/>
        <v/>
      </c>
      <c r="E651" s="47">
        <f t="shared" si="66"/>
        <v>0</v>
      </c>
      <c r="F651" s="79"/>
      <c r="G651" s="45" t="str">
        <f t="shared" si="67"/>
        <v/>
      </c>
      <c r="H651" s="45" t="str">
        <f t="shared" si="68"/>
        <v/>
      </c>
      <c r="I651" s="46" t="str">
        <f t="shared" si="69"/>
        <v/>
      </c>
    </row>
    <row r="652" spans="2:9" ht="20.100000000000001" customHeight="1" thickBot="1" x14ac:dyDescent="0.35">
      <c r="B652" s="43" t="str">
        <f t="shared" si="70"/>
        <v/>
      </c>
      <c r="C652" s="44" t="str">
        <f t="shared" si="64"/>
        <v/>
      </c>
      <c r="D652" s="45" t="str">
        <f t="shared" si="65"/>
        <v/>
      </c>
      <c r="E652" s="47">
        <f t="shared" si="66"/>
        <v>0</v>
      </c>
      <c r="F652" s="79"/>
      <c r="G652" s="45" t="str">
        <f t="shared" si="67"/>
        <v/>
      </c>
      <c r="H652" s="45" t="str">
        <f t="shared" si="68"/>
        <v/>
      </c>
      <c r="I652" s="46" t="str">
        <f t="shared" si="69"/>
        <v/>
      </c>
    </row>
    <row r="653" spans="2:9" ht="20.100000000000001" customHeight="1" thickBot="1" x14ac:dyDescent="0.35">
      <c r="B653" s="43" t="str">
        <f t="shared" si="70"/>
        <v/>
      </c>
      <c r="C653" s="44" t="str">
        <f t="shared" si="64"/>
        <v/>
      </c>
      <c r="D653" s="45" t="str">
        <f t="shared" si="65"/>
        <v/>
      </c>
      <c r="E653" s="47">
        <f t="shared" si="66"/>
        <v>0</v>
      </c>
      <c r="F653" s="79"/>
      <c r="G653" s="45" t="str">
        <f t="shared" si="67"/>
        <v/>
      </c>
      <c r="H653" s="45" t="str">
        <f t="shared" si="68"/>
        <v/>
      </c>
      <c r="I653" s="46" t="str">
        <f t="shared" si="69"/>
        <v/>
      </c>
    </row>
    <row r="654" spans="2:9" ht="20.100000000000001" customHeight="1" thickBot="1" x14ac:dyDescent="0.35">
      <c r="B654" s="43" t="str">
        <f t="shared" si="70"/>
        <v/>
      </c>
      <c r="C654" s="44" t="str">
        <f t="shared" si="64"/>
        <v/>
      </c>
      <c r="D654" s="45" t="str">
        <f t="shared" si="65"/>
        <v/>
      </c>
      <c r="E654" s="47">
        <f t="shared" si="66"/>
        <v>0</v>
      </c>
      <c r="F654" s="79"/>
      <c r="G654" s="45" t="str">
        <f t="shared" si="67"/>
        <v/>
      </c>
      <c r="H654" s="45" t="str">
        <f t="shared" si="68"/>
        <v/>
      </c>
      <c r="I654" s="46" t="str">
        <f t="shared" si="69"/>
        <v/>
      </c>
    </row>
    <row r="655" spans="2:9" ht="20.100000000000001" customHeight="1" thickBot="1" x14ac:dyDescent="0.35">
      <c r="B655" s="43" t="str">
        <f t="shared" si="70"/>
        <v/>
      </c>
      <c r="C655" s="44" t="str">
        <f t="shared" si="64"/>
        <v/>
      </c>
      <c r="D655" s="45" t="str">
        <f t="shared" si="65"/>
        <v/>
      </c>
      <c r="E655" s="47">
        <f t="shared" si="66"/>
        <v>0</v>
      </c>
      <c r="F655" s="79"/>
      <c r="G655" s="45" t="str">
        <f t="shared" si="67"/>
        <v/>
      </c>
      <c r="H655" s="45" t="str">
        <f t="shared" si="68"/>
        <v/>
      </c>
      <c r="I655" s="46" t="str">
        <f t="shared" si="69"/>
        <v/>
      </c>
    </row>
    <row r="656" spans="2:9" ht="20.100000000000001" customHeight="1" thickBot="1" x14ac:dyDescent="0.35">
      <c r="B656" s="43" t="str">
        <f t="shared" si="70"/>
        <v/>
      </c>
      <c r="C656" s="44" t="str">
        <f t="shared" si="64"/>
        <v/>
      </c>
      <c r="D656" s="45" t="str">
        <f t="shared" si="65"/>
        <v/>
      </c>
      <c r="E656" s="47">
        <f t="shared" si="66"/>
        <v>0</v>
      </c>
      <c r="F656" s="79"/>
      <c r="G656" s="45" t="str">
        <f t="shared" si="67"/>
        <v/>
      </c>
      <c r="H656" s="45" t="str">
        <f t="shared" si="68"/>
        <v/>
      </c>
      <c r="I656" s="46" t="str">
        <f t="shared" si="69"/>
        <v/>
      </c>
    </row>
    <row r="657" spans="2:9" ht="20.100000000000001" customHeight="1" thickBot="1" x14ac:dyDescent="0.35">
      <c r="B657" s="43" t="str">
        <f t="shared" si="70"/>
        <v/>
      </c>
      <c r="C657" s="44" t="str">
        <f t="shared" si="64"/>
        <v/>
      </c>
      <c r="D657" s="45" t="str">
        <f t="shared" si="65"/>
        <v/>
      </c>
      <c r="E657" s="47">
        <f t="shared" si="66"/>
        <v>0</v>
      </c>
      <c r="F657" s="79"/>
      <c r="G657" s="45" t="str">
        <f t="shared" si="67"/>
        <v/>
      </c>
      <c r="H657" s="45" t="str">
        <f t="shared" si="68"/>
        <v/>
      </c>
      <c r="I657" s="46" t="str">
        <f t="shared" si="69"/>
        <v/>
      </c>
    </row>
    <row r="658" spans="2:9" ht="20.100000000000001" customHeight="1" thickBot="1" x14ac:dyDescent="0.35">
      <c r="B658" s="43" t="str">
        <f t="shared" si="70"/>
        <v/>
      </c>
      <c r="C658" s="44" t="str">
        <f t="shared" si="64"/>
        <v/>
      </c>
      <c r="D658" s="45" t="str">
        <f t="shared" si="65"/>
        <v/>
      </c>
      <c r="E658" s="47">
        <f t="shared" si="66"/>
        <v>0</v>
      </c>
      <c r="F658" s="79"/>
      <c r="G658" s="45" t="str">
        <f t="shared" si="67"/>
        <v/>
      </c>
      <c r="H658" s="45" t="str">
        <f t="shared" si="68"/>
        <v/>
      </c>
      <c r="I658" s="46" t="str">
        <f t="shared" si="69"/>
        <v/>
      </c>
    </row>
    <row r="659" spans="2:9" ht="20.100000000000001" customHeight="1" thickBot="1" x14ac:dyDescent="0.35">
      <c r="B659" s="43" t="str">
        <f t="shared" si="70"/>
        <v/>
      </c>
      <c r="C659" s="44" t="str">
        <f t="shared" si="64"/>
        <v/>
      </c>
      <c r="D659" s="45" t="str">
        <f t="shared" si="65"/>
        <v/>
      </c>
      <c r="E659" s="47">
        <f t="shared" si="66"/>
        <v>0</v>
      </c>
      <c r="F659" s="79"/>
      <c r="G659" s="45" t="str">
        <f t="shared" si="67"/>
        <v/>
      </c>
      <c r="H659" s="45" t="str">
        <f t="shared" si="68"/>
        <v/>
      </c>
      <c r="I659" s="46" t="str">
        <f t="shared" si="69"/>
        <v/>
      </c>
    </row>
    <row r="660" spans="2:9" ht="20.100000000000001" customHeight="1" thickBot="1" x14ac:dyDescent="0.35">
      <c r="B660" s="43" t="str">
        <f t="shared" si="70"/>
        <v/>
      </c>
      <c r="C660" s="44" t="str">
        <f t="shared" si="64"/>
        <v/>
      </c>
      <c r="D660" s="45" t="str">
        <f t="shared" si="65"/>
        <v/>
      </c>
      <c r="E660" s="47">
        <f t="shared" si="66"/>
        <v>0</v>
      </c>
      <c r="F660" s="79"/>
      <c r="G660" s="45" t="str">
        <f t="shared" si="67"/>
        <v/>
      </c>
      <c r="H660" s="45" t="str">
        <f t="shared" si="68"/>
        <v/>
      </c>
      <c r="I660" s="46" t="str">
        <f t="shared" si="69"/>
        <v/>
      </c>
    </row>
    <row r="661" spans="2:9" ht="20.100000000000001" customHeight="1" thickBot="1" x14ac:dyDescent="0.35">
      <c r="B661" s="43" t="str">
        <f t="shared" si="70"/>
        <v/>
      </c>
      <c r="C661" s="44" t="str">
        <f t="shared" si="64"/>
        <v/>
      </c>
      <c r="D661" s="45" t="str">
        <f t="shared" si="65"/>
        <v/>
      </c>
      <c r="E661" s="47">
        <f t="shared" si="66"/>
        <v>0</v>
      </c>
      <c r="F661" s="79"/>
      <c r="G661" s="45" t="str">
        <f t="shared" si="67"/>
        <v/>
      </c>
      <c r="H661" s="45" t="str">
        <f t="shared" si="68"/>
        <v/>
      </c>
      <c r="I661" s="46" t="str">
        <f t="shared" si="69"/>
        <v/>
      </c>
    </row>
    <row r="662" spans="2:9" ht="20.100000000000001" customHeight="1" thickBot="1" x14ac:dyDescent="0.35">
      <c r="B662" s="43" t="str">
        <f t="shared" si="70"/>
        <v/>
      </c>
      <c r="C662" s="44" t="str">
        <f t="shared" ref="C662:C725" si="71">IF($E$10="End of the Period",IF(B662="","",IF(payment_frequency="Bi-weekly",first_payment_date+B662*VLOOKUP(payment_frequency,periodic_table,2,0),IF(payment_frequency="Weekly",first_payment_date+B662*VLOOKUP(payment_frequency,periodic_table,2,0),IF(payment_frequency="Semi-monthly",first_payment_date+B662*VLOOKUP(payment_frequency,periodic_table,2,0),EDATE(first_payment_date,B662*VLOOKUP(payment_frequency,periodic_table,2,0)))))),IF(B662="","",IF(payment_frequency="Bi-weekly",first_payment_date+(B662-1)*VLOOKUP(payment_frequency,periodic_table,2,0),IF(payment_frequency="Weekly",first_payment_date+(B662-1)*VLOOKUP(payment_frequency,periodic_table,2,0),IF(payment_frequency="Semi-monthly",first_payment_date+(B662-1)*VLOOKUP(payment_frequency,periodic_table,2,0),EDATE(first_payment_date,(B662-1)*VLOOKUP(payment_frequency,periodic_table,2,0)))))))</f>
        <v/>
      </c>
      <c r="D662" s="45" t="str">
        <f t="shared" ref="D662:D725" si="72">IF(B662="","",IF(I661&lt;payment2,I661*(1+rate),payment2))</f>
        <v/>
      </c>
      <c r="E662" s="47">
        <f t="shared" ref="E662:E725" si="73">IFERROR(IF((I661*(1+rate)-D662)&lt;$E$12,I661*(1+rate)-D662,IF(B662=$I$16,$E$12,IF(B662&lt;$I$16,0,$E$12))),0)</f>
        <v>0</v>
      </c>
      <c r="F662" s="79"/>
      <c r="G662" s="45" t="str">
        <f t="shared" ref="G662:G725" si="74">IF(AND(payment_type=1,B662=1),0,IF(B662="","",I661*rate_acc))</f>
        <v/>
      </c>
      <c r="H662" s="45" t="str">
        <f t="shared" si="68"/>
        <v/>
      </c>
      <c r="I662" s="46" t="str">
        <f t="shared" si="69"/>
        <v/>
      </c>
    </row>
    <row r="663" spans="2:9" ht="20.100000000000001" customHeight="1" thickBot="1" x14ac:dyDescent="0.35">
      <c r="B663" s="43" t="str">
        <f t="shared" si="70"/>
        <v/>
      </c>
      <c r="C663" s="44" t="str">
        <f t="shared" si="71"/>
        <v/>
      </c>
      <c r="D663" s="45" t="str">
        <f t="shared" si="72"/>
        <v/>
      </c>
      <c r="E663" s="47">
        <f t="shared" si="73"/>
        <v>0</v>
      </c>
      <c r="F663" s="79"/>
      <c r="G663" s="45" t="str">
        <f t="shared" si="74"/>
        <v/>
      </c>
      <c r="H663" s="45" t="str">
        <f t="shared" ref="H663:H726" si="75">IF(B663="","",D663-G663+E663+F663)</f>
        <v/>
      </c>
      <c r="I663" s="46" t="str">
        <f t="shared" ref="I663:I726" si="76">IFERROR(IF(H663&lt;=0,"",I662-H663),"")</f>
        <v/>
      </c>
    </row>
    <row r="664" spans="2:9" ht="20.100000000000001" customHeight="1" thickBot="1" x14ac:dyDescent="0.35">
      <c r="B664" s="43" t="str">
        <f t="shared" si="70"/>
        <v/>
      </c>
      <c r="C664" s="44" t="str">
        <f t="shared" si="71"/>
        <v/>
      </c>
      <c r="D664" s="45" t="str">
        <f t="shared" si="72"/>
        <v/>
      </c>
      <c r="E664" s="47">
        <f t="shared" si="73"/>
        <v>0</v>
      </c>
      <c r="F664" s="79"/>
      <c r="G664" s="45" t="str">
        <f t="shared" si="74"/>
        <v/>
      </c>
      <c r="H664" s="45" t="str">
        <f t="shared" si="75"/>
        <v/>
      </c>
      <c r="I664" s="46" t="str">
        <f t="shared" si="76"/>
        <v/>
      </c>
    </row>
    <row r="665" spans="2:9" ht="20.100000000000001" customHeight="1" thickBot="1" x14ac:dyDescent="0.35">
      <c r="B665" s="43" t="str">
        <f t="shared" si="70"/>
        <v/>
      </c>
      <c r="C665" s="44" t="str">
        <f t="shared" si="71"/>
        <v/>
      </c>
      <c r="D665" s="45" t="str">
        <f t="shared" si="72"/>
        <v/>
      </c>
      <c r="E665" s="47">
        <f t="shared" si="73"/>
        <v>0</v>
      </c>
      <c r="F665" s="79"/>
      <c r="G665" s="45" t="str">
        <f t="shared" si="74"/>
        <v/>
      </c>
      <c r="H665" s="45" t="str">
        <f t="shared" si="75"/>
        <v/>
      </c>
      <c r="I665" s="46" t="str">
        <f t="shared" si="76"/>
        <v/>
      </c>
    </row>
    <row r="666" spans="2:9" ht="20.100000000000001" customHeight="1" thickBot="1" x14ac:dyDescent="0.35">
      <c r="B666" s="43" t="str">
        <f t="shared" si="70"/>
        <v/>
      </c>
      <c r="C666" s="44" t="str">
        <f t="shared" si="71"/>
        <v/>
      </c>
      <c r="D666" s="45" t="str">
        <f t="shared" si="72"/>
        <v/>
      </c>
      <c r="E666" s="47">
        <f t="shared" si="73"/>
        <v>0</v>
      </c>
      <c r="F666" s="79"/>
      <c r="G666" s="45" t="str">
        <f t="shared" si="74"/>
        <v/>
      </c>
      <c r="H666" s="45" t="str">
        <f t="shared" si="75"/>
        <v/>
      </c>
      <c r="I666" s="46" t="str">
        <f t="shared" si="76"/>
        <v/>
      </c>
    </row>
    <row r="667" spans="2:9" ht="20.100000000000001" customHeight="1" thickBot="1" x14ac:dyDescent="0.35">
      <c r="B667" s="43" t="str">
        <f t="shared" si="70"/>
        <v/>
      </c>
      <c r="C667" s="44" t="str">
        <f t="shared" si="71"/>
        <v/>
      </c>
      <c r="D667" s="45" t="str">
        <f t="shared" si="72"/>
        <v/>
      </c>
      <c r="E667" s="47">
        <f t="shared" si="73"/>
        <v>0</v>
      </c>
      <c r="F667" s="79"/>
      <c r="G667" s="45" t="str">
        <f t="shared" si="74"/>
        <v/>
      </c>
      <c r="H667" s="45" t="str">
        <f t="shared" si="75"/>
        <v/>
      </c>
      <c r="I667" s="46" t="str">
        <f t="shared" si="76"/>
        <v/>
      </c>
    </row>
    <row r="668" spans="2:9" ht="20.100000000000001" customHeight="1" thickBot="1" x14ac:dyDescent="0.35">
      <c r="B668" s="43" t="str">
        <f t="shared" si="70"/>
        <v/>
      </c>
      <c r="C668" s="44" t="str">
        <f t="shared" si="71"/>
        <v/>
      </c>
      <c r="D668" s="45" t="str">
        <f t="shared" si="72"/>
        <v/>
      </c>
      <c r="E668" s="47">
        <f t="shared" si="73"/>
        <v>0</v>
      </c>
      <c r="F668" s="79"/>
      <c r="G668" s="45" t="str">
        <f t="shared" si="74"/>
        <v/>
      </c>
      <c r="H668" s="45" t="str">
        <f t="shared" si="75"/>
        <v/>
      </c>
      <c r="I668" s="46" t="str">
        <f t="shared" si="76"/>
        <v/>
      </c>
    </row>
    <row r="669" spans="2:9" ht="20.100000000000001" customHeight="1" thickBot="1" x14ac:dyDescent="0.35">
      <c r="B669" s="43" t="str">
        <f t="shared" si="70"/>
        <v/>
      </c>
      <c r="C669" s="44" t="str">
        <f t="shared" si="71"/>
        <v/>
      </c>
      <c r="D669" s="45" t="str">
        <f t="shared" si="72"/>
        <v/>
      </c>
      <c r="E669" s="47">
        <f t="shared" si="73"/>
        <v>0</v>
      </c>
      <c r="F669" s="79"/>
      <c r="G669" s="45" t="str">
        <f t="shared" si="74"/>
        <v/>
      </c>
      <c r="H669" s="45" t="str">
        <f t="shared" si="75"/>
        <v/>
      </c>
      <c r="I669" s="46" t="str">
        <f t="shared" si="76"/>
        <v/>
      </c>
    </row>
    <row r="670" spans="2:9" ht="20.100000000000001" customHeight="1" thickBot="1" x14ac:dyDescent="0.35">
      <c r="B670" s="43" t="str">
        <f t="shared" si="70"/>
        <v/>
      </c>
      <c r="C670" s="44" t="str">
        <f t="shared" si="71"/>
        <v/>
      </c>
      <c r="D670" s="45" t="str">
        <f t="shared" si="72"/>
        <v/>
      </c>
      <c r="E670" s="47">
        <f t="shared" si="73"/>
        <v>0</v>
      </c>
      <c r="F670" s="79"/>
      <c r="G670" s="45" t="str">
        <f t="shared" si="74"/>
        <v/>
      </c>
      <c r="H670" s="45" t="str">
        <f t="shared" si="75"/>
        <v/>
      </c>
      <c r="I670" s="46" t="str">
        <f t="shared" si="76"/>
        <v/>
      </c>
    </row>
    <row r="671" spans="2:9" ht="20.100000000000001" customHeight="1" thickBot="1" x14ac:dyDescent="0.35">
      <c r="B671" s="43" t="str">
        <f t="shared" si="70"/>
        <v/>
      </c>
      <c r="C671" s="44" t="str">
        <f t="shared" si="71"/>
        <v/>
      </c>
      <c r="D671" s="45" t="str">
        <f t="shared" si="72"/>
        <v/>
      </c>
      <c r="E671" s="47">
        <f t="shared" si="73"/>
        <v>0</v>
      </c>
      <c r="F671" s="79"/>
      <c r="G671" s="45" t="str">
        <f t="shared" si="74"/>
        <v/>
      </c>
      <c r="H671" s="45" t="str">
        <f t="shared" si="75"/>
        <v/>
      </c>
      <c r="I671" s="46" t="str">
        <f t="shared" si="76"/>
        <v/>
      </c>
    </row>
    <row r="672" spans="2:9" ht="20.100000000000001" customHeight="1" thickBot="1" x14ac:dyDescent="0.35">
      <c r="B672" s="43" t="str">
        <f t="shared" si="70"/>
        <v/>
      </c>
      <c r="C672" s="44" t="str">
        <f t="shared" si="71"/>
        <v/>
      </c>
      <c r="D672" s="45" t="str">
        <f t="shared" si="72"/>
        <v/>
      </c>
      <c r="E672" s="47">
        <f t="shared" si="73"/>
        <v>0</v>
      </c>
      <c r="F672" s="79"/>
      <c r="G672" s="45" t="str">
        <f t="shared" si="74"/>
        <v/>
      </c>
      <c r="H672" s="45" t="str">
        <f t="shared" si="75"/>
        <v/>
      </c>
      <c r="I672" s="46" t="str">
        <f t="shared" si="76"/>
        <v/>
      </c>
    </row>
    <row r="673" spans="2:9" ht="20.100000000000001" customHeight="1" thickBot="1" x14ac:dyDescent="0.35">
      <c r="B673" s="43" t="str">
        <f t="shared" si="70"/>
        <v/>
      </c>
      <c r="C673" s="44" t="str">
        <f t="shared" si="71"/>
        <v/>
      </c>
      <c r="D673" s="45" t="str">
        <f t="shared" si="72"/>
        <v/>
      </c>
      <c r="E673" s="47">
        <f t="shared" si="73"/>
        <v>0</v>
      </c>
      <c r="F673" s="79"/>
      <c r="G673" s="45" t="str">
        <f t="shared" si="74"/>
        <v/>
      </c>
      <c r="H673" s="45" t="str">
        <f t="shared" si="75"/>
        <v/>
      </c>
      <c r="I673" s="46" t="str">
        <f t="shared" si="76"/>
        <v/>
      </c>
    </row>
    <row r="674" spans="2:9" ht="20.100000000000001" customHeight="1" thickBot="1" x14ac:dyDescent="0.35">
      <c r="B674" s="43" t="str">
        <f t="shared" si="70"/>
        <v/>
      </c>
      <c r="C674" s="44" t="str">
        <f t="shared" si="71"/>
        <v/>
      </c>
      <c r="D674" s="45" t="str">
        <f t="shared" si="72"/>
        <v/>
      </c>
      <c r="E674" s="47">
        <f t="shared" si="73"/>
        <v>0</v>
      </c>
      <c r="F674" s="79"/>
      <c r="G674" s="45" t="str">
        <f t="shared" si="74"/>
        <v/>
      </c>
      <c r="H674" s="45" t="str">
        <f t="shared" si="75"/>
        <v/>
      </c>
      <c r="I674" s="46" t="str">
        <f t="shared" si="76"/>
        <v/>
      </c>
    </row>
    <row r="675" spans="2:9" ht="20.100000000000001" customHeight="1" thickBot="1" x14ac:dyDescent="0.35">
      <c r="B675" s="43" t="str">
        <f t="shared" si="70"/>
        <v/>
      </c>
      <c r="C675" s="44" t="str">
        <f t="shared" si="71"/>
        <v/>
      </c>
      <c r="D675" s="45" t="str">
        <f t="shared" si="72"/>
        <v/>
      </c>
      <c r="E675" s="47">
        <f t="shared" si="73"/>
        <v>0</v>
      </c>
      <c r="F675" s="79"/>
      <c r="G675" s="45" t="str">
        <f t="shared" si="74"/>
        <v/>
      </c>
      <c r="H675" s="45" t="str">
        <f t="shared" si="75"/>
        <v/>
      </c>
      <c r="I675" s="46" t="str">
        <f t="shared" si="76"/>
        <v/>
      </c>
    </row>
    <row r="676" spans="2:9" ht="20.100000000000001" customHeight="1" thickBot="1" x14ac:dyDescent="0.35">
      <c r="B676" s="43" t="str">
        <f t="shared" si="70"/>
        <v/>
      </c>
      <c r="C676" s="44" t="str">
        <f t="shared" si="71"/>
        <v/>
      </c>
      <c r="D676" s="45" t="str">
        <f t="shared" si="72"/>
        <v/>
      </c>
      <c r="E676" s="47">
        <f t="shared" si="73"/>
        <v>0</v>
      </c>
      <c r="F676" s="79"/>
      <c r="G676" s="45" t="str">
        <f t="shared" si="74"/>
        <v/>
      </c>
      <c r="H676" s="45" t="str">
        <f t="shared" si="75"/>
        <v/>
      </c>
      <c r="I676" s="46" t="str">
        <f t="shared" si="76"/>
        <v/>
      </c>
    </row>
    <row r="677" spans="2:9" ht="20.100000000000001" customHeight="1" thickBot="1" x14ac:dyDescent="0.35">
      <c r="B677" s="43" t="str">
        <f t="shared" si="70"/>
        <v/>
      </c>
      <c r="C677" s="44" t="str">
        <f t="shared" si="71"/>
        <v/>
      </c>
      <c r="D677" s="45" t="str">
        <f t="shared" si="72"/>
        <v/>
      </c>
      <c r="E677" s="47">
        <f t="shared" si="73"/>
        <v>0</v>
      </c>
      <c r="F677" s="79"/>
      <c r="G677" s="45" t="str">
        <f t="shared" si="74"/>
        <v/>
      </c>
      <c r="H677" s="45" t="str">
        <f t="shared" si="75"/>
        <v/>
      </c>
      <c r="I677" s="46" t="str">
        <f t="shared" si="76"/>
        <v/>
      </c>
    </row>
    <row r="678" spans="2:9" ht="20.100000000000001" customHeight="1" thickBot="1" x14ac:dyDescent="0.35">
      <c r="B678" s="43" t="str">
        <f t="shared" si="70"/>
        <v/>
      </c>
      <c r="C678" s="44" t="str">
        <f t="shared" si="71"/>
        <v/>
      </c>
      <c r="D678" s="45" t="str">
        <f t="shared" si="72"/>
        <v/>
      </c>
      <c r="E678" s="47">
        <f t="shared" si="73"/>
        <v>0</v>
      </c>
      <c r="F678" s="79"/>
      <c r="G678" s="45" t="str">
        <f t="shared" si="74"/>
        <v/>
      </c>
      <c r="H678" s="45" t="str">
        <f t="shared" si="75"/>
        <v/>
      </c>
      <c r="I678" s="46" t="str">
        <f t="shared" si="76"/>
        <v/>
      </c>
    </row>
    <row r="679" spans="2:9" ht="20.100000000000001" customHeight="1" thickBot="1" x14ac:dyDescent="0.35">
      <c r="B679" s="43" t="str">
        <f t="shared" si="70"/>
        <v/>
      </c>
      <c r="C679" s="44" t="str">
        <f t="shared" si="71"/>
        <v/>
      </c>
      <c r="D679" s="45" t="str">
        <f t="shared" si="72"/>
        <v/>
      </c>
      <c r="E679" s="47">
        <f t="shared" si="73"/>
        <v>0</v>
      </c>
      <c r="F679" s="79"/>
      <c r="G679" s="45" t="str">
        <f t="shared" si="74"/>
        <v/>
      </c>
      <c r="H679" s="45" t="str">
        <f t="shared" si="75"/>
        <v/>
      </c>
      <c r="I679" s="46" t="str">
        <f t="shared" si="76"/>
        <v/>
      </c>
    </row>
    <row r="680" spans="2:9" ht="20.100000000000001" customHeight="1" thickBot="1" x14ac:dyDescent="0.35">
      <c r="B680" s="43" t="str">
        <f t="shared" si="70"/>
        <v/>
      </c>
      <c r="C680" s="44" t="str">
        <f t="shared" si="71"/>
        <v/>
      </c>
      <c r="D680" s="45" t="str">
        <f t="shared" si="72"/>
        <v/>
      </c>
      <c r="E680" s="47">
        <f t="shared" si="73"/>
        <v>0</v>
      </c>
      <c r="F680" s="79"/>
      <c r="G680" s="45" t="str">
        <f t="shared" si="74"/>
        <v/>
      </c>
      <c r="H680" s="45" t="str">
        <f t="shared" si="75"/>
        <v/>
      </c>
      <c r="I680" s="46" t="str">
        <f t="shared" si="76"/>
        <v/>
      </c>
    </row>
    <row r="681" spans="2:9" ht="20.100000000000001" customHeight="1" thickBot="1" x14ac:dyDescent="0.35">
      <c r="B681" s="43" t="str">
        <f t="shared" si="70"/>
        <v/>
      </c>
      <c r="C681" s="44" t="str">
        <f t="shared" si="71"/>
        <v/>
      </c>
      <c r="D681" s="45" t="str">
        <f t="shared" si="72"/>
        <v/>
      </c>
      <c r="E681" s="47">
        <f t="shared" si="73"/>
        <v>0</v>
      </c>
      <c r="F681" s="79"/>
      <c r="G681" s="45" t="str">
        <f t="shared" si="74"/>
        <v/>
      </c>
      <c r="H681" s="45" t="str">
        <f t="shared" si="75"/>
        <v/>
      </c>
      <c r="I681" s="46" t="str">
        <f t="shared" si="76"/>
        <v/>
      </c>
    </row>
    <row r="682" spans="2:9" ht="20.100000000000001" customHeight="1" thickBot="1" x14ac:dyDescent="0.35">
      <c r="B682" s="43" t="str">
        <f t="shared" si="70"/>
        <v/>
      </c>
      <c r="C682" s="44" t="str">
        <f t="shared" si="71"/>
        <v/>
      </c>
      <c r="D682" s="45" t="str">
        <f t="shared" si="72"/>
        <v/>
      </c>
      <c r="E682" s="47">
        <f t="shared" si="73"/>
        <v>0</v>
      </c>
      <c r="F682" s="79"/>
      <c r="G682" s="45" t="str">
        <f t="shared" si="74"/>
        <v/>
      </c>
      <c r="H682" s="45" t="str">
        <f t="shared" si="75"/>
        <v/>
      </c>
      <c r="I682" s="46" t="str">
        <f t="shared" si="76"/>
        <v/>
      </c>
    </row>
    <row r="683" spans="2:9" ht="20.100000000000001" customHeight="1" thickBot="1" x14ac:dyDescent="0.35">
      <c r="B683" s="43" t="str">
        <f t="shared" si="70"/>
        <v/>
      </c>
      <c r="C683" s="44" t="str">
        <f t="shared" si="71"/>
        <v/>
      </c>
      <c r="D683" s="45" t="str">
        <f t="shared" si="72"/>
        <v/>
      </c>
      <c r="E683" s="47">
        <f t="shared" si="73"/>
        <v>0</v>
      </c>
      <c r="F683" s="79"/>
      <c r="G683" s="45" t="str">
        <f t="shared" si="74"/>
        <v/>
      </c>
      <c r="H683" s="45" t="str">
        <f t="shared" si="75"/>
        <v/>
      </c>
      <c r="I683" s="46" t="str">
        <f t="shared" si="76"/>
        <v/>
      </c>
    </row>
    <row r="684" spans="2:9" ht="20.100000000000001" customHeight="1" thickBot="1" x14ac:dyDescent="0.35">
      <c r="B684" s="43" t="str">
        <f t="shared" si="70"/>
        <v/>
      </c>
      <c r="C684" s="44" t="str">
        <f t="shared" si="71"/>
        <v/>
      </c>
      <c r="D684" s="45" t="str">
        <f t="shared" si="72"/>
        <v/>
      </c>
      <c r="E684" s="47">
        <f t="shared" si="73"/>
        <v>0</v>
      </c>
      <c r="F684" s="79"/>
      <c r="G684" s="45" t="str">
        <f t="shared" si="74"/>
        <v/>
      </c>
      <c r="H684" s="45" t="str">
        <f t="shared" si="75"/>
        <v/>
      </c>
      <c r="I684" s="46" t="str">
        <f t="shared" si="76"/>
        <v/>
      </c>
    </row>
    <row r="685" spans="2:9" ht="20.100000000000001" customHeight="1" thickBot="1" x14ac:dyDescent="0.35">
      <c r="B685" s="43" t="str">
        <f t="shared" ref="B685:B748" si="77">IFERROR(IF(I684&lt;=0,"",B684+1),"")</f>
        <v/>
      </c>
      <c r="C685" s="44" t="str">
        <f t="shared" si="71"/>
        <v/>
      </c>
      <c r="D685" s="45" t="str">
        <f t="shared" si="72"/>
        <v/>
      </c>
      <c r="E685" s="47">
        <f t="shared" si="73"/>
        <v>0</v>
      </c>
      <c r="F685" s="79"/>
      <c r="G685" s="45" t="str">
        <f t="shared" si="74"/>
        <v/>
      </c>
      <c r="H685" s="45" t="str">
        <f t="shared" si="75"/>
        <v/>
      </c>
      <c r="I685" s="46" t="str">
        <f t="shared" si="76"/>
        <v/>
      </c>
    </row>
    <row r="686" spans="2:9" ht="20.100000000000001" customHeight="1" thickBot="1" x14ac:dyDescent="0.35">
      <c r="B686" s="43" t="str">
        <f t="shared" si="77"/>
        <v/>
      </c>
      <c r="C686" s="44" t="str">
        <f t="shared" si="71"/>
        <v/>
      </c>
      <c r="D686" s="45" t="str">
        <f t="shared" si="72"/>
        <v/>
      </c>
      <c r="E686" s="47">
        <f t="shared" si="73"/>
        <v>0</v>
      </c>
      <c r="F686" s="79"/>
      <c r="G686" s="45" t="str">
        <f t="shared" si="74"/>
        <v/>
      </c>
      <c r="H686" s="45" t="str">
        <f t="shared" si="75"/>
        <v/>
      </c>
      <c r="I686" s="46" t="str">
        <f t="shared" si="76"/>
        <v/>
      </c>
    </row>
    <row r="687" spans="2:9" ht="20.100000000000001" customHeight="1" thickBot="1" x14ac:dyDescent="0.35">
      <c r="B687" s="43" t="str">
        <f t="shared" si="77"/>
        <v/>
      </c>
      <c r="C687" s="44" t="str">
        <f t="shared" si="71"/>
        <v/>
      </c>
      <c r="D687" s="45" t="str">
        <f t="shared" si="72"/>
        <v/>
      </c>
      <c r="E687" s="47">
        <f t="shared" si="73"/>
        <v>0</v>
      </c>
      <c r="F687" s="79"/>
      <c r="G687" s="45" t="str">
        <f t="shared" si="74"/>
        <v/>
      </c>
      <c r="H687" s="45" t="str">
        <f t="shared" si="75"/>
        <v/>
      </c>
      <c r="I687" s="46" t="str">
        <f t="shared" si="76"/>
        <v/>
      </c>
    </row>
    <row r="688" spans="2:9" ht="20.100000000000001" customHeight="1" thickBot="1" x14ac:dyDescent="0.35">
      <c r="B688" s="43" t="str">
        <f t="shared" si="77"/>
        <v/>
      </c>
      <c r="C688" s="44" t="str">
        <f t="shared" si="71"/>
        <v/>
      </c>
      <c r="D688" s="45" t="str">
        <f t="shared" si="72"/>
        <v/>
      </c>
      <c r="E688" s="47">
        <f t="shared" si="73"/>
        <v>0</v>
      </c>
      <c r="F688" s="79"/>
      <c r="G688" s="45" t="str">
        <f t="shared" si="74"/>
        <v/>
      </c>
      <c r="H688" s="45" t="str">
        <f t="shared" si="75"/>
        <v/>
      </c>
      <c r="I688" s="46" t="str">
        <f t="shared" si="76"/>
        <v/>
      </c>
    </row>
    <row r="689" spans="2:9" ht="20.100000000000001" customHeight="1" thickBot="1" x14ac:dyDescent="0.35">
      <c r="B689" s="43" t="str">
        <f t="shared" si="77"/>
        <v/>
      </c>
      <c r="C689" s="44" t="str">
        <f t="shared" si="71"/>
        <v/>
      </c>
      <c r="D689" s="45" t="str">
        <f t="shared" si="72"/>
        <v/>
      </c>
      <c r="E689" s="47">
        <f t="shared" si="73"/>
        <v>0</v>
      </c>
      <c r="F689" s="79"/>
      <c r="G689" s="45" t="str">
        <f t="shared" si="74"/>
        <v/>
      </c>
      <c r="H689" s="45" t="str">
        <f t="shared" si="75"/>
        <v/>
      </c>
      <c r="I689" s="46" t="str">
        <f t="shared" si="76"/>
        <v/>
      </c>
    </row>
    <row r="690" spans="2:9" ht="20.100000000000001" customHeight="1" thickBot="1" x14ac:dyDescent="0.35">
      <c r="B690" s="43" t="str">
        <f t="shared" si="77"/>
        <v/>
      </c>
      <c r="C690" s="44" t="str">
        <f t="shared" si="71"/>
        <v/>
      </c>
      <c r="D690" s="45" t="str">
        <f t="shared" si="72"/>
        <v/>
      </c>
      <c r="E690" s="47">
        <f t="shared" si="73"/>
        <v>0</v>
      </c>
      <c r="F690" s="79"/>
      <c r="G690" s="45" t="str">
        <f t="shared" si="74"/>
        <v/>
      </c>
      <c r="H690" s="45" t="str">
        <f t="shared" si="75"/>
        <v/>
      </c>
      <c r="I690" s="46" t="str">
        <f t="shared" si="76"/>
        <v/>
      </c>
    </row>
    <row r="691" spans="2:9" ht="20.100000000000001" customHeight="1" thickBot="1" x14ac:dyDescent="0.35">
      <c r="B691" s="43" t="str">
        <f t="shared" si="77"/>
        <v/>
      </c>
      <c r="C691" s="44" t="str">
        <f t="shared" si="71"/>
        <v/>
      </c>
      <c r="D691" s="45" t="str">
        <f t="shared" si="72"/>
        <v/>
      </c>
      <c r="E691" s="47">
        <f t="shared" si="73"/>
        <v>0</v>
      </c>
      <c r="F691" s="79"/>
      <c r="G691" s="45" t="str">
        <f t="shared" si="74"/>
        <v/>
      </c>
      <c r="H691" s="45" t="str">
        <f t="shared" si="75"/>
        <v/>
      </c>
      <c r="I691" s="46" t="str">
        <f t="shared" si="76"/>
        <v/>
      </c>
    </row>
    <row r="692" spans="2:9" ht="20.100000000000001" customHeight="1" thickBot="1" x14ac:dyDescent="0.35">
      <c r="B692" s="43" t="str">
        <f t="shared" si="77"/>
        <v/>
      </c>
      <c r="C692" s="44" t="str">
        <f t="shared" si="71"/>
        <v/>
      </c>
      <c r="D692" s="45" t="str">
        <f t="shared" si="72"/>
        <v/>
      </c>
      <c r="E692" s="47">
        <f t="shared" si="73"/>
        <v>0</v>
      </c>
      <c r="F692" s="79"/>
      <c r="G692" s="45" t="str">
        <f t="shared" si="74"/>
        <v/>
      </c>
      <c r="H692" s="45" t="str">
        <f t="shared" si="75"/>
        <v/>
      </c>
      <c r="I692" s="46" t="str">
        <f t="shared" si="76"/>
        <v/>
      </c>
    </row>
    <row r="693" spans="2:9" ht="20.100000000000001" customHeight="1" thickBot="1" x14ac:dyDescent="0.35">
      <c r="B693" s="43" t="str">
        <f t="shared" si="77"/>
        <v/>
      </c>
      <c r="C693" s="44" t="str">
        <f t="shared" si="71"/>
        <v/>
      </c>
      <c r="D693" s="45" t="str">
        <f t="shared" si="72"/>
        <v/>
      </c>
      <c r="E693" s="47">
        <f t="shared" si="73"/>
        <v>0</v>
      </c>
      <c r="F693" s="79"/>
      <c r="G693" s="45" t="str">
        <f t="shared" si="74"/>
        <v/>
      </c>
      <c r="H693" s="45" t="str">
        <f t="shared" si="75"/>
        <v/>
      </c>
      <c r="I693" s="46" t="str">
        <f t="shared" si="76"/>
        <v/>
      </c>
    </row>
    <row r="694" spans="2:9" ht="20.100000000000001" customHeight="1" thickBot="1" x14ac:dyDescent="0.35">
      <c r="B694" s="43" t="str">
        <f t="shared" si="77"/>
        <v/>
      </c>
      <c r="C694" s="44" t="str">
        <f t="shared" si="71"/>
        <v/>
      </c>
      <c r="D694" s="45" t="str">
        <f t="shared" si="72"/>
        <v/>
      </c>
      <c r="E694" s="47">
        <f t="shared" si="73"/>
        <v>0</v>
      </c>
      <c r="F694" s="79"/>
      <c r="G694" s="45" t="str">
        <f t="shared" si="74"/>
        <v/>
      </c>
      <c r="H694" s="45" t="str">
        <f t="shared" si="75"/>
        <v/>
      </c>
      <c r="I694" s="46" t="str">
        <f t="shared" si="76"/>
        <v/>
      </c>
    </row>
    <row r="695" spans="2:9" ht="20.100000000000001" customHeight="1" thickBot="1" x14ac:dyDescent="0.35">
      <c r="B695" s="43" t="str">
        <f t="shared" si="77"/>
        <v/>
      </c>
      <c r="C695" s="44" t="str">
        <f t="shared" si="71"/>
        <v/>
      </c>
      <c r="D695" s="45" t="str">
        <f t="shared" si="72"/>
        <v/>
      </c>
      <c r="E695" s="47">
        <f t="shared" si="73"/>
        <v>0</v>
      </c>
      <c r="F695" s="79"/>
      <c r="G695" s="45" t="str">
        <f t="shared" si="74"/>
        <v/>
      </c>
      <c r="H695" s="45" t="str">
        <f t="shared" si="75"/>
        <v/>
      </c>
      <c r="I695" s="46" t="str">
        <f t="shared" si="76"/>
        <v/>
      </c>
    </row>
    <row r="696" spans="2:9" ht="20.100000000000001" customHeight="1" thickBot="1" x14ac:dyDescent="0.35">
      <c r="B696" s="43" t="str">
        <f t="shared" si="77"/>
        <v/>
      </c>
      <c r="C696" s="44" t="str">
        <f t="shared" si="71"/>
        <v/>
      </c>
      <c r="D696" s="45" t="str">
        <f t="shared" si="72"/>
        <v/>
      </c>
      <c r="E696" s="47">
        <f t="shared" si="73"/>
        <v>0</v>
      </c>
      <c r="F696" s="79"/>
      <c r="G696" s="45" t="str">
        <f t="shared" si="74"/>
        <v/>
      </c>
      <c r="H696" s="45" t="str">
        <f t="shared" si="75"/>
        <v/>
      </c>
      <c r="I696" s="46" t="str">
        <f t="shared" si="76"/>
        <v/>
      </c>
    </row>
    <row r="697" spans="2:9" ht="20.100000000000001" customHeight="1" thickBot="1" x14ac:dyDescent="0.35">
      <c r="B697" s="43" t="str">
        <f t="shared" si="77"/>
        <v/>
      </c>
      <c r="C697" s="44" t="str">
        <f t="shared" si="71"/>
        <v/>
      </c>
      <c r="D697" s="45" t="str">
        <f t="shared" si="72"/>
        <v/>
      </c>
      <c r="E697" s="47">
        <f t="shared" si="73"/>
        <v>0</v>
      </c>
      <c r="F697" s="79"/>
      <c r="G697" s="45" t="str">
        <f t="shared" si="74"/>
        <v/>
      </c>
      <c r="H697" s="45" t="str">
        <f t="shared" si="75"/>
        <v/>
      </c>
      <c r="I697" s="46" t="str">
        <f t="shared" si="76"/>
        <v/>
      </c>
    </row>
    <row r="698" spans="2:9" ht="20.100000000000001" customHeight="1" thickBot="1" x14ac:dyDescent="0.35">
      <c r="B698" s="43" t="str">
        <f t="shared" si="77"/>
        <v/>
      </c>
      <c r="C698" s="44" t="str">
        <f t="shared" si="71"/>
        <v/>
      </c>
      <c r="D698" s="45" t="str">
        <f t="shared" si="72"/>
        <v/>
      </c>
      <c r="E698" s="47">
        <f t="shared" si="73"/>
        <v>0</v>
      </c>
      <c r="F698" s="79"/>
      <c r="G698" s="45" t="str">
        <f t="shared" si="74"/>
        <v/>
      </c>
      <c r="H698" s="45" t="str">
        <f t="shared" si="75"/>
        <v/>
      </c>
      <c r="I698" s="46" t="str">
        <f t="shared" si="76"/>
        <v/>
      </c>
    </row>
    <row r="699" spans="2:9" ht="20.100000000000001" customHeight="1" thickBot="1" x14ac:dyDescent="0.35">
      <c r="B699" s="43" t="str">
        <f t="shared" si="77"/>
        <v/>
      </c>
      <c r="C699" s="44" t="str">
        <f t="shared" si="71"/>
        <v/>
      </c>
      <c r="D699" s="45" t="str">
        <f t="shared" si="72"/>
        <v/>
      </c>
      <c r="E699" s="47">
        <f t="shared" si="73"/>
        <v>0</v>
      </c>
      <c r="F699" s="79"/>
      <c r="G699" s="45" t="str">
        <f t="shared" si="74"/>
        <v/>
      </c>
      <c r="H699" s="45" t="str">
        <f t="shared" si="75"/>
        <v/>
      </c>
      <c r="I699" s="46" t="str">
        <f t="shared" si="76"/>
        <v/>
      </c>
    </row>
    <row r="700" spans="2:9" ht="20.100000000000001" customHeight="1" thickBot="1" x14ac:dyDescent="0.35">
      <c r="B700" s="43" t="str">
        <f t="shared" si="77"/>
        <v/>
      </c>
      <c r="C700" s="44" t="str">
        <f t="shared" si="71"/>
        <v/>
      </c>
      <c r="D700" s="45" t="str">
        <f t="shared" si="72"/>
        <v/>
      </c>
      <c r="E700" s="47">
        <f t="shared" si="73"/>
        <v>0</v>
      </c>
      <c r="F700" s="79"/>
      <c r="G700" s="45" t="str">
        <f t="shared" si="74"/>
        <v/>
      </c>
      <c r="H700" s="45" t="str">
        <f t="shared" si="75"/>
        <v/>
      </c>
      <c r="I700" s="46" t="str">
        <f t="shared" si="76"/>
        <v/>
      </c>
    </row>
    <row r="701" spans="2:9" ht="20.100000000000001" customHeight="1" thickBot="1" x14ac:dyDescent="0.35">
      <c r="B701" s="43" t="str">
        <f t="shared" si="77"/>
        <v/>
      </c>
      <c r="C701" s="44" t="str">
        <f t="shared" si="71"/>
        <v/>
      </c>
      <c r="D701" s="45" t="str">
        <f t="shared" si="72"/>
        <v/>
      </c>
      <c r="E701" s="47">
        <f t="shared" si="73"/>
        <v>0</v>
      </c>
      <c r="F701" s="79"/>
      <c r="G701" s="45" t="str">
        <f t="shared" si="74"/>
        <v/>
      </c>
      <c r="H701" s="45" t="str">
        <f t="shared" si="75"/>
        <v/>
      </c>
      <c r="I701" s="46" t="str">
        <f t="shared" si="76"/>
        <v/>
      </c>
    </row>
    <row r="702" spans="2:9" ht="20.100000000000001" customHeight="1" thickBot="1" x14ac:dyDescent="0.35">
      <c r="B702" s="43" t="str">
        <f t="shared" si="77"/>
        <v/>
      </c>
      <c r="C702" s="44" t="str">
        <f t="shared" si="71"/>
        <v/>
      </c>
      <c r="D702" s="45" t="str">
        <f t="shared" si="72"/>
        <v/>
      </c>
      <c r="E702" s="47">
        <f t="shared" si="73"/>
        <v>0</v>
      </c>
      <c r="F702" s="79"/>
      <c r="G702" s="45" t="str">
        <f t="shared" si="74"/>
        <v/>
      </c>
      <c r="H702" s="45" t="str">
        <f t="shared" si="75"/>
        <v/>
      </c>
      <c r="I702" s="46" t="str">
        <f t="shared" si="76"/>
        <v/>
      </c>
    </row>
    <row r="703" spans="2:9" ht="20.100000000000001" customHeight="1" thickBot="1" x14ac:dyDescent="0.35">
      <c r="B703" s="43" t="str">
        <f t="shared" si="77"/>
        <v/>
      </c>
      <c r="C703" s="44" t="str">
        <f t="shared" si="71"/>
        <v/>
      </c>
      <c r="D703" s="45" t="str">
        <f t="shared" si="72"/>
        <v/>
      </c>
      <c r="E703" s="47">
        <f t="shared" si="73"/>
        <v>0</v>
      </c>
      <c r="F703" s="79"/>
      <c r="G703" s="45" t="str">
        <f t="shared" si="74"/>
        <v/>
      </c>
      <c r="H703" s="45" t="str">
        <f t="shared" si="75"/>
        <v/>
      </c>
      <c r="I703" s="46" t="str">
        <f t="shared" si="76"/>
        <v/>
      </c>
    </row>
    <row r="704" spans="2:9" ht="20.100000000000001" customHeight="1" thickBot="1" x14ac:dyDescent="0.35">
      <c r="B704" s="43" t="str">
        <f t="shared" si="77"/>
        <v/>
      </c>
      <c r="C704" s="44" t="str">
        <f t="shared" si="71"/>
        <v/>
      </c>
      <c r="D704" s="45" t="str">
        <f t="shared" si="72"/>
        <v/>
      </c>
      <c r="E704" s="47">
        <f t="shared" si="73"/>
        <v>0</v>
      </c>
      <c r="F704" s="79"/>
      <c r="G704" s="45" t="str">
        <f t="shared" si="74"/>
        <v/>
      </c>
      <c r="H704" s="45" t="str">
        <f t="shared" si="75"/>
        <v/>
      </c>
      <c r="I704" s="46" t="str">
        <f t="shared" si="76"/>
        <v/>
      </c>
    </row>
    <row r="705" spans="2:9" ht="20.100000000000001" customHeight="1" thickBot="1" x14ac:dyDescent="0.35">
      <c r="B705" s="43" t="str">
        <f t="shared" si="77"/>
        <v/>
      </c>
      <c r="C705" s="44" t="str">
        <f t="shared" si="71"/>
        <v/>
      </c>
      <c r="D705" s="45" t="str">
        <f t="shared" si="72"/>
        <v/>
      </c>
      <c r="E705" s="47">
        <f t="shared" si="73"/>
        <v>0</v>
      </c>
      <c r="F705" s="79"/>
      <c r="G705" s="45" t="str">
        <f t="shared" si="74"/>
        <v/>
      </c>
      <c r="H705" s="45" t="str">
        <f t="shared" si="75"/>
        <v/>
      </c>
      <c r="I705" s="46" t="str">
        <f t="shared" si="76"/>
        <v/>
      </c>
    </row>
    <row r="706" spans="2:9" ht="20.100000000000001" customHeight="1" thickBot="1" x14ac:dyDescent="0.35">
      <c r="B706" s="43" t="str">
        <f t="shared" si="77"/>
        <v/>
      </c>
      <c r="C706" s="44" t="str">
        <f t="shared" si="71"/>
        <v/>
      </c>
      <c r="D706" s="45" t="str">
        <f t="shared" si="72"/>
        <v/>
      </c>
      <c r="E706" s="47">
        <f t="shared" si="73"/>
        <v>0</v>
      </c>
      <c r="F706" s="79"/>
      <c r="G706" s="45" t="str">
        <f t="shared" si="74"/>
        <v/>
      </c>
      <c r="H706" s="45" t="str">
        <f t="shared" si="75"/>
        <v/>
      </c>
      <c r="I706" s="46" t="str">
        <f t="shared" si="76"/>
        <v/>
      </c>
    </row>
    <row r="707" spans="2:9" ht="20.100000000000001" customHeight="1" thickBot="1" x14ac:dyDescent="0.35">
      <c r="B707" s="43" t="str">
        <f t="shared" si="77"/>
        <v/>
      </c>
      <c r="C707" s="44" t="str">
        <f t="shared" si="71"/>
        <v/>
      </c>
      <c r="D707" s="45" t="str">
        <f t="shared" si="72"/>
        <v/>
      </c>
      <c r="E707" s="47">
        <f t="shared" si="73"/>
        <v>0</v>
      </c>
      <c r="F707" s="79"/>
      <c r="G707" s="45" t="str">
        <f t="shared" si="74"/>
        <v/>
      </c>
      <c r="H707" s="45" t="str">
        <f t="shared" si="75"/>
        <v/>
      </c>
      <c r="I707" s="46" t="str">
        <f t="shared" si="76"/>
        <v/>
      </c>
    </row>
    <row r="708" spans="2:9" ht="20.100000000000001" customHeight="1" thickBot="1" x14ac:dyDescent="0.35">
      <c r="B708" s="43" t="str">
        <f t="shared" si="77"/>
        <v/>
      </c>
      <c r="C708" s="44" t="str">
        <f t="shared" si="71"/>
        <v/>
      </c>
      <c r="D708" s="45" t="str">
        <f t="shared" si="72"/>
        <v/>
      </c>
      <c r="E708" s="47">
        <f t="shared" si="73"/>
        <v>0</v>
      </c>
      <c r="F708" s="79"/>
      <c r="G708" s="45" t="str">
        <f t="shared" si="74"/>
        <v/>
      </c>
      <c r="H708" s="45" t="str">
        <f t="shared" si="75"/>
        <v/>
      </c>
      <c r="I708" s="46" t="str">
        <f t="shared" si="76"/>
        <v/>
      </c>
    </row>
    <row r="709" spans="2:9" ht="20.100000000000001" customHeight="1" thickBot="1" x14ac:dyDescent="0.35">
      <c r="B709" s="43" t="str">
        <f t="shared" si="77"/>
        <v/>
      </c>
      <c r="C709" s="44" t="str">
        <f t="shared" si="71"/>
        <v/>
      </c>
      <c r="D709" s="45" t="str">
        <f t="shared" si="72"/>
        <v/>
      </c>
      <c r="E709" s="47">
        <f t="shared" si="73"/>
        <v>0</v>
      </c>
      <c r="F709" s="79"/>
      <c r="G709" s="45" t="str">
        <f t="shared" si="74"/>
        <v/>
      </c>
      <c r="H709" s="45" t="str">
        <f t="shared" si="75"/>
        <v/>
      </c>
      <c r="I709" s="46" t="str">
        <f t="shared" si="76"/>
        <v/>
      </c>
    </row>
    <row r="710" spans="2:9" ht="20.100000000000001" customHeight="1" thickBot="1" x14ac:dyDescent="0.35">
      <c r="B710" s="43" t="str">
        <f t="shared" si="77"/>
        <v/>
      </c>
      <c r="C710" s="44" t="str">
        <f t="shared" si="71"/>
        <v/>
      </c>
      <c r="D710" s="45" t="str">
        <f t="shared" si="72"/>
        <v/>
      </c>
      <c r="E710" s="47">
        <f t="shared" si="73"/>
        <v>0</v>
      </c>
      <c r="F710" s="79"/>
      <c r="G710" s="45" t="str">
        <f t="shared" si="74"/>
        <v/>
      </c>
      <c r="H710" s="45" t="str">
        <f t="shared" si="75"/>
        <v/>
      </c>
      <c r="I710" s="46" t="str">
        <f t="shared" si="76"/>
        <v/>
      </c>
    </row>
    <row r="711" spans="2:9" ht="20.100000000000001" customHeight="1" thickBot="1" x14ac:dyDescent="0.35">
      <c r="B711" s="43" t="str">
        <f t="shared" si="77"/>
        <v/>
      </c>
      <c r="C711" s="44" t="str">
        <f t="shared" si="71"/>
        <v/>
      </c>
      <c r="D711" s="45" t="str">
        <f t="shared" si="72"/>
        <v/>
      </c>
      <c r="E711" s="47">
        <f t="shared" si="73"/>
        <v>0</v>
      </c>
      <c r="F711" s="79"/>
      <c r="G711" s="45" t="str">
        <f t="shared" si="74"/>
        <v/>
      </c>
      <c r="H711" s="45" t="str">
        <f t="shared" si="75"/>
        <v/>
      </c>
      <c r="I711" s="46" t="str">
        <f t="shared" si="76"/>
        <v/>
      </c>
    </row>
    <row r="712" spans="2:9" ht="20.100000000000001" customHeight="1" thickBot="1" x14ac:dyDescent="0.35">
      <c r="B712" s="43" t="str">
        <f t="shared" si="77"/>
        <v/>
      </c>
      <c r="C712" s="44" t="str">
        <f t="shared" si="71"/>
        <v/>
      </c>
      <c r="D712" s="45" t="str">
        <f t="shared" si="72"/>
        <v/>
      </c>
      <c r="E712" s="47">
        <f t="shared" si="73"/>
        <v>0</v>
      </c>
      <c r="F712" s="79"/>
      <c r="G712" s="45" t="str">
        <f t="shared" si="74"/>
        <v/>
      </c>
      <c r="H712" s="45" t="str">
        <f t="shared" si="75"/>
        <v/>
      </c>
      <c r="I712" s="46" t="str">
        <f t="shared" si="76"/>
        <v/>
      </c>
    </row>
    <row r="713" spans="2:9" ht="20.100000000000001" customHeight="1" thickBot="1" x14ac:dyDescent="0.35">
      <c r="B713" s="43" t="str">
        <f t="shared" si="77"/>
        <v/>
      </c>
      <c r="C713" s="44" t="str">
        <f t="shared" si="71"/>
        <v/>
      </c>
      <c r="D713" s="45" t="str">
        <f t="shared" si="72"/>
        <v/>
      </c>
      <c r="E713" s="47">
        <f t="shared" si="73"/>
        <v>0</v>
      </c>
      <c r="F713" s="79"/>
      <c r="G713" s="45" t="str">
        <f t="shared" si="74"/>
        <v/>
      </c>
      <c r="H713" s="45" t="str">
        <f t="shared" si="75"/>
        <v/>
      </c>
      <c r="I713" s="46" t="str">
        <f t="shared" si="76"/>
        <v/>
      </c>
    </row>
    <row r="714" spans="2:9" ht="20.100000000000001" customHeight="1" thickBot="1" x14ac:dyDescent="0.35">
      <c r="B714" s="43" t="str">
        <f t="shared" si="77"/>
        <v/>
      </c>
      <c r="C714" s="44" t="str">
        <f t="shared" si="71"/>
        <v/>
      </c>
      <c r="D714" s="45" t="str">
        <f t="shared" si="72"/>
        <v/>
      </c>
      <c r="E714" s="47">
        <f t="shared" si="73"/>
        <v>0</v>
      </c>
      <c r="F714" s="79"/>
      <c r="G714" s="45" t="str">
        <f t="shared" si="74"/>
        <v/>
      </c>
      <c r="H714" s="45" t="str">
        <f t="shared" si="75"/>
        <v/>
      </c>
      <c r="I714" s="46" t="str">
        <f t="shared" si="76"/>
        <v/>
      </c>
    </row>
    <row r="715" spans="2:9" ht="20.100000000000001" customHeight="1" thickBot="1" x14ac:dyDescent="0.35">
      <c r="B715" s="43" t="str">
        <f t="shared" si="77"/>
        <v/>
      </c>
      <c r="C715" s="44" t="str">
        <f t="shared" si="71"/>
        <v/>
      </c>
      <c r="D715" s="45" t="str">
        <f t="shared" si="72"/>
        <v/>
      </c>
      <c r="E715" s="47">
        <f t="shared" si="73"/>
        <v>0</v>
      </c>
      <c r="F715" s="79"/>
      <c r="G715" s="45" t="str">
        <f t="shared" si="74"/>
        <v/>
      </c>
      <c r="H715" s="45" t="str">
        <f t="shared" si="75"/>
        <v/>
      </c>
      <c r="I715" s="46" t="str">
        <f t="shared" si="76"/>
        <v/>
      </c>
    </row>
    <row r="716" spans="2:9" ht="20.100000000000001" customHeight="1" thickBot="1" x14ac:dyDescent="0.35">
      <c r="B716" s="43" t="str">
        <f t="shared" si="77"/>
        <v/>
      </c>
      <c r="C716" s="44" t="str">
        <f t="shared" si="71"/>
        <v/>
      </c>
      <c r="D716" s="45" t="str">
        <f t="shared" si="72"/>
        <v/>
      </c>
      <c r="E716" s="47">
        <f t="shared" si="73"/>
        <v>0</v>
      </c>
      <c r="F716" s="79"/>
      <c r="G716" s="45" t="str">
        <f t="shared" si="74"/>
        <v/>
      </c>
      <c r="H716" s="45" t="str">
        <f t="shared" si="75"/>
        <v/>
      </c>
      <c r="I716" s="46" t="str">
        <f t="shared" si="76"/>
        <v/>
      </c>
    </row>
    <row r="717" spans="2:9" ht="20.100000000000001" customHeight="1" thickBot="1" x14ac:dyDescent="0.35">
      <c r="B717" s="43" t="str">
        <f t="shared" si="77"/>
        <v/>
      </c>
      <c r="C717" s="44" t="str">
        <f t="shared" si="71"/>
        <v/>
      </c>
      <c r="D717" s="45" t="str">
        <f t="shared" si="72"/>
        <v/>
      </c>
      <c r="E717" s="47">
        <f t="shared" si="73"/>
        <v>0</v>
      </c>
      <c r="F717" s="79"/>
      <c r="G717" s="45" t="str">
        <f t="shared" si="74"/>
        <v/>
      </c>
      <c r="H717" s="45" t="str">
        <f t="shared" si="75"/>
        <v/>
      </c>
      <c r="I717" s="46" t="str">
        <f t="shared" si="76"/>
        <v/>
      </c>
    </row>
    <row r="718" spans="2:9" ht="20.100000000000001" customHeight="1" thickBot="1" x14ac:dyDescent="0.35">
      <c r="B718" s="43" t="str">
        <f t="shared" si="77"/>
        <v/>
      </c>
      <c r="C718" s="44" t="str">
        <f t="shared" si="71"/>
        <v/>
      </c>
      <c r="D718" s="45" t="str">
        <f t="shared" si="72"/>
        <v/>
      </c>
      <c r="E718" s="47">
        <f t="shared" si="73"/>
        <v>0</v>
      </c>
      <c r="F718" s="79"/>
      <c r="G718" s="45" t="str">
        <f t="shared" si="74"/>
        <v/>
      </c>
      <c r="H718" s="45" t="str">
        <f t="shared" si="75"/>
        <v/>
      </c>
      <c r="I718" s="46" t="str">
        <f t="shared" si="76"/>
        <v/>
      </c>
    </row>
    <row r="719" spans="2:9" ht="20.100000000000001" customHeight="1" thickBot="1" x14ac:dyDescent="0.35">
      <c r="B719" s="43" t="str">
        <f t="shared" si="77"/>
        <v/>
      </c>
      <c r="C719" s="44" t="str">
        <f t="shared" si="71"/>
        <v/>
      </c>
      <c r="D719" s="45" t="str">
        <f t="shared" si="72"/>
        <v/>
      </c>
      <c r="E719" s="47">
        <f t="shared" si="73"/>
        <v>0</v>
      </c>
      <c r="F719" s="79"/>
      <c r="G719" s="45" t="str">
        <f t="shared" si="74"/>
        <v/>
      </c>
      <c r="H719" s="45" t="str">
        <f t="shared" si="75"/>
        <v/>
      </c>
      <c r="I719" s="46" t="str">
        <f t="shared" si="76"/>
        <v/>
      </c>
    </row>
    <row r="720" spans="2:9" ht="20.100000000000001" customHeight="1" thickBot="1" x14ac:dyDescent="0.35">
      <c r="B720" s="43" t="str">
        <f t="shared" si="77"/>
        <v/>
      </c>
      <c r="C720" s="44" t="str">
        <f t="shared" si="71"/>
        <v/>
      </c>
      <c r="D720" s="45" t="str">
        <f t="shared" si="72"/>
        <v/>
      </c>
      <c r="E720" s="47">
        <f t="shared" si="73"/>
        <v>0</v>
      </c>
      <c r="F720" s="79"/>
      <c r="G720" s="45" t="str">
        <f t="shared" si="74"/>
        <v/>
      </c>
      <c r="H720" s="45" t="str">
        <f t="shared" si="75"/>
        <v/>
      </c>
      <c r="I720" s="46" t="str">
        <f t="shared" si="76"/>
        <v/>
      </c>
    </row>
    <row r="721" spans="2:9" ht="20.100000000000001" customHeight="1" thickBot="1" x14ac:dyDescent="0.35">
      <c r="B721" s="43" t="str">
        <f t="shared" si="77"/>
        <v/>
      </c>
      <c r="C721" s="44" t="str">
        <f t="shared" si="71"/>
        <v/>
      </c>
      <c r="D721" s="45" t="str">
        <f t="shared" si="72"/>
        <v/>
      </c>
      <c r="E721" s="47">
        <f t="shared" si="73"/>
        <v>0</v>
      </c>
      <c r="F721" s="79"/>
      <c r="G721" s="45" t="str">
        <f t="shared" si="74"/>
        <v/>
      </c>
      <c r="H721" s="45" t="str">
        <f t="shared" si="75"/>
        <v/>
      </c>
      <c r="I721" s="46" t="str">
        <f t="shared" si="76"/>
        <v/>
      </c>
    </row>
    <row r="722" spans="2:9" ht="20.100000000000001" customHeight="1" thickBot="1" x14ac:dyDescent="0.35">
      <c r="B722" s="43" t="str">
        <f t="shared" si="77"/>
        <v/>
      </c>
      <c r="C722" s="44" t="str">
        <f t="shared" si="71"/>
        <v/>
      </c>
      <c r="D722" s="45" t="str">
        <f t="shared" si="72"/>
        <v/>
      </c>
      <c r="E722" s="47">
        <f t="shared" si="73"/>
        <v>0</v>
      </c>
      <c r="F722" s="79"/>
      <c r="G722" s="45" t="str">
        <f t="shared" si="74"/>
        <v/>
      </c>
      <c r="H722" s="45" t="str">
        <f t="shared" si="75"/>
        <v/>
      </c>
      <c r="I722" s="46" t="str">
        <f t="shared" si="76"/>
        <v/>
      </c>
    </row>
    <row r="723" spans="2:9" ht="20.100000000000001" customHeight="1" thickBot="1" x14ac:dyDescent="0.35">
      <c r="B723" s="43" t="str">
        <f t="shared" si="77"/>
        <v/>
      </c>
      <c r="C723" s="44" t="str">
        <f t="shared" si="71"/>
        <v/>
      </c>
      <c r="D723" s="45" t="str">
        <f t="shared" si="72"/>
        <v/>
      </c>
      <c r="E723" s="47">
        <f t="shared" si="73"/>
        <v>0</v>
      </c>
      <c r="F723" s="79"/>
      <c r="G723" s="45" t="str">
        <f t="shared" si="74"/>
        <v/>
      </c>
      <c r="H723" s="45" t="str">
        <f t="shared" si="75"/>
        <v/>
      </c>
      <c r="I723" s="46" t="str">
        <f t="shared" si="76"/>
        <v/>
      </c>
    </row>
    <row r="724" spans="2:9" ht="20.100000000000001" customHeight="1" thickBot="1" x14ac:dyDescent="0.35">
      <c r="B724" s="43" t="str">
        <f t="shared" si="77"/>
        <v/>
      </c>
      <c r="C724" s="44" t="str">
        <f t="shared" si="71"/>
        <v/>
      </c>
      <c r="D724" s="45" t="str">
        <f t="shared" si="72"/>
        <v/>
      </c>
      <c r="E724" s="47">
        <f t="shared" si="73"/>
        <v>0</v>
      </c>
      <c r="F724" s="79"/>
      <c r="G724" s="45" t="str">
        <f t="shared" si="74"/>
        <v/>
      </c>
      <c r="H724" s="45" t="str">
        <f t="shared" si="75"/>
        <v/>
      </c>
      <c r="I724" s="46" t="str">
        <f t="shared" si="76"/>
        <v/>
      </c>
    </row>
    <row r="725" spans="2:9" ht="20.100000000000001" customHeight="1" thickBot="1" x14ac:dyDescent="0.35">
      <c r="B725" s="43" t="str">
        <f t="shared" si="77"/>
        <v/>
      </c>
      <c r="C725" s="44" t="str">
        <f t="shared" si="71"/>
        <v/>
      </c>
      <c r="D725" s="45" t="str">
        <f t="shared" si="72"/>
        <v/>
      </c>
      <c r="E725" s="47">
        <f t="shared" si="73"/>
        <v>0</v>
      </c>
      <c r="F725" s="79"/>
      <c r="G725" s="45" t="str">
        <f t="shared" si="74"/>
        <v/>
      </c>
      <c r="H725" s="45" t="str">
        <f t="shared" si="75"/>
        <v/>
      </c>
      <c r="I725" s="46" t="str">
        <f t="shared" si="76"/>
        <v/>
      </c>
    </row>
    <row r="726" spans="2:9" ht="20.100000000000001" customHeight="1" thickBot="1" x14ac:dyDescent="0.35">
      <c r="B726" s="43" t="str">
        <f t="shared" si="77"/>
        <v/>
      </c>
      <c r="C726" s="44" t="str">
        <f t="shared" ref="C726:C789" si="78">IF($E$10="End of the Period",IF(B726="","",IF(payment_frequency="Bi-weekly",first_payment_date+B726*VLOOKUP(payment_frequency,periodic_table,2,0),IF(payment_frequency="Weekly",first_payment_date+B726*VLOOKUP(payment_frequency,periodic_table,2,0),IF(payment_frequency="Semi-monthly",first_payment_date+B726*VLOOKUP(payment_frequency,periodic_table,2,0),EDATE(first_payment_date,B726*VLOOKUP(payment_frequency,periodic_table,2,0)))))),IF(B726="","",IF(payment_frequency="Bi-weekly",first_payment_date+(B726-1)*VLOOKUP(payment_frequency,periodic_table,2,0),IF(payment_frequency="Weekly",first_payment_date+(B726-1)*VLOOKUP(payment_frequency,periodic_table,2,0),IF(payment_frequency="Semi-monthly",first_payment_date+(B726-1)*VLOOKUP(payment_frequency,periodic_table,2,0),EDATE(first_payment_date,(B726-1)*VLOOKUP(payment_frequency,periodic_table,2,0)))))))</f>
        <v/>
      </c>
      <c r="D726" s="45" t="str">
        <f t="shared" ref="D726:D789" si="79">IF(B726="","",IF(I725&lt;payment2,I725*(1+rate),payment2))</f>
        <v/>
      </c>
      <c r="E726" s="47">
        <f t="shared" ref="E726:E789" si="80">IFERROR(IF((I725*(1+rate)-D726)&lt;$E$12,I725*(1+rate)-D726,IF(B726=$I$16,$E$12,IF(B726&lt;$I$16,0,$E$12))),0)</f>
        <v>0</v>
      </c>
      <c r="F726" s="79"/>
      <c r="G726" s="45" t="str">
        <f t="shared" ref="G726:G789" si="81">IF(AND(payment_type=1,B726=1),0,IF(B726="","",I725*rate_acc))</f>
        <v/>
      </c>
      <c r="H726" s="45" t="str">
        <f t="shared" si="75"/>
        <v/>
      </c>
      <c r="I726" s="46" t="str">
        <f t="shared" si="76"/>
        <v/>
      </c>
    </row>
    <row r="727" spans="2:9" ht="20.100000000000001" customHeight="1" thickBot="1" x14ac:dyDescent="0.35">
      <c r="B727" s="43" t="str">
        <f t="shared" si="77"/>
        <v/>
      </c>
      <c r="C727" s="44" t="str">
        <f t="shared" si="78"/>
        <v/>
      </c>
      <c r="D727" s="45" t="str">
        <f t="shared" si="79"/>
        <v/>
      </c>
      <c r="E727" s="47">
        <f t="shared" si="80"/>
        <v>0</v>
      </c>
      <c r="F727" s="79"/>
      <c r="G727" s="45" t="str">
        <f t="shared" si="81"/>
        <v/>
      </c>
      <c r="H727" s="45" t="str">
        <f t="shared" ref="H727:H790" si="82">IF(B727="","",D727-G727+E727+F727)</f>
        <v/>
      </c>
      <c r="I727" s="46" t="str">
        <f t="shared" ref="I727:I790" si="83">IFERROR(IF(H727&lt;=0,"",I726-H727),"")</f>
        <v/>
      </c>
    </row>
    <row r="728" spans="2:9" ht="20.100000000000001" customHeight="1" thickBot="1" x14ac:dyDescent="0.35">
      <c r="B728" s="43" t="str">
        <f t="shared" si="77"/>
        <v/>
      </c>
      <c r="C728" s="44" t="str">
        <f t="shared" si="78"/>
        <v/>
      </c>
      <c r="D728" s="45" t="str">
        <f t="shared" si="79"/>
        <v/>
      </c>
      <c r="E728" s="47">
        <f t="shared" si="80"/>
        <v>0</v>
      </c>
      <c r="F728" s="79"/>
      <c r="G728" s="45" t="str">
        <f t="shared" si="81"/>
        <v/>
      </c>
      <c r="H728" s="45" t="str">
        <f t="shared" si="82"/>
        <v/>
      </c>
      <c r="I728" s="46" t="str">
        <f t="shared" si="83"/>
        <v/>
      </c>
    </row>
    <row r="729" spans="2:9" ht="20.100000000000001" customHeight="1" thickBot="1" x14ac:dyDescent="0.35">
      <c r="B729" s="43" t="str">
        <f t="shared" si="77"/>
        <v/>
      </c>
      <c r="C729" s="44" t="str">
        <f t="shared" si="78"/>
        <v/>
      </c>
      <c r="D729" s="45" t="str">
        <f t="shared" si="79"/>
        <v/>
      </c>
      <c r="E729" s="47">
        <f t="shared" si="80"/>
        <v>0</v>
      </c>
      <c r="F729" s="79"/>
      <c r="G729" s="45" t="str">
        <f t="shared" si="81"/>
        <v/>
      </c>
      <c r="H729" s="45" t="str">
        <f t="shared" si="82"/>
        <v/>
      </c>
      <c r="I729" s="46" t="str">
        <f t="shared" si="83"/>
        <v/>
      </c>
    </row>
    <row r="730" spans="2:9" ht="20.100000000000001" customHeight="1" thickBot="1" x14ac:dyDescent="0.35">
      <c r="B730" s="43" t="str">
        <f t="shared" si="77"/>
        <v/>
      </c>
      <c r="C730" s="44" t="str">
        <f t="shared" si="78"/>
        <v/>
      </c>
      <c r="D730" s="45" t="str">
        <f t="shared" si="79"/>
        <v/>
      </c>
      <c r="E730" s="47">
        <f t="shared" si="80"/>
        <v>0</v>
      </c>
      <c r="F730" s="79"/>
      <c r="G730" s="45" t="str">
        <f t="shared" si="81"/>
        <v/>
      </c>
      <c r="H730" s="45" t="str">
        <f t="shared" si="82"/>
        <v/>
      </c>
      <c r="I730" s="46" t="str">
        <f t="shared" si="83"/>
        <v/>
      </c>
    </row>
    <row r="731" spans="2:9" ht="20.100000000000001" customHeight="1" thickBot="1" x14ac:dyDescent="0.35">
      <c r="B731" s="43" t="str">
        <f t="shared" si="77"/>
        <v/>
      </c>
      <c r="C731" s="44" t="str">
        <f t="shared" si="78"/>
        <v/>
      </c>
      <c r="D731" s="45" t="str">
        <f t="shared" si="79"/>
        <v/>
      </c>
      <c r="E731" s="47">
        <f t="shared" si="80"/>
        <v>0</v>
      </c>
      <c r="F731" s="79"/>
      <c r="G731" s="45" t="str">
        <f t="shared" si="81"/>
        <v/>
      </c>
      <c r="H731" s="45" t="str">
        <f t="shared" si="82"/>
        <v/>
      </c>
      <c r="I731" s="46" t="str">
        <f t="shared" si="83"/>
        <v/>
      </c>
    </row>
    <row r="732" spans="2:9" ht="20.100000000000001" customHeight="1" thickBot="1" x14ac:dyDescent="0.35">
      <c r="B732" s="43" t="str">
        <f t="shared" si="77"/>
        <v/>
      </c>
      <c r="C732" s="44" t="str">
        <f t="shared" si="78"/>
        <v/>
      </c>
      <c r="D732" s="45" t="str">
        <f t="shared" si="79"/>
        <v/>
      </c>
      <c r="E732" s="47">
        <f t="shared" si="80"/>
        <v>0</v>
      </c>
      <c r="F732" s="79"/>
      <c r="G732" s="45" t="str">
        <f t="shared" si="81"/>
        <v/>
      </c>
      <c r="H732" s="45" t="str">
        <f t="shared" si="82"/>
        <v/>
      </c>
      <c r="I732" s="46" t="str">
        <f t="shared" si="83"/>
        <v/>
      </c>
    </row>
    <row r="733" spans="2:9" ht="20.100000000000001" customHeight="1" thickBot="1" x14ac:dyDescent="0.35">
      <c r="B733" s="43" t="str">
        <f t="shared" si="77"/>
        <v/>
      </c>
      <c r="C733" s="44" t="str">
        <f t="shared" si="78"/>
        <v/>
      </c>
      <c r="D733" s="45" t="str">
        <f t="shared" si="79"/>
        <v/>
      </c>
      <c r="E733" s="47">
        <f t="shared" si="80"/>
        <v>0</v>
      </c>
      <c r="F733" s="79"/>
      <c r="G733" s="45" t="str">
        <f t="shared" si="81"/>
        <v/>
      </c>
      <c r="H733" s="45" t="str">
        <f t="shared" si="82"/>
        <v/>
      </c>
      <c r="I733" s="46" t="str">
        <f t="shared" si="83"/>
        <v/>
      </c>
    </row>
    <row r="734" spans="2:9" ht="20.100000000000001" customHeight="1" thickBot="1" x14ac:dyDescent="0.35">
      <c r="B734" s="43" t="str">
        <f t="shared" si="77"/>
        <v/>
      </c>
      <c r="C734" s="44" t="str">
        <f t="shared" si="78"/>
        <v/>
      </c>
      <c r="D734" s="45" t="str">
        <f t="shared" si="79"/>
        <v/>
      </c>
      <c r="E734" s="47">
        <f t="shared" si="80"/>
        <v>0</v>
      </c>
      <c r="F734" s="79"/>
      <c r="G734" s="45" t="str">
        <f t="shared" si="81"/>
        <v/>
      </c>
      <c r="H734" s="45" t="str">
        <f t="shared" si="82"/>
        <v/>
      </c>
      <c r="I734" s="46" t="str">
        <f t="shared" si="83"/>
        <v/>
      </c>
    </row>
    <row r="735" spans="2:9" ht="20.100000000000001" customHeight="1" thickBot="1" x14ac:dyDescent="0.35">
      <c r="B735" s="43" t="str">
        <f t="shared" si="77"/>
        <v/>
      </c>
      <c r="C735" s="44" t="str">
        <f t="shared" si="78"/>
        <v/>
      </c>
      <c r="D735" s="45" t="str">
        <f t="shared" si="79"/>
        <v/>
      </c>
      <c r="E735" s="47">
        <f t="shared" si="80"/>
        <v>0</v>
      </c>
      <c r="F735" s="79"/>
      <c r="G735" s="45" t="str">
        <f t="shared" si="81"/>
        <v/>
      </c>
      <c r="H735" s="45" t="str">
        <f t="shared" si="82"/>
        <v/>
      </c>
      <c r="I735" s="46" t="str">
        <f t="shared" si="83"/>
        <v/>
      </c>
    </row>
    <row r="736" spans="2:9" ht="20.100000000000001" customHeight="1" thickBot="1" x14ac:dyDescent="0.35">
      <c r="B736" s="43" t="str">
        <f t="shared" si="77"/>
        <v/>
      </c>
      <c r="C736" s="44" t="str">
        <f t="shared" si="78"/>
        <v/>
      </c>
      <c r="D736" s="45" t="str">
        <f t="shared" si="79"/>
        <v/>
      </c>
      <c r="E736" s="47">
        <f t="shared" si="80"/>
        <v>0</v>
      </c>
      <c r="F736" s="79"/>
      <c r="G736" s="45" t="str">
        <f t="shared" si="81"/>
        <v/>
      </c>
      <c r="H736" s="45" t="str">
        <f t="shared" si="82"/>
        <v/>
      </c>
      <c r="I736" s="46" t="str">
        <f t="shared" si="83"/>
        <v/>
      </c>
    </row>
    <row r="737" spans="2:9" ht="20.100000000000001" customHeight="1" thickBot="1" x14ac:dyDescent="0.35">
      <c r="B737" s="43" t="str">
        <f t="shared" si="77"/>
        <v/>
      </c>
      <c r="C737" s="44" t="str">
        <f t="shared" si="78"/>
        <v/>
      </c>
      <c r="D737" s="45" t="str">
        <f t="shared" si="79"/>
        <v/>
      </c>
      <c r="E737" s="47">
        <f t="shared" si="80"/>
        <v>0</v>
      </c>
      <c r="F737" s="79"/>
      <c r="G737" s="45" t="str">
        <f t="shared" si="81"/>
        <v/>
      </c>
      <c r="H737" s="45" t="str">
        <f t="shared" si="82"/>
        <v/>
      </c>
      <c r="I737" s="46" t="str">
        <f t="shared" si="83"/>
        <v/>
      </c>
    </row>
    <row r="738" spans="2:9" ht="20.100000000000001" customHeight="1" thickBot="1" x14ac:dyDescent="0.35">
      <c r="B738" s="43" t="str">
        <f t="shared" si="77"/>
        <v/>
      </c>
      <c r="C738" s="44" t="str">
        <f t="shared" si="78"/>
        <v/>
      </c>
      <c r="D738" s="45" t="str">
        <f t="shared" si="79"/>
        <v/>
      </c>
      <c r="E738" s="47">
        <f t="shared" si="80"/>
        <v>0</v>
      </c>
      <c r="F738" s="79"/>
      <c r="G738" s="45" t="str">
        <f t="shared" si="81"/>
        <v/>
      </c>
      <c r="H738" s="45" t="str">
        <f t="shared" si="82"/>
        <v/>
      </c>
      <c r="I738" s="46" t="str">
        <f t="shared" si="83"/>
        <v/>
      </c>
    </row>
    <row r="739" spans="2:9" ht="20.100000000000001" customHeight="1" thickBot="1" x14ac:dyDescent="0.35">
      <c r="B739" s="43" t="str">
        <f t="shared" si="77"/>
        <v/>
      </c>
      <c r="C739" s="44" t="str">
        <f t="shared" si="78"/>
        <v/>
      </c>
      <c r="D739" s="45" t="str">
        <f t="shared" si="79"/>
        <v/>
      </c>
      <c r="E739" s="47">
        <f t="shared" si="80"/>
        <v>0</v>
      </c>
      <c r="F739" s="79"/>
      <c r="G739" s="45" t="str">
        <f t="shared" si="81"/>
        <v/>
      </c>
      <c r="H739" s="45" t="str">
        <f t="shared" si="82"/>
        <v/>
      </c>
      <c r="I739" s="46" t="str">
        <f t="shared" si="83"/>
        <v/>
      </c>
    </row>
    <row r="740" spans="2:9" ht="20.100000000000001" customHeight="1" thickBot="1" x14ac:dyDescent="0.35">
      <c r="B740" s="43" t="str">
        <f t="shared" si="77"/>
        <v/>
      </c>
      <c r="C740" s="44" t="str">
        <f t="shared" si="78"/>
        <v/>
      </c>
      <c r="D740" s="45" t="str">
        <f t="shared" si="79"/>
        <v/>
      </c>
      <c r="E740" s="47">
        <f t="shared" si="80"/>
        <v>0</v>
      </c>
      <c r="F740" s="79"/>
      <c r="G740" s="45" t="str">
        <f t="shared" si="81"/>
        <v/>
      </c>
      <c r="H740" s="45" t="str">
        <f t="shared" si="82"/>
        <v/>
      </c>
      <c r="I740" s="46" t="str">
        <f t="shared" si="83"/>
        <v/>
      </c>
    </row>
    <row r="741" spans="2:9" ht="20.100000000000001" customHeight="1" thickBot="1" x14ac:dyDescent="0.35">
      <c r="B741" s="43" t="str">
        <f t="shared" si="77"/>
        <v/>
      </c>
      <c r="C741" s="44" t="str">
        <f t="shared" si="78"/>
        <v/>
      </c>
      <c r="D741" s="45" t="str">
        <f t="shared" si="79"/>
        <v/>
      </c>
      <c r="E741" s="47">
        <f t="shared" si="80"/>
        <v>0</v>
      </c>
      <c r="F741" s="79"/>
      <c r="G741" s="45" t="str">
        <f t="shared" si="81"/>
        <v/>
      </c>
      <c r="H741" s="45" t="str">
        <f t="shared" si="82"/>
        <v/>
      </c>
      <c r="I741" s="46" t="str">
        <f t="shared" si="83"/>
        <v/>
      </c>
    </row>
    <row r="742" spans="2:9" ht="20.100000000000001" customHeight="1" thickBot="1" x14ac:dyDescent="0.35">
      <c r="B742" s="43" t="str">
        <f t="shared" si="77"/>
        <v/>
      </c>
      <c r="C742" s="44" t="str">
        <f t="shared" si="78"/>
        <v/>
      </c>
      <c r="D742" s="45" t="str">
        <f t="shared" si="79"/>
        <v/>
      </c>
      <c r="E742" s="47">
        <f t="shared" si="80"/>
        <v>0</v>
      </c>
      <c r="F742" s="79"/>
      <c r="G742" s="45" t="str">
        <f t="shared" si="81"/>
        <v/>
      </c>
      <c r="H742" s="45" t="str">
        <f t="shared" si="82"/>
        <v/>
      </c>
      <c r="I742" s="46" t="str">
        <f t="shared" si="83"/>
        <v/>
      </c>
    </row>
    <row r="743" spans="2:9" ht="20.100000000000001" customHeight="1" thickBot="1" x14ac:dyDescent="0.35">
      <c r="B743" s="43" t="str">
        <f t="shared" si="77"/>
        <v/>
      </c>
      <c r="C743" s="44" t="str">
        <f t="shared" si="78"/>
        <v/>
      </c>
      <c r="D743" s="45" t="str">
        <f t="shared" si="79"/>
        <v/>
      </c>
      <c r="E743" s="47">
        <f t="shared" si="80"/>
        <v>0</v>
      </c>
      <c r="F743" s="79"/>
      <c r="G743" s="45" t="str">
        <f t="shared" si="81"/>
        <v/>
      </c>
      <c r="H743" s="45" t="str">
        <f t="shared" si="82"/>
        <v/>
      </c>
      <c r="I743" s="46" t="str">
        <f t="shared" si="83"/>
        <v/>
      </c>
    </row>
    <row r="744" spans="2:9" ht="20.100000000000001" customHeight="1" thickBot="1" x14ac:dyDescent="0.35">
      <c r="B744" s="43" t="str">
        <f t="shared" si="77"/>
        <v/>
      </c>
      <c r="C744" s="44" t="str">
        <f t="shared" si="78"/>
        <v/>
      </c>
      <c r="D744" s="45" t="str">
        <f t="shared" si="79"/>
        <v/>
      </c>
      <c r="E744" s="47">
        <f t="shared" si="80"/>
        <v>0</v>
      </c>
      <c r="F744" s="79"/>
      <c r="G744" s="45" t="str">
        <f t="shared" si="81"/>
        <v/>
      </c>
      <c r="H744" s="45" t="str">
        <f t="shared" si="82"/>
        <v/>
      </c>
      <c r="I744" s="46" t="str">
        <f t="shared" si="83"/>
        <v/>
      </c>
    </row>
    <row r="745" spans="2:9" ht="20.100000000000001" customHeight="1" thickBot="1" x14ac:dyDescent="0.35">
      <c r="B745" s="43" t="str">
        <f t="shared" si="77"/>
        <v/>
      </c>
      <c r="C745" s="44" t="str">
        <f t="shared" si="78"/>
        <v/>
      </c>
      <c r="D745" s="45" t="str">
        <f t="shared" si="79"/>
        <v/>
      </c>
      <c r="E745" s="47">
        <f t="shared" si="80"/>
        <v>0</v>
      </c>
      <c r="F745" s="79"/>
      <c r="G745" s="45" t="str">
        <f t="shared" si="81"/>
        <v/>
      </c>
      <c r="H745" s="45" t="str">
        <f t="shared" si="82"/>
        <v/>
      </c>
      <c r="I745" s="46" t="str">
        <f t="shared" si="83"/>
        <v/>
      </c>
    </row>
    <row r="746" spans="2:9" ht="20.100000000000001" customHeight="1" thickBot="1" x14ac:dyDescent="0.35">
      <c r="B746" s="43" t="str">
        <f t="shared" si="77"/>
        <v/>
      </c>
      <c r="C746" s="44" t="str">
        <f t="shared" si="78"/>
        <v/>
      </c>
      <c r="D746" s="45" t="str">
        <f t="shared" si="79"/>
        <v/>
      </c>
      <c r="E746" s="47">
        <f t="shared" si="80"/>
        <v>0</v>
      </c>
      <c r="F746" s="79"/>
      <c r="G746" s="45" t="str">
        <f t="shared" si="81"/>
        <v/>
      </c>
      <c r="H746" s="45" t="str">
        <f t="shared" si="82"/>
        <v/>
      </c>
      <c r="I746" s="46" t="str">
        <f t="shared" si="83"/>
        <v/>
      </c>
    </row>
    <row r="747" spans="2:9" ht="20.100000000000001" customHeight="1" thickBot="1" x14ac:dyDescent="0.35">
      <c r="B747" s="43" t="str">
        <f t="shared" si="77"/>
        <v/>
      </c>
      <c r="C747" s="44" t="str">
        <f t="shared" si="78"/>
        <v/>
      </c>
      <c r="D747" s="45" t="str">
        <f t="shared" si="79"/>
        <v/>
      </c>
      <c r="E747" s="47">
        <f t="shared" si="80"/>
        <v>0</v>
      </c>
      <c r="F747" s="79"/>
      <c r="G747" s="45" t="str">
        <f t="shared" si="81"/>
        <v/>
      </c>
      <c r="H747" s="45" t="str">
        <f t="shared" si="82"/>
        <v/>
      </c>
      <c r="I747" s="46" t="str">
        <f t="shared" si="83"/>
        <v/>
      </c>
    </row>
    <row r="748" spans="2:9" ht="20.100000000000001" customHeight="1" thickBot="1" x14ac:dyDescent="0.35">
      <c r="B748" s="43" t="str">
        <f t="shared" si="77"/>
        <v/>
      </c>
      <c r="C748" s="44" t="str">
        <f t="shared" si="78"/>
        <v/>
      </c>
      <c r="D748" s="45" t="str">
        <f t="shared" si="79"/>
        <v/>
      </c>
      <c r="E748" s="47">
        <f t="shared" si="80"/>
        <v>0</v>
      </c>
      <c r="F748" s="79"/>
      <c r="G748" s="45" t="str">
        <f t="shared" si="81"/>
        <v/>
      </c>
      <c r="H748" s="45" t="str">
        <f t="shared" si="82"/>
        <v/>
      </c>
      <c r="I748" s="46" t="str">
        <f t="shared" si="83"/>
        <v/>
      </c>
    </row>
    <row r="749" spans="2:9" ht="20.100000000000001" customHeight="1" thickBot="1" x14ac:dyDescent="0.35">
      <c r="B749" s="43" t="str">
        <f t="shared" ref="B749:B812" si="84">IFERROR(IF(I748&lt;=0,"",B748+1),"")</f>
        <v/>
      </c>
      <c r="C749" s="44" t="str">
        <f t="shared" si="78"/>
        <v/>
      </c>
      <c r="D749" s="45" t="str">
        <f t="shared" si="79"/>
        <v/>
      </c>
      <c r="E749" s="47">
        <f t="shared" si="80"/>
        <v>0</v>
      </c>
      <c r="F749" s="79"/>
      <c r="G749" s="45" t="str">
        <f t="shared" si="81"/>
        <v/>
      </c>
      <c r="H749" s="45" t="str">
        <f t="shared" si="82"/>
        <v/>
      </c>
      <c r="I749" s="46" t="str">
        <f t="shared" si="83"/>
        <v/>
      </c>
    </row>
    <row r="750" spans="2:9" ht="20.100000000000001" customHeight="1" thickBot="1" x14ac:dyDescent="0.35">
      <c r="B750" s="43" t="str">
        <f t="shared" si="84"/>
        <v/>
      </c>
      <c r="C750" s="44" t="str">
        <f t="shared" si="78"/>
        <v/>
      </c>
      <c r="D750" s="45" t="str">
        <f t="shared" si="79"/>
        <v/>
      </c>
      <c r="E750" s="47">
        <f t="shared" si="80"/>
        <v>0</v>
      </c>
      <c r="F750" s="79"/>
      <c r="G750" s="45" t="str">
        <f t="shared" si="81"/>
        <v/>
      </c>
      <c r="H750" s="45" t="str">
        <f t="shared" si="82"/>
        <v/>
      </c>
      <c r="I750" s="46" t="str">
        <f t="shared" si="83"/>
        <v/>
      </c>
    </row>
    <row r="751" spans="2:9" ht="20.100000000000001" customHeight="1" thickBot="1" x14ac:dyDescent="0.35">
      <c r="B751" s="43" t="str">
        <f t="shared" si="84"/>
        <v/>
      </c>
      <c r="C751" s="44" t="str">
        <f t="shared" si="78"/>
        <v/>
      </c>
      <c r="D751" s="45" t="str">
        <f t="shared" si="79"/>
        <v/>
      </c>
      <c r="E751" s="47">
        <f t="shared" si="80"/>
        <v>0</v>
      </c>
      <c r="F751" s="79"/>
      <c r="G751" s="45" t="str">
        <f t="shared" si="81"/>
        <v/>
      </c>
      <c r="H751" s="45" t="str">
        <f t="shared" si="82"/>
        <v/>
      </c>
      <c r="I751" s="46" t="str">
        <f t="shared" si="83"/>
        <v/>
      </c>
    </row>
    <row r="752" spans="2:9" ht="20.100000000000001" customHeight="1" thickBot="1" x14ac:dyDescent="0.35">
      <c r="B752" s="43" t="str">
        <f t="shared" si="84"/>
        <v/>
      </c>
      <c r="C752" s="44" t="str">
        <f t="shared" si="78"/>
        <v/>
      </c>
      <c r="D752" s="45" t="str">
        <f t="shared" si="79"/>
        <v/>
      </c>
      <c r="E752" s="47">
        <f t="shared" si="80"/>
        <v>0</v>
      </c>
      <c r="F752" s="79"/>
      <c r="G752" s="45" t="str">
        <f t="shared" si="81"/>
        <v/>
      </c>
      <c r="H752" s="45" t="str">
        <f t="shared" si="82"/>
        <v/>
      </c>
      <c r="I752" s="46" t="str">
        <f t="shared" si="83"/>
        <v/>
      </c>
    </row>
    <row r="753" spans="2:9" ht="20.100000000000001" customHeight="1" thickBot="1" x14ac:dyDescent="0.35">
      <c r="B753" s="43" t="str">
        <f t="shared" si="84"/>
        <v/>
      </c>
      <c r="C753" s="44" t="str">
        <f t="shared" si="78"/>
        <v/>
      </c>
      <c r="D753" s="45" t="str">
        <f t="shared" si="79"/>
        <v/>
      </c>
      <c r="E753" s="47">
        <f t="shared" si="80"/>
        <v>0</v>
      </c>
      <c r="F753" s="79"/>
      <c r="G753" s="45" t="str">
        <f t="shared" si="81"/>
        <v/>
      </c>
      <c r="H753" s="45" t="str">
        <f t="shared" si="82"/>
        <v/>
      </c>
      <c r="I753" s="46" t="str">
        <f t="shared" si="83"/>
        <v/>
      </c>
    </row>
    <row r="754" spans="2:9" ht="20.100000000000001" customHeight="1" thickBot="1" x14ac:dyDescent="0.35">
      <c r="B754" s="43" t="str">
        <f t="shared" si="84"/>
        <v/>
      </c>
      <c r="C754" s="44" t="str">
        <f t="shared" si="78"/>
        <v/>
      </c>
      <c r="D754" s="45" t="str">
        <f t="shared" si="79"/>
        <v/>
      </c>
      <c r="E754" s="47">
        <f t="shared" si="80"/>
        <v>0</v>
      </c>
      <c r="F754" s="79"/>
      <c r="G754" s="45" t="str">
        <f t="shared" si="81"/>
        <v/>
      </c>
      <c r="H754" s="45" t="str">
        <f t="shared" si="82"/>
        <v/>
      </c>
      <c r="I754" s="46" t="str">
        <f t="shared" si="83"/>
        <v/>
      </c>
    </row>
    <row r="755" spans="2:9" ht="20.100000000000001" customHeight="1" thickBot="1" x14ac:dyDescent="0.35">
      <c r="B755" s="43" t="str">
        <f t="shared" si="84"/>
        <v/>
      </c>
      <c r="C755" s="44" t="str">
        <f t="shared" si="78"/>
        <v/>
      </c>
      <c r="D755" s="45" t="str">
        <f t="shared" si="79"/>
        <v/>
      </c>
      <c r="E755" s="47">
        <f t="shared" si="80"/>
        <v>0</v>
      </c>
      <c r="F755" s="79"/>
      <c r="G755" s="45" t="str">
        <f t="shared" si="81"/>
        <v/>
      </c>
      <c r="H755" s="45" t="str">
        <f t="shared" si="82"/>
        <v/>
      </c>
      <c r="I755" s="46" t="str">
        <f t="shared" si="83"/>
        <v/>
      </c>
    </row>
    <row r="756" spans="2:9" ht="20.100000000000001" customHeight="1" thickBot="1" x14ac:dyDescent="0.35">
      <c r="B756" s="43" t="str">
        <f t="shared" si="84"/>
        <v/>
      </c>
      <c r="C756" s="44" t="str">
        <f t="shared" si="78"/>
        <v/>
      </c>
      <c r="D756" s="45" t="str">
        <f t="shared" si="79"/>
        <v/>
      </c>
      <c r="E756" s="47">
        <f t="shared" si="80"/>
        <v>0</v>
      </c>
      <c r="F756" s="79"/>
      <c r="G756" s="45" t="str">
        <f t="shared" si="81"/>
        <v/>
      </c>
      <c r="H756" s="45" t="str">
        <f t="shared" si="82"/>
        <v/>
      </c>
      <c r="I756" s="46" t="str">
        <f t="shared" si="83"/>
        <v/>
      </c>
    </row>
    <row r="757" spans="2:9" ht="20.100000000000001" customHeight="1" thickBot="1" x14ac:dyDescent="0.35">
      <c r="B757" s="43" t="str">
        <f t="shared" si="84"/>
        <v/>
      </c>
      <c r="C757" s="44" t="str">
        <f t="shared" si="78"/>
        <v/>
      </c>
      <c r="D757" s="45" t="str">
        <f t="shared" si="79"/>
        <v/>
      </c>
      <c r="E757" s="47">
        <f t="shared" si="80"/>
        <v>0</v>
      </c>
      <c r="F757" s="79"/>
      <c r="G757" s="45" t="str">
        <f t="shared" si="81"/>
        <v/>
      </c>
      <c r="H757" s="45" t="str">
        <f t="shared" si="82"/>
        <v/>
      </c>
      <c r="I757" s="46" t="str">
        <f t="shared" si="83"/>
        <v/>
      </c>
    </row>
    <row r="758" spans="2:9" ht="20.100000000000001" customHeight="1" thickBot="1" x14ac:dyDescent="0.35">
      <c r="B758" s="43" t="str">
        <f t="shared" si="84"/>
        <v/>
      </c>
      <c r="C758" s="44" t="str">
        <f t="shared" si="78"/>
        <v/>
      </c>
      <c r="D758" s="45" t="str">
        <f t="shared" si="79"/>
        <v/>
      </c>
      <c r="E758" s="47">
        <f t="shared" si="80"/>
        <v>0</v>
      </c>
      <c r="F758" s="79"/>
      <c r="G758" s="45" t="str">
        <f t="shared" si="81"/>
        <v/>
      </c>
      <c r="H758" s="45" t="str">
        <f t="shared" si="82"/>
        <v/>
      </c>
      <c r="I758" s="46" t="str">
        <f t="shared" si="83"/>
        <v/>
      </c>
    </row>
    <row r="759" spans="2:9" ht="20.100000000000001" customHeight="1" thickBot="1" x14ac:dyDescent="0.35">
      <c r="B759" s="43" t="str">
        <f t="shared" si="84"/>
        <v/>
      </c>
      <c r="C759" s="44" t="str">
        <f t="shared" si="78"/>
        <v/>
      </c>
      <c r="D759" s="45" t="str">
        <f t="shared" si="79"/>
        <v/>
      </c>
      <c r="E759" s="47">
        <f t="shared" si="80"/>
        <v>0</v>
      </c>
      <c r="F759" s="79"/>
      <c r="G759" s="45" t="str">
        <f t="shared" si="81"/>
        <v/>
      </c>
      <c r="H759" s="45" t="str">
        <f t="shared" si="82"/>
        <v/>
      </c>
      <c r="I759" s="46" t="str">
        <f t="shared" si="83"/>
        <v/>
      </c>
    </row>
    <row r="760" spans="2:9" ht="20.100000000000001" customHeight="1" thickBot="1" x14ac:dyDescent="0.35">
      <c r="B760" s="43" t="str">
        <f t="shared" si="84"/>
        <v/>
      </c>
      <c r="C760" s="44" t="str">
        <f t="shared" si="78"/>
        <v/>
      </c>
      <c r="D760" s="45" t="str">
        <f t="shared" si="79"/>
        <v/>
      </c>
      <c r="E760" s="47">
        <f t="shared" si="80"/>
        <v>0</v>
      </c>
      <c r="F760" s="79"/>
      <c r="G760" s="45" t="str">
        <f t="shared" si="81"/>
        <v/>
      </c>
      <c r="H760" s="45" t="str">
        <f t="shared" si="82"/>
        <v/>
      </c>
      <c r="I760" s="46" t="str">
        <f t="shared" si="83"/>
        <v/>
      </c>
    </row>
    <row r="761" spans="2:9" ht="20.100000000000001" customHeight="1" thickBot="1" x14ac:dyDescent="0.35">
      <c r="B761" s="43" t="str">
        <f t="shared" si="84"/>
        <v/>
      </c>
      <c r="C761" s="44" t="str">
        <f t="shared" si="78"/>
        <v/>
      </c>
      <c r="D761" s="45" t="str">
        <f t="shared" si="79"/>
        <v/>
      </c>
      <c r="E761" s="47">
        <f t="shared" si="80"/>
        <v>0</v>
      </c>
      <c r="F761" s="79"/>
      <c r="G761" s="45" t="str">
        <f t="shared" si="81"/>
        <v/>
      </c>
      <c r="H761" s="45" t="str">
        <f t="shared" si="82"/>
        <v/>
      </c>
      <c r="I761" s="46" t="str">
        <f t="shared" si="83"/>
        <v/>
      </c>
    </row>
    <row r="762" spans="2:9" ht="20.100000000000001" customHeight="1" thickBot="1" x14ac:dyDescent="0.35">
      <c r="B762" s="43" t="str">
        <f t="shared" si="84"/>
        <v/>
      </c>
      <c r="C762" s="44" t="str">
        <f t="shared" si="78"/>
        <v/>
      </c>
      <c r="D762" s="45" t="str">
        <f t="shared" si="79"/>
        <v/>
      </c>
      <c r="E762" s="47">
        <f t="shared" si="80"/>
        <v>0</v>
      </c>
      <c r="F762" s="79"/>
      <c r="G762" s="45" t="str">
        <f t="shared" si="81"/>
        <v/>
      </c>
      <c r="H762" s="45" t="str">
        <f t="shared" si="82"/>
        <v/>
      </c>
      <c r="I762" s="46" t="str">
        <f t="shared" si="83"/>
        <v/>
      </c>
    </row>
    <row r="763" spans="2:9" ht="20.100000000000001" customHeight="1" thickBot="1" x14ac:dyDescent="0.35">
      <c r="B763" s="43" t="str">
        <f t="shared" si="84"/>
        <v/>
      </c>
      <c r="C763" s="44" t="str">
        <f t="shared" si="78"/>
        <v/>
      </c>
      <c r="D763" s="45" t="str">
        <f t="shared" si="79"/>
        <v/>
      </c>
      <c r="E763" s="47">
        <f t="shared" si="80"/>
        <v>0</v>
      </c>
      <c r="F763" s="79"/>
      <c r="G763" s="45" t="str">
        <f t="shared" si="81"/>
        <v/>
      </c>
      <c r="H763" s="45" t="str">
        <f t="shared" si="82"/>
        <v/>
      </c>
      <c r="I763" s="46" t="str">
        <f t="shared" si="83"/>
        <v/>
      </c>
    </row>
    <row r="764" spans="2:9" ht="20.100000000000001" customHeight="1" thickBot="1" x14ac:dyDescent="0.35">
      <c r="B764" s="43" t="str">
        <f t="shared" si="84"/>
        <v/>
      </c>
      <c r="C764" s="44" t="str">
        <f t="shared" si="78"/>
        <v/>
      </c>
      <c r="D764" s="45" t="str">
        <f t="shared" si="79"/>
        <v/>
      </c>
      <c r="E764" s="47">
        <f t="shared" si="80"/>
        <v>0</v>
      </c>
      <c r="F764" s="79"/>
      <c r="G764" s="45" t="str">
        <f t="shared" si="81"/>
        <v/>
      </c>
      <c r="H764" s="45" t="str">
        <f t="shared" si="82"/>
        <v/>
      </c>
      <c r="I764" s="46" t="str">
        <f t="shared" si="83"/>
        <v/>
      </c>
    </row>
    <row r="765" spans="2:9" ht="20.100000000000001" customHeight="1" thickBot="1" x14ac:dyDescent="0.35">
      <c r="B765" s="43" t="str">
        <f t="shared" si="84"/>
        <v/>
      </c>
      <c r="C765" s="44" t="str">
        <f t="shared" si="78"/>
        <v/>
      </c>
      <c r="D765" s="45" t="str">
        <f t="shared" si="79"/>
        <v/>
      </c>
      <c r="E765" s="47">
        <f t="shared" si="80"/>
        <v>0</v>
      </c>
      <c r="F765" s="79"/>
      <c r="G765" s="45" t="str">
        <f t="shared" si="81"/>
        <v/>
      </c>
      <c r="H765" s="45" t="str">
        <f t="shared" si="82"/>
        <v/>
      </c>
      <c r="I765" s="46" t="str">
        <f t="shared" si="83"/>
        <v/>
      </c>
    </row>
    <row r="766" spans="2:9" ht="20.100000000000001" customHeight="1" thickBot="1" x14ac:dyDescent="0.35">
      <c r="B766" s="43" t="str">
        <f t="shared" si="84"/>
        <v/>
      </c>
      <c r="C766" s="44" t="str">
        <f t="shared" si="78"/>
        <v/>
      </c>
      <c r="D766" s="45" t="str">
        <f t="shared" si="79"/>
        <v/>
      </c>
      <c r="E766" s="47">
        <f t="shared" si="80"/>
        <v>0</v>
      </c>
      <c r="F766" s="79"/>
      <c r="G766" s="45" t="str">
        <f t="shared" si="81"/>
        <v/>
      </c>
      <c r="H766" s="45" t="str">
        <f t="shared" si="82"/>
        <v/>
      </c>
      <c r="I766" s="46" t="str">
        <f t="shared" si="83"/>
        <v/>
      </c>
    </row>
    <row r="767" spans="2:9" ht="20.100000000000001" customHeight="1" thickBot="1" x14ac:dyDescent="0.35">
      <c r="B767" s="43" t="str">
        <f t="shared" si="84"/>
        <v/>
      </c>
      <c r="C767" s="44" t="str">
        <f t="shared" si="78"/>
        <v/>
      </c>
      <c r="D767" s="45" t="str">
        <f t="shared" si="79"/>
        <v/>
      </c>
      <c r="E767" s="47">
        <f t="shared" si="80"/>
        <v>0</v>
      </c>
      <c r="F767" s="79"/>
      <c r="G767" s="45" t="str">
        <f t="shared" si="81"/>
        <v/>
      </c>
      <c r="H767" s="45" t="str">
        <f t="shared" si="82"/>
        <v/>
      </c>
      <c r="I767" s="46" t="str">
        <f t="shared" si="83"/>
        <v/>
      </c>
    </row>
    <row r="768" spans="2:9" ht="20.100000000000001" customHeight="1" thickBot="1" x14ac:dyDescent="0.35">
      <c r="B768" s="43" t="str">
        <f t="shared" si="84"/>
        <v/>
      </c>
      <c r="C768" s="44" t="str">
        <f t="shared" si="78"/>
        <v/>
      </c>
      <c r="D768" s="45" t="str">
        <f t="shared" si="79"/>
        <v/>
      </c>
      <c r="E768" s="47">
        <f t="shared" si="80"/>
        <v>0</v>
      </c>
      <c r="F768" s="79"/>
      <c r="G768" s="45" t="str">
        <f t="shared" si="81"/>
        <v/>
      </c>
      <c r="H768" s="45" t="str">
        <f t="shared" si="82"/>
        <v/>
      </c>
      <c r="I768" s="46" t="str">
        <f t="shared" si="83"/>
        <v/>
      </c>
    </row>
    <row r="769" spans="2:9" ht="20.100000000000001" customHeight="1" thickBot="1" x14ac:dyDescent="0.35">
      <c r="B769" s="43" t="str">
        <f t="shared" si="84"/>
        <v/>
      </c>
      <c r="C769" s="44" t="str">
        <f t="shared" si="78"/>
        <v/>
      </c>
      <c r="D769" s="45" t="str">
        <f t="shared" si="79"/>
        <v/>
      </c>
      <c r="E769" s="47">
        <f t="shared" si="80"/>
        <v>0</v>
      </c>
      <c r="F769" s="79"/>
      <c r="G769" s="45" t="str">
        <f t="shared" si="81"/>
        <v/>
      </c>
      <c r="H769" s="45" t="str">
        <f t="shared" si="82"/>
        <v/>
      </c>
      <c r="I769" s="46" t="str">
        <f t="shared" si="83"/>
        <v/>
      </c>
    </row>
    <row r="770" spans="2:9" ht="20.100000000000001" customHeight="1" thickBot="1" x14ac:dyDescent="0.35">
      <c r="B770" s="43" t="str">
        <f t="shared" si="84"/>
        <v/>
      </c>
      <c r="C770" s="44" t="str">
        <f t="shared" si="78"/>
        <v/>
      </c>
      <c r="D770" s="45" t="str">
        <f t="shared" si="79"/>
        <v/>
      </c>
      <c r="E770" s="47">
        <f t="shared" si="80"/>
        <v>0</v>
      </c>
      <c r="F770" s="79"/>
      <c r="G770" s="45" t="str">
        <f t="shared" si="81"/>
        <v/>
      </c>
      <c r="H770" s="45" t="str">
        <f t="shared" si="82"/>
        <v/>
      </c>
      <c r="I770" s="46" t="str">
        <f t="shared" si="83"/>
        <v/>
      </c>
    </row>
    <row r="771" spans="2:9" ht="20.100000000000001" customHeight="1" thickBot="1" x14ac:dyDescent="0.35">
      <c r="B771" s="43" t="str">
        <f t="shared" si="84"/>
        <v/>
      </c>
      <c r="C771" s="44" t="str">
        <f t="shared" si="78"/>
        <v/>
      </c>
      <c r="D771" s="45" t="str">
        <f t="shared" si="79"/>
        <v/>
      </c>
      <c r="E771" s="47">
        <f t="shared" si="80"/>
        <v>0</v>
      </c>
      <c r="F771" s="79"/>
      <c r="G771" s="45" t="str">
        <f t="shared" si="81"/>
        <v/>
      </c>
      <c r="H771" s="45" t="str">
        <f t="shared" si="82"/>
        <v/>
      </c>
      <c r="I771" s="46" t="str">
        <f t="shared" si="83"/>
        <v/>
      </c>
    </row>
    <row r="772" spans="2:9" ht="20.100000000000001" customHeight="1" thickBot="1" x14ac:dyDescent="0.35">
      <c r="B772" s="43" t="str">
        <f t="shared" si="84"/>
        <v/>
      </c>
      <c r="C772" s="44" t="str">
        <f t="shared" si="78"/>
        <v/>
      </c>
      <c r="D772" s="45" t="str">
        <f t="shared" si="79"/>
        <v/>
      </c>
      <c r="E772" s="47">
        <f t="shared" si="80"/>
        <v>0</v>
      </c>
      <c r="F772" s="79"/>
      <c r="G772" s="45" t="str">
        <f t="shared" si="81"/>
        <v/>
      </c>
      <c r="H772" s="45" t="str">
        <f t="shared" si="82"/>
        <v/>
      </c>
      <c r="I772" s="46" t="str">
        <f t="shared" si="83"/>
        <v/>
      </c>
    </row>
    <row r="773" spans="2:9" ht="20.100000000000001" customHeight="1" thickBot="1" x14ac:dyDescent="0.35">
      <c r="B773" s="43" t="str">
        <f t="shared" si="84"/>
        <v/>
      </c>
      <c r="C773" s="44" t="str">
        <f t="shared" si="78"/>
        <v/>
      </c>
      <c r="D773" s="45" t="str">
        <f t="shared" si="79"/>
        <v/>
      </c>
      <c r="E773" s="47">
        <f t="shared" si="80"/>
        <v>0</v>
      </c>
      <c r="F773" s="79"/>
      <c r="G773" s="45" t="str">
        <f t="shared" si="81"/>
        <v/>
      </c>
      <c r="H773" s="45" t="str">
        <f t="shared" si="82"/>
        <v/>
      </c>
      <c r="I773" s="46" t="str">
        <f t="shared" si="83"/>
        <v/>
      </c>
    </row>
    <row r="774" spans="2:9" ht="20.100000000000001" customHeight="1" thickBot="1" x14ac:dyDescent="0.35">
      <c r="B774" s="43" t="str">
        <f t="shared" si="84"/>
        <v/>
      </c>
      <c r="C774" s="44" t="str">
        <f t="shared" si="78"/>
        <v/>
      </c>
      <c r="D774" s="45" t="str">
        <f t="shared" si="79"/>
        <v/>
      </c>
      <c r="E774" s="47">
        <f t="shared" si="80"/>
        <v>0</v>
      </c>
      <c r="F774" s="79"/>
      <c r="G774" s="45" t="str">
        <f t="shared" si="81"/>
        <v/>
      </c>
      <c r="H774" s="45" t="str">
        <f t="shared" si="82"/>
        <v/>
      </c>
      <c r="I774" s="46" t="str">
        <f t="shared" si="83"/>
        <v/>
      </c>
    </row>
    <row r="775" spans="2:9" ht="20.100000000000001" customHeight="1" thickBot="1" x14ac:dyDescent="0.35">
      <c r="B775" s="43" t="str">
        <f t="shared" si="84"/>
        <v/>
      </c>
      <c r="C775" s="44" t="str">
        <f t="shared" si="78"/>
        <v/>
      </c>
      <c r="D775" s="45" t="str">
        <f t="shared" si="79"/>
        <v/>
      </c>
      <c r="E775" s="47">
        <f t="shared" si="80"/>
        <v>0</v>
      </c>
      <c r="F775" s="79"/>
      <c r="G775" s="45" t="str">
        <f t="shared" si="81"/>
        <v/>
      </c>
      <c r="H775" s="45" t="str">
        <f t="shared" si="82"/>
        <v/>
      </c>
      <c r="I775" s="46" t="str">
        <f t="shared" si="83"/>
        <v/>
      </c>
    </row>
    <row r="776" spans="2:9" ht="20.100000000000001" customHeight="1" thickBot="1" x14ac:dyDescent="0.35">
      <c r="B776" s="43" t="str">
        <f t="shared" si="84"/>
        <v/>
      </c>
      <c r="C776" s="44" t="str">
        <f t="shared" si="78"/>
        <v/>
      </c>
      <c r="D776" s="45" t="str">
        <f t="shared" si="79"/>
        <v/>
      </c>
      <c r="E776" s="47">
        <f t="shared" si="80"/>
        <v>0</v>
      </c>
      <c r="F776" s="79"/>
      <c r="G776" s="45" t="str">
        <f t="shared" si="81"/>
        <v/>
      </c>
      <c r="H776" s="45" t="str">
        <f t="shared" si="82"/>
        <v/>
      </c>
      <c r="I776" s="46" t="str">
        <f t="shared" si="83"/>
        <v/>
      </c>
    </row>
    <row r="777" spans="2:9" ht="20.100000000000001" customHeight="1" thickBot="1" x14ac:dyDescent="0.35">
      <c r="B777" s="43" t="str">
        <f t="shared" si="84"/>
        <v/>
      </c>
      <c r="C777" s="44" t="str">
        <f t="shared" si="78"/>
        <v/>
      </c>
      <c r="D777" s="45" t="str">
        <f t="shared" si="79"/>
        <v/>
      </c>
      <c r="E777" s="47">
        <f t="shared" si="80"/>
        <v>0</v>
      </c>
      <c r="F777" s="79"/>
      <c r="G777" s="45" t="str">
        <f t="shared" si="81"/>
        <v/>
      </c>
      <c r="H777" s="45" t="str">
        <f t="shared" si="82"/>
        <v/>
      </c>
      <c r="I777" s="46" t="str">
        <f t="shared" si="83"/>
        <v/>
      </c>
    </row>
    <row r="778" spans="2:9" ht="20.100000000000001" customHeight="1" thickBot="1" x14ac:dyDescent="0.35">
      <c r="B778" s="43" t="str">
        <f t="shared" si="84"/>
        <v/>
      </c>
      <c r="C778" s="44" t="str">
        <f t="shared" si="78"/>
        <v/>
      </c>
      <c r="D778" s="45" t="str">
        <f t="shared" si="79"/>
        <v/>
      </c>
      <c r="E778" s="47">
        <f t="shared" si="80"/>
        <v>0</v>
      </c>
      <c r="F778" s="79"/>
      <c r="G778" s="45" t="str">
        <f t="shared" si="81"/>
        <v/>
      </c>
      <c r="H778" s="45" t="str">
        <f t="shared" si="82"/>
        <v/>
      </c>
      <c r="I778" s="46" t="str">
        <f t="shared" si="83"/>
        <v/>
      </c>
    </row>
    <row r="779" spans="2:9" ht="20.100000000000001" customHeight="1" thickBot="1" x14ac:dyDescent="0.35">
      <c r="B779" s="43" t="str">
        <f t="shared" si="84"/>
        <v/>
      </c>
      <c r="C779" s="44" t="str">
        <f t="shared" si="78"/>
        <v/>
      </c>
      <c r="D779" s="45" t="str">
        <f t="shared" si="79"/>
        <v/>
      </c>
      <c r="E779" s="47">
        <f t="shared" si="80"/>
        <v>0</v>
      </c>
      <c r="F779" s="79"/>
      <c r="G779" s="45" t="str">
        <f t="shared" si="81"/>
        <v/>
      </c>
      <c r="H779" s="45" t="str">
        <f t="shared" si="82"/>
        <v/>
      </c>
      <c r="I779" s="46" t="str">
        <f t="shared" si="83"/>
        <v/>
      </c>
    </row>
    <row r="780" spans="2:9" ht="20.100000000000001" customHeight="1" thickBot="1" x14ac:dyDescent="0.35">
      <c r="B780" s="43" t="str">
        <f t="shared" si="84"/>
        <v/>
      </c>
      <c r="C780" s="44" t="str">
        <f t="shared" si="78"/>
        <v/>
      </c>
      <c r="D780" s="45" t="str">
        <f t="shared" si="79"/>
        <v/>
      </c>
      <c r="E780" s="47">
        <f t="shared" si="80"/>
        <v>0</v>
      </c>
      <c r="F780" s="79"/>
      <c r="G780" s="45" t="str">
        <f t="shared" si="81"/>
        <v/>
      </c>
      <c r="H780" s="45" t="str">
        <f t="shared" si="82"/>
        <v/>
      </c>
      <c r="I780" s="46" t="str">
        <f t="shared" si="83"/>
        <v/>
      </c>
    </row>
    <row r="781" spans="2:9" ht="20.100000000000001" customHeight="1" thickBot="1" x14ac:dyDescent="0.35">
      <c r="B781" s="43" t="str">
        <f t="shared" si="84"/>
        <v/>
      </c>
      <c r="C781" s="44" t="str">
        <f t="shared" si="78"/>
        <v/>
      </c>
      <c r="D781" s="45" t="str">
        <f t="shared" si="79"/>
        <v/>
      </c>
      <c r="E781" s="47">
        <f t="shared" si="80"/>
        <v>0</v>
      </c>
      <c r="F781" s="79"/>
      <c r="G781" s="45" t="str">
        <f t="shared" si="81"/>
        <v/>
      </c>
      <c r="H781" s="45" t="str">
        <f t="shared" si="82"/>
        <v/>
      </c>
      <c r="I781" s="46" t="str">
        <f t="shared" si="83"/>
        <v/>
      </c>
    </row>
    <row r="782" spans="2:9" ht="20.100000000000001" customHeight="1" thickBot="1" x14ac:dyDescent="0.35">
      <c r="B782" s="43" t="str">
        <f t="shared" si="84"/>
        <v/>
      </c>
      <c r="C782" s="44" t="str">
        <f t="shared" si="78"/>
        <v/>
      </c>
      <c r="D782" s="45" t="str">
        <f t="shared" si="79"/>
        <v/>
      </c>
      <c r="E782" s="47">
        <f t="shared" si="80"/>
        <v>0</v>
      </c>
      <c r="F782" s="79"/>
      <c r="G782" s="45" t="str">
        <f t="shared" si="81"/>
        <v/>
      </c>
      <c r="H782" s="45" t="str">
        <f t="shared" si="82"/>
        <v/>
      </c>
      <c r="I782" s="46" t="str">
        <f t="shared" si="83"/>
        <v/>
      </c>
    </row>
    <row r="783" spans="2:9" ht="20.100000000000001" customHeight="1" thickBot="1" x14ac:dyDescent="0.35">
      <c r="B783" s="43" t="str">
        <f t="shared" si="84"/>
        <v/>
      </c>
      <c r="C783" s="44" t="str">
        <f t="shared" si="78"/>
        <v/>
      </c>
      <c r="D783" s="45" t="str">
        <f t="shared" si="79"/>
        <v/>
      </c>
      <c r="E783" s="47">
        <f t="shared" si="80"/>
        <v>0</v>
      </c>
      <c r="F783" s="79"/>
      <c r="G783" s="45" t="str">
        <f t="shared" si="81"/>
        <v/>
      </c>
      <c r="H783" s="45" t="str">
        <f t="shared" si="82"/>
        <v/>
      </c>
      <c r="I783" s="46" t="str">
        <f t="shared" si="83"/>
        <v/>
      </c>
    </row>
    <row r="784" spans="2:9" ht="20.100000000000001" customHeight="1" thickBot="1" x14ac:dyDescent="0.35">
      <c r="B784" s="43" t="str">
        <f t="shared" si="84"/>
        <v/>
      </c>
      <c r="C784" s="44" t="str">
        <f t="shared" si="78"/>
        <v/>
      </c>
      <c r="D784" s="45" t="str">
        <f t="shared" si="79"/>
        <v/>
      </c>
      <c r="E784" s="47">
        <f t="shared" si="80"/>
        <v>0</v>
      </c>
      <c r="F784" s="79"/>
      <c r="G784" s="45" t="str">
        <f t="shared" si="81"/>
        <v/>
      </c>
      <c r="H784" s="45" t="str">
        <f t="shared" si="82"/>
        <v/>
      </c>
      <c r="I784" s="46" t="str">
        <f t="shared" si="83"/>
        <v/>
      </c>
    </row>
    <row r="785" spans="2:9" ht="20.100000000000001" customHeight="1" thickBot="1" x14ac:dyDescent="0.35">
      <c r="B785" s="43" t="str">
        <f t="shared" si="84"/>
        <v/>
      </c>
      <c r="C785" s="44" t="str">
        <f t="shared" si="78"/>
        <v/>
      </c>
      <c r="D785" s="45" t="str">
        <f t="shared" si="79"/>
        <v/>
      </c>
      <c r="E785" s="47">
        <f t="shared" si="80"/>
        <v>0</v>
      </c>
      <c r="F785" s="79"/>
      <c r="G785" s="45" t="str">
        <f t="shared" si="81"/>
        <v/>
      </c>
      <c r="H785" s="45" t="str">
        <f t="shared" si="82"/>
        <v/>
      </c>
      <c r="I785" s="46" t="str">
        <f t="shared" si="83"/>
        <v/>
      </c>
    </row>
    <row r="786" spans="2:9" ht="20.100000000000001" customHeight="1" thickBot="1" x14ac:dyDescent="0.35">
      <c r="B786" s="43" t="str">
        <f t="shared" si="84"/>
        <v/>
      </c>
      <c r="C786" s="44" t="str">
        <f t="shared" si="78"/>
        <v/>
      </c>
      <c r="D786" s="45" t="str">
        <f t="shared" si="79"/>
        <v/>
      </c>
      <c r="E786" s="47">
        <f t="shared" si="80"/>
        <v>0</v>
      </c>
      <c r="F786" s="79"/>
      <c r="G786" s="45" t="str">
        <f t="shared" si="81"/>
        <v/>
      </c>
      <c r="H786" s="45" t="str">
        <f t="shared" si="82"/>
        <v/>
      </c>
      <c r="I786" s="46" t="str">
        <f t="shared" si="83"/>
        <v/>
      </c>
    </row>
    <row r="787" spans="2:9" ht="20.100000000000001" customHeight="1" thickBot="1" x14ac:dyDescent="0.35">
      <c r="B787" s="43" t="str">
        <f t="shared" si="84"/>
        <v/>
      </c>
      <c r="C787" s="44" t="str">
        <f t="shared" si="78"/>
        <v/>
      </c>
      <c r="D787" s="45" t="str">
        <f t="shared" si="79"/>
        <v/>
      </c>
      <c r="E787" s="47">
        <f t="shared" si="80"/>
        <v>0</v>
      </c>
      <c r="F787" s="79"/>
      <c r="G787" s="45" t="str">
        <f t="shared" si="81"/>
        <v/>
      </c>
      <c r="H787" s="45" t="str">
        <f t="shared" si="82"/>
        <v/>
      </c>
      <c r="I787" s="46" t="str">
        <f t="shared" si="83"/>
        <v/>
      </c>
    </row>
    <row r="788" spans="2:9" ht="20.100000000000001" customHeight="1" thickBot="1" x14ac:dyDescent="0.35">
      <c r="B788" s="43" t="str">
        <f t="shared" si="84"/>
        <v/>
      </c>
      <c r="C788" s="44" t="str">
        <f t="shared" si="78"/>
        <v/>
      </c>
      <c r="D788" s="45" t="str">
        <f t="shared" si="79"/>
        <v/>
      </c>
      <c r="E788" s="47">
        <f t="shared" si="80"/>
        <v>0</v>
      </c>
      <c r="F788" s="79"/>
      <c r="G788" s="45" t="str">
        <f t="shared" si="81"/>
        <v/>
      </c>
      <c r="H788" s="45" t="str">
        <f t="shared" si="82"/>
        <v/>
      </c>
      <c r="I788" s="46" t="str">
        <f t="shared" si="83"/>
        <v/>
      </c>
    </row>
    <row r="789" spans="2:9" ht="20.100000000000001" customHeight="1" thickBot="1" x14ac:dyDescent="0.35">
      <c r="B789" s="43" t="str">
        <f t="shared" si="84"/>
        <v/>
      </c>
      <c r="C789" s="44" t="str">
        <f t="shared" si="78"/>
        <v/>
      </c>
      <c r="D789" s="45" t="str">
        <f t="shared" si="79"/>
        <v/>
      </c>
      <c r="E789" s="47">
        <f t="shared" si="80"/>
        <v>0</v>
      </c>
      <c r="F789" s="79"/>
      <c r="G789" s="45" t="str">
        <f t="shared" si="81"/>
        <v/>
      </c>
      <c r="H789" s="45" t="str">
        <f t="shared" si="82"/>
        <v/>
      </c>
      <c r="I789" s="46" t="str">
        <f t="shared" si="83"/>
        <v/>
      </c>
    </row>
    <row r="790" spans="2:9" ht="20.100000000000001" customHeight="1" thickBot="1" x14ac:dyDescent="0.35">
      <c r="B790" s="43" t="str">
        <f t="shared" si="84"/>
        <v/>
      </c>
      <c r="C790" s="44" t="str">
        <f t="shared" ref="C790:C853" si="85">IF($E$10="End of the Period",IF(B790="","",IF(payment_frequency="Bi-weekly",first_payment_date+B790*VLOOKUP(payment_frequency,periodic_table,2,0),IF(payment_frequency="Weekly",first_payment_date+B790*VLOOKUP(payment_frequency,periodic_table,2,0),IF(payment_frequency="Semi-monthly",first_payment_date+B790*VLOOKUP(payment_frequency,periodic_table,2,0),EDATE(first_payment_date,B790*VLOOKUP(payment_frequency,periodic_table,2,0)))))),IF(B790="","",IF(payment_frequency="Bi-weekly",first_payment_date+(B790-1)*VLOOKUP(payment_frequency,periodic_table,2,0),IF(payment_frequency="Weekly",first_payment_date+(B790-1)*VLOOKUP(payment_frequency,periodic_table,2,0),IF(payment_frequency="Semi-monthly",first_payment_date+(B790-1)*VLOOKUP(payment_frequency,periodic_table,2,0),EDATE(first_payment_date,(B790-1)*VLOOKUP(payment_frequency,periodic_table,2,0)))))))</f>
        <v/>
      </c>
      <c r="D790" s="45" t="str">
        <f t="shared" ref="D790:D853" si="86">IF(B790="","",IF(I789&lt;payment2,I789*(1+rate),payment2))</f>
        <v/>
      </c>
      <c r="E790" s="47">
        <f t="shared" ref="E790:E853" si="87">IFERROR(IF((I789*(1+rate)-D790)&lt;$E$12,I789*(1+rate)-D790,IF(B790=$I$16,$E$12,IF(B790&lt;$I$16,0,$E$12))),0)</f>
        <v>0</v>
      </c>
      <c r="F790" s="79"/>
      <c r="G790" s="45" t="str">
        <f t="shared" ref="G790:G853" si="88">IF(AND(payment_type=1,B790=1),0,IF(B790="","",I789*rate_acc))</f>
        <v/>
      </c>
      <c r="H790" s="45" t="str">
        <f t="shared" si="82"/>
        <v/>
      </c>
      <c r="I790" s="46" t="str">
        <f t="shared" si="83"/>
        <v/>
      </c>
    </row>
    <row r="791" spans="2:9" ht="20.100000000000001" customHeight="1" thickBot="1" x14ac:dyDescent="0.35">
      <c r="B791" s="43" t="str">
        <f t="shared" si="84"/>
        <v/>
      </c>
      <c r="C791" s="44" t="str">
        <f t="shared" si="85"/>
        <v/>
      </c>
      <c r="D791" s="45" t="str">
        <f t="shared" si="86"/>
        <v/>
      </c>
      <c r="E791" s="47">
        <f t="shared" si="87"/>
        <v>0</v>
      </c>
      <c r="F791" s="79"/>
      <c r="G791" s="45" t="str">
        <f t="shared" si="88"/>
        <v/>
      </c>
      <c r="H791" s="45" t="str">
        <f t="shared" ref="H791:H854" si="89">IF(B791="","",D791-G791+E791+F791)</f>
        <v/>
      </c>
      <c r="I791" s="46" t="str">
        <f t="shared" ref="I791:I854" si="90">IFERROR(IF(H791&lt;=0,"",I790-H791),"")</f>
        <v/>
      </c>
    </row>
    <row r="792" spans="2:9" ht="20.100000000000001" customHeight="1" thickBot="1" x14ac:dyDescent="0.35">
      <c r="B792" s="43" t="str">
        <f t="shared" si="84"/>
        <v/>
      </c>
      <c r="C792" s="44" t="str">
        <f t="shared" si="85"/>
        <v/>
      </c>
      <c r="D792" s="45" t="str">
        <f t="shared" si="86"/>
        <v/>
      </c>
      <c r="E792" s="47">
        <f t="shared" si="87"/>
        <v>0</v>
      </c>
      <c r="F792" s="79"/>
      <c r="G792" s="45" t="str">
        <f t="shared" si="88"/>
        <v/>
      </c>
      <c r="H792" s="45" t="str">
        <f t="shared" si="89"/>
        <v/>
      </c>
      <c r="I792" s="46" t="str">
        <f t="shared" si="90"/>
        <v/>
      </c>
    </row>
    <row r="793" spans="2:9" ht="20.100000000000001" customHeight="1" thickBot="1" x14ac:dyDescent="0.35">
      <c r="B793" s="43" t="str">
        <f t="shared" si="84"/>
        <v/>
      </c>
      <c r="C793" s="44" t="str">
        <f t="shared" si="85"/>
        <v/>
      </c>
      <c r="D793" s="45" t="str">
        <f t="shared" si="86"/>
        <v/>
      </c>
      <c r="E793" s="47">
        <f t="shared" si="87"/>
        <v>0</v>
      </c>
      <c r="F793" s="79"/>
      <c r="G793" s="45" t="str">
        <f t="shared" si="88"/>
        <v/>
      </c>
      <c r="H793" s="45" t="str">
        <f t="shared" si="89"/>
        <v/>
      </c>
      <c r="I793" s="46" t="str">
        <f t="shared" si="90"/>
        <v/>
      </c>
    </row>
    <row r="794" spans="2:9" ht="20.100000000000001" customHeight="1" thickBot="1" x14ac:dyDescent="0.35">
      <c r="B794" s="43" t="str">
        <f t="shared" si="84"/>
        <v/>
      </c>
      <c r="C794" s="44" t="str">
        <f t="shared" si="85"/>
        <v/>
      </c>
      <c r="D794" s="45" t="str">
        <f t="shared" si="86"/>
        <v/>
      </c>
      <c r="E794" s="47">
        <f t="shared" si="87"/>
        <v>0</v>
      </c>
      <c r="F794" s="79"/>
      <c r="G794" s="45" t="str">
        <f t="shared" si="88"/>
        <v/>
      </c>
      <c r="H794" s="45" t="str">
        <f t="shared" si="89"/>
        <v/>
      </c>
      <c r="I794" s="46" t="str">
        <f t="shared" si="90"/>
        <v/>
      </c>
    </row>
    <row r="795" spans="2:9" ht="20.100000000000001" customHeight="1" thickBot="1" x14ac:dyDescent="0.35">
      <c r="B795" s="43" t="str">
        <f t="shared" si="84"/>
        <v/>
      </c>
      <c r="C795" s="44" t="str">
        <f t="shared" si="85"/>
        <v/>
      </c>
      <c r="D795" s="45" t="str">
        <f t="shared" si="86"/>
        <v/>
      </c>
      <c r="E795" s="47">
        <f t="shared" si="87"/>
        <v>0</v>
      </c>
      <c r="F795" s="79"/>
      <c r="G795" s="45" t="str">
        <f t="shared" si="88"/>
        <v/>
      </c>
      <c r="H795" s="45" t="str">
        <f t="shared" si="89"/>
        <v/>
      </c>
      <c r="I795" s="46" t="str">
        <f t="shared" si="90"/>
        <v/>
      </c>
    </row>
    <row r="796" spans="2:9" ht="20.100000000000001" customHeight="1" thickBot="1" x14ac:dyDescent="0.35">
      <c r="B796" s="43" t="str">
        <f t="shared" si="84"/>
        <v/>
      </c>
      <c r="C796" s="44" t="str">
        <f t="shared" si="85"/>
        <v/>
      </c>
      <c r="D796" s="45" t="str">
        <f t="shared" si="86"/>
        <v/>
      </c>
      <c r="E796" s="47">
        <f t="shared" si="87"/>
        <v>0</v>
      </c>
      <c r="F796" s="79"/>
      <c r="G796" s="45" t="str">
        <f t="shared" si="88"/>
        <v/>
      </c>
      <c r="H796" s="45" t="str">
        <f t="shared" si="89"/>
        <v/>
      </c>
      <c r="I796" s="46" t="str">
        <f t="shared" si="90"/>
        <v/>
      </c>
    </row>
    <row r="797" spans="2:9" ht="20.100000000000001" customHeight="1" thickBot="1" x14ac:dyDescent="0.35">
      <c r="B797" s="43" t="str">
        <f t="shared" si="84"/>
        <v/>
      </c>
      <c r="C797" s="44" t="str">
        <f t="shared" si="85"/>
        <v/>
      </c>
      <c r="D797" s="45" t="str">
        <f t="shared" si="86"/>
        <v/>
      </c>
      <c r="E797" s="47">
        <f t="shared" si="87"/>
        <v>0</v>
      </c>
      <c r="F797" s="79"/>
      <c r="G797" s="45" t="str">
        <f t="shared" si="88"/>
        <v/>
      </c>
      <c r="H797" s="45" t="str">
        <f t="shared" si="89"/>
        <v/>
      </c>
      <c r="I797" s="46" t="str">
        <f t="shared" si="90"/>
        <v/>
      </c>
    </row>
    <row r="798" spans="2:9" ht="20.100000000000001" customHeight="1" thickBot="1" x14ac:dyDescent="0.35">
      <c r="B798" s="43" t="str">
        <f t="shared" si="84"/>
        <v/>
      </c>
      <c r="C798" s="44" t="str">
        <f t="shared" si="85"/>
        <v/>
      </c>
      <c r="D798" s="45" t="str">
        <f t="shared" si="86"/>
        <v/>
      </c>
      <c r="E798" s="47">
        <f t="shared" si="87"/>
        <v>0</v>
      </c>
      <c r="F798" s="79"/>
      <c r="G798" s="45" t="str">
        <f t="shared" si="88"/>
        <v/>
      </c>
      <c r="H798" s="45" t="str">
        <f t="shared" si="89"/>
        <v/>
      </c>
      <c r="I798" s="46" t="str">
        <f t="shared" si="90"/>
        <v/>
      </c>
    </row>
    <row r="799" spans="2:9" ht="20.100000000000001" customHeight="1" thickBot="1" x14ac:dyDescent="0.35">
      <c r="B799" s="43" t="str">
        <f t="shared" si="84"/>
        <v/>
      </c>
      <c r="C799" s="44" t="str">
        <f t="shared" si="85"/>
        <v/>
      </c>
      <c r="D799" s="45" t="str">
        <f t="shared" si="86"/>
        <v/>
      </c>
      <c r="E799" s="47">
        <f t="shared" si="87"/>
        <v>0</v>
      </c>
      <c r="F799" s="79"/>
      <c r="G799" s="45" t="str">
        <f t="shared" si="88"/>
        <v/>
      </c>
      <c r="H799" s="45" t="str">
        <f t="shared" si="89"/>
        <v/>
      </c>
      <c r="I799" s="46" t="str">
        <f t="shared" si="90"/>
        <v/>
      </c>
    </row>
    <row r="800" spans="2:9" ht="20.100000000000001" customHeight="1" thickBot="1" x14ac:dyDescent="0.35">
      <c r="B800" s="43" t="str">
        <f t="shared" si="84"/>
        <v/>
      </c>
      <c r="C800" s="44" t="str">
        <f t="shared" si="85"/>
        <v/>
      </c>
      <c r="D800" s="45" t="str">
        <f t="shared" si="86"/>
        <v/>
      </c>
      <c r="E800" s="47">
        <f t="shared" si="87"/>
        <v>0</v>
      </c>
      <c r="F800" s="79"/>
      <c r="G800" s="45" t="str">
        <f t="shared" si="88"/>
        <v/>
      </c>
      <c r="H800" s="45" t="str">
        <f t="shared" si="89"/>
        <v/>
      </c>
      <c r="I800" s="46" t="str">
        <f t="shared" si="90"/>
        <v/>
      </c>
    </row>
    <row r="801" spans="2:9" ht="20.100000000000001" customHeight="1" thickBot="1" x14ac:dyDescent="0.35">
      <c r="B801" s="43" t="str">
        <f t="shared" si="84"/>
        <v/>
      </c>
      <c r="C801" s="44" t="str">
        <f t="shared" si="85"/>
        <v/>
      </c>
      <c r="D801" s="45" t="str">
        <f t="shared" si="86"/>
        <v/>
      </c>
      <c r="E801" s="47">
        <f t="shared" si="87"/>
        <v>0</v>
      </c>
      <c r="F801" s="79"/>
      <c r="G801" s="45" t="str">
        <f t="shared" si="88"/>
        <v/>
      </c>
      <c r="H801" s="45" t="str">
        <f t="shared" si="89"/>
        <v/>
      </c>
      <c r="I801" s="46" t="str">
        <f t="shared" si="90"/>
        <v/>
      </c>
    </row>
    <row r="802" spans="2:9" ht="20.100000000000001" customHeight="1" thickBot="1" x14ac:dyDescent="0.35">
      <c r="B802" s="43" t="str">
        <f t="shared" si="84"/>
        <v/>
      </c>
      <c r="C802" s="44" t="str">
        <f t="shared" si="85"/>
        <v/>
      </c>
      <c r="D802" s="45" t="str">
        <f t="shared" si="86"/>
        <v/>
      </c>
      <c r="E802" s="47">
        <f t="shared" si="87"/>
        <v>0</v>
      </c>
      <c r="F802" s="79"/>
      <c r="G802" s="45" t="str">
        <f t="shared" si="88"/>
        <v/>
      </c>
      <c r="H802" s="45" t="str">
        <f t="shared" si="89"/>
        <v/>
      </c>
      <c r="I802" s="46" t="str">
        <f t="shared" si="90"/>
        <v/>
      </c>
    </row>
    <row r="803" spans="2:9" ht="20.100000000000001" customHeight="1" thickBot="1" x14ac:dyDescent="0.35">
      <c r="B803" s="43" t="str">
        <f t="shared" si="84"/>
        <v/>
      </c>
      <c r="C803" s="44" t="str">
        <f t="shared" si="85"/>
        <v/>
      </c>
      <c r="D803" s="45" t="str">
        <f t="shared" si="86"/>
        <v/>
      </c>
      <c r="E803" s="47">
        <f t="shared" si="87"/>
        <v>0</v>
      </c>
      <c r="F803" s="79"/>
      <c r="G803" s="45" t="str">
        <f t="shared" si="88"/>
        <v/>
      </c>
      <c r="H803" s="45" t="str">
        <f t="shared" si="89"/>
        <v/>
      </c>
      <c r="I803" s="46" t="str">
        <f t="shared" si="90"/>
        <v/>
      </c>
    </row>
    <row r="804" spans="2:9" ht="20.100000000000001" customHeight="1" thickBot="1" x14ac:dyDescent="0.35">
      <c r="B804" s="43" t="str">
        <f t="shared" si="84"/>
        <v/>
      </c>
      <c r="C804" s="44" t="str">
        <f t="shared" si="85"/>
        <v/>
      </c>
      <c r="D804" s="45" t="str">
        <f t="shared" si="86"/>
        <v/>
      </c>
      <c r="E804" s="47">
        <f t="shared" si="87"/>
        <v>0</v>
      </c>
      <c r="F804" s="79"/>
      <c r="G804" s="45" t="str">
        <f t="shared" si="88"/>
        <v/>
      </c>
      <c r="H804" s="45" t="str">
        <f t="shared" si="89"/>
        <v/>
      </c>
      <c r="I804" s="46" t="str">
        <f t="shared" si="90"/>
        <v/>
      </c>
    </row>
    <row r="805" spans="2:9" ht="20.100000000000001" customHeight="1" thickBot="1" x14ac:dyDescent="0.35">
      <c r="B805" s="43" t="str">
        <f t="shared" si="84"/>
        <v/>
      </c>
      <c r="C805" s="44" t="str">
        <f t="shared" si="85"/>
        <v/>
      </c>
      <c r="D805" s="45" t="str">
        <f t="shared" si="86"/>
        <v/>
      </c>
      <c r="E805" s="47">
        <f t="shared" si="87"/>
        <v>0</v>
      </c>
      <c r="F805" s="79"/>
      <c r="G805" s="45" t="str">
        <f t="shared" si="88"/>
        <v/>
      </c>
      <c r="H805" s="45" t="str">
        <f t="shared" si="89"/>
        <v/>
      </c>
      <c r="I805" s="46" t="str">
        <f t="shared" si="90"/>
        <v/>
      </c>
    </row>
    <row r="806" spans="2:9" ht="20.100000000000001" customHeight="1" thickBot="1" x14ac:dyDescent="0.35">
      <c r="B806" s="43" t="str">
        <f t="shared" si="84"/>
        <v/>
      </c>
      <c r="C806" s="44" t="str">
        <f t="shared" si="85"/>
        <v/>
      </c>
      <c r="D806" s="45" t="str">
        <f t="shared" si="86"/>
        <v/>
      </c>
      <c r="E806" s="47">
        <f t="shared" si="87"/>
        <v>0</v>
      </c>
      <c r="F806" s="79"/>
      <c r="G806" s="45" t="str">
        <f t="shared" si="88"/>
        <v/>
      </c>
      <c r="H806" s="45" t="str">
        <f t="shared" si="89"/>
        <v/>
      </c>
      <c r="I806" s="46" t="str">
        <f t="shared" si="90"/>
        <v/>
      </c>
    </row>
    <row r="807" spans="2:9" ht="20.100000000000001" customHeight="1" thickBot="1" x14ac:dyDescent="0.35">
      <c r="B807" s="43" t="str">
        <f t="shared" si="84"/>
        <v/>
      </c>
      <c r="C807" s="44" t="str">
        <f t="shared" si="85"/>
        <v/>
      </c>
      <c r="D807" s="45" t="str">
        <f t="shared" si="86"/>
        <v/>
      </c>
      <c r="E807" s="47">
        <f t="shared" si="87"/>
        <v>0</v>
      </c>
      <c r="F807" s="79"/>
      <c r="G807" s="45" t="str">
        <f t="shared" si="88"/>
        <v/>
      </c>
      <c r="H807" s="45" t="str">
        <f t="shared" si="89"/>
        <v/>
      </c>
      <c r="I807" s="46" t="str">
        <f t="shared" si="90"/>
        <v/>
      </c>
    </row>
    <row r="808" spans="2:9" ht="20.100000000000001" customHeight="1" thickBot="1" x14ac:dyDescent="0.35">
      <c r="B808" s="43" t="str">
        <f t="shared" si="84"/>
        <v/>
      </c>
      <c r="C808" s="44" t="str">
        <f t="shared" si="85"/>
        <v/>
      </c>
      <c r="D808" s="45" t="str">
        <f t="shared" si="86"/>
        <v/>
      </c>
      <c r="E808" s="47">
        <f t="shared" si="87"/>
        <v>0</v>
      </c>
      <c r="F808" s="79"/>
      <c r="G808" s="45" t="str">
        <f t="shared" si="88"/>
        <v/>
      </c>
      <c r="H808" s="45" t="str">
        <f t="shared" si="89"/>
        <v/>
      </c>
      <c r="I808" s="46" t="str">
        <f t="shared" si="90"/>
        <v/>
      </c>
    </row>
    <row r="809" spans="2:9" ht="20.100000000000001" customHeight="1" thickBot="1" x14ac:dyDescent="0.35">
      <c r="B809" s="43" t="str">
        <f t="shared" si="84"/>
        <v/>
      </c>
      <c r="C809" s="44" t="str">
        <f t="shared" si="85"/>
        <v/>
      </c>
      <c r="D809" s="45" t="str">
        <f t="shared" si="86"/>
        <v/>
      </c>
      <c r="E809" s="47">
        <f t="shared" si="87"/>
        <v>0</v>
      </c>
      <c r="F809" s="79"/>
      <c r="G809" s="45" t="str">
        <f t="shared" si="88"/>
        <v/>
      </c>
      <c r="H809" s="45" t="str">
        <f t="shared" si="89"/>
        <v/>
      </c>
      <c r="I809" s="46" t="str">
        <f t="shared" si="90"/>
        <v/>
      </c>
    </row>
    <row r="810" spans="2:9" ht="20.100000000000001" customHeight="1" thickBot="1" x14ac:dyDescent="0.35">
      <c r="B810" s="43" t="str">
        <f t="shared" si="84"/>
        <v/>
      </c>
      <c r="C810" s="44" t="str">
        <f t="shared" si="85"/>
        <v/>
      </c>
      <c r="D810" s="45" t="str">
        <f t="shared" si="86"/>
        <v/>
      </c>
      <c r="E810" s="47">
        <f t="shared" si="87"/>
        <v>0</v>
      </c>
      <c r="F810" s="79"/>
      <c r="G810" s="45" t="str">
        <f t="shared" si="88"/>
        <v/>
      </c>
      <c r="H810" s="45" t="str">
        <f t="shared" si="89"/>
        <v/>
      </c>
      <c r="I810" s="46" t="str">
        <f t="shared" si="90"/>
        <v/>
      </c>
    </row>
    <row r="811" spans="2:9" ht="20.100000000000001" customHeight="1" thickBot="1" x14ac:dyDescent="0.35">
      <c r="B811" s="43" t="str">
        <f t="shared" si="84"/>
        <v/>
      </c>
      <c r="C811" s="44" t="str">
        <f t="shared" si="85"/>
        <v/>
      </c>
      <c r="D811" s="45" t="str">
        <f t="shared" si="86"/>
        <v/>
      </c>
      <c r="E811" s="47">
        <f t="shared" si="87"/>
        <v>0</v>
      </c>
      <c r="F811" s="79"/>
      <c r="G811" s="45" t="str">
        <f t="shared" si="88"/>
        <v/>
      </c>
      <c r="H811" s="45" t="str">
        <f t="shared" si="89"/>
        <v/>
      </c>
      <c r="I811" s="46" t="str">
        <f t="shared" si="90"/>
        <v/>
      </c>
    </row>
    <row r="812" spans="2:9" ht="20.100000000000001" customHeight="1" thickBot="1" x14ac:dyDescent="0.35">
      <c r="B812" s="43" t="str">
        <f t="shared" si="84"/>
        <v/>
      </c>
      <c r="C812" s="44" t="str">
        <f t="shared" si="85"/>
        <v/>
      </c>
      <c r="D812" s="45" t="str">
        <f t="shared" si="86"/>
        <v/>
      </c>
      <c r="E812" s="47">
        <f t="shared" si="87"/>
        <v>0</v>
      </c>
      <c r="F812" s="79"/>
      <c r="G812" s="45" t="str">
        <f t="shared" si="88"/>
        <v/>
      </c>
      <c r="H812" s="45" t="str">
        <f t="shared" si="89"/>
        <v/>
      </c>
      <c r="I812" s="46" t="str">
        <f t="shared" si="90"/>
        <v/>
      </c>
    </row>
    <row r="813" spans="2:9" ht="20.100000000000001" customHeight="1" thickBot="1" x14ac:dyDescent="0.35">
      <c r="B813" s="43" t="str">
        <f t="shared" ref="B813:B876" si="91">IFERROR(IF(I812&lt;=0,"",B812+1),"")</f>
        <v/>
      </c>
      <c r="C813" s="44" t="str">
        <f t="shared" si="85"/>
        <v/>
      </c>
      <c r="D813" s="45" t="str">
        <f t="shared" si="86"/>
        <v/>
      </c>
      <c r="E813" s="47">
        <f t="shared" si="87"/>
        <v>0</v>
      </c>
      <c r="F813" s="79"/>
      <c r="G813" s="45" t="str">
        <f t="shared" si="88"/>
        <v/>
      </c>
      <c r="H813" s="45" t="str">
        <f t="shared" si="89"/>
        <v/>
      </c>
      <c r="I813" s="46" t="str">
        <f t="shared" si="90"/>
        <v/>
      </c>
    </row>
    <row r="814" spans="2:9" ht="20.100000000000001" customHeight="1" thickBot="1" x14ac:dyDescent="0.35">
      <c r="B814" s="43" t="str">
        <f t="shared" si="91"/>
        <v/>
      </c>
      <c r="C814" s="44" t="str">
        <f t="shared" si="85"/>
        <v/>
      </c>
      <c r="D814" s="45" t="str">
        <f t="shared" si="86"/>
        <v/>
      </c>
      <c r="E814" s="47">
        <f t="shared" si="87"/>
        <v>0</v>
      </c>
      <c r="F814" s="79"/>
      <c r="G814" s="45" t="str">
        <f t="shared" si="88"/>
        <v/>
      </c>
      <c r="H814" s="45" t="str">
        <f t="shared" si="89"/>
        <v/>
      </c>
      <c r="I814" s="46" t="str">
        <f t="shared" si="90"/>
        <v/>
      </c>
    </row>
    <row r="815" spans="2:9" ht="20.100000000000001" customHeight="1" thickBot="1" x14ac:dyDescent="0.35">
      <c r="B815" s="43" t="str">
        <f t="shared" si="91"/>
        <v/>
      </c>
      <c r="C815" s="44" t="str">
        <f t="shared" si="85"/>
        <v/>
      </c>
      <c r="D815" s="45" t="str">
        <f t="shared" si="86"/>
        <v/>
      </c>
      <c r="E815" s="47">
        <f t="shared" si="87"/>
        <v>0</v>
      </c>
      <c r="F815" s="79"/>
      <c r="G815" s="45" t="str">
        <f t="shared" si="88"/>
        <v/>
      </c>
      <c r="H815" s="45" t="str">
        <f t="shared" si="89"/>
        <v/>
      </c>
      <c r="I815" s="46" t="str">
        <f t="shared" si="90"/>
        <v/>
      </c>
    </row>
    <row r="816" spans="2:9" ht="20.100000000000001" customHeight="1" thickBot="1" x14ac:dyDescent="0.35">
      <c r="B816" s="43" t="str">
        <f t="shared" si="91"/>
        <v/>
      </c>
      <c r="C816" s="44" t="str">
        <f t="shared" si="85"/>
        <v/>
      </c>
      <c r="D816" s="45" t="str">
        <f t="shared" si="86"/>
        <v/>
      </c>
      <c r="E816" s="47">
        <f t="shared" si="87"/>
        <v>0</v>
      </c>
      <c r="F816" s="79"/>
      <c r="G816" s="45" t="str">
        <f t="shared" si="88"/>
        <v/>
      </c>
      <c r="H816" s="45" t="str">
        <f t="shared" si="89"/>
        <v/>
      </c>
      <c r="I816" s="46" t="str">
        <f t="shared" si="90"/>
        <v/>
      </c>
    </row>
    <row r="817" spans="2:9" ht="20.100000000000001" customHeight="1" thickBot="1" x14ac:dyDescent="0.35">
      <c r="B817" s="43" t="str">
        <f t="shared" si="91"/>
        <v/>
      </c>
      <c r="C817" s="44" t="str">
        <f t="shared" si="85"/>
        <v/>
      </c>
      <c r="D817" s="45" t="str">
        <f t="shared" si="86"/>
        <v/>
      </c>
      <c r="E817" s="47">
        <f t="shared" si="87"/>
        <v>0</v>
      </c>
      <c r="F817" s="79"/>
      <c r="G817" s="45" t="str">
        <f t="shared" si="88"/>
        <v/>
      </c>
      <c r="H817" s="45" t="str">
        <f t="shared" si="89"/>
        <v/>
      </c>
      <c r="I817" s="46" t="str">
        <f t="shared" si="90"/>
        <v/>
      </c>
    </row>
    <row r="818" spans="2:9" ht="20.100000000000001" customHeight="1" thickBot="1" x14ac:dyDescent="0.35">
      <c r="B818" s="43" t="str">
        <f t="shared" si="91"/>
        <v/>
      </c>
      <c r="C818" s="44" t="str">
        <f t="shared" si="85"/>
        <v/>
      </c>
      <c r="D818" s="45" t="str">
        <f t="shared" si="86"/>
        <v/>
      </c>
      <c r="E818" s="47">
        <f t="shared" si="87"/>
        <v>0</v>
      </c>
      <c r="F818" s="79"/>
      <c r="G818" s="45" t="str">
        <f t="shared" si="88"/>
        <v/>
      </c>
      <c r="H818" s="45" t="str">
        <f t="shared" si="89"/>
        <v/>
      </c>
      <c r="I818" s="46" t="str">
        <f t="shared" si="90"/>
        <v/>
      </c>
    </row>
    <row r="819" spans="2:9" ht="20.100000000000001" customHeight="1" thickBot="1" x14ac:dyDescent="0.35">
      <c r="B819" s="43" t="str">
        <f t="shared" si="91"/>
        <v/>
      </c>
      <c r="C819" s="44" t="str">
        <f t="shared" si="85"/>
        <v/>
      </c>
      <c r="D819" s="45" t="str">
        <f t="shared" si="86"/>
        <v/>
      </c>
      <c r="E819" s="47">
        <f t="shared" si="87"/>
        <v>0</v>
      </c>
      <c r="F819" s="79"/>
      <c r="G819" s="45" t="str">
        <f t="shared" si="88"/>
        <v/>
      </c>
      <c r="H819" s="45" t="str">
        <f t="shared" si="89"/>
        <v/>
      </c>
      <c r="I819" s="46" t="str">
        <f t="shared" si="90"/>
        <v/>
      </c>
    </row>
    <row r="820" spans="2:9" ht="20.100000000000001" customHeight="1" thickBot="1" x14ac:dyDescent="0.35">
      <c r="B820" s="43" t="str">
        <f t="shared" si="91"/>
        <v/>
      </c>
      <c r="C820" s="44" t="str">
        <f t="shared" si="85"/>
        <v/>
      </c>
      <c r="D820" s="45" t="str">
        <f t="shared" si="86"/>
        <v/>
      </c>
      <c r="E820" s="47">
        <f t="shared" si="87"/>
        <v>0</v>
      </c>
      <c r="F820" s="79"/>
      <c r="G820" s="45" t="str">
        <f t="shared" si="88"/>
        <v/>
      </c>
      <c r="H820" s="45" t="str">
        <f t="shared" si="89"/>
        <v/>
      </c>
      <c r="I820" s="46" t="str">
        <f t="shared" si="90"/>
        <v/>
      </c>
    </row>
    <row r="821" spans="2:9" ht="20.100000000000001" customHeight="1" thickBot="1" x14ac:dyDescent="0.35">
      <c r="B821" s="43" t="str">
        <f t="shared" si="91"/>
        <v/>
      </c>
      <c r="C821" s="44" t="str">
        <f t="shared" si="85"/>
        <v/>
      </c>
      <c r="D821" s="45" t="str">
        <f t="shared" si="86"/>
        <v/>
      </c>
      <c r="E821" s="47">
        <f t="shared" si="87"/>
        <v>0</v>
      </c>
      <c r="F821" s="79"/>
      <c r="G821" s="45" t="str">
        <f t="shared" si="88"/>
        <v/>
      </c>
      <c r="H821" s="45" t="str">
        <f t="shared" si="89"/>
        <v/>
      </c>
      <c r="I821" s="46" t="str">
        <f t="shared" si="90"/>
        <v/>
      </c>
    </row>
    <row r="822" spans="2:9" ht="20.100000000000001" customHeight="1" thickBot="1" x14ac:dyDescent="0.35">
      <c r="B822" s="43" t="str">
        <f t="shared" si="91"/>
        <v/>
      </c>
      <c r="C822" s="44" t="str">
        <f t="shared" si="85"/>
        <v/>
      </c>
      <c r="D822" s="45" t="str">
        <f t="shared" si="86"/>
        <v/>
      </c>
      <c r="E822" s="47">
        <f t="shared" si="87"/>
        <v>0</v>
      </c>
      <c r="F822" s="79"/>
      <c r="G822" s="45" t="str">
        <f t="shared" si="88"/>
        <v/>
      </c>
      <c r="H822" s="45" t="str">
        <f t="shared" si="89"/>
        <v/>
      </c>
      <c r="I822" s="46" t="str">
        <f t="shared" si="90"/>
        <v/>
      </c>
    </row>
    <row r="823" spans="2:9" ht="20.100000000000001" customHeight="1" thickBot="1" x14ac:dyDescent="0.35">
      <c r="B823" s="43" t="str">
        <f t="shared" si="91"/>
        <v/>
      </c>
      <c r="C823" s="44" t="str">
        <f t="shared" si="85"/>
        <v/>
      </c>
      <c r="D823" s="45" t="str">
        <f t="shared" si="86"/>
        <v/>
      </c>
      <c r="E823" s="47">
        <f t="shared" si="87"/>
        <v>0</v>
      </c>
      <c r="F823" s="79"/>
      <c r="G823" s="45" t="str">
        <f t="shared" si="88"/>
        <v/>
      </c>
      <c r="H823" s="45" t="str">
        <f t="shared" si="89"/>
        <v/>
      </c>
      <c r="I823" s="46" t="str">
        <f t="shared" si="90"/>
        <v/>
      </c>
    </row>
    <row r="824" spans="2:9" ht="20.100000000000001" customHeight="1" thickBot="1" x14ac:dyDescent="0.35">
      <c r="B824" s="43" t="str">
        <f t="shared" si="91"/>
        <v/>
      </c>
      <c r="C824" s="44" t="str">
        <f t="shared" si="85"/>
        <v/>
      </c>
      <c r="D824" s="45" t="str">
        <f t="shared" si="86"/>
        <v/>
      </c>
      <c r="E824" s="47">
        <f t="shared" si="87"/>
        <v>0</v>
      </c>
      <c r="F824" s="79"/>
      <c r="G824" s="45" t="str">
        <f t="shared" si="88"/>
        <v/>
      </c>
      <c r="H824" s="45" t="str">
        <f t="shared" si="89"/>
        <v/>
      </c>
      <c r="I824" s="46" t="str">
        <f t="shared" si="90"/>
        <v/>
      </c>
    </row>
    <row r="825" spans="2:9" ht="20.100000000000001" customHeight="1" thickBot="1" x14ac:dyDescent="0.35">
      <c r="B825" s="43" t="str">
        <f t="shared" si="91"/>
        <v/>
      </c>
      <c r="C825" s="44" t="str">
        <f t="shared" si="85"/>
        <v/>
      </c>
      <c r="D825" s="45" t="str">
        <f t="shared" si="86"/>
        <v/>
      </c>
      <c r="E825" s="47">
        <f t="shared" si="87"/>
        <v>0</v>
      </c>
      <c r="F825" s="79"/>
      <c r="G825" s="45" t="str">
        <f t="shared" si="88"/>
        <v/>
      </c>
      <c r="H825" s="45" t="str">
        <f t="shared" si="89"/>
        <v/>
      </c>
      <c r="I825" s="46" t="str">
        <f t="shared" si="90"/>
        <v/>
      </c>
    </row>
    <row r="826" spans="2:9" ht="20.100000000000001" customHeight="1" thickBot="1" x14ac:dyDescent="0.35">
      <c r="B826" s="43" t="str">
        <f t="shared" si="91"/>
        <v/>
      </c>
      <c r="C826" s="44" t="str">
        <f t="shared" si="85"/>
        <v/>
      </c>
      <c r="D826" s="45" t="str">
        <f t="shared" si="86"/>
        <v/>
      </c>
      <c r="E826" s="47">
        <f t="shared" si="87"/>
        <v>0</v>
      </c>
      <c r="F826" s="79"/>
      <c r="G826" s="45" t="str">
        <f t="shared" si="88"/>
        <v/>
      </c>
      <c r="H826" s="45" t="str">
        <f t="shared" si="89"/>
        <v/>
      </c>
      <c r="I826" s="46" t="str">
        <f t="shared" si="90"/>
        <v/>
      </c>
    </row>
    <row r="827" spans="2:9" ht="20.100000000000001" customHeight="1" thickBot="1" x14ac:dyDescent="0.35">
      <c r="B827" s="43" t="str">
        <f t="shared" si="91"/>
        <v/>
      </c>
      <c r="C827" s="44" t="str">
        <f t="shared" si="85"/>
        <v/>
      </c>
      <c r="D827" s="45" t="str">
        <f t="shared" si="86"/>
        <v/>
      </c>
      <c r="E827" s="47">
        <f t="shared" si="87"/>
        <v>0</v>
      </c>
      <c r="F827" s="79"/>
      <c r="G827" s="45" t="str">
        <f t="shared" si="88"/>
        <v/>
      </c>
      <c r="H827" s="45" t="str">
        <f t="shared" si="89"/>
        <v/>
      </c>
      <c r="I827" s="46" t="str">
        <f t="shared" si="90"/>
        <v/>
      </c>
    </row>
    <row r="828" spans="2:9" ht="20.100000000000001" customHeight="1" thickBot="1" x14ac:dyDescent="0.35">
      <c r="B828" s="43" t="str">
        <f t="shared" si="91"/>
        <v/>
      </c>
      <c r="C828" s="44" t="str">
        <f t="shared" si="85"/>
        <v/>
      </c>
      <c r="D828" s="45" t="str">
        <f t="shared" si="86"/>
        <v/>
      </c>
      <c r="E828" s="47">
        <f t="shared" si="87"/>
        <v>0</v>
      </c>
      <c r="F828" s="79"/>
      <c r="G828" s="45" t="str">
        <f t="shared" si="88"/>
        <v/>
      </c>
      <c r="H828" s="45" t="str">
        <f t="shared" si="89"/>
        <v/>
      </c>
      <c r="I828" s="46" t="str">
        <f t="shared" si="90"/>
        <v/>
      </c>
    </row>
    <row r="829" spans="2:9" ht="20.100000000000001" customHeight="1" thickBot="1" x14ac:dyDescent="0.35">
      <c r="B829" s="43" t="str">
        <f t="shared" si="91"/>
        <v/>
      </c>
      <c r="C829" s="44" t="str">
        <f t="shared" si="85"/>
        <v/>
      </c>
      <c r="D829" s="45" t="str">
        <f t="shared" si="86"/>
        <v/>
      </c>
      <c r="E829" s="47">
        <f t="shared" si="87"/>
        <v>0</v>
      </c>
      <c r="F829" s="79"/>
      <c r="G829" s="45" t="str">
        <f t="shared" si="88"/>
        <v/>
      </c>
      <c r="H829" s="45" t="str">
        <f t="shared" si="89"/>
        <v/>
      </c>
      <c r="I829" s="46" t="str">
        <f t="shared" si="90"/>
        <v/>
      </c>
    </row>
    <row r="830" spans="2:9" ht="20.100000000000001" customHeight="1" thickBot="1" x14ac:dyDescent="0.35">
      <c r="B830" s="43" t="str">
        <f t="shared" si="91"/>
        <v/>
      </c>
      <c r="C830" s="44" t="str">
        <f t="shared" si="85"/>
        <v/>
      </c>
      <c r="D830" s="45" t="str">
        <f t="shared" si="86"/>
        <v/>
      </c>
      <c r="E830" s="47">
        <f t="shared" si="87"/>
        <v>0</v>
      </c>
      <c r="F830" s="79"/>
      <c r="G830" s="45" t="str">
        <f t="shared" si="88"/>
        <v/>
      </c>
      <c r="H830" s="45" t="str">
        <f t="shared" si="89"/>
        <v/>
      </c>
      <c r="I830" s="46" t="str">
        <f t="shared" si="90"/>
        <v/>
      </c>
    </row>
    <row r="831" spans="2:9" ht="20.100000000000001" customHeight="1" thickBot="1" x14ac:dyDescent="0.35">
      <c r="B831" s="43" t="str">
        <f t="shared" si="91"/>
        <v/>
      </c>
      <c r="C831" s="44" t="str">
        <f t="shared" si="85"/>
        <v/>
      </c>
      <c r="D831" s="45" t="str">
        <f t="shared" si="86"/>
        <v/>
      </c>
      <c r="E831" s="47">
        <f t="shared" si="87"/>
        <v>0</v>
      </c>
      <c r="F831" s="79"/>
      <c r="G831" s="45" t="str">
        <f t="shared" si="88"/>
        <v/>
      </c>
      <c r="H831" s="45" t="str">
        <f t="shared" si="89"/>
        <v/>
      </c>
      <c r="I831" s="46" t="str">
        <f t="shared" si="90"/>
        <v/>
      </c>
    </row>
    <row r="832" spans="2:9" ht="20.100000000000001" customHeight="1" thickBot="1" x14ac:dyDescent="0.35">
      <c r="B832" s="43" t="str">
        <f t="shared" si="91"/>
        <v/>
      </c>
      <c r="C832" s="44" t="str">
        <f t="shared" si="85"/>
        <v/>
      </c>
      <c r="D832" s="45" t="str">
        <f t="shared" si="86"/>
        <v/>
      </c>
      <c r="E832" s="47">
        <f t="shared" si="87"/>
        <v>0</v>
      </c>
      <c r="F832" s="79"/>
      <c r="G832" s="45" t="str">
        <f t="shared" si="88"/>
        <v/>
      </c>
      <c r="H832" s="45" t="str">
        <f t="shared" si="89"/>
        <v/>
      </c>
      <c r="I832" s="46" t="str">
        <f t="shared" si="90"/>
        <v/>
      </c>
    </row>
    <row r="833" spans="2:9" ht="20.100000000000001" customHeight="1" thickBot="1" x14ac:dyDescent="0.35">
      <c r="B833" s="43" t="str">
        <f t="shared" si="91"/>
        <v/>
      </c>
      <c r="C833" s="44" t="str">
        <f t="shared" si="85"/>
        <v/>
      </c>
      <c r="D833" s="45" t="str">
        <f t="shared" si="86"/>
        <v/>
      </c>
      <c r="E833" s="47">
        <f t="shared" si="87"/>
        <v>0</v>
      </c>
      <c r="F833" s="79"/>
      <c r="G833" s="45" t="str">
        <f t="shared" si="88"/>
        <v/>
      </c>
      <c r="H833" s="45" t="str">
        <f t="shared" si="89"/>
        <v/>
      </c>
      <c r="I833" s="46" t="str">
        <f t="shared" si="90"/>
        <v/>
      </c>
    </row>
    <row r="834" spans="2:9" ht="20.100000000000001" customHeight="1" thickBot="1" x14ac:dyDescent="0.35">
      <c r="B834" s="43" t="str">
        <f t="shared" si="91"/>
        <v/>
      </c>
      <c r="C834" s="44" t="str">
        <f t="shared" si="85"/>
        <v/>
      </c>
      <c r="D834" s="45" t="str">
        <f t="shared" si="86"/>
        <v/>
      </c>
      <c r="E834" s="47">
        <f t="shared" si="87"/>
        <v>0</v>
      </c>
      <c r="F834" s="79"/>
      <c r="G834" s="45" t="str">
        <f t="shared" si="88"/>
        <v/>
      </c>
      <c r="H834" s="45" t="str">
        <f t="shared" si="89"/>
        <v/>
      </c>
      <c r="I834" s="46" t="str">
        <f t="shared" si="90"/>
        <v/>
      </c>
    </row>
    <row r="835" spans="2:9" ht="20.100000000000001" customHeight="1" thickBot="1" x14ac:dyDescent="0.35">
      <c r="B835" s="43" t="str">
        <f t="shared" si="91"/>
        <v/>
      </c>
      <c r="C835" s="44" t="str">
        <f t="shared" si="85"/>
        <v/>
      </c>
      <c r="D835" s="45" t="str">
        <f t="shared" si="86"/>
        <v/>
      </c>
      <c r="E835" s="47">
        <f t="shared" si="87"/>
        <v>0</v>
      </c>
      <c r="F835" s="79"/>
      <c r="G835" s="45" t="str">
        <f t="shared" si="88"/>
        <v/>
      </c>
      <c r="H835" s="45" t="str">
        <f t="shared" si="89"/>
        <v/>
      </c>
      <c r="I835" s="46" t="str">
        <f t="shared" si="90"/>
        <v/>
      </c>
    </row>
    <row r="836" spans="2:9" ht="20.100000000000001" customHeight="1" thickBot="1" x14ac:dyDescent="0.35">
      <c r="B836" s="43" t="str">
        <f t="shared" si="91"/>
        <v/>
      </c>
      <c r="C836" s="44" t="str">
        <f t="shared" si="85"/>
        <v/>
      </c>
      <c r="D836" s="45" t="str">
        <f t="shared" si="86"/>
        <v/>
      </c>
      <c r="E836" s="47">
        <f t="shared" si="87"/>
        <v>0</v>
      </c>
      <c r="F836" s="79"/>
      <c r="G836" s="45" t="str">
        <f t="shared" si="88"/>
        <v/>
      </c>
      <c r="H836" s="45" t="str">
        <f t="shared" si="89"/>
        <v/>
      </c>
      <c r="I836" s="46" t="str">
        <f t="shared" si="90"/>
        <v/>
      </c>
    </row>
    <row r="837" spans="2:9" ht="20.100000000000001" customHeight="1" thickBot="1" x14ac:dyDescent="0.35">
      <c r="B837" s="43" t="str">
        <f t="shared" si="91"/>
        <v/>
      </c>
      <c r="C837" s="44" t="str">
        <f t="shared" si="85"/>
        <v/>
      </c>
      <c r="D837" s="45" t="str">
        <f t="shared" si="86"/>
        <v/>
      </c>
      <c r="E837" s="47">
        <f t="shared" si="87"/>
        <v>0</v>
      </c>
      <c r="F837" s="79"/>
      <c r="G837" s="45" t="str">
        <f t="shared" si="88"/>
        <v/>
      </c>
      <c r="H837" s="45" t="str">
        <f t="shared" si="89"/>
        <v/>
      </c>
      <c r="I837" s="46" t="str">
        <f t="shared" si="90"/>
        <v/>
      </c>
    </row>
    <row r="838" spans="2:9" ht="20.100000000000001" customHeight="1" thickBot="1" x14ac:dyDescent="0.35">
      <c r="B838" s="43" t="str">
        <f t="shared" si="91"/>
        <v/>
      </c>
      <c r="C838" s="44" t="str">
        <f t="shared" si="85"/>
        <v/>
      </c>
      <c r="D838" s="45" t="str">
        <f t="shared" si="86"/>
        <v/>
      </c>
      <c r="E838" s="47">
        <f t="shared" si="87"/>
        <v>0</v>
      </c>
      <c r="F838" s="79"/>
      <c r="G838" s="45" t="str">
        <f t="shared" si="88"/>
        <v/>
      </c>
      <c r="H838" s="45" t="str">
        <f t="shared" si="89"/>
        <v/>
      </c>
      <c r="I838" s="46" t="str">
        <f t="shared" si="90"/>
        <v/>
      </c>
    </row>
    <row r="839" spans="2:9" ht="20.100000000000001" customHeight="1" thickBot="1" x14ac:dyDescent="0.35">
      <c r="B839" s="43" t="str">
        <f t="shared" si="91"/>
        <v/>
      </c>
      <c r="C839" s="44" t="str">
        <f t="shared" si="85"/>
        <v/>
      </c>
      <c r="D839" s="45" t="str">
        <f t="shared" si="86"/>
        <v/>
      </c>
      <c r="E839" s="47">
        <f t="shared" si="87"/>
        <v>0</v>
      </c>
      <c r="F839" s="79"/>
      <c r="G839" s="45" t="str">
        <f t="shared" si="88"/>
        <v/>
      </c>
      <c r="H839" s="45" t="str">
        <f t="shared" si="89"/>
        <v/>
      </c>
      <c r="I839" s="46" t="str">
        <f t="shared" si="90"/>
        <v/>
      </c>
    </row>
    <row r="840" spans="2:9" ht="20.100000000000001" customHeight="1" thickBot="1" x14ac:dyDescent="0.35">
      <c r="B840" s="43" t="str">
        <f t="shared" si="91"/>
        <v/>
      </c>
      <c r="C840" s="44" t="str">
        <f t="shared" si="85"/>
        <v/>
      </c>
      <c r="D840" s="45" t="str">
        <f t="shared" si="86"/>
        <v/>
      </c>
      <c r="E840" s="47">
        <f t="shared" si="87"/>
        <v>0</v>
      </c>
      <c r="F840" s="79"/>
      <c r="G840" s="45" t="str">
        <f t="shared" si="88"/>
        <v/>
      </c>
      <c r="H840" s="45" t="str">
        <f t="shared" si="89"/>
        <v/>
      </c>
      <c r="I840" s="46" t="str">
        <f t="shared" si="90"/>
        <v/>
      </c>
    </row>
    <row r="841" spans="2:9" ht="20.100000000000001" customHeight="1" thickBot="1" x14ac:dyDescent="0.35">
      <c r="B841" s="43" t="str">
        <f t="shared" si="91"/>
        <v/>
      </c>
      <c r="C841" s="44" t="str">
        <f t="shared" si="85"/>
        <v/>
      </c>
      <c r="D841" s="45" t="str">
        <f t="shared" si="86"/>
        <v/>
      </c>
      <c r="E841" s="47">
        <f t="shared" si="87"/>
        <v>0</v>
      </c>
      <c r="F841" s="79"/>
      <c r="G841" s="45" t="str">
        <f t="shared" si="88"/>
        <v/>
      </c>
      <c r="H841" s="45" t="str">
        <f t="shared" si="89"/>
        <v/>
      </c>
      <c r="I841" s="46" t="str">
        <f t="shared" si="90"/>
        <v/>
      </c>
    </row>
    <row r="842" spans="2:9" ht="20.100000000000001" customHeight="1" thickBot="1" x14ac:dyDescent="0.35">
      <c r="B842" s="43" t="str">
        <f t="shared" si="91"/>
        <v/>
      </c>
      <c r="C842" s="44" t="str">
        <f t="shared" si="85"/>
        <v/>
      </c>
      <c r="D842" s="45" t="str">
        <f t="shared" si="86"/>
        <v/>
      </c>
      <c r="E842" s="47">
        <f t="shared" si="87"/>
        <v>0</v>
      </c>
      <c r="F842" s="79"/>
      <c r="G842" s="45" t="str">
        <f t="shared" si="88"/>
        <v/>
      </c>
      <c r="H842" s="45" t="str">
        <f t="shared" si="89"/>
        <v/>
      </c>
      <c r="I842" s="46" t="str">
        <f t="shared" si="90"/>
        <v/>
      </c>
    </row>
    <row r="843" spans="2:9" ht="20.100000000000001" customHeight="1" thickBot="1" x14ac:dyDescent="0.35">
      <c r="B843" s="43" t="str">
        <f t="shared" si="91"/>
        <v/>
      </c>
      <c r="C843" s="44" t="str">
        <f t="shared" si="85"/>
        <v/>
      </c>
      <c r="D843" s="45" t="str">
        <f t="shared" si="86"/>
        <v/>
      </c>
      <c r="E843" s="47">
        <f t="shared" si="87"/>
        <v>0</v>
      </c>
      <c r="F843" s="79"/>
      <c r="G843" s="45" t="str">
        <f t="shared" si="88"/>
        <v/>
      </c>
      <c r="H843" s="45" t="str">
        <f t="shared" si="89"/>
        <v/>
      </c>
      <c r="I843" s="46" t="str">
        <f t="shared" si="90"/>
        <v/>
      </c>
    </row>
    <row r="844" spans="2:9" ht="20.100000000000001" customHeight="1" thickBot="1" x14ac:dyDescent="0.35">
      <c r="B844" s="43" t="str">
        <f t="shared" si="91"/>
        <v/>
      </c>
      <c r="C844" s="44" t="str">
        <f t="shared" si="85"/>
        <v/>
      </c>
      <c r="D844" s="45" t="str">
        <f t="shared" si="86"/>
        <v/>
      </c>
      <c r="E844" s="47">
        <f t="shared" si="87"/>
        <v>0</v>
      </c>
      <c r="F844" s="79"/>
      <c r="G844" s="45" t="str">
        <f t="shared" si="88"/>
        <v/>
      </c>
      <c r="H844" s="45" t="str">
        <f t="shared" si="89"/>
        <v/>
      </c>
      <c r="I844" s="46" t="str">
        <f t="shared" si="90"/>
        <v/>
      </c>
    </row>
    <row r="845" spans="2:9" ht="20.100000000000001" customHeight="1" thickBot="1" x14ac:dyDescent="0.35">
      <c r="B845" s="43" t="str">
        <f t="shared" si="91"/>
        <v/>
      </c>
      <c r="C845" s="44" t="str">
        <f t="shared" si="85"/>
        <v/>
      </c>
      <c r="D845" s="45" t="str">
        <f t="shared" si="86"/>
        <v/>
      </c>
      <c r="E845" s="47">
        <f t="shared" si="87"/>
        <v>0</v>
      </c>
      <c r="F845" s="79"/>
      <c r="G845" s="45" t="str">
        <f t="shared" si="88"/>
        <v/>
      </c>
      <c r="H845" s="45" t="str">
        <f t="shared" si="89"/>
        <v/>
      </c>
      <c r="I845" s="46" t="str">
        <f t="shared" si="90"/>
        <v/>
      </c>
    </row>
    <row r="846" spans="2:9" ht="20.100000000000001" customHeight="1" thickBot="1" x14ac:dyDescent="0.35">
      <c r="B846" s="43" t="str">
        <f t="shared" si="91"/>
        <v/>
      </c>
      <c r="C846" s="44" t="str">
        <f t="shared" si="85"/>
        <v/>
      </c>
      <c r="D846" s="45" t="str">
        <f t="shared" si="86"/>
        <v/>
      </c>
      <c r="E846" s="47">
        <f t="shared" si="87"/>
        <v>0</v>
      </c>
      <c r="F846" s="79"/>
      <c r="G846" s="45" t="str">
        <f t="shared" si="88"/>
        <v/>
      </c>
      <c r="H846" s="45" t="str">
        <f t="shared" si="89"/>
        <v/>
      </c>
      <c r="I846" s="46" t="str">
        <f t="shared" si="90"/>
        <v/>
      </c>
    </row>
    <row r="847" spans="2:9" ht="20.100000000000001" customHeight="1" thickBot="1" x14ac:dyDescent="0.35">
      <c r="B847" s="43" t="str">
        <f t="shared" si="91"/>
        <v/>
      </c>
      <c r="C847" s="44" t="str">
        <f t="shared" si="85"/>
        <v/>
      </c>
      <c r="D847" s="45" t="str">
        <f t="shared" si="86"/>
        <v/>
      </c>
      <c r="E847" s="47">
        <f t="shared" si="87"/>
        <v>0</v>
      </c>
      <c r="F847" s="79"/>
      <c r="G847" s="45" t="str">
        <f t="shared" si="88"/>
        <v/>
      </c>
      <c r="H847" s="45" t="str">
        <f t="shared" si="89"/>
        <v/>
      </c>
      <c r="I847" s="46" t="str">
        <f t="shared" si="90"/>
        <v/>
      </c>
    </row>
    <row r="848" spans="2:9" ht="20.100000000000001" customHeight="1" thickBot="1" x14ac:dyDescent="0.35">
      <c r="B848" s="43" t="str">
        <f t="shared" si="91"/>
        <v/>
      </c>
      <c r="C848" s="44" t="str">
        <f t="shared" si="85"/>
        <v/>
      </c>
      <c r="D848" s="45" t="str">
        <f t="shared" si="86"/>
        <v/>
      </c>
      <c r="E848" s="47">
        <f t="shared" si="87"/>
        <v>0</v>
      </c>
      <c r="F848" s="79"/>
      <c r="G848" s="45" t="str">
        <f t="shared" si="88"/>
        <v/>
      </c>
      <c r="H848" s="45" t="str">
        <f t="shared" si="89"/>
        <v/>
      </c>
      <c r="I848" s="46" t="str">
        <f t="shared" si="90"/>
        <v/>
      </c>
    </row>
    <row r="849" spans="2:9" ht="20.100000000000001" customHeight="1" thickBot="1" x14ac:dyDescent="0.35">
      <c r="B849" s="43" t="str">
        <f t="shared" si="91"/>
        <v/>
      </c>
      <c r="C849" s="44" t="str">
        <f t="shared" si="85"/>
        <v/>
      </c>
      <c r="D849" s="45" t="str">
        <f t="shared" si="86"/>
        <v/>
      </c>
      <c r="E849" s="47">
        <f t="shared" si="87"/>
        <v>0</v>
      </c>
      <c r="F849" s="79"/>
      <c r="G849" s="45" t="str">
        <f t="shared" si="88"/>
        <v/>
      </c>
      <c r="H849" s="45" t="str">
        <f t="shared" si="89"/>
        <v/>
      </c>
      <c r="I849" s="46" t="str">
        <f t="shared" si="90"/>
        <v/>
      </c>
    </row>
    <row r="850" spans="2:9" ht="20.100000000000001" customHeight="1" thickBot="1" x14ac:dyDescent="0.35">
      <c r="B850" s="43" t="str">
        <f t="shared" si="91"/>
        <v/>
      </c>
      <c r="C850" s="44" t="str">
        <f t="shared" si="85"/>
        <v/>
      </c>
      <c r="D850" s="45" t="str">
        <f t="shared" si="86"/>
        <v/>
      </c>
      <c r="E850" s="47">
        <f t="shared" si="87"/>
        <v>0</v>
      </c>
      <c r="F850" s="79"/>
      <c r="G850" s="45" t="str">
        <f t="shared" si="88"/>
        <v/>
      </c>
      <c r="H850" s="45" t="str">
        <f t="shared" si="89"/>
        <v/>
      </c>
      <c r="I850" s="46" t="str">
        <f t="shared" si="90"/>
        <v/>
      </c>
    </row>
    <row r="851" spans="2:9" ht="20.100000000000001" customHeight="1" thickBot="1" x14ac:dyDescent="0.35">
      <c r="B851" s="43" t="str">
        <f t="shared" si="91"/>
        <v/>
      </c>
      <c r="C851" s="44" t="str">
        <f t="shared" si="85"/>
        <v/>
      </c>
      <c r="D851" s="45" t="str">
        <f t="shared" si="86"/>
        <v/>
      </c>
      <c r="E851" s="47">
        <f t="shared" si="87"/>
        <v>0</v>
      </c>
      <c r="F851" s="79"/>
      <c r="G851" s="45" t="str">
        <f t="shared" si="88"/>
        <v/>
      </c>
      <c r="H851" s="45" t="str">
        <f t="shared" si="89"/>
        <v/>
      </c>
      <c r="I851" s="46" t="str">
        <f t="shared" si="90"/>
        <v/>
      </c>
    </row>
    <row r="852" spans="2:9" ht="20.100000000000001" customHeight="1" thickBot="1" x14ac:dyDescent="0.35">
      <c r="B852" s="43" t="str">
        <f t="shared" si="91"/>
        <v/>
      </c>
      <c r="C852" s="44" t="str">
        <f t="shared" si="85"/>
        <v/>
      </c>
      <c r="D852" s="45" t="str">
        <f t="shared" si="86"/>
        <v/>
      </c>
      <c r="E852" s="47">
        <f t="shared" si="87"/>
        <v>0</v>
      </c>
      <c r="F852" s="79"/>
      <c r="G852" s="45" t="str">
        <f t="shared" si="88"/>
        <v/>
      </c>
      <c r="H852" s="45" t="str">
        <f t="shared" si="89"/>
        <v/>
      </c>
      <c r="I852" s="46" t="str">
        <f t="shared" si="90"/>
        <v/>
      </c>
    </row>
    <row r="853" spans="2:9" ht="20.100000000000001" customHeight="1" thickBot="1" x14ac:dyDescent="0.35">
      <c r="B853" s="43" t="str">
        <f t="shared" si="91"/>
        <v/>
      </c>
      <c r="C853" s="44" t="str">
        <f t="shared" si="85"/>
        <v/>
      </c>
      <c r="D853" s="45" t="str">
        <f t="shared" si="86"/>
        <v/>
      </c>
      <c r="E853" s="47">
        <f t="shared" si="87"/>
        <v>0</v>
      </c>
      <c r="F853" s="79"/>
      <c r="G853" s="45" t="str">
        <f t="shared" si="88"/>
        <v/>
      </c>
      <c r="H853" s="45" t="str">
        <f t="shared" si="89"/>
        <v/>
      </c>
      <c r="I853" s="46" t="str">
        <f t="shared" si="90"/>
        <v/>
      </c>
    </row>
    <row r="854" spans="2:9" ht="20.100000000000001" customHeight="1" thickBot="1" x14ac:dyDescent="0.35">
      <c r="B854" s="43" t="str">
        <f t="shared" si="91"/>
        <v/>
      </c>
      <c r="C854" s="44" t="str">
        <f t="shared" ref="C854:C917" si="92">IF($E$10="End of the Period",IF(B854="","",IF(payment_frequency="Bi-weekly",first_payment_date+B854*VLOOKUP(payment_frequency,periodic_table,2,0),IF(payment_frequency="Weekly",first_payment_date+B854*VLOOKUP(payment_frequency,periodic_table,2,0),IF(payment_frequency="Semi-monthly",first_payment_date+B854*VLOOKUP(payment_frequency,periodic_table,2,0),EDATE(first_payment_date,B854*VLOOKUP(payment_frequency,periodic_table,2,0)))))),IF(B854="","",IF(payment_frequency="Bi-weekly",first_payment_date+(B854-1)*VLOOKUP(payment_frequency,periodic_table,2,0),IF(payment_frequency="Weekly",first_payment_date+(B854-1)*VLOOKUP(payment_frequency,periodic_table,2,0),IF(payment_frequency="Semi-monthly",first_payment_date+(B854-1)*VLOOKUP(payment_frequency,periodic_table,2,0),EDATE(first_payment_date,(B854-1)*VLOOKUP(payment_frequency,periodic_table,2,0)))))))</f>
        <v/>
      </c>
      <c r="D854" s="45" t="str">
        <f t="shared" ref="D854:D917" si="93">IF(B854="","",IF(I853&lt;payment2,I853*(1+rate),payment2))</f>
        <v/>
      </c>
      <c r="E854" s="47">
        <f t="shared" ref="E854:E917" si="94">IFERROR(IF((I853*(1+rate)-D854)&lt;$E$12,I853*(1+rate)-D854,IF(B854=$I$16,$E$12,IF(B854&lt;$I$16,0,$E$12))),0)</f>
        <v>0</v>
      </c>
      <c r="F854" s="79"/>
      <c r="G854" s="45" t="str">
        <f t="shared" ref="G854:G917" si="95">IF(AND(payment_type=1,B854=1),0,IF(B854="","",I853*rate_acc))</f>
        <v/>
      </c>
      <c r="H854" s="45" t="str">
        <f t="shared" si="89"/>
        <v/>
      </c>
      <c r="I854" s="46" t="str">
        <f t="shared" si="90"/>
        <v/>
      </c>
    </row>
    <row r="855" spans="2:9" ht="20.100000000000001" customHeight="1" thickBot="1" x14ac:dyDescent="0.35">
      <c r="B855" s="43" t="str">
        <f t="shared" si="91"/>
        <v/>
      </c>
      <c r="C855" s="44" t="str">
        <f t="shared" si="92"/>
        <v/>
      </c>
      <c r="D855" s="45" t="str">
        <f t="shared" si="93"/>
        <v/>
      </c>
      <c r="E855" s="47">
        <f t="shared" si="94"/>
        <v>0</v>
      </c>
      <c r="F855" s="79"/>
      <c r="G855" s="45" t="str">
        <f t="shared" si="95"/>
        <v/>
      </c>
      <c r="H855" s="45" t="str">
        <f t="shared" ref="H855:H918" si="96">IF(B855="","",D855-G855+E855+F855)</f>
        <v/>
      </c>
      <c r="I855" s="46" t="str">
        <f t="shared" ref="I855:I918" si="97">IFERROR(IF(H855&lt;=0,"",I854-H855),"")</f>
        <v/>
      </c>
    </row>
    <row r="856" spans="2:9" ht="20.100000000000001" customHeight="1" thickBot="1" x14ac:dyDescent="0.35">
      <c r="B856" s="43" t="str">
        <f t="shared" si="91"/>
        <v/>
      </c>
      <c r="C856" s="44" t="str">
        <f t="shared" si="92"/>
        <v/>
      </c>
      <c r="D856" s="45" t="str">
        <f t="shared" si="93"/>
        <v/>
      </c>
      <c r="E856" s="47">
        <f t="shared" si="94"/>
        <v>0</v>
      </c>
      <c r="F856" s="79"/>
      <c r="G856" s="45" t="str">
        <f t="shared" si="95"/>
        <v/>
      </c>
      <c r="H856" s="45" t="str">
        <f t="shared" si="96"/>
        <v/>
      </c>
      <c r="I856" s="46" t="str">
        <f t="shared" si="97"/>
        <v/>
      </c>
    </row>
    <row r="857" spans="2:9" ht="20.100000000000001" customHeight="1" thickBot="1" x14ac:dyDescent="0.35">
      <c r="B857" s="43" t="str">
        <f t="shared" si="91"/>
        <v/>
      </c>
      <c r="C857" s="44" t="str">
        <f t="shared" si="92"/>
        <v/>
      </c>
      <c r="D857" s="45" t="str">
        <f t="shared" si="93"/>
        <v/>
      </c>
      <c r="E857" s="47">
        <f t="shared" si="94"/>
        <v>0</v>
      </c>
      <c r="F857" s="79"/>
      <c r="G857" s="45" t="str">
        <f t="shared" si="95"/>
        <v/>
      </c>
      <c r="H857" s="45" t="str">
        <f t="shared" si="96"/>
        <v/>
      </c>
      <c r="I857" s="46" t="str">
        <f t="shared" si="97"/>
        <v/>
      </c>
    </row>
    <row r="858" spans="2:9" ht="20.100000000000001" customHeight="1" thickBot="1" x14ac:dyDescent="0.35">
      <c r="B858" s="43" t="str">
        <f t="shared" si="91"/>
        <v/>
      </c>
      <c r="C858" s="44" t="str">
        <f t="shared" si="92"/>
        <v/>
      </c>
      <c r="D858" s="45" t="str">
        <f t="shared" si="93"/>
        <v/>
      </c>
      <c r="E858" s="47">
        <f t="shared" si="94"/>
        <v>0</v>
      </c>
      <c r="F858" s="79"/>
      <c r="G858" s="45" t="str">
        <f t="shared" si="95"/>
        <v/>
      </c>
      <c r="H858" s="45" t="str">
        <f t="shared" si="96"/>
        <v/>
      </c>
      <c r="I858" s="46" t="str">
        <f t="shared" si="97"/>
        <v/>
      </c>
    </row>
    <row r="859" spans="2:9" ht="20.100000000000001" customHeight="1" thickBot="1" x14ac:dyDescent="0.35">
      <c r="B859" s="43" t="str">
        <f t="shared" si="91"/>
        <v/>
      </c>
      <c r="C859" s="44" t="str">
        <f t="shared" si="92"/>
        <v/>
      </c>
      <c r="D859" s="45" t="str">
        <f t="shared" si="93"/>
        <v/>
      </c>
      <c r="E859" s="47">
        <f t="shared" si="94"/>
        <v>0</v>
      </c>
      <c r="F859" s="79"/>
      <c r="G859" s="45" t="str">
        <f t="shared" si="95"/>
        <v/>
      </c>
      <c r="H859" s="45" t="str">
        <f t="shared" si="96"/>
        <v/>
      </c>
      <c r="I859" s="46" t="str">
        <f t="shared" si="97"/>
        <v/>
      </c>
    </row>
    <row r="860" spans="2:9" ht="20.100000000000001" customHeight="1" thickBot="1" x14ac:dyDescent="0.35">
      <c r="B860" s="43" t="str">
        <f t="shared" si="91"/>
        <v/>
      </c>
      <c r="C860" s="44" t="str">
        <f t="shared" si="92"/>
        <v/>
      </c>
      <c r="D860" s="45" t="str">
        <f t="shared" si="93"/>
        <v/>
      </c>
      <c r="E860" s="47">
        <f t="shared" si="94"/>
        <v>0</v>
      </c>
      <c r="F860" s="79"/>
      <c r="G860" s="45" t="str">
        <f t="shared" si="95"/>
        <v/>
      </c>
      <c r="H860" s="45" t="str">
        <f t="shared" si="96"/>
        <v/>
      </c>
      <c r="I860" s="46" t="str">
        <f t="shared" si="97"/>
        <v/>
      </c>
    </row>
    <row r="861" spans="2:9" ht="20.100000000000001" customHeight="1" thickBot="1" x14ac:dyDescent="0.35">
      <c r="B861" s="43" t="str">
        <f t="shared" si="91"/>
        <v/>
      </c>
      <c r="C861" s="44" t="str">
        <f t="shared" si="92"/>
        <v/>
      </c>
      <c r="D861" s="45" t="str">
        <f t="shared" si="93"/>
        <v/>
      </c>
      <c r="E861" s="47">
        <f t="shared" si="94"/>
        <v>0</v>
      </c>
      <c r="F861" s="79"/>
      <c r="G861" s="45" t="str">
        <f t="shared" si="95"/>
        <v/>
      </c>
      <c r="H861" s="45" t="str">
        <f t="shared" si="96"/>
        <v/>
      </c>
      <c r="I861" s="46" t="str">
        <f t="shared" si="97"/>
        <v/>
      </c>
    </row>
    <row r="862" spans="2:9" ht="20.100000000000001" customHeight="1" thickBot="1" x14ac:dyDescent="0.35">
      <c r="B862" s="43" t="str">
        <f t="shared" si="91"/>
        <v/>
      </c>
      <c r="C862" s="44" t="str">
        <f t="shared" si="92"/>
        <v/>
      </c>
      <c r="D862" s="45" t="str">
        <f t="shared" si="93"/>
        <v/>
      </c>
      <c r="E862" s="47">
        <f t="shared" si="94"/>
        <v>0</v>
      </c>
      <c r="F862" s="79"/>
      <c r="G862" s="45" t="str">
        <f t="shared" si="95"/>
        <v/>
      </c>
      <c r="H862" s="45" t="str">
        <f t="shared" si="96"/>
        <v/>
      </c>
      <c r="I862" s="46" t="str">
        <f t="shared" si="97"/>
        <v/>
      </c>
    </row>
    <row r="863" spans="2:9" ht="20.100000000000001" customHeight="1" thickBot="1" x14ac:dyDescent="0.35">
      <c r="B863" s="43" t="str">
        <f t="shared" si="91"/>
        <v/>
      </c>
      <c r="C863" s="44" t="str">
        <f t="shared" si="92"/>
        <v/>
      </c>
      <c r="D863" s="45" t="str">
        <f t="shared" si="93"/>
        <v/>
      </c>
      <c r="E863" s="47">
        <f t="shared" si="94"/>
        <v>0</v>
      </c>
      <c r="F863" s="79"/>
      <c r="G863" s="45" t="str">
        <f t="shared" si="95"/>
        <v/>
      </c>
      <c r="H863" s="45" t="str">
        <f t="shared" si="96"/>
        <v/>
      </c>
      <c r="I863" s="46" t="str">
        <f t="shared" si="97"/>
        <v/>
      </c>
    </row>
    <row r="864" spans="2:9" ht="20.100000000000001" customHeight="1" thickBot="1" x14ac:dyDescent="0.35">
      <c r="B864" s="43" t="str">
        <f t="shared" si="91"/>
        <v/>
      </c>
      <c r="C864" s="44" t="str">
        <f t="shared" si="92"/>
        <v/>
      </c>
      <c r="D864" s="45" t="str">
        <f t="shared" si="93"/>
        <v/>
      </c>
      <c r="E864" s="47">
        <f t="shared" si="94"/>
        <v>0</v>
      </c>
      <c r="F864" s="79"/>
      <c r="G864" s="45" t="str">
        <f t="shared" si="95"/>
        <v/>
      </c>
      <c r="H864" s="45" t="str">
        <f t="shared" si="96"/>
        <v/>
      </c>
      <c r="I864" s="46" t="str">
        <f t="shared" si="97"/>
        <v/>
      </c>
    </row>
    <row r="865" spans="2:9" ht="20.100000000000001" customHeight="1" thickBot="1" x14ac:dyDescent="0.35">
      <c r="B865" s="43" t="str">
        <f t="shared" si="91"/>
        <v/>
      </c>
      <c r="C865" s="44" t="str">
        <f t="shared" si="92"/>
        <v/>
      </c>
      <c r="D865" s="45" t="str">
        <f t="shared" si="93"/>
        <v/>
      </c>
      <c r="E865" s="47">
        <f t="shared" si="94"/>
        <v>0</v>
      </c>
      <c r="F865" s="79"/>
      <c r="G865" s="45" t="str">
        <f t="shared" si="95"/>
        <v/>
      </c>
      <c r="H865" s="45" t="str">
        <f t="shared" si="96"/>
        <v/>
      </c>
      <c r="I865" s="46" t="str">
        <f t="shared" si="97"/>
        <v/>
      </c>
    </row>
    <row r="866" spans="2:9" ht="20.100000000000001" customHeight="1" thickBot="1" x14ac:dyDescent="0.35">
      <c r="B866" s="43" t="str">
        <f t="shared" si="91"/>
        <v/>
      </c>
      <c r="C866" s="44" t="str">
        <f t="shared" si="92"/>
        <v/>
      </c>
      <c r="D866" s="45" t="str">
        <f t="shared" si="93"/>
        <v/>
      </c>
      <c r="E866" s="47">
        <f t="shared" si="94"/>
        <v>0</v>
      </c>
      <c r="F866" s="79"/>
      <c r="G866" s="45" t="str">
        <f t="shared" si="95"/>
        <v/>
      </c>
      <c r="H866" s="45" t="str">
        <f t="shared" si="96"/>
        <v/>
      </c>
      <c r="I866" s="46" t="str">
        <f t="shared" si="97"/>
        <v/>
      </c>
    </row>
    <row r="867" spans="2:9" ht="20.100000000000001" customHeight="1" thickBot="1" x14ac:dyDescent="0.35">
      <c r="B867" s="43" t="str">
        <f t="shared" si="91"/>
        <v/>
      </c>
      <c r="C867" s="44" t="str">
        <f t="shared" si="92"/>
        <v/>
      </c>
      <c r="D867" s="45" t="str">
        <f t="shared" si="93"/>
        <v/>
      </c>
      <c r="E867" s="47">
        <f t="shared" si="94"/>
        <v>0</v>
      </c>
      <c r="F867" s="79"/>
      <c r="G867" s="45" t="str">
        <f t="shared" si="95"/>
        <v/>
      </c>
      <c r="H867" s="45" t="str">
        <f t="shared" si="96"/>
        <v/>
      </c>
      <c r="I867" s="46" t="str">
        <f t="shared" si="97"/>
        <v/>
      </c>
    </row>
    <row r="868" spans="2:9" ht="20.100000000000001" customHeight="1" thickBot="1" x14ac:dyDescent="0.35">
      <c r="B868" s="43" t="str">
        <f t="shared" si="91"/>
        <v/>
      </c>
      <c r="C868" s="44" t="str">
        <f t="shared" si="92"/>
        <v/>
      </c>
      <c r="D868" s="45" t="str">
        <f t="shared" si="93"/>
        <v/>
      </c>
      <c r="E868" s="47">
        <f t="shared" si="94"/>
        <v>0</v>
      </c>
      <c r="F868" s="79"/>
      <c r="G868" s="45" t="str">
        <f t="shared" si="95"/>
        <v/>
      </c>
      <c r="H868" s="45" t="str">
        <f t="shared" si="96"/>
        <v/>
      </c>
      <c r="I868" s="46" t="str">
        <f t="shared" si="97"/>
        <v/>
      </c>
    </row>
    <row r="869" spans="2:9" ht="20.100000000000001" customHeight="1" thickBot="1" x14ac:dyDescent="0.35">
      <c r="B869" s="43" t="str">
        <f t="shared" si="91"/>
        <v/>
      </c>
      <c r="C869" s="44" t="str">
        <f t="shared" si="92"/>
        <v/>
      </c>
      <c r="D869" s="45" t="str">
        <f t="shared" si="93"/>
        <v/>
      </c>
      <c r="E869" s="47">
        <f t="shared" si="94"/>
        <v>0</v>
      </c>
      <c r="F869" s="79"/>
      <c r="G869" s="45" t="str">
        <f t="shared" si="95"/>
        <v/>
      </c>
      <c r="H869" s="45" t="str">
        <f t="shared" si="96"/>
        <v/>
      </c>
      <c r="I869" s="46" t="str">
        <f t="shared" si="97"/>
        <v/>
      </c>
    </row>
    <row r="870" spans="2:9" ht="20.100000000000001" customHeight="1" thickBot="1" x14ac:dyDescent="0.35">
      <c r="B870" s="43" t="str">
        <f t="shared" si="91"/>
        <v/>
      </c>
      <c r="C870" s="44" t="str">
        <f t="shared" si="92"/>
        <v/>
      </c>
      <c r="D870" s="45" t="str">
        <f t="shared" si="93"/>
        <v/>
      </c>
      <c r="E870" s="47">
        <f t="shared" si="94"/>
        <v>0</v>
      </c>
      <c r="F870" s="79"/>
      <c r="G870" s="45" t="str">
        <f t="shared" si="95"/>
        <v/>
      </c>
      <c r="H870" s="45" t="str">
        <f t="shared" si="96"/>
        <v/>
      </c>
      <c r="I870" s="46" t="str">
        <f t="shared" si="97"/>
        <v/>
      </c>
    </row>
    <row r="871" spans="2:9" ht="20.100000000000001" customHeight="1" thickBot="1" x14ac:dyDescent="0.35">
      <c r="B871" s="43" t="str">
        <f t="shared" si="91"/>
        <v/>
      </c>
      <c r="C871" s="44" t="str">
        <f t="shared" si="92"/>
        <v/>
      </c>
      <c r="D871" s="45" t="str">
        <f t="shared" si="93"/>
        <v/>
      </c>
      <c r="E871" s="47">
        <f t="shared" si="94"/>
        <v>0</v>
      </c>
      <c r="F871" s="79"/>
      <c r="G871" s="45" t="str">
        <f t="shared" si="95"/>
        <v/>
      </c>
      <c r="H871" s="45" t="str">
        <f t="shared" si="96"/>
        <v/>
      </c>
      <c r="I871" s="46" t="str">
        <f t="shared" si="97"/>
        <v/>
      </c>
    </row>
    <row r="872" spans="2:9" ht="20.100000000000001" customHeight="1" thickBot="1" x14ac:dyDescent="0.35">
      <c r="B872" s="43" t="str">
        <f t="shared" si="91"/>
        <v/>
      </c>
      <c r="C872" s="44" t="str">
        <f t="shared" si="92"/>
        <v/>
      </c>
      <c r="D872" s="45" t="str">
        <f t="shared" si="93"/>
        <v/>
      </c>
      <c r="E872" s="47">
        <f t="shared" si="94"/>
        <v>0</v>
      </c>
      <c r="F872" s="79"/>
      <c r="G872" s="45" t="str">
        <f t="shared" si="95"/>
        <v/>
      </c>
      <c r="H872" s="45" t="str">
        <f t="shared" si="96"/>
        <v/>
      </c>
      <c r="I872" s="46" t="str">
        <f t="shared" si="97"/>
        <v/>
      </c>
    </row>
    <row r="873" spans="2:9" ht="20.100000000000001" customHeight="1" thickBot="1" x14ac:dyDescent="0.35">
      <c r="B873" s="43" t="str">
        <f t="shared" si="91"/>
        <v/>
      </c>
      <c r="C873" s="44" t="str">
        <f t="shared" si="92"/>
        <v/>
      </c>
      <c r="D873" s="45" t="str">
        <f t="shared" si="93"/>
        <v/>
      </c>
      <c r="E873" s="47">
        <f t="shared" si="94"/>
        <v>0</v>
      </c>
      <c r="F873" s="79"/>
      <c r="G873" s="45" t="str">
        <f t="shared" si="95"/>
        <v/>
      </c>
      <c r="H873" s="45" t="str">
        <f t="shared" si="96"/>
        <v/>
      </c>
      <c r="I873" s="46" t="str">
        <f t="shared" si="97"/>
        <v/>
      </c>
    </row>
    <row r="874" spans="2:9" ht="20.100000000000001" customHeight="1" thickBot="1" x14ac:dyDescent="0.35">
      <c r="B874" s="43" t="str">
        <f t="shared" si="91"/>
        <v/>
      </c>
      <c r="C874" s="44" t="str">
        <f t="shared" si="92"/>
        <v/>
      </c>
      <c r="D874" s="45" t="str">
        <f t="shared" si="93"/>
        <v/>
      </c>
      <c r="E874" s="47">
        <f t="shared" si="94"/>
        <v>0</v>
      </c>
      <c r="F874" s="79"/>
      <c r="G874" s="45" t="str">
        <f t="shared" si="95"/>
        <v/>
      </c>
      <c r="H874" s="45" t="str">
        <f t="shared" si="96"/>
        <v/>
      </c>
      <c r="I874" s="46" t="str">
        <f t="shared" si="97"/>
        <v/>
      </c>
    </row>
    <row r="875" spans="2:9" ht="20.100000000000001" customHeight="1" thickBot="1" x14ac:dyDescent="0.35">
      <c r="B875" s="43" t="str">
        <f t="shared" si="91"/>
        <v/>
      </c>
      <c r="C875" s="44" t="str">
        <f t="shared" si="92"/>
        <v/>
      </c>
      <c r="D875" s="45" t="str">
        <f t="shared" si="93"/>
        <v/>
      </c>
      <c r="E875" s="47">
        <f t="shared" si="94"/>
        <v>0</v>
      </c>
      <c r="F875" s="79"/>
      <c r="G875" s="45" t="str">
        <f t="shared" si="95"/>
        <v/>
      </c>
      <c r="H875" s="45" t="str">
        <f t="shared" si="96"/>
        <v/>
      </c>
      <c r="I875" s="46" t="str">
        <f t="shared" si="97"/>
        <v/>
      </c>
    </row>
    <row r="876" spans="2:9" ht="20.100000000000001" customHeight="1" thickBot="1" x14ac:dyDescent="0.35">
      <c r="B876" s="43" t="str">
        <f t="shared" si="91"/>
        <v/>
      </c>
      <c r="C876" s="44" t="str">
        <f t="shared" si="92"/>
        <v/>
      </c>
      <c r="D876" s="45" t="str">
        <f t="shared" si="93"/>
        <v/>
      </c>
      <c r="E876" s="47">
        <f t="shared" si="94"/>
        <v>0</v>
      </c>
      <c r="F876" s="79"/>
      <c r="G876" s="45" t="str">
        <f t="shared" si="95"/>
        <v/>
      </c>
      <c r="H876" s="45" t="str">
        <f t="shared" si="96"/>
        <v/>
      </c>
      <c r="I876" s="46" t="str">
        <f t="shared" si="97"/>
        <v/>
      </c>
    </row>
    <row r="877" spans="2:9" ht="20.100000000000001" customHeight="1" thickBot="1" x14ac:dyDescent="0.35">
      <c r="B877" s="43" t="str">
        <f t="shared" ref="B877:B940" si="98">IFERROR(IF(I876&lt;=0,"",B876+1),"")</f>
        <v/>
      </c>
      <c r="C877" s="44" t="str">
        <f t="shared" si="92"/>
        <v/>
      </c>
      <c r="D877" s="45" t="str">
        <f t="shared" si="93"/>
        <v/>
      </c>
      <c r="E877" s="47">
        <f t="shared" si="94"/>
        <v>0</v>
      </c>
      <c r="F877" s="79"/>
      <c r="G877" s="45" t="str">
        <f t="shared" si="95"/>
        <v/>
      </c>
      <c r="H877" s="45" t="str">
        <f t="shared" si="96"/>
        <v/>
      </c>
      <c r="I877" s="46" t="str">
        <f t="shared" si="97"/>
        <v/>
      </c>
    </row>
    <row r="878" spans="2:9" ht="20.100000000000001" customHeight="1" thickBot="1" x14ac:dyDescent="0.35">
      <c r="B878" s="43" t="str">
        <f t="shared" si="98"/>
        <v/>
      </c>
      <c r="C878" s="44" t="str">
        <f t="shared" si="92"/>
        <v/>
      </c>
      <c r="D878" s="45" t="str">
        <f t="shared" si="93"/>
        <v/>
      </c>
      <c r="E878" s="47">
        <f t="shared" si="94"/>
        <v>0</v>
      </c>
      <c r="F878" s="79"/>
      <c r="G878" s="45" t="str">
        <f t="shared" si="95"/>
        <v/>
      </c>
      <c r="H878" s="45" t="str">
        <f t="shared" si="96"/>
        <v/>
      </c>
      <c r="I878" s="46" t="str">
        <f t="shared" si="97"/>
        <v/>
      </c>
    </row>
    <row r="879" spans="2:9" ht="20.100000000000001" customHeight="1" thickBot="1" x14ac:dyDescent="0.35">
      <c r="B879" s="43" t="str">
        <f t="shared" si="98"/>
        <v/>
      </c>
      <c r="C879" s="44" t="str">
        <f t="shared" si="92"/>
        <v/>
      </c>
      <c r="D879" s="45" t="str">
        <f t="shared" si="93"/>
        <v/>
      </c>
      <c r="E879" s="47">
        <f t="shared" si="94"/>
        <v>0</v>
      </c>
      <c r="F879" s="79"/>
      <c r="G879" s="45" t="str">
        <f t="shared" si="95"/>
        <v/>
      </c>
      <c r="H879" s="45" t="str">
        <f t="shared" si="96"/>
        <v/>
      </c>
      <c r="I879" s="46" t="str">
        <f t="shared" si="97"/>
        <v/>
      </c>
    </row>
    <row r="880" spans="2:9" ht="20.100000000000001" customHeight="1" thickBot="1" x14ac:dyDescent="0.35">
      <c r="B880" s="43" t="str">
        <f t="shared" si="98"/>
        <v/>
      </c>
      <c r="C880" s="44" t="str">
        <f t="shared" si="92"/>
        <v/>
      </c>
      <c r="D880" s="45" t="str">
        <f t="shared" si="93"/>
        <v/>
      </c>
      <c r="E880" s="47">
        <f t="shared" si="94"/>
        <v>0</v>
      </c>
      <c r="F880" s="79"/>
      <c r="G880" s="45" t="str">
        <f t="shared" si="95"/>
        <v/>
      </c>
      <c r="H880" s="45" t="str">
        <f t="shared" si="96"/>
        <v/>
      </c>
      <c r="I880" s="46" t="str">
        <f t="shared" si="97"/>
        <v/>
      </c>
    </row>
    <row r="881" spans="2:9" ht="20.100000000000001" customHeight="1" thickBot="1" x14ac:dyDescent="0.35">
      <c r="B881" s="43" t="str">
        <f t="shared" si="98"/>
        <v/>
      </c>
      <c r="C881" s="44" t="str">
        <f t="shared" si="92"/>
        <v/>
      </c>
      <c r="D881" s="45" t="str">
        <f t="shared" si="93"/>
        <v/>
      </c>
      <c r="E881" s="47">
        <f t="shared" si="94"/>
        <v>0</v>
      </c>
      <c r="F881" s="79"/>
      <c r="G881" s="45" t="str">
        <f t="shared" si="95"/>
        <v/>
      </c>
      <c r="H881" s="45" t="str">
        <f t="shared" si="96"/>
        <v/>
      </c>
      <c r="I881" s="46" t="str">
        <f t="shared" si="97"/>
        <v/>
      </c>
    </row>
    <row r="882" spans="2:9" ht="20.100000000000001" customHeight="1" thickBot="1" x14ac:dyDescent="0.35">
      <c r="B882" s="43" t="str">
        <f t="shared" si="98"/>
        <v/>
      </c>
      <c r="C882" s="44" t="str">
        <f t="shared" si="92"/>
        <v/>
      </c>
      <c r="D882" s="45" t="str">
        <f t="shared" si="93"/>
        <v/>
      </c>
      <c r="E882" s="47">
        <f t="shared" si="94"/>
        <v>0</v>
      </c>
      <c r="F882" s="79"/>
      <c r="G882" s="45" t="str">
        <f t="shared" si="95"/>
        <v/>
      </c>
      <c r="H882" s="45" t="str">
        <f t="shared" si="96"/>
        <v/>
      </c>
      <c r="I882" s="46" t="str">
        <f t="shared" si="97"/>
        <v/>
      </c>
    </row>
    <row r="883" spans="2:9" ht="20.100000000000001" customHeight="1" thickBot="1" x14ac:dyDescent="0.35">
      <c r="B883" s="43" t="str">
        <f t="shared" si="98"/>
        <v/>
      </c>
      <c r="C883" s="44" t="str">
        <f t="shared" si="92"/>
        <v/>
      </c>
      <c r="D883" s="45" t="str">
        <f t="shared" si="93"/>
        <v/>
      </c>
      <c r="E883" s="47">
        <f t="shared" si="94"/>
        <v>0</v>
      </c>
      <c r="F883" s="79"/>
      <c r="G883" s="45" t="str">
        <f t="shared" si="95"/>
        <v/>
      </c>
      <c r="H883" s="45" t="str">
        <f t="shared" si="96"/>
        <v/>
      </c>
      <c r="I883" s="46" t="str">
        <f t="shared" si="97"/>
        <v/>
      </c>
    </row>
    <row r="884" spans="2:9" ht="20.100000000000001" customHeight="1" thickBot="1" x14ac:dyDescent="0.35">
      <c r="B884" s="43" t="str">
        <f t="shared" si="98"/>
        <v/>
      </c>
      <c r="C884" s="44" t="str">
        <f t="shared" si="92"/>
        <v/>
      </c>
      <c r="D884" s="45" t="str">
        <f t="shared" si="93"/>
        <v/>
      </c>
      <c r="E884" s="47">
        <f t="shared" si="94"/>
        <v>0</v>
      </c>
      <c r="F884" s="79"/>
      <c r="G884" s="45" t="str">
        <f t="shared" si="95"/>
        <v/>
      </c>
      <c r="H884" s="45" t="str">
        <f t="shared" si="96"/>
        <v/>
      </c>
      <c r="I884" s="46" t="str">
        <f t="shared" si="97"/>
        <v/>
      </c>
    </row>
    <row r="885" spans="2:9" ht="20.100000000000001" customHeight="1" thickBot="1" x14ac:dyDescent="0.35">
      <c r="B885" s="43" t="str">
        <f t="shared" si="98"/>
        <v/>
      </c>
      <c r="C885" s="44" t="str">
        <f t="shared" si="92"/>
        <v/>
      </c>
      <c r="D885" s="45" t="str">
        <f t="shared" si="93"/>
        <v/>
      </c>
      <c r="E885" s="47">
        <f t="shared" si="94"/>
        <v>0</v>
      </c>
      <c r="F885" s="79"/>
      <c r="G885" s="45" t="str">
        <f t="shared" si="95"/>
        <v/>
      </c>
      <c r="H885" s="45" t="str">
        <f t="shared" si="96"/>
        <v/>
      </c>
      <c r="I885" s="46" t="str">
        <f t="shared" si="97"/>
        <v/>
      </c>
    </row>
    <row r="886" spans="2:9" ht="20.100000000000001" customHeight="1" thickBot="1" x14ac:dyDescent="0.35">
      <c r="B886" s="43" t="str">
        <f t="shared" si="98"/>
        <v/>
      </c>
      <c r="C886" s="44" t="str">
        <f t="shared" si="92"/>
        <v/>
      </c>
      <c r="D886" s="45" t="str">
        <f t="shared" si="93"/>
        <v/>
      </c>
      <c r="E886" s="47">
        <f t="shared" si="94"/>
        <v>0</v>
      </c>
      <c r="F886" s="79"/>
      <c r="G886" s="45" t="str">
        <f t="shared" si="95"/>
        <v/>
      </c>
      <c r="H886" s="45" t="str">
        <f t="shared" si="96"/>
        <v/>
      </c>
      <c r="I886" s="46" t="str">
        <f t="shared" si="97"/>
        <v/>
      </c>
    </row>
    <row r="887" spans="2:9" ht="20.100000000000001" customHeight="1" thickBot="1" x14ac:dyDescent="0.35">
      <c r="B887" s="43" t="str">
        <f t="shared" si="98"/>
        <v/>
      </c>
      <c r="C887" s="44" t="str">
        <f t="shared" si="92"/>
        <v/>
      </c>
      <c r="D887" s="45" t="str">
        <f t="shared" si="93"/>
        <v/>
      </c>
      <c r="E887" s="47">
        <f t="shared" si="94"/>
        <v>0</v>
      </c>
      <c r="F887" s="79"/>
      <c r="G887" s="45" t="str">
        <f t="shared" si="95"/>
        <v/>
      </c>
      <c r="H887" s="45" t="str">
        <f t="shared" si="96"/>
        <v/>
      </c>
      <c r="I887" s="46" t="str">
        <f t="shared" si="97"/>
        <v/>
      </c>
    </row>
    <row r="888" spans="2:9" ht="20.100000000000001" customHeight="1" thickBot="1" x14ac:dyDescent="0.35">
      <c r="B888" s="43" t="str">
        <f t="shared" si="98"/>
        <v/>
      </c>
      <c r="C888" s="44" t="str">
        <f t="shared" si="92"/>
        <v/>
      </c>
      <c r="D888" s="45" t="str">
        <f t="shared" si="93"/>
        <v/>
      </c>
      <c r="E888" s="47">
        <f t="shared" si="94"/>
        <v>0</v>
      </c>
      <c r="F888" s="79"/>
      <c r="G888" s="45" t="str">
        <f t="shared" si="95"/>
        <v/>
      </c>
      <c r="H888" s="45" t="str">
        <f t="shared" si="96"/>
        <v/>
      </c>
      <c r="I888" s="46" t="str">
        <f t="shared" si="97"/>
        <v/>
      </c>
    </row>
    <row r="889" spans="2:9" ht="20.100000000000001" customHeight="1" thickBot="1" x14ac:dyDescent="0.35">
      <c r="B889" s="43" t="str">
        <f t="shared" si="98"/>
        <v/>
      </c>
      <c r="C889" s="44" t="str">
        <f t="shared" si="92"/>
        <v/>
      </c>
      <c r="D889" s="45" t="str">
        <f t="shared" si="93"/>
        <v/>
      </c>
      <c r="E889" s="47">
        <f t="shared" si="94"/>
        <v>0</v>
      </c>
      <c r="F889" s="79"/>
      <c r="G889" s="45" t="str">
        <f t="shared" si="95"/>
        <v/>
      </c>
      <c r="H889" s="45" t="str">
        <f t="shared" si="96"/>
        <v/>
      </c>
      <c r="I889" s="46" t="str">
        <f t="shared" si="97"/>
        <v/>
      </c>
    </row>
    <row r="890" spans="2:9" ht="20.100000000000001" customHeight="1" thickBot="1" x14ac:dyDescent="0.35">
      <c r="B890" s="43" t="str">
        <f t="shared" si="98"/>
        <v/>
      </c>
      <c r="C890" s="44" t="str">
        <f t="shared" si="92"/>
        <v/>
      </c>
      <c r="D890" s="45" t="str">
        <f t="shared" si="93"/>
        <v/>
      </c>
      <c r="E890" s="47">
        <f t="shared" si="94"/>
        <v>0</v>
      </c>
      <c r="F890" s="79"/>
      <c r="G890" s="45" t="str">
        <f t="shared" si="95"/>
        <v/>
      </c>
      <c r="H890" s="45" t="str">
        <f t="shared" si="96"/>
        <v/>
      </c>
      <c r="I890" s="46" t="str">
        <f t="shared" si="97"/>
        <v/>
      </c>
    </row>
    <row r="891" spans="2:9" ht="20.100000000000001" customHeight="1" thickBot="1" x14ac:dyDescent="0.35">
      <c r="B891" s="43" t="str">
        <f t="shared" si="98"/>
        <v/>
      </c>
      <c r="C891" s="44" t="str">
        <f t="shared" si="92"/>
        <v/>
      </c>
      <c r="D891" s="45" t="str">
        <f t="shared" si="93"/>
        <v/>
      </c>
      <c r="E891" s="47">
        <f t="shared" si="94"/>
        <v>0</v>
      </c>
      <c r="F891" s="79"/>
      <c r="G891" s="45" t="str">
        <f t="shared" si="95"/>
        <v/>
      </c>
      <c r="H891" s="45" t="str">
        <f t="shared" si="96"/>
        <v/>
      </c>
      <c r="I891" s="46" t="str">
        <f t="shared" si="97"/>
        <v/>
      </c>
    </row>
    <row r="892" spans="2:9" ht="20.100000000000001" customHeight="1" thickBot="1" x14ac:dyDescent="0.35">
      <c r="B892" s="43" t="str">
        <f t="shared" si="98"/>
        <v/>
      </c>
      <c r="C892" s="44" t="str">
        <f t="shared" si="92"/>
        <v/>
      </c>
      <c r="D892" s="45" t="str">
        <f t="shared" si="93"/>
        <v/>
      </c>
      <c r="E892" s="47">
        <f t="shared" si="94"/>
        <v>0</v>
      </c>
      <c r="F892" s="79"/>
      <c r="G892" s="45" t="str">
        <f t="shared" si="95"/>
        <v/>
      </c>
      <c r="H892" s="45" t="str">
        <f t="shared" si="96"/>
        <v/>
      </c>
      <c r="I892" s="46" t="str">
        <f t="shared" si="97"/>
        <v/>
      </c>
    </row>
    <row r="893" spans="2:9" ht="20.100000000000001" customHeight="1" thickBot="1" x14ac:dyDescent="0.35">
      <c r="B893" s="43" t="str">
        <f t="shared" si="98"/>
        <v/>
      </c>
      <c r="C893" s="44" t="str">
        <f t="shared" si="92"/>
        <v/>
      </c>
      <c r="D893" s="45" t="str">
        <f t="shared" si="93"/>
        <v/>
      </c>
      <c r="E893" s="47">
        <f t="shared" si="94"/>
        <v>0</v>
      </c>
      <c r="F893" s="79"/>
      <c r="G893" s="45" t="str">
        <f t="shared" si="95"/>
        <v/>
      </c>
      <c r="H893" s="45" t="str">
        <f t="shared" si="96"/>
        <v/>
      </c>
      <c r="I893" s="46" t="str">
        <f t="shared" si="97"/>
        <v/>
      </c>
    </row>
    <row r="894" spans="2:9" ht="20.100000000000001" customHeight="1" thickBot="1" x14ac:dyDescent="0.35">
      <c r="B894" s="43" t="str">
        <f t="shared" si="98"/>
        <v/>
      </c>
      <c r="C894" s="44" t="str">
        <f t="shared" si="92"/>
        <v/>
      </c>
      <c r="D894" s="45" t="str">
        <f t="shared" si="93"/>
        <v/>
      </c>
      <c r="E894" s="47">
        <f t="shared" si="94"/>
        <v>0</v>
      </c>
      <c r="F894" s="79"/>
      <c r="G894" s="45" t="str">
        <f t="shared" si="95"/>
        <v/>
      </c>
      <c r="H894" s="45" t="str">
        <f t="shared" si="96"/>
        <v/>
      </c>
      <c r="I894" s="46" t="str">
        <f t="shared" si="97"/>
        <v/>
      </c>
    </row>
    <row r="895" spans="2:9" ht="20.100000000000001" customHeight="1" thickBot="1" x14ac:dyDescent="0.35">
      <c r="B895" s="43" t="str">
        <f t="shared" si="98"/>
        <v/>
      </c>
      <c r="C895" s="44" t="str">
        <f t="shared" si="92"/>
        <v/>
      </c>
      <c r="D895" s="45" t="str">
        <f t="shared" si="93"/>
        <v/>
      </c>
      <c r="E895" s="47">
        <f t="shared" si="94"/>
        <v>0</v>
      </c>
      <c r="F895" s="79"/>
      <c r="G895" s="45" t="str">
        <f t="shared" si="95"/>
        <v/>
      </c>
      <c r="H895" s="45" t="str">
        <f t="shared" si="96"/>
        <v/>
      </c>
      <c r="I895" s="46" t="str">
        <f t="shared" si="97"/>
        <v/>
      </c>
    </row>
    <row r="896" spans="2:9" ht="20.100000000000001" customHeight="1" thickBot="1" x14ac:dyDescent="0.35">
      <c r="B896" s="43" t="str">
        <f t="shared" si="98"/>
        <v/>
      </c>
      <c r="C896" s="44" t="str">
        <f t="shared" si="92"/>
        <v/>
      </c>
      <c r="D896" s="45" t="str">
        <f t="shared" si="93"/>
        <v/>
      </c>
      <c r="E896" s="47">
        <f t="shared" si="94"/>
        <v>0</v>
      </c>
      <c r="F896" s="79"/>
      <c r="G896" s="45" t="str">
        <f t="shared" si="95"/>
        <v/>
      </c>
      <c r="H896" s="45" t="str">
        <f t="shared" si="96"/>
        <v/>
      </c>
      <c r="I896" s="46" t="str">
        <f t="shared" si="97"/>
        <v/>
      </c>
    </row>
    <row r="897" spans="2:9" ht="20.100000000000001" customHeight="1" thickBot="1" x14ac:dyDescent="0.35">
      <c r="B897" s="43" t="str">
        <f t="shared" si="98"/>
        <v/>
      </c>
      <c r="C897" s="44" t="str">
        <f t="shared" si="92"/>
        <v/>
      </c>
      <c r="D897" s="45" t="str">
        <f t="shared" si="93"/>
        <v/>
      </c>
      <c r="E897" s="47">
        <f t="shared" si="94"/>
        <v>0</v>
      </c>
      <c r="F897" s="79"/>
      <c r="G897" s="45" t="str">
        <f t="shared" si="95"/>
        <v/>
      </c>
      <c r="H897" s="45" t="str">
        <f t="shared" si="96"/>
        <v/>
      </c>
      <c r="I897" s="46" t="str">
        <f t="shared" si="97"/>
        <v/>
      </c>
    </row>
    <row r="898" spans="2:9" ht="20.100000000000001" customHeight="1" thickBot="1" x14ac:dyDescent="0.35">
      <c r="B898" s="43" t="str">
        <f t="shared" si="98"/>
        <v/>
      </c>
      <c r="C898" s="44" t="str">
        <f t="shared" si="92"/>
        <v/>
      </c>
      <c r="D898" s="45" t="str">
        <f t="shared" si="93"/>
        <v/>
      </c>
      <c r="E898" s="47">
        <f t="shared" si="94"/>
        <v>0</v>
      </c>
      <c r="F898" s="79"/>
      <c r="G898" s="45" t="str">
        <f t="shared" si="95"/>
        <v/>
      </c>
      <c r="H898" s="45" t="str">
        <f t="shared" si="96"/>
        <v/>
      </c>
      <c r="I898" s="46" t="str">
        <f t="shared" si="97"/>
        <v/>
      </c>
    </row>
    <row r="899" spans="2:9" ht="20.100000000000001" customHeight="1" thickBot="1" x14ac:dyDescent="0.35">
      <c r="B899" s="43" t="str">
        <f t="shared" si="98"/>
        <v/>
      </c>
      <c r="C899" s="44" t="str">
        <f t="shared" si="92"/>
        <v/>
      </c>
      <c r="D899" s="45" t="str">
        <f t="shared" si="93"/>
        <v/>
      </c>
      <c r="E899" s="47">
        <f t="shared" si="94"/>
        <v>0</v>
      </c>
      <c r="F899" s="79"/>
      <c r="G899" s="45" t="str">
        <f t="shared" si="95"/>
        <v/>
      </c>
      <c r="H899" s="45" t="str">
        <f t="shared" si="96"/>
        <v/>
      </c>
      <c r="I899" s="46" t="str">
        <f t="shared" si="97"/>
        <v/>
      </c>
    </row>
    <row r="900" spans="2:9" ht="20.100000000000001" customHeight="1" thickBot="1" x14ac:dyDescent="0.35">
      <c r="B900" s="43" t="str">
        <f t="shared" si="98"/>
        <v/>
      </c>
      <c r="C900" s="44" t="str">
        <f t="shared" si="92"/>
        <v/>
      </c>
      <c r="D900" s="45" t="str">
        <f t="shared" si="93"/>
        <v/>
      </c>
      <c r="E900" s="47">
        <f t="shared" si="94"/>
        <v>0</v>
      </c>
      <c r="F900" s="79"/>
      <c r="G900" s="45" t="str">
        <f t="shared" si="95"/>
        <v/>
      </c>
      <c r="H900" s="45" t="str">
        <f t="shared" si="96"/>
        <v/>
      </c>
      <c r="I900" s="46" t="str">
        <f t="shared" si="97"/>
        <v/>
      </c>
    </row>
    <row r="901" spans="2:9" ht="20.100000000000001" customHeight="1" thickBot="1" x14ac:dyDescent="0.35">
      <c r="B901" s="43" t="str">
        <f t="shared" si="98"/>
        <v/>
      </c>
      <c r="C901" s="44" t="str">
        <f t="shared" si="92"/>
        <v/>
      </c>
      <c r="D901" s="45" t="str">
        <f t="shared" si="93"/>
        <v/>
      </c>
      <c r="E901" s="47">
        <f t="shared" si="94"/>
        <v>0</v>
      </c>
      <c r="F901" s="79"/>
      <c r="G901" s="45" t="str">
        <f t="shared" si="95"/>
        <v/>
      </c>
      <c r="H901" s="45" t="str">
        <f t="shared" si="96"/>
        <v/>
      </c>
      <c r="I901" s="46" t="str">
        <f t="shared" si="97"/>
        <v/>
      </c>
    </row>
    <row r="902" spans="2:9" ht="20.100000000000001" customHeight="1" thickBot="1" x14ac:dyDescent="0.35">
      <c r="B902" s="43" t="str">
        <f t="shared" si="98"/>
        <v/>
      </c>
      <c r="C902" s="44" t="str">
        <f t="shared" si="92"/>
        <v/>
      </c>
      <c r="D902" s="45" t="str">
        <f t="shared" si="93"/>
        <v/>
      </c>
      <c r="E902" s="47">
        <f t="shared" si="94"/>
        <v>0</v>
      </c>
      <c r="F902" s="79"/>
      <c r="G902" s="45" t="str">
        <f t="shared" si="95"/>
        <v/>
      </c>
      <c r="H902" s="45" t="str">
        <f t="shared" si="96"/>
        <v/>
      </c>
      <c r="I902" s="46" t="str">
        <f t="shared" si="97"/>
        <v/>
      </c>
    </row>
    <row r="903" spans="2:9" ht="20.100000000000001" customHeight="1" thickBot="1" x14ac:dyDescent="0.35">
      <c r="B903" s="43" t="str">
        <f t="shared" si="98"/>
        <v/>
      </c>
      <c r="C903" s="44" t="str">
        <f t="shared" si="92"/>
        <v/>
      </c>
      <c r="D903" s="45" t="str">
        <f t="shared" si="93"/>
        <v/>
      </c>
      <c r="E903" s="47">
        <f t="shared" si="94"/>
        <v>0</v>
      </c>
      <c r="F903" s="79"/>
      <c r="G903" s="45" t="str">
        <f t="shared" si="95"/>
        <v/>
      </c>
      <c r="H903" s="45" t="str">
        <f t="shared" si="96"/>
        <v/>
      </c>
      <c r="I903" s="46" t="str">
        <f t="shared" si="97"/>
        <v/>
      </c>
    </row>
    <row r="904" spans="2:9" ht="20.100000000000001" customHeight="1" thickBot="1" x14ac:dyDescent="0.35">
      <c r="B904" s="43" t="str">
        <f t="shared" si="98"/>
        <v/>
      </c>
      <c r="C904" s="44" t="str">
        <f t="shared" si="92"/>
        <v/>
      </c>
      <c r="D904" s="45" t="str">
        <f t="shared" si="93"/>
        <v/>
      </c>
      <c r="E904" s="47">
        <f t="shared" si="94"/>
        <v>0</v>
      </c>
      <c r="F904" s="79"/>
      <c r="G904" s="45" t="str">
        <f t="shared" si="95"/>
        <v/>
      </c>
      <c r="H904" s="45" t="str">
        <f t="shared" si="96"/>
        <v/>
      </c>
      <c r="I904" s="46" t="str">
        <f t="shared" si="97"/>
        <v/>
      </c>
    </row>
    <row r="905" spans="2:9" ht="20.100000000000001" customHeight="1" thickBot="1" x14ac:dyDescent="0.35">
      <c r="B905" s="43" t="str">
        <f t="shared" si="98"/>
        <v/>
      </c>
      <c r="C905" s="44" t="str">
        <f t="shared" si="92"/>
        <v/>
      </c>
      <c r="D905" s="45" t="str">
        <f t="shared" si="93"/>
        <v/>
      </c>
      <c r="E905" s="47">
        <f t="shared" si="94"/>
        <v>0</v>
      </c>
      <c r="F905" s="79"/>
      <c r="G905" s="45" t="str">
        <f t="shared" si="95"/>
        <v/>
      </c>
      <c r="H905" s="45" t="str">
        <f t="shared" si="96"/>
        <v/>
      </c>
      <c r="I905" s="46" t="str">
        <f t="shared" si="97"/>
        <v/>
      </c>
    </row>
    <row r="906" spans="2:9" ht="20.100000000000001" customHeight="1" thickBot="1" x14ac:dyDescent="0.35">
      <c r="B906" s="43" t="str">
        <f t="shared" si="98"/>
        <v/>
      </c>
      <c r="C906" s="44" t="str">
        <f t="shared" si="92"/>
        <v/>
      </c>
      <c r="D906" s="45" t="str">
        <f t="shared" si="93"/>
        <v/>
      </c>
      <c r="E906" s="47">
        <f t="shared" si="94"/>
        <v>0</v>
      </c>
      <c r="F906" s="79"/>
      <c r="G906" s="45" t="str">
        <f t="shared" si="95"/>
        <v/>
      </c>
      <c r="H906" s="45" t="str">
        <f t="shared" si="96"/>
        <v/>
      </c>
      <c r="I906" s="46" t="str">
        <f t="shared" si="97"/>
        <v/>
      </c>
    </row>
    <row r="907" spans="2:9" ht="20.100000000000001" customHeight="1" thickBot="1" x14ac:dyDescent="0.35">
      <c r="B907" s="43" t="str">
        <f t="shared" si="98"/>
        <v/>
      </c>
      <c r="C907" s="44" t="str">
        <f t="shared" si="92"/>
        <v/>
      </c>
      <c r="D907" s="45" t="str">
        <f t="shared" si="93"/>
        <v/>
      </c>
      <c r="E907" s="47">
        <f t="shared" si="94"/>
        <v>0</v>
      </c>
      <c r="F907" s="79"/>
      <c r="G907" s="45" t="str">
        <f t="shared" si="95"/>
        <v/>
      </c>
      <c r="H907" s="45" t="str">
        <f t="shared" si="96"/>
        <v/>
      </c>
      <c r="I907" s="46" t="str">
        <f t="shared" si="97"/>
        <v/>
      </c>
    </row>
    <row r="908" spans="2:9" ht="20.100000000000001" customHeight="1" thickBot="1" x14ac:dyDescent="0.35">
      <c r="B908" s="43" t="str">
        <f t="shared" si="98"/>
        <v/>
      </c>
      <c r="C908" s="44" t="str">
        <f t="shared" si="92"/>
        <v/>
      </c>
      <c r="D908" s="45" t="str">
        <f t="shared" si="93"/>
        <v/>
      </c>
      <c r="E908" s="47">
        <f t="shared" si="94"/>
        <v>0</v>
      </c>
      <c r="F908" s="79"/>
      <c r="G908" s="45" t="str">
        <f t="shared" si="95"/>
        <v/>
      </c>
      <c r="H908" s="45" t="str">
        <f t="shared" si="96"/>
        <v/>
      </c>
      <c r="I908" s="46" t="str">
        <f t="shared" si="97"/>
        <v/>
      </c>
    </row>
    <row r="909" spans="2:9" ht="20.100000000000001" customHeight="1" thickBot="1" x14ac:dyDescent="0.35">
      <c r="B909" s="43" t="str">
        <f t="shared" si="98"/>
        <v/>
      </c>
      <c r="C909" s="44" t="str">
        <f t="shared" si="92"/>
        <v/>
      </c>
      <c r="D909" s="45" t="str">
        <f t="shared" si="93"/>
        <v/>
      </c>
      <c r="E909" s="47">
        <f t="shared" si="94"/>
        <v>0</v>
      </c>
      <c r="F909" s="79"/>
      <c r="G909" s="45" t="str">
        <f t="shared" si="95"/>
        <v/>
      </c>
      <c r="H909" s="45" t="str">
        <f t="shared" si="96"/>
        <v/>
      </c>
      <c r="I909" s="46" t="str">
        <f t="shared" si="97"/>
        <v/>
      </c>
    </row>
    <row r="910" spans="2:9" ht="20.100000000000001" customHeight="1" thickBot="1" x14ac:dyDescent="0.35">
      <c r="B910" s="43" t="str">
        <f t="shared" si="98"/>
        <v/>
      </c>
      <c r="C910" s="44" t="str">
        <f t="shared" si="92"/>
        <v/>
      </c>
      <c r="D910" s="45" t="str">
        <f t="shared" si="93"/>
        <v/>
      </c>
      <c r="E910" s="47">
        <f t="shared" si="94"/>
        <v>0</v>
      </c>
      <c r="F910" s="79"/>
      <c r="G910" s="45" t="str">
        <f t="shared" si="95"/>
        <v/>
      </c>
      <c r="H910" s="45" t="str">
        <f t="shared" si="96"/>
        <v/>
      </c>
      <c r="I910" s="46" t="str">
        <f t="shared" si="97"/>
        <v/>
      </c>
    </row>
    <row r="911" spans="2:9" ht="20.100000000000001" customHeight="1" thickBot="1" x14ac:dyDescent="0.35">
      <c r="B911" s="43" t="str">
        <f t="shared" si="98"/>
        <v/>
      </c>
      <c r="C911" s="44" t="str">
        <f t="shared" si="92"/>
        <v/>
      </c>
      <c r="D911" s="45" t="str">
        <f t="shared" si="93"/>
        <v/>
      </c>
      <c r="E911" s="47">
        <f t="shared" si="94"/>
        <v>0</v>
      </c>
      <c r="F911" s="79"/>
      <c r="G911" s="45" t="str">
        <f t="shared" si="95"/>
        <v/>
      </c>
      <c r="H911" s="45" t="str">
        <f t="shared" si="96"/>
        <v/>
      </c>
      <c r="I911" s="46" t="str">
        <f t="shared" si="97"/>
        <v/>
      </c>
    </row>
    <row r="912" spans="2:9" ht="20.100000000000001" customHeight="1" thickBot="1" x14ac:dyDescent="0.35">
      <c r="B912" s="43" t="str">
        <f t="shared" si="98"/>
        <v/>
      </c>
      <c r="C912" s="44" t="str">
        <f t="shared" si="92"/>
        <v/>
      </c>
      <c r="D912" s="45" t="str">
        <f t="shared" si="93"/>
        <v/>
      </c>
      <c r="E912" s="47">
        <f t="shared" si="94"/>
        <v>0</v>
      </c>
      <c r="F912" s="79"/>
      <c r="G912" s="45" t="str">
        <f t="shared" si="95"/>
        <v/>
      </c>
      <c r="H912" s="45" t="str">
        <f t="shared" si="96"/>
        <v/>
      </c>
      <c r="I912" s="46" t="str">
        <f t="shared" si="97"/>
        <v/>
      </c>
    </row>
    <row r="913" spans="2:9" ht="20.100000000000001" customHeight="1" thickBot="1" x14ac:dyDescent="0.35">
      <c r="B913" s="43" t="str">
        <f t="shared" si="98"/>
        <v/>
      </c>
      <c r="C913" s="44" t="str">
        <f t="shared" si="92"/>
        <v/>
      </c>
      <c r="D913" s="45" t="str">
        <f t="shared" si="93"/>
        <v/>
      </c>
      <c r="E913" s="47">
        <f t="shared" si="94"/>
        <v>0</v>
      </c>
      <c r="F913" s="79"/>
      <c r="G913" s="45" t="str">
        <f t="shared" si="95"/>
        <v/>
      </c>
      <c r="H913" s="45" t="str">
        <f t="shared" si="96"/>
        <v/>
      </c>
      <c r="I913" s="46" t="str">
        <f t="shared" si="97"/>
        <v/>
      </c>
    </row>
    <row r="914" spans="2:9" ht="20.100000000000001" customHeight="1" thickBot="1" x14ac:dyDescent="0.35">
      <c r="B914" s="43" t="str">
        <f t="shared" si="98"/>
        <v/>
      </c>
      <c r="C914" s="44" t="str">
        <f t="shared" si="92"/>
        <v/>
      </c>
      <c r="D914" s="45" t="str">
        <f t="shared" si="93"/>
        <v/>
      </c>
      <c r="E914" s="47">
        <f t="shared" si="94"/>
        <v>0</v>
      </c>
      <c r="F914" s="79"/>
      <c r="G914" s="45" t="str">
        <f t="shared" si="95"/>
        <v/>
      </c>
      <c r="H914" s="45" t="str">
        <f t="shared" si="96"/>
        <v/>
      </c>
      <c r="I914" s="46" t="str">
        <f t="shared" si="97"/>
        <v/>
      </c>
    </row>
    <row r="915" spans="2:9" ht="20.100000000000001" customHeight="1" thickBot="1" x14ac:dyDescent="0.35">
      <c r="B915" s="43" t="str">
        <f t="shared" si="98"/>
        <v/>
      </c>
      <c r="C915" s="44" t="str">
        <f t="shared" si="92"/>
        <v/>
      </c>
      <c r="D915" s="45" t="str">
        <f t="shared" si="93"/>
        <v/>
      </c>
      <c r="E915" s="47">
        <f t="shared" si="94"/>
        <v>0</v>
      </c>
      <c r="F915" s="79"/>
      <c r="G915" s="45" t="str">
        <f t="shared" si="95"/>
        <v/>
      </c>
      <c r="H915" s="45" t="str">
        <f t="shared" si="96"/>
        <v/>
      </c>
      <c r="I915" s="46" t="str">
        <f t="shared" si="97"/>
        <v/>
      </c>
    </row>
    <row r="916" spans="2:9" ht="20.100000000000001" customHeight="1" thickBot="1" x14ac:dyDescent="0.35">
      <c r="B916" s="43" t="str">
        <f t="shared" si="98"/>
        <v/>
      </c>
      <c r="C916" s="44" t="str">
        <f t="shared" si="92"/>
        <v/>
      </c>
      <c r="D916" s="45" t="str">
        <f t="shared" si="93"/>
        <v/>
      </c>
      <c r="E916" s="47">
        <f t="shared" si="94"/>
        <v>0</v>
      </c>
      <c r="F916" s="79"/>
      <c r="G916" s="45" t="str">
        <f t="shared" si="95"/>
        <v/>
      </c>
      <c r="H916" s="45" t="str">
        <f t="shared" si="96"/>
        <v/>
      </c>
      <c r="I916" s="46" t="str">
        <f t="shared" si="97"/>
        <v/>
      </c>
    </row>
    <row r="917" spans="2:9" ht="20.100000000000001" customHeight="1" thickBot="1" x14ac:dyDescent="0.35">
      <c r="B917" s="43" t="str">
        <f t="shared" si="98"/>
        <v/>
      </c>
      <c r="C917" s="44" t="str">
        <f t="shared" si="92"/>
        <v/>
      </c>
      <c r="D917" s="45" t="str">
        <f t="shared" si="93"/>
        <v/>
      </c>
      <c r="E917" s="47">
        <f t="shared" si="94"/>
        <v>0</v>
      </c>
      <c r="F917" s="79"/>
      <c r="G917" s="45" t="str">
        <f t="shared" si="95"/>
        <v/>
      </c>
      <c r="H917" s="45" t="str">
        <f t="shared" si="96"/>
        <v/>
      </c>
      <c r="I917" s="46" t="str">
        <f t="shared" si="97"/>
        <v/>
      </c>
    </row>
    <row r="918" spans="2:9" ht="20.100000000000001" customHeight="1" thickBot="1" x14ac:dyDescent="0.35">
      <c r="B918" s="43" t="str">
        <f t="shared" si="98"/>
        <v/>
      </c>
      <c r="C918" s="44" t="str">
        <f t="shared" ref="C918:C981" si="99">IF($E$10="End of the Period",IF(B918="","",IF(payment_frequency="Bi-weekly",first_payment_date+B918*VLOOKUP(payment_frequency,periodic_table,2,0),IF(payment_frequency="Weekly",first_payment_date+B918*VLOOKUP(payment_frequency,periodic_table,2,0),IF(payment_frequency="Semi-monthly",first_payment_date+B918*VLOOKUP(payment_frequency,periodic_table,2,0),EDATE(first_payment_date,B918*VLOOKUP(payment_frequency,periodic_table,2,0)))))),IF(B918="","",IF(payment_frequency="Bi-weekly",first_payment_date+(B918-1)*VLOOKUP(payment_frequency,periodic_table,2,0),IF(payment_frequency="Weekly",first_payment_date+(B918-1)*VLOOKUP(payment_frequency,periodic_table,2,0),IF(payment_frequency="Semi-monthly",first_payment_date+(B918-1)*VLOOKUP(payment_frequency,periodic_table,2,0),EDATE(first_payment_date,(B918-1)*VLOOKUP(payment_frequency,periodic_table,2,0)))))))</f>
        <v/>
      </c>
      <c r="D918" s="45" t="str">
        <f t="shared" ref="D918:D981" si="100">IF(B918="","",IF(I917&lt;payment2,I917*(1+rate),payment2))</f>
        <v/>
      </c>
      <c r="E918" s="47">
        <f t="shared" ref="E918:E981" si="101">IFERROR(IF((I917*(1+rate)-D918)&lt;$E$12,I917*(1+rate)-D918,IF(B918=$I$16,$E$12,IF(B918&lt;$I$16,0,$E$12))),0)</f>
        <v>0</v>
      </c>
      <c r="F918" s="79"/>
      <c r="G918" s="45" t="str">
        <f t="shared" ref="G918:G981" si="102">IF(AND(payment_type=1,B918=1),0,IF(B918="","",I917*rate_acc))</f>
        <v/>
      </c>
      <c r="H918" s="45" t="str">
        <f t="shared" si="96"/>
        <v/>
      </c>
      <c r="I918" s="46" t="str">
        <f t="shared" si="97"/>
        <v/>
      </c>
    </row>
    <row r="919" spans="2:9" ht="20.100000000000001" customHeight="1" thickBot="1" x14ac:dyDescent="0.35">
      <c r="B919" s="43" t="str">
        <f t="shared" si="98"/>
        <v/>
      </c>
      <c r="C919" s="44" t="str">
        <f t="shared" si="99"/>
        <v/>
      </c>
      <c r="D919" s="45" t="str">
        <f t="shared" si="100"/>
        <v/>
      </c>
      <c r="E919" s="47">
        <f t="shared" si="101"/>
        <v>0</v>
      </c>
      <c r="F919" s="79"/>
      <c r="G919" s="45" t="str">
        <f t="shared" si="102"/>
        <v/>
      </c>
      <c r="H919" s="45" t="str">
        <f t="shared" ref="H919:H982" si="103">IF(B919="","",D919-G919+E919+F919)</f>
        <v/>
      </c>
      <c r="I919" s="46" t="str">
        <f t="shared" ref="I919:I982" si="104">IFERROR(IF(H919&lt;=0,"",I918-H919),"")</f>
        <v/>
      </c>
    </row>
    <row r="920" spans="2:9" ht="20.100000000000001" customHeight="1" thickBot="1" x14ac:dyDescent="0.35">
      <c r="B920" s="43" t="str">
        <f t="shared" si="98"/>
        <v/>
      </c>
      <c r="C920" s="44" t="str">
        <f t="shared" si="99"/>
        <v/>
      </c>
      <c r="D920" s="45" t="str">
        <f t="shared" si="100"/>
        <v/>
      </c>
      <c r="E920" s="47">
        <f t="shared" si="101"/>
        <v>0</v>
      </c>
      <c r="F920" s="79"/>
      <c r="G920" s="45" t="str">
        <f t="shared" si="102"/>
        <v/>
      </c>
      <c r="H920" s="45" t="str">
        <f t="shared" si="103"/>
        <v/>
      </c>
      <c r="I920" s="46" t="str">
        <f t="shared" si="104"/>
        <v/>
      </c>
    </row>
    <row r="921" spans="2:9" ht="20.100000000000001" customHeight="1" thickBot="1" x14ac:dyDescent="0.35">
      <c r="B921" s="43" t="str">
        <f t="shared" si="98"/>
        <v/>
      </c>
      <c r="C921" s="44" t="str">
        <f t="shared" si="99"/>
        <v/>
      </c>
      <c r="D921" s="45" t="str">
        <f t="shared" si="100"/>
        <v/>
      </c>
      <c r="E921" s="47">
        <f t="shared" si="101"/>
        <v>0</v>
      </c>
      <c r="F921" s="79"/>
      <c r="G921" s="45" t="str">
        <f t="shared" si="102"/>
        <v/>
      </c>
      <c r="H921" s="45" t="str">
        <f t="shared" si="103"/>
        <v/>
      </c>
      <c r="I921" s="46" t="str">
        <f t="shared" si="104"/>
        <v/>
      </c>
    </row>
    <row r="922" spans="2:9" ht="20.100000000000001" customHeight="1" thickBot="1" x14ac:dyDescent="0.35">
      <c r="B922" s="43" t="str">
        <f t="shared" si="98"/>
        <v/>
      </c>
      <c r="C922" s="44" t="str">
        <f t="shared" si="99"/>
        <v/>
      </c>
      <c r="D922" s="45" t="str">
        <f t="shared" si="100"/>
        <v/>
      </c>
      <c r="E922" s="47">
        <f t="shared" si="101"/>
        <v>0</v>
      </c>
      <c r="F922" s="79"/>
      <c r="G922" s="45" t="str">
        <f t="shared" si="102"/>
        <v/>
      </c>
      <c r="H922" s="45" t="str">
        <f t="shared" si="103"/>
        <v/>
      </c>
      <c r="I922" s="46" t="str">
        <f t="shared" si="104"/>
        <v/>
      </c>
    </row>
    <row r="923" spans="2:9" ht="20.100000000000001" customHeight="1" thickBot="1" x14ac:dyDescent="0.35">
      <c r="B923" s="43" t="str">
        <f t="shared" si="98"/>
        <v/>
      </c>
      <c r="C923" s="44" t="str">
        <f t="shared" si="99"/>
        <v/>
      </c>
      <c r="D923" s="45" t="str">
        <f t="shared" si="100"/>
        <v/>
      </c>
      <c r="E923" s="47">
        <f t="shared" si="101"/>
        <v>0</v>
      </c>
      <c r="F923" s="79"/>
      <c r="G923" s="45" t="str">
        <f t="shared" si="102"/>
        <v/>
      </c>
      <c r="H923" s="45" t="str">
        <f t="shared" si="103"/>
        <v/>
      </c>
      <c r="I923" s="46" t="str">
        <f t="shared" si="104"/>
        <v/>
      </c>
    </row>
    <row r="924" spans="2:9" ht="20.100000000000001" customHeight="1" thickBot="1" x14ac:dyDescent="0.35">
      <c r="B924" s="43" t="str">
        <f t="shared" si="98"/>
        <v/>
      </c>
      <c r="C924" s="44" t="str">
        <f t="shared" si="99"/>
        <v/>
      </c>
      <c r="D924" s="45" t="str">
        <f t="shared" si="100"/>
        <v/>
      </c>
      <c r="E924" s="47">
        <f t="shared" si="101"/>
        <v>0</v>
      </c>
      <c r="F924" s="79"/>
      <c r="G924" s="45" t="str">
        <f t="shared" si="102"/>
        <v/>
      </c>
      <c r="H924" s="45" t="str">
        <f t="shared" si="103"/>
        <v/>
      </c>
      <c r="I924" s="46" t="str">
        <f t="shared" si="104"/>
        <v/>
      </c>
    </row>
    <row r="925" spans="2:9" ht="20.100000000000001" customHeight="1" thickBot="1" x14ac:dyDescent="0.35">
      <c r="B925" s="43" t="str">
        <f t="shared" si="98"/>
        <v/>
      </c>
      <c r="C925" s="44" t="str">
        <f t="shared" si="99"/>
        <v/>
      </c>
      <c r="D925" s="45" t="str">
        <f t="shared" si="100"/>
        <v/>
      </c>
      <c r="E925" s="47">
        <f t="shared" si="101"/>
        <v>0</v>
      </c>
      <c r="F925" s="79"/>
      <c r="G925" s="45" t="str">
        <f t="shared" si="102"/>
        <v/>
      </c>
      <c r="H925" s="45" t="str">
        <f t="shared" si="103"/>
        <v/>
      </c>
      <c r="I925" s="46" t="str">
        <f t="shared" si="104"/>
        <v/>
      </c>
    </row>
    <row r="926" spans="2:9" ht="20.100000000000001" customHeight="1" thickBot="1" x14ac:dyDescent="0.35">
      <c r="B926" s="43" t="str">
        <f t="shared" si="98"/>
        <v/>
      </c>
      <c r="C926" s="44" t="str">
        <f t="shared" si="99"/>
        <v/>
      </c>
      <c r="D926" s="45" t="str">
        <f t="shared" si="100"/>
        <v/>
      </c>
      <c r="E926" s="47">
        <f t="shared" si="101"/>
        <v>0</v>
      </c>
      <c r="F926" s="79"/>
      <c r="G926" s="45" t="str">
        <f t="shared" si="102"/>
        <v/>
      </c>
      <c r="H926" s="45" t="str">
        <f t="shared" si="103"/>
        <v/>
      </c>
      <c r="I926" s="46" t="str">
        <f t="shared" si="104"/>
        <v/>
      </c>
    </row>
    <row r="927" spans="2:9" ht="20.100000000000001" customHeight="1" thickBot="1" x14ac:dyDescent="0.35">
      <c r="B927" s="43" t="str">
        <f t="shared" si="98"/>
        <v/>
      </c>
      <c r="C927" s="44" t="str">
        <f t="shared" si="99"/>
        <v/>
      </c>
      <c r="D927" s="45" t="str">
        <f t="shared" si="100"/>
        <v/>
      </c>
      <c r="E927" s="47">
        <f t="shared" si="101"/>
        <v>0</v>
      </c>
      <c r="F927" s="79"/>
      <c r="G927" s="45" t="str">
        <f t="shared" si="102"/>
        <v/>
      </c>
      <c r="H927" s="45" t="str">
        <f t="shared" si="103"/>
        <v/>
      </c>
      <c r="I927" s="46" t="str">
        <f t="shared" si="104"/>
        <v/>
      </c>
    </row>
    <row r="928" spans="2:9" ht="20.100000000000001" customHeight="1" thickBot="1" x14ac:dyDescent="0.35">
      <c r="B928" s="43" t="str">
        <f t="shared" si="98"/>
        <v/>
      </c>
      <c r="C928" s="44" t="str">
        <f t="shared" si="99"/>
        <v/>
      </c>
      <c r="D928" s="45" t="str">
        <f t="shared" si="100"/>
        <v/>
      </c>
      <c r="E928" s="47">
        <f t="shared" si="101"/>
        <v>0</v>
      </c>
      <c r="F928" s="79"/>
      <c r="G928" s="45" t="str">
        <f t="shared" si="102"/>
        <v/>
      </c>
      <c r="H928" s="45" t="str">
        <f t="shared" si="103"/>
        <v/>
      </c>
      <c r="I928" s="46" t="str">
        <f t="shared" si="104"/>
        <v/>
      </c>
    </row>
    <row r="929" spans="2:9" ht="20.100000000000001" customHeight="1" thickBot="1" x14ac:dyDescent="0.35">
      <c r="B929" s="43" t="str">
        <f t="shared" si="98"/>
        <v/>
      </c>
      <c r="C929" s="44" t="str">
        <f t="shared" si="99"/>
        <v/>
      </c>
      <c r="D929" s="45" t="str">
        <f t="shared" si="100"/>
        <v/>
      </c>
      <c r="E929" s="47">
        <f t="shared" si="101"/>
        <v>0</v>
      </c>
      <c r="F929" s="79"/>
      <c r="G929" s="45" t="str">
        <f t="shared" si="102"/>
        <v/>
      </c>
      <c r="H929" s="45" t="str">
        <f t="shared" si="103"/>
        <v/>
      </c>
      <c r="I929" s="46" t="str">
        <f t="shared" si="104"/>
        <v/>
      </c>
    </row>
    <row r="930" spans="2:9" ht="20.100000000000001" customHeight="1" thickBot="1" x14ac:dyDescent="0.35">
      <c r="B930" s="43" t="str">
        <f t="shared" si="98"/>
        <v/>
      </c>
      <c r="C930" s="44" t="str">
        <f t="shared" si="99"/>
        <v/>
      </c>
      <c r="D930" s="45" t="str">
        <f t="shared" si="100"/>
        <v/>
      </c>
      <c r="E930" s="47">
        <f t="shared" si="101"/>
        <v>0</v>
      </c>
      <c r="F930" s="79"/>
      <c r="G930" s="45" t="str">
        <f t="shared" si="102"/>
        <v/>
      </c>
      <c r="H930" s="45" t="str">
        <f t="shared" si="103"/>
        <v/>
      </c>
      <c r="I930" s="46" t="str">
        <f t="shared" si="104"/>
        <v/>
      </c>
    </row>
    <row r="931" spans="2:9" ht="20.100000000000001" customHeight="1" thickBot="1" x14ac:dyDescent="0.35">
      <c r="B931" s="43" t="str">
        <f t="shared" si="98"/>
        <v/>
      </c>
      <c r="C931" s="44" t="str">
        <f t="shared" si="99"/>
        <v/>
      </c>
      <c r="D931" s="45" t="str">
        <f t="shared" si="100"/>
        <v/>
      </c>
      <c r="E931" s="47">
        <f t="shared" si="101"/>
        <v>0</v>
      </c>
      <c r="F931" s="79"/>
      <c r="G931" s="45" t="str">
        <f t="shared" si="102"/>
        <v/>
      </c>
      <c r="H931" s="45" t="str">
        <f t="shared" si="103"/>
        <v/>
      </c>
      <c r="I931" s="46" t="str">
        <f t="shared" si="104"/>
        <v/>
      </c>
    </row>
    <row r="932" spans="2:9" ht="20.100000000000001" customHeight="1" thickBot="1" x14ac:dyDescent="0.35">
      <c r="B932" s="43" t="str">
        <f t="shared" si="98"/>
        <v/>
      </c>
      <c r="C932" s="44" t="str">
        <f t="shared" si="99"/>
        <v/>
      </c>
      <c r="D932" s="45" t="str">
        <f t="shared" si="100"/>
        <v/>
      </c>
      <c r="E932" s="47">
        <f t="shared" si="101"/>
        <v>0</v>
      </c>
      <c r="F932" s="79"/>
      <c r="G932" s="45" t="str">
        <f t="shared" si="102"/>
        <v/>
      </c>
      <c r="H932" s="45" t="str">
        <f t="shared" si="103"/>
        <v/>
      </c>
      <c r="I932" s="46" t="str">
        <f t="shared" si="104"/>
        <v/>
      </c>
    </row>
    <row r="933" spans="2:9" ht="20.100000000000001" customHeight="1" thickBot="1" x14ac:dyDescent="0.35">
      <c r="B933" s="43" t="str">
        <f t="shared" si="98"/>
        <v/>
      </c>
      <c r="C933" s="44" t="str">
        <f t="shared" si="99"/>
        <v/>
      </c>
      <c r="D933" s="45" t="str">
        <f t="shared" si="100"/>
        <v/>
      </c>
      <c r="E933" s="47">
        <f t="shared" si="101"/>
        <v>0</v>
      </c>
      <c r="F933" s="79"/>
      <c r="G933" s="45" t="str">
        <f t="shared" si="102"/>
        <v/>
      </c>
      <c r="H933" s="45" t="str">
        <f t="shared" si="103"/>
        <v/>
      </c>
      <c r="I933" s="46" t="str">
        <f t="shared" si="104"/>
        <v/>
      </c>
    </row>
    <row r="934" spans="2:9" ht="20.100000000000001" customHeight="1" thickBot="1" x14ac:dyDescent="0.35">
      <c r="B934" s="43" t="str">
        <f t="shared" si="98"/>
        <v/>
      </c>
      <c r="C934" s="44" t="str">
        <f t="shared" si="99"/>
        <v/>
      </c>
      <c r="D934" s="45" t="str">
        <f t="shared" si="100"/>
        <v/>
      </c>
      <c r="E934" s="47">
        <f t="shared" si="101"/>
        <v>0</v>
      </c>
      <c r="F934" s="79"/>
      <c r="G934" s="45" t="str">
        <f t="shared" si="102"/>
        <v/>
      </c>
      <c r="H934" s="45" t="str">
        <f t="shared" si="103"/>
        <v/>
      </c>
      <c r="I934" s="46" t="str">
        <f t="shared" si="104"/>
        <v/>
      </c>
    </row>
    <row r="935" spans="2:9" ht="20.100000000000001" customHeight="1" thickBot="1" x14ac:dyDescent="0.35">
      <c r="B935" s="43" t="str">
        <f t="shared" si="98"/>
        <v/>
      </c>
      <c r="C935" s="44" t="str">
        <f t="shared" si="99"/>
        <v/>
      </c>
      <c r="D935" s="45" t="str">
        <f t="shared" si="100"/>
        <v/>
      </c>
      <c r="E935" s="47">
        <f t="shared" si="101"/>
        <v>0</v>
      </c>
      <c r="F935" s="79"/>
      <c r="G935" s="45" t="str">
        <f t="shared" si="102"/>
        <v/>
      </c>
      <c r="H935" s="45" t="str">
        <f t="shared" si="103"/>
        <v/>
      </c>
      <c r="I935" s="46" t="str">
        <f t="shared" si="104"/>
        <v/>
      </c>
    </row>
    <row r="936" spans="2:9" ht="20.100000000000001" customHeight="1" thickBot="1" x14ac:dyDescent="0.35">
      <c r="B936" s="43" t="str">
        <f t="shared" si="98"/>
        <v/>
      </c>
      <c r="C936" s="44" t="str">
        <f t="shared" si="99"/>
        <v/>
      </c>
      <c r="D936" s="45" t="str">
        <f t="shared" si="100"/>
        <v/>
      </c>
      <c r="E936" s="47">
        <f t="shared" si="101"/>
        <v>0</v>
      </c>
      <c r="F936" s="79"/>
      <c r="G936" s="45" t="str">
        <f t="shared" si="102"/>
        <v/>
      </c>
      <c r="H936" s="45" t="str">
        <f t="shared" si="103"/>
        <v/>
      </c>
      <c r="I936" s="46" t="str">
        <f t="shared" si="104"/>
        <v/>
      </c>
    </row>
    <row r="937" spans="2:9" ht="20.100000000000001" customHeight="1" thickBot="1" x14ac:dyDescent="0.35">
      <c r="B937" s="43" t="str">
        <f t="shared" si="98"/>
        <v/>
      </c>
      <c r="C937" s="44" t="str">
        <f t="shared" si="99"/>
        <v/>
      </c>
      <c r="D937" s="45" t="str">
        <f t="shared" si="100"/>
        <v/>
      </c>
      <c r="E937" s="47">
        <f t="shared" si="101"/>
        <v>0</v>
      </c>
      <c r="F937" s="79"/>
      <c r="G937" s="45" t="str">
        <f t="shared" si="102"/>
        <v/>
      </c>
      <c r="H937" s="45" t="str">
        <f t="shared" si="103"/>
        <v/>
      </c>
      <c r="I937" s="46" t="str">
        <f t="shared" si="104"/>
        <v/>
      </c>
    </row>
    <row r="938" spans="2:9" ht="20.100000000000001" customHeight="1" thickBot="1" x14ac:dyDescent="0.35">
      <c r="B938" s="43" t="str">
        <f t="shared" si="98"/>
        <v/>
      </c>
      <c r="C938" s="44" t="str">
        <f t="shared" si="99"/>
        <v/>
      </c>
      <c r="D938" s="45" t="str">
        <f t="shared" si="100"/>
        <v/>
      </c>
      <c r="E938" s="47">
        <f t="shared" si="101"/>
        <v>0</v>
      </c>
      <c r="F938" s="79"/>
      <c r="G938" s="45" t="str">
        <f t="shared" si="102"/>
        <v/>
      </c>
      <c r="H938" s="45" t="str">
        <f t="shared" si="103"/>
        <v/>
      </c>
      <c r="I938" s="46" t="str">
        <f t="shared" si="104"/>
        <v/>
      </c>
    </row>
    <row r="939" spans="2:9" ht="20.100000000000001" customHeight="1" thickBot="1" x14ac:dyDescent="0.35">
      <c r="B939" s="43" t="str">
        <f t="shared" si="98"/>
        <v/>
      </c>
      <c r="C939" s="44" t="str">
        <f t="shared" si="99"/>
        <v/>
      </c>
      <c r="D939" s="45" t="str">
        <f t="shared" si="100"/>
        <v/>
      </c>
      <c r="E939" s="47">
        <f t="shared" si="101"/>
        <v>0</v>
      </c>
      <c r="F939" s="79"/>
      <c r="G939" s="45" t="str">
        <f t="shared" si="102"/>
        <v/>
      </c>
      <c r="H939" s="45" t="str">
        <f t="shared" si="103"/>
        <v/>
      </c>
      <c r="I939" s="46" t="str">
        <f t="shared" si="104"/>
        <v/>
      </c>
    </row>
    <row r="940" spans="2:9" ht="20.100000000000001" customHeight="1" thickBot="1" x14ac:dyDescent="0.35">
      <c r="B940" s="43" t="str">
        <f t="shared" si="98"/>
        <v/>
      </c>
      <c r="C940" s="44" t="str">
        <f t="shared" si="99"/>
        <v/>
      </c>
      <c r="D940" s="45" t="str">
        <f t="shared" si="100"/>
        <v/>
      </c>
      <c r="E940" s="47">
        <f t="shared" si="101"/>
        <v>0</v>
      </c>
      <c r="F940" s="79"/>
      <c r="G940" s="45" t="str">
        <f t="shared" si="102"/>
        <v/>
      </c>
      <c r="H940" s="45" t="str">
        <f t="shared" si="103"/>
        <v/>
      </c>
      <c r="I940" s="46" t="str">
        <f t="shared" si="104"/>
        <v/>
      </c>
    </row>
    <row r="941" spans="2:9" ht="20.100000000000001" customHeight="1" thickBot="1" x14ac:dyDescent="0.35">
      <c r="B941" s="43" t="str">
        <f t="shared" ref="B941:B1004" si="105">IFERROR(IF(I940&lt;=0,"",B940+1),"")</f>
        <v/>
      </c>
      <c r="C941" s="44" t="str">
        <f t="shared" si="99"/>
        <v/>
      </c>
      <c r="D941" s="45" t="str">
        <f t="shared" si="100"/>
        <v/>
      </c>
      <c r="E941" s="47">
        <f t="shared" si="101"/>
        <v>0</v>
      </c>
      <c r="F941" s="79"/>
      <c r="G941" s="45" t="str">
        <f t="shared" si="102"/>
        <v/>
      </c>
      <c r="H941" s="45" t="str">
        <f t="shared" si="103"/>
        <v/>
      </c>
      <c r="I941" s="46" t="str">
        <f t="shared" si="104"/>
        <v/>
      </c>
    </row>
    <row r="942" spans="2:9" ht="20.100000000000001" customHeight="1" thickBot="1" x14ac:dyDescent="0.35">
      <c r="B942" s="43" t="str">
        <f t="shared" si="105"/>
        <v/>
      </c>
      <c r="C942" s="44" t="str">
        <f t="shared" si="99"/>
        <v/>
      </c>
      <c r="D942" s="45" t="str">
        <f t="shared" si="100"/>
        <v/>
      </c>
      <c r="E942" s="47">
        <f t="shared" si="101"/>
        <v>0</v>
      </c>
      <c r="F942" s="79"/>
      <c r="G942" s="45" t="str">
        <f t="shared" si="102"/>
        <v/>
      </c>
      <c r="H942" s="45" t="str">
        <f t="shared" si="103"/>
        <v/>
      </c>
      <c r="I942" s="46" t="str">
        <f t="shared" si="104"/>
        <v/>
      </c>
    </row>
    <row r="943" spans="2:9" ht="20.100000000000001" customHeight="1" thickBot="1" x14ac:dyDescent="0.35">
      <c r="B943" s="43" t="str">
        <f t="shared" si="105"/>
        <v/>
      </c>
      <c r="C943" s="44" t="str">
        <f t="shared" si="99"/>
        <v/>
      </c>
      <c r="D943" s="45" t="str">
        <f t="shared" si="100"/>
        <v/>
      </c>
      <c r="E943" s="47">
        <f t="shared" si="101"/>
        <v>0</v>
      </c>
      <c r="F943" s="79"/>
      <c r="G943" s="45" t="str">
        <f t="shared" si="102"/>
        <v/>
      </c>
      <c r="H943" s="45" t="str">
        <f t="shared" si="103"/>
        <v/>
      </c>
      <c r="I943" s="46" t="str">
        <f t="shared" si="104"/>
        <v/>
      </c>
    </row>
    <row r="944" spans="2:9" ht="20.100000000000001" customHeight="1" thickBot="1" x14ac:dyDescent="0.35">
      <c r="B944" s="43" t="str">
        <f t="shared" si="105"/>
        <v/>
      </c>
      <c r="C944" s="44" t="str">
        <f t="shared" si="99"/>
        <v/>
      </c>
      <c r="D944" s="45" t="str">
        <f t="shared" si="100"/>
        <v/>
      </c>
      <c r="E944" s="47">
        <f t="shared" si="101"/>
        <v>0</v>
      </c>
      <c r="F944" s="79"/>
      <c r="G944" s="45" t="str">
        <f t="shared" si="102"/>
        <v/>
      </c>
      <c r="H944" s="45" t="str">
        <f t="shared" si="103"/>
        <v/>
      </c>
      <c r="I944" s="46" t="str">
        <f t="shared" si="104"/>
        <v/>
      </c>
    </row>
    <row r="945" spans="2:9" ht="20.100000000000001" customHeight="1" thickBot="1" x14ac:dyDescent="0.35">
      <c r="B945" s="43" t="str">
        <f t="shared" si="105"/>
        <v/>
      </c>
      <c r="C945" s="44" t="str">
        <f t="shared" si="99"/>
        <v/>
      </c>
      <c r="D945" s="45" t="str">
        <f t="shared" si="100"/>
        <v/>
      </c>
      <c r="E945" s="47">
        <f t="shared" si="101"/>
        <v>0</v>
      </c>
      <c r="F945" s="79"/>
      <c r="G945" s="45" t="str">
        <f t="shared" si="102"/>
        <v/>
      </c>
      <c r="H945" s="45" t="str">
        <f t="shared" si="103"/>
        <v/>
      </c>
      <c r="I945" s="46" t="str">
        <f t="shared" si="104"/>
        <v/>
      </c>
    </row>
    <row r="946" spans="2:9" ht="20.100000000000001" customHeight="1" thickBot="1" x14ac:dyDescent="0.35">
      <c r="B946" s="43" t="str">
        <f t="shared" si="105"/>
        <v/>
      </c>
      <c r="C946" s="44" t="str">
        <f t="shared" si="99"/>
        <v/>
      </c>
      <c r="D946" s="45" t="str">
        <f t="shared" si="100"/>
        <v/>
      </c>
      <c r="E946" s="47">
        <f t="shared" si="101"/>
        <v>0</v>
      </c>
      <c r="F946" s="79"/>
      <c r="G946" s="45" t="str">
        <f t="shared" si="102"/>
        <v/>
      </c>
      <c r="H946" s="45" t="str">
        <f t="shared" si="103"/>
        <v/>
      </c>
      <c r="I946" s="46" t="str">
        <f t="shared" si="104"/>
        <v/>
      </c>
    </row>
    <row r="947" spans="2:9" ht="20.100000000000001" customHeight="1" thickBot="1" x14ac:dyDescent="0.35">
      <c r="B947" s="43" t="str">
        <f t="shared" si="105"/>
        <v/>
      </c>
      <c r="C947" s="44" t="str">
        <f t="shared" si="99"/>
        <v/>
      </c>
      <c r="D947" s="45" t="str">
        <f t="shared" si="100"/>
        <v/>
      </c>
      <c r="E947" s="47">
        <f t="shared" si="101"/>
        <v>0</v>
      </c>
      <c r="F947" s="79"/>
      <c r="G947" s="45" t="str">
        <f t="shared" si="102"/>
        <v/>
      </c>
      <c r="H947" s="45" t="str">
        <f t="shared" si="103"/>
        <v/>
      </c>
      <c r="I947" s="46" t="str">
        <f t="shared" si="104"/>
        <v/>
      </c>
    </row>
    <row r="948" spans="2:9" ht="20.100000000000001" customHeight="1" thickBot="1" x14ac:dyDescent="0.35">
      <c r="B948" s="43" t="str">
        <f t="shared" si="105"/>
        <v/>
      </c>
      <c r="C948" s="44" t="str">
        <f t="shared" si="99"/>
        <v/>
      </c>
      <c r="D948" s="45" t="str">
        <f t="shared" si="100"/>
        <v/>
      </c>
      <c r="E948" s="47">
        <f t="shared" si="101"/>
        <v>0</v>
      </c>
      <c r="F948" s="79"/>
      <c r="G948" s="45" t="str">
        <f t="shared" si="102"/>
        <v/>
      </c>
      <c r="H948" s="45" t="str">
        <f t="shared" si="103"/>
        <v/>
      </c>
      <c r="I948" s="46" t="str">
        <f t="shared" si="104"/>
        <v/>
      </c>
    </row>
    <row r="949" spans="2:9" ht="20.100000000000001" customHeight="1" thickBot="1" x14ac:dyDescent="0.35">
      <c r="B949" s="43" t="str">
        <f t="shared" si="105"/>
        <v/>
      </c>
      <c r="C949" s="44" t="str">
        <f t="shared" si="99"/>
        <v/>
      </c>
      <c r="D949" s="45" t="str">
        <f t="shared" si="100"/>
        <v/>
      </c>
      <c r="E949" s="47">
        <f t="shared" si="101"/>
        <v>0</v>
      </c>
      <c r="F949" s="79"/>
      <c r="G949" s="45" t="str">
        <f t="shared" si="102"/>
        <v/>
      </c>
      <c r="H949" s="45" t="str">
        <f t="shared" si="103"/>
        <v/>
      </c>
      <c r="I949" s="46" t="str">
        <f t="shared" si="104"/>
        <v/>
      </c>
    </row>
    <row r="950" spans="2:9" ht="20.100000000000001" customHeight="1" thickBot="1" x14ac:dyDescent="0.35">
      <c r="B950" s="43" t="str">
        <f t="shared" si="105"/>
        <v/>
      </c>
      <c r="C950" s="44" t="str">
        <f t="shared" si="99"/>
        <v/>
      </c>
      <c r="D950" s="45" t="str">
        <f t="shared" si="100"/>
        <v/>
      </c>
      <c r="E950" s="47">
        <f t="shared" si="101"/>
        <v>0</v>
      </c>
      <c r="F950" s="79"/>
      <c r="G950" s="45" t="str">
        <f t="shared" si="102"/>
        <v/>
      </c>
      <c r="H950" s="45" t="str">
        <f t="shared" si="103"/>
        <v/>
      </c>
      <c r="I950" s="46" t="str">
        <f t="shared" si="104"/>
        <v/>
      </c>
    </row>
    <row r="951" spans="2:9" ht="20.100000000000001" customHeight="1" thickBot="1" x14ac:dyDescent="0.35">
      <c r="B951" s="43" t="str">
        <f t="shared" si="105"/>
        <v/>
      </c>
      <c r="C951" s="44" t="str">
        <f t="shared" si="99"/>
        <v/>
      </c>
      <c r="D951" s="45" t="str">
        <f t="shared" si="100"/>
        <v/>
      </c>
      <c r="E951" s="47">
        <f t="shared" si="101"/>
        <v>0</v>
      </c>
      <c r="F951" s="79"/>
      <c r="G951" s="45" t="str">
        <f t="shared" si="102"/>
        <v/>
      </c>
      <c r="H951" s="45" t="str">
        <f t="shared" si="103"/>
        <v/>
      </c>
      <c r="I951" s="46" t="str">
        <f t="shared" si="104"/>
        <v/>
      </c>
    </row>
    <row r="952" spans="2:9" ht="20.100000000000001" customHeight="1" thickBot="1" x14ac:dyDescent="0.35">
      <c r="B952" s="43" t="str">
        <f t="shared" si="105"/>
        <v/>
      </c>
      <c r="C952" s="44" t="str">
        <f t="shared" si="99"/>
        <v/>
      </c>
      <c r="D952" s="45" t="str">
        <f t="shared" si="100"/>
        <v/>
      </c>
      <c r="E952" s="47">
        <f t="shared" si="101"/>
        <v>0</v>
      </c>
      <c r="F952" s="79"/>
      <c r="G952" s="45" t="str">
        <f t="shared" si="102"/>
        <v/>
      </c>
      <c r="H952" s="45" t="str">
        <f t="shared" si="103"/>
        <v/>
      </c>
      <c r="I952" s="46" t="str">
        <f t="shared" si="104"/>
        <v/>
      </c>
    </row>
    <row r="953" spans="2:9" ht="20.100000000000001" customHeight="1" thickBot="1" x14ac:dyDescent="0.35">
      <c r="B953" s="43" t="str">
        <f t="shared" si="105"/>
        <v/>
      </c>
      <c r="C953" s="44" t="str">
        <f t="shared" si="99"/>
        <v/>
      </c>
      <c r="D953" s="45" t="str">
        <f t="shared" si="100"/>
        <v/>
      </c>
      <c r="E953" s="47">
        <f t="shared" si="101"/>
        <v>0</v>
      </c>
      <c r="F953" s="79"/>
      <c r="G953" s="45" t="str">
        <f t="shared" si="102"/>
        <v/>
      </c>
      <c r="H953" s="45" t="str">
        <f t="shared" si="103"/>
        <v/>
      </c>
      <c r="I953" s="46" t="str">
        <f t="shared" si="104"/>
        <v/>
      </c>
    </row>
    <row r="954" spans="2:9" ht="20.100000000000001" customHeight="1" thickBot="1" x14ac:dyDescent="0.35">
      <c r="B954" s="43" t="str">
        <f t="shared" si="105"/>
        <v/>
      </c>
      <c r="C954" s="44" t="str">
        <f t="shared" si="99"/>
        <v/>
      </c>
      <c r="D954" s="45" t="str">
        <f t="shared" si="100"/>
        <v/>
      </c>
      <c r="E954" s="47">
        <f t="shared" si="101"/>
        <v>0</v>
      </c>
      <c r="F954" s="79"/>
      <c r="G954" s="45" t="str">
        <f t="shared" si="102"/>
        <v/>
      </c>
      <c r="H954" s="45" t="str">
        <f t="shared" si="103"/>
        <v/>
      </c>
      <c r="I954" s="46" t="str">
        <f t="shared" si="104"/>
        <v/>
      </c>
    </row>
    <row r="955" spans="2:9" ht="20.100000000000001" customHeight="1" thickBot="1" x14ac:dyDescent="0.35">
      <c r="B955" s="43" t="str">
        <f t="shared" si="105"/>
        <v/>
      </c>
      <c r="C955" s="44" t="str">
        <f t="shared" si="99"/>
        <v/>
      </c>
      <c r="D955" s="45" t="str">
        <f t="shared" si="100"/>
        <v/>
      </c>
      <c r="E955" s="47">
        <f t="shared" si="101"/>
        <v>0</v>
      </c>
      <c r="F955" s="79"/>
      <c r="G955" s="45" t="str">
        <f t="shared" si="102"/>
        <v/>
      </c>
      <c r="H955" s="45" t="str">
        <f t="shared" si="103"/>
        <v/>
      </c>
      <c r="I955" s="46" t="str">
        <f t="shared" si="104"/>
        <v/>
      </c>
    </row>
    <row r="956" spans="2:9" ht="20.100000000000001" customHeight="1" thickBot="1" x14ac:dyDescent="0.35">
      <c r="B956" s="43" t="str">
        <f t="shared" si="105"/>
        <v/>
      </c>
      <c r="C956" s="44" t="str">
        <f t="shared" si="99"/>
        <v/>
      </c>
      <c r="D956" s="45" t="str">
        <f t="shared" si="100"/>
        <v/>
      </c>
      <c r="E956" s="47">
        <f t="shared" si="101"/>
        <v>0</v>
      </c>
      <c r="F956" s="79"/>
      <c r="G956" s="45" t="str">
        <f t="shared" si="102"/>
        <v/>
      </c>
      <c r="H956" s="45" t="str">
        <f t="shared" si="103"/>
        <v/>
      </c>
      <c r="I956" s="46" t="str">
        <f t="shared" si="104"/>
        <v/>
      </c>
    </row>
    <row r="957" spans="2:9" ht="20.100000000000001" customHeight="1" thickBot="1" x14ac:dyDescent="0.35">
      <c r="B957" s="43" t="str">
        <f t="shared" si="105"/>
        <v/>
      </c>
      <c r="C957" s="44" t="str">
        <f t="shared" si="99"/>
        <v/>
      </c>
      <c r="D957" s="45" t="str">
        <f t="shared" si="100"/>
        <v/>
      </c>
      <c r="E957" s="47">
        <f t="shared" si="101"/>
        <v>0</v>
      </c>
      <c r="F957" s="79"/>
      <c r="G957" s="45" t="str">
        <f t="shared" si="102"/>
        <v/>
      </c>
      <c r="H957" s="45" t="str">
        <f t="shared" si="103"/>
        <v/>
      </c>
      <c r="I957" s="46" t="str">
        <f t="shared" si="104"/>
        <v/>
      </c>
    </row>
    <row r="958" spans="2:9" ht="20.100000000000001" customHeight="1" thickBot="1" x14ac:dyDescent="0.35">
      <c r="B958" s="43" t="str">
        <f t="shared" si="105"/>
        <v/>
      </c>
      <c r="C958" s="44" t="str">
        <f t="shared" si="99"/>
        <v/>
      </c>
      <c r="D958" s="45" t="str">
        <f t="shared" si="100"/>
        <v/>
      </c>
      <c r="E958" s="47">
        <f t="shared" si="101"/>
        <v>0</v>
      </c>
      <c r="F958" s="79"/>
      <c r="G958" s="45" t="str">
        <f t="shared" si="102"/>
        <v/>
      </c>
      <c r="H958" s="45" t="str">
        <f t="shared" si="103"/>
        <v/>
      </c>
      <c r="I958" s="46" t="str">
        <f t="shared" si="104"/>
        <v/>
      </c>
    </row>
    <row r="959" spans="2:9" ht="20.100000000000001" customHeight="1" thickBot="1" x14ac:dyDescent="0.35">
      <c r="B959" s="43" t="str">
        <f t="shared" si="105"/>
        <v/>
      </c>
      <c r="C959" s="44" t="str">
        <f t="shared" si="99"/>
        <v/>
      </c>
      <c r="D959" s="45" t="str">
        <f t="shared" si="100"/>
        <v/>
      </c>
      <c r="E959" s="47">
        <f t="shared" si="101"/>
        <v>0</v>
      </c>
      <c r="F959" s="79"/>
      <c r="G959" s="45" t="str">
        <f t="shared" si="102"/>
        <v/>
      </c>
      <c r="H959" s="45" t="str">
        <f t="shared" si="103"/>
        <v/>
      </c>
      <c r="I959" s="46" t="str">
        <f t="shared" si="104"/>
        <v/>
      </c>
    </row>
    <row r="960" spans="2:9" ht="20.100000000000001" customHeight="1" thickBot="1" x14ac:dyDescent="0.35">
      <c r="B960" s="43" t="str">
        <f t="shared" si="105"/>
        <v/>
      </c>
      <c r="C960" s="44" t="str">
        <f t="shared" si="99"/>
        <v/>
      </c>
      <c r="D960" s="45" t="str">
        <f t="shared" si="100"/>
        <v/>
      </c>
      <c r="E960" s="47">
        <f t="shared" si="101"/>
        <v>0</v>
      </c>
      <c r="F960" s="79"/>
      <c r="G960" s="45" t="str">
        <f t="shared" si="102"/>
        <v/>
      </c>
      <c r="H960" s="45" t="str">
        <f t="shared" si="103"/>
        <v/>
      </c>
      <c r="I960" s="46" t="str">
        <f t="shared" si="104"/>
        <v/>
      </c>
    </row>
    <row r="961" spans="2:9" ht="20.100000000000001" customHeight="1" thickBot="1" x14ac:dyDescent="0.35">
      <c r="B961" s="43" t="str">
        <f t="shared" si="105"/>
        <v/>
      </c>
      <c r="C961" s="44" t="str">
        <f t="shared" si="99"/>
        <v/>
      </c>
      <c r="D961" s="45" t="str">
        <f t="shared" si="100"/>
        <v/>
      </c>
      <c r="E961" s="47">
        <f t="shared" si="101"/>
        <v>0</v>
      </c>
      <c r="F961" s="79"/>
      <c r="G961" s="45" t="str">
        <f t="shared" si="102"/>
        <v/>
      </c>
      <c r="H961" s="45" t="str">
        <f t="shared" si="103"/>
        <v/>
      </c>
      <c r="I961" s="46" t="str">
        <f t="shared" si="104"/>
        <v/>
      </c>
    </row>
    <row r="962" spans="2:9" ht="20.100000000000001" customHeight="1" thickBot="1" x14ac:dyDescent="0.35">
      <c r="B962" s="43" t="str">
        <f t="shared" si="105"/>
        <v/>
      </c>
      <c r="C962" s="44" t="str">
        <f t="shared" si="99"/>
        <v/>
      </c>
      <c r="D962" s="45" t="str">
        <f t="shared" si="100"/>
        <v/>
      </c>
      <c r="E962" s="47">
        <f t="shared" si="101"/>
        <v>0</v>
      </c>
      <c r="F962" s="79"/>
      <c r="G962" s="45" t="str">
        <f t="shared" si="102"/>
        <v/>
      </c>
      <c r="H962" s="45" t="str">
        <f t="shared" si="103"/>
        <v/>
      </c>
      <c r="I962" s="46" t="str">
        <f t="shared" si="104"/>
        <v/>
      </c>
    </row>
    <row r="963" spans="2:9" ht="20.100000000000001" customHeight="1" thickBot="1" x14ac:dyDescent="0.35">
      <c r="B963" s="43" t="str">
        <f t="shared" si="105"/>
        <v/>
      </c>
      <c r="C963" s="44" t="str">
        <f t="shared" si="99"/>
        <v/>
      </c>
      <c r="D963" s="45" t="str">
        <f t="shared" si="100"/>
        <v/>
      </c>
      <c r="E963" s="47">
        <f t="shared" si="101"/>
        <v>0</v>
      </c>
      <c r="F963" s="79"/>
      <c r="G963" s="45" t="str">
        <f t="shared" si="102"/>
        <v/>
      </c>
      <c r="H963" s="45" t="str">
        <f t="shared" si="103"/>
        <v/>
      </c>
      <c r="I963" s="46" t="str">
        <f t="shared" si="104"/>
        <v/>
      </c>
    </row>
    <row r="964" spans="2:9" ht="20.100000000000001" customHeight="1" thickBot="1" x14ac:dyDescent="0.35">
      <c r="B964" s="43" t="str">
        <f t="shared" si="105"/>
        <v/>
      </c>
      <c r="C964" s="44" t="str">
        <f t="shared" si="99"/>
        <v/>
      </c>
      <c r="D964" s="45" t="str">
        <f t="shared" si="100"/>
        <v/>
      </c>
      <c r="E964" s="47">
        <f t="shared" si="101"/>
        <v>0</v>
      </c>
      <c r="F964" s="79"/>
      <c r="G964" s="45" t="str">
        <f t="shared" si="102"/>
        <v/>
      </c>
      <c r="H964" s="45" t="str">
        <f t="shared" si="103"/>
        <v/>
      </c>
      <c r="I964" s="46" t="str">
        <f t="shared" si="104"/>
        <v/>
      </c>
    </row>
    <row r="965" spans="2:9" ht="20.100000000000001" customHeight="1" thickBot="1" x14ac:dyDescent="0.35">
      <c r="B965" s="43" t="str">
        <f t="shared" si="105"/>
        <v/>
      </c>
      <c r="C965" s="44" t="str">
        <f t="shared" si="99"/>
        <v/>
      </c>
      <c r="D965" s="45" t="str">
        <f t="shared" si="100"/>
        <v/>
      </c>
      <c r="E965" s="47">
        <f t="shared" si="101"/>
        <v>0</v>
      </c>
      <c r="F965" s="79"/>
      <c r="G965" s="45" t="str">
        <f t="shared" si="102"/>
        <v/>
      </c>
      <c r="H965" s="45" t="str">
        <f t="shared" si="103"/>
        <v/>
      </c>
      <c r="I965" s="46" t="str">
        <f t="shared" si="104"/>
        <v/>
      </c>
    </row>
    <row r="966" spans="2:9" ht="20.100000000000001" customHeight="1" thickBot="1" x14ac:dyDescent="0.35">
      <c r="B966" s="43" t="str">
        <f t="shared" si="105"/>
        <v/>
      </c>
      <c r="C966" s="44" t="str">
        <f t="shared" si="99"/>
        <v/>
      </c>
      <c r="D966" s="45" t="str">
        <f t="shared" si="100"/>
        <v/>
      </c>
      <c r="E966" s="47">
        <f t="shared" si="101"/>
        <v>0</v>
      </c>
      <c r="F966" s="79"/>
      <c r="G966" s="45" t="str">
        <f t="shared" si="102"/>
        <v/>
      </c>
      <c r="H966" s="45" t="str">
        <f t="shared" si="103"/>
        <v/>
      </c>
      <c r="I966" s="46" t="str">
        <f t="shared" si="104"/>
        <v/>
      </c>
    </row>
    <row r="967" spans="2:9" ht="20.100000000000001" customHeight="1" thickBot="1" x14ac:dyDescent="0.35">
      <c r="B967" s="43" t="str">
        <f t="shared" si="105"/>
        <v/>
      </c>
      <c r="C967" s="44" t="str">
        <f t="shared" si="99"/>
        <v/>
      </c>
      <c r="D967" s="45" t="str">
        <f t="shared" si="100"/>
        <v/>
      </c>
      <c r="E967" s="47">
        <f t="shared" si="101"/>
        <v>0</v>
      </c>
      <c r="F967" s="79"/>
      <c r="G967" s="45" t="str">
        <f t="shared" si="102"/>
        <v/>
      </c>
      <c r="H967" s="45" t="str">
        <f t="shared" si="103"/>
        <v/>
      </c>
      <c r="I967" s="46" t="str">
        <f t="shared" si="104"/>
        <v/>
      </c>
    </row>
    <row r="968" spans="2:9" ht="20.100000000000001" customHeight="1" thickBot="1" x14ac:dyDescent="0.35">
      <c r="B968" s="43" t="str">
        <f t="shared" si="105"/>
        <v/>
      </c>
      <c r="C968" s="44" t="str">
        <f t="shared" si="99"/>
        <v/>
      </c>
      <c r="D968" s="45" t="str">
        <f t="shared" si="100"/>
        <v/>
      </c>
      <c r="E968" s="47">
        <f t="shared" si="101"/>
        <v>0</v>
      </c>
      <c r="F968" s="79"/>
      <c r="G968" s="45" t="str">
        <f t="shared" si="102"/>
        <v/>
      </c>
      <c r="H968" s="45" t="str">
        <f t="shared" si="103"/>
        <v/>
      </c>
      <c r="I968" s="46" t="str">
        <f t="shared" si="104"/>
        <v/>
      </c>
    </row>
    <row r="969" spans="2:9" ht="20.100000000000001" customHeight="1" thickBot="1" x14ac:dyDescent="0.35">
      <c r="B969" s="43" t="str">
        <f t="shared" si="105"/>
        <v/>
      </c>
      <c r="C969" s="44" t="str">
        <f t="shared" si="99"/>
        <v/>
      </c>
      <c r="D969" s="45" t="str">
        <f t="shared" si="100"/>
        <v/>
      </c>
      <c r="E969" s="47">
        <f t="shared" si="101"/>
        <v>0</v>
      </c>
      <c r="F969" s="79"/>
      <c r="G969" s="45" t="str">
        <f t="shared" si="102"/>
        <v/>
      </c>
      <c r="H969" s="45" t="str">
        <f t="shared" si="103"/>
        <v/>
      </c>
      <c r="I969" s="46" t="str">
        <f t="shared" si="104"/>
        <v/>
      </c>
    </row>
    <row r="970" spans="2:9" ht="20.100000000000001" customHeight="1" thickBot="1" x14ac:dyDescent="0.35">
      <c r="B970" s="43" t="str">
        <f t="shared" si="105"/>
        <v/>
      </c>
      <c r="C970" s="44" t="str">
        <f t="shared" si="99"/>
        <v/>
      </c>
      <c r="D970" s="45" t="str">
        <f t="shared" si="100"/>
        <v/>
      </c>
      <c r="E970" s="47">
        <f t="shared" si="101"/>
        <v>0</v>
      </c>
      <c r="F970" s="79"/>
      <c r="G970" s="45" t="str">
        <f t="shared" si="102"/>
        <v/>
      </c>
      <c r="H970" s="45" t="str">
        <f t="shared" si="103"/>
        <v/>
      </c>
      <c r="I970" s="46" t="str">
        <f t="shared" si="104"/>
        <v/>
      </c>
    </row>
    <row r="971" spans="2:9" ht="20.100000000000001" customHeight="1" thickBot="1" x14ac:dyDescent="0.35">
      <c r="B971" s="43" t="str">
        <f t="shared" si="105"/>
        <v/>
      </c>
      <c r="C971" s="44" t="str">
        <f t="shared" si="99"/>
        <v/>
      </c>
      <c r="D971" s="45" t="str">
        <f t="shared" si="100"/>
        <v/>
      </c>
      <c r="E971" s="47">
        <f t="shared" si="101"/>
        <v>0</v>
      </c>
      <c r="F971" s="79"/>
      <c r="G971" s="45" t="str">
        <f t="shared" si="102"/>
        <v/>
      </c>
      <c r="H971" s="45" t="str">
        <f t="shared" si="103"/>
        <v/>
      </c>
      <c r="I971" s="46" t="str">
        <f t="shared" si="104"/>
        <v/>
      </c>
    </row>
    <row r="972" spans="2:9" ht="20.100000000000001" customHeight="1" thickBot="1" x14ac:dyDescent="0.35">
      <c r="B972" s="43" t="str">
        <f t="shared" si="105"/>
        <v/>
      </c>
      <c r="C972" s="44" t="str">
        <f t="shared" si="99"/>
        <v/>
      </c>
      <c r="D972" s="45" t="str">
        <f t="shared" si="100"/>
        <v/>
      </c>
      <c r="E972" s="47">
        <f t="shared" si="101"/>
        <v>0</v>
      </c>
      <c r="F972" s="79"/>
      <c r="G972" s="45" t="str">
        <f t="shared" si="102"/>
        <v/>
      </c>
      <c r="H972" s="45" t="str">
        <f t="shared" si="103"/>
        <v/>
      </c>
      <c r="I972" s="46" t="str">
        <f t="shared" si="104"/>
        <v/>
      </c>
    </row>
    <row r="973" spans="2:9" ht="20.100000000000001" customHeight="1" thickBot="1" x14ac:dyDescent="0.35">
      <c r="B973" s="43" t="str">
        <f t="shared" si="105"/>
        <v/>
      </c>
      <c r="C973" s="44" t="str">
        <f t="shared" si="99"/>
        <v/>
      </c>
      <c r="D973" s="45" t="str">
        <f t="shared" si="100"/>
        <v/>
      </c>
      <c r="E973" s="47">
        <f t="shared" si="101"/>
        <v>0</v>
      </c>
      <c r="F973" s="79"/>
      <c r="G973" s="45" t="str">
        <f t="shared" si="102"/>
        <v/>
      </c>
      <c r="H973" s="45" t="str">
        <f t="shared" si="103"/>
        <v/>
      </c>
      <c r="I973" s="46" t="str">
        <f t="shared" si="104"/>
        <v/>
      </c>
    </row>
    <row r="974" spans="2:9" ht="20.100000000000001" customHeight="1" thickBot="1" x14ac:dyDescent="0.35">
      <c r="B974" s="43" t="str">
        <f t="shared" si="105"/>
        <v/>
      </c>
      <c r="C974" s="44" t="str">
        <f t="shared" si="99"/>
        <v/>
      </c>
      <c r="D974" s="45" t="str">
        <f t="shared" si="100"/>
        <v/>
      </c>
      <c r="E974" s="47">
        <f t="shared" si="101"/>
        <v>0</v>
      </c>
      <c r="F974" s="79"/>
      <c r="G974" s="45" t="str">
        <f t="shared" si="102"/>
        <v/>
      </c>
      <c r="H974" s="45" t="str">
        <f t="shared" si="103"/>
        <v/>
      </c>
      <c r="I974" s="46" t="str">
        <f t="shared" si="104"/>
        <v/>
      </c>
    </row>
    <row r="975" spans="2:9" ht="20.100000000000001" customHeight="1" thickBot="1" x14ac:dyDescent="0.35">
      <c r="B975" s="43" t="str">
        <f t="shared" si="105"/>
        <v/>
      </c>
      <c r="C975" s="44" t="str">
        <f t="shared" si="99"/>
        <v/>
      </c>
      <c r="D975" s="45" t="str">
        <f t="shared" si="100"/>
        <v/>
      </c>
      <c r="E975" s="47">
        <f t="shared" si="101"/>
        <v>0</v>
      </c>
      <c r="F975" s="79"/>
      <c r="G975" s="45" t="str">
        <f t="shared" si="102"/>
        <v/>
      </c>
      <c r="H975" s="45" t="str">
        <f t="shared" si="103"/>
        <v/>
      </c>
      <c r="I975" s="46" t="str">
        <f t="shared" si="104"/>
        <v/>
      </c>
    </row>
    <row r="976" spans="2:9" ht="20.100000000000001" customHeight="1" thickBot="1" x14ac:dyDescent="0.35">
      <c r="B976" s="43" t="str">
        <f t="shared" si="105"/>
        <v/>
      </c>
      <c r="C976" s="44" t="str">
        <f t="shared" si="99"/>
        <v/>
      </c>
      <c r="D976" s="45" t="str">
        <f t="shared" si="100"/>
        <v/>
      </c>
      <c r="E976" s="47">
        <f t="shared" si="101"/>
        <v>0</v>
      </c>
      <c r="F976" s="79"/>
      <c r="G976" s="45" t="str">
        <f t="shared" si="102"/>
        <v/>
      </c>
      <c r="H976" s="45" t="str">
        <f t="shared" si="103"/>
        <v/>
      </c>
      <c r="I976" s="46" t="str">
        <f t="shared" si="104"/>
        <v/>
      </c>
    </row>
    <row r="977" spans="2:9" ht="20.100000000000001" customHeight="1" thickBot="1" x14ac:dyDescent="0.35">
      <c r="B977" s="43" t="str">
        <f t="shared" si="105"/>
        <v/>
      </c>
      <c r="C977" s="44" t="str">
        <f t="shared" si="99"/>
        <v/>
      </c>
      <c r="D977" s="45" t="str">
        <f t="shared" si="100"/>
        <v/>
      </c>
      <c r="E977" s="47">
        <f t="shared" si="101"/>
        <v>0</v>
      </c>
      <c r="F977" s="79"/>
      <c r="G977" s="45" t="str">
        <f t="shared" si="102"/>
        <v/>
      </c>
      <c r="H977" s="45" t="str">
        <f t="shared" si="103"/>
        <v/>
      </c>
      <c r="I977" s="46" t="str">
        <f t="shared" si="104"/>
        <v/>
      </c>
    </row>
    <row r="978" spans="2:9" ht="20.100000000000001" customHeight="1" thickBot="1" x14ac:dyDescent="0.35">
      <c r="B978" s="43" t="str">
        <f t="shared" si="105"/>
        <v/>
      </c>
      <c r="C978" s="44" t="str">
        <f t="shared" si="99"/>
        <v/>
      </c>
      <c r="D978" s="45" t="str">
        <f t="shared" si="100"/>
        <v/>
      </c>
      <c r="E978" s="47">
        <f t="shared" si="101"/>
        <v>0</v>
      </c>
      <c r="F978" s="79"/>
      <c r="G978" s="45" t="str">
        <f t="shared" si="102"/>
        <v/>
      </c>
      <c r="H978" s="45" t="str">
        <f t="shared" si="103"/>
        <v/>
      </c>
      <c r="I978" s="46" t="str">
        <f t="shared" si="104"/>
        <v/>
      </c>
    </row>
    <row r="979" spans="2:9" ht="20.100000000000001" customHeight="1" thickBot="1" x14ac:dyDescent="0.35">
      <c r="B979" s="43" t="str">
        <f t="shared" si="105"/>
        <v/>
      </c>
      <c r="C979" s="44" t="str">
        <f t="shared" si="99"/>
        <v/>
      </c>
      <c r="D979" s="45" t="str">
        <f t="shared" si="100"/>
        <v/>
      </c>
      <c r="E979" s="47">
        <f t="shared" si="101"/>
        <v>0</v>
      </c>
      <c r="F979" s="79"/>
      <c r="G979" s="45" t="str">
        <f t="shared" si="102"/>
        <v/>
      </c>
      <c r="H979" s="45" t="str">
        <f t="shared" si="103"/>
        <v/>
      </c>
      <c r="I979" s="46" t="str">
        <f t="shared" si="104"/>
        <v/>
      </c>
    </row>
    <row r="980" spans="2:9" ht="20.100000000000001" customHeight="1" thickBot="1" x14ac:dyDescent="0.35">
      <c r="B980" s="43" t="str">
        <f t="shared" si="105"/>
        <v/>
      </c>
      <c r="C980" s="44" t="str">
        <f t="shared" si="99"/>
        <v/>
      </c>
      <c r="D980" s="45" t="str">
        <f t="shared" si="100"/>
        <v/>
      </c>
      <c r="E980" s="47">
        <f t="shared" si="101"/>
        <v>0</v>
      </c>
      <c r="F980" s="79"/>
      <c r="G980" s="45" t="str">
        <f t="shared" si="102"/>
        <v/>
      </c>
      <c r="H980" s="45" t="str">
        <f t="shared" si="103"/>
        <v/>
      </c>
      <c r="I980" s="46" t="str">
        <f t="shared" si="104"/>
        <v/>
      </c>
    </row>
    <row r="981" spans="2:9" ht="20.100000000000001" customHeight="1" thickBot="1" x14ac:dyDescent="0.35">
      <c r="B981" s="43" t="str">
        <f t="shared" si="105"/>
        <v/>
      </c>
      <c r="C981" s="44" t="str">
        <f t="shared" si="99"/>
        <v/>
      </c>
      <c r="D981" s="45" t="str">
        <f t="shared" si="100"/>
        <v/>
      </c>
      <c r="E981" s="47">
        <f t="shared" si="101"/>
        <v>0</v>
      </c>
      <c r="F981" s="79"/>
      <c r="G981" s="45" t="str">
        <f t="shared" si="102"/>
        <v/>
      </c>
      <c r="H981" s="45" t="str">
        <f t="shared" si="103"/>
        <v/>
      </c>
      <c r="I981" s="46" t="str">
        <f t="shared" si="104"/>
        <v/>
      </c>
    </row>
    <row r="982" spans="2:9" ht="20.100000000000001" customHeight="1" thickBot="1" x14ac:dyDescent="0.35">
      <c r="B982" s="43" t="str">
        <f t="shared" si="105"/>
        <v/>
      </c>
      <c r="C982" s="44" t="str">
        <f t="shared" ref="C982:C1045" si="106">IF($E$10="End of the Period",IF(B982="","",IF(payment_frequency="Bi-weekly",first_payment_date+B982*VLOOKUP(payment_frequency,periodic_table,2,0),IF(payment_frequency="Weekly",first_payment_date+B982*VLOOKUP(payment_frequency,periodic_table,2,0),IF(payment_frequency="Semi-monthly",first_payment_date+B982*VLOOKUP(payment_frequency,periodic_table,2,0),EDATE(first_payment_date,B982*VLOOKUP(payment_frequency,periodic_table,2,0)))))),IF(B982="","",IF(payment_frequency="Bi-weekly",first_payment_date+(B982-1)*VLOOKUP(payment_frequency,periodic_table,2,0),IF(payment_frequency="Weekly",first_payment_date+(B982-1)*VLOOKUP(payment_frequency,periodic_table,2,0),IF(payment_frequency="Semi-monthly",first_payment_date+(B982-1)*VLOOKUP(payment_frequency,periodic_table,2,0),EDATE(first_payment_date,(B982-1)*VLOOKUP(payment_frequency,periodic_table,2,0)))))))</f>
        <v/>
      </c>
      <c r="D982" s="45" t="str">
        <f t="shared" ref="D982:D1045" si="107">IF(B982="","",IF(I981&lt;payment2,I981*(1+rate),payment2))</f>
        <v/>
      </c>
      <c r="E982" s="47">
        <f t="shared" ref="E982:E1045" si="108">IFERROR(IF((I981*(1+rate)-D982)&lt;$E$12,I981*(1+rate)-D982,IF(B982=$I$16,$E$12,IF(B982&lt;$I$16,0,$E$12))),0)</f>
        <v>0</v>
      </c>
      <c r="F982" s="79"/>
      <c r="G982" s="45" t="str">
        <f t="shared" ref="G982:G1045" si="109">IF(AND(payment_type=1,B982=1),0,IF(B982="","",I981*rate_acc))</f>
        <v/>
      </c>
      <c r="H982" s="45" t="str">
        <f t="shared" si="103"/>
        <v/>
      </c>
      <c r="I982" s="46" t="str">
        <f t="shared" si="104"/>
        <v/>
      </c>
    </row>
    <row r="983" spans="2:9" ht="20.100000000000001" customHeight="1" thickBot="1" x14ac:dyDescent="0.35">
      <c r="B983" s="43" t="str">
        <f t="shared" si="105"/>
        <v/>
      </c>
      <c r="C983" s="44" t="str">
        <f t="shared" si="106"/>
        <v/>
      </c>
      <c r="D983" s="45" t="str">
        <f t="shared" si="107"/>
        <v/>
      </c>
      <c r="E983" s="47">
        <f t="shared" si="108"/>
        <v>0</v>
      </c>
      <c r="F983" s="79"/>
      <c r="G983" s="45" t="str">
        <f t="shared" si="109"/>
        <v/>
      </c>
      <c r="H983" s="45" t="str">
        <f t="shared" ref="H983:H1046" si="110">IF(B983="","",D983-G983+E983+F983)</f>
        <v/>
      </c>
      <c r="I983" s="46" t="str">
        <f t="shared" ref="I983:I1046" si="111">IFERROR(IF(H983&lt;=0,"",I982-H983),"")</f>
        <v/>
      </c>
    </row>
    <row r="984" spans="2:9" ht="20.100000000000001" customHeight="1" thickBot="1" x14ac:dyDescent="0.35">
      <c r="B984" s="43" t="str">
        <f t="shared" si="105"/>
        <v/>
      </c>
      <c r="C984" s="44" t="str">
        <f t="shared" si="106"/>
        <v/>
      </c>
      <c r="D984" s="45" t="str">
        <f t="shared" si="107"/>
        <v/>
      </c>
      <c r="E984" s="47">
        <f t="shared" si="108"/>
        <v>0</v>
      </c>
      <c r="F984" s="79"/>
      <c r="G984" s="45" t="str">
        <f t="shared" si="109"/>
        <v/>
      </c>
      <c r="H984" s="45" t="str">
        <f t="shared" si="110"/>
        <v/>
      </c>
      <c r="I984" s="46" t="str">
        <f t="shared" si="111"/>
        <v/>
      </c>
    </row>
    <row r="985" spans="2:9" ht="20.100000000000001" customHeight="1" thickBot="1" x14ac:dyDescent="0.35">
      <c r="B985" s="43" t="str">
        <f t="shared" si="105"/>
        <v/>
      </c>
      <c r="C985" s="44" t="str">
        <f t="shared" si="106"/>
        <v/>
      </c>
      <c r="D985" s="45" t="str">
        <f t="shared" si="107"/>
        <v/>
      </c>
      <c r="E985" s="47">
        <f t="shared" si="108"/>
        <v>0</v>
      </c>
      <c r="F985" s="79"/>
      <c r="G985" s="45" t="str">
        <f t="shared" si="109"/>
        <v/>
      </c>
      <c r="H985" s="45" t="str">
        <f t="shared" si="110"/>
        <v/>
      </c>
      <c r="I985" s="46" t="str">
        <f t="shared" si="111"/>
        <v/>
      </c>
    </row>
    <row r="986" spans="2:9" ht="20.100000000000001" customHeight="1" thickBot="1" x14ac:dyDescent="0.35">
      <c r="B986" s="43" t="str">
        <f t="shared" si="105"/>
        <v/>
      </c>
      <c r="C986" s="44" t="str">
        <f t="shared" si="106"/>
        <v/>
      </c>
      <c r="D986" s="45" t="str">
        <f t="shared" si="107"/>
        <v/>
      </c>
      <c r="E986" s="47">
        <f t="shared" si="108"/>
        <v>0</v>
      </c>
      <c r="F986" s="79"/>
      <c r="G986" s="45" t="str">
        <f t="shared" si="109"/>
        <v/>
      </c>
      <c r="H986" s="45" t="str">
        <f t="shared" si="110"/>
        <v/>
      </c>
      <c r="I986" s="46" t="str">
        <f t="shared" si="111"/>
        <v/>
      </c>
    </row>
    <row r="987" spans="2:9" ht="20.100000000000001" customHeight="1" thickBot="1" x14ac:dyDescent="0.35">
      <c r="B987" s="43" t="str">
        <f t="shared" si="105"/>
        <v/>
      </c>
      <c r="C987" s="44" t="str">
        <f t="shared" si="106"/>
        <v/>
      </c>
      <c r="D987" s="45" t="str">
        <f t="shared" si="107"/>
        <v/>
      </c>
      <c r="E987" s="47">
        <f t="shared" si="108"/>
        <v>0</v>
      </c>
      <c r="F987" s="79"/>
      <c r="G987" s="45" t="str">
        <f t="shared" si="109"/>
        <v/>
      </c>
      <c r="H987" s="45" t="str">
        <f t="shared" si="110"/>
        <v/>
      </c>
      <c r="I987" s="46" t="str">
        <f t="shared" si="111"/>
        <v/>
      </c>
    </row>
    <row r="988" spans="2:9" ht="20.100000000000001" customHeight="1" thickBot="1" x14ac:dyDescent="0.35">
      <c r="B988" s="43" t="str">
        <f t="shared" si="105"/>
        <v/>
      </c>
      <c r="C988" s="44" t="str">
        <f t="shared" si="106"/>
        <v/>
      </c>
      <c r="D988" s="45" t="str">
        <f t="shared" si="107"/>
        <v/>
      </c>
      <c r="E988" s="47">
        <f t="shared" si="108"/>
        <v>0</v>
      </c>
      <c r="F988" s="79"/>
      <c r="G988" s="45" t="str">
        <f t="shared" si="109"/>
        <v/>
      </c>
      <c r="H988" s="45" t="str">
        <f t="shared" si="110"/>
        <v/>
      </c>
      <c r="I988" s="46" t="str">
        <f t="shared" si="111"/>
        <v/>
      </c>
    </row>
    <row r="989" spans="2:9" ht="20.100000000000001" customHeight="1" thickBot="1" x14ac:dyDescent="0.35">
      <c r="B989" s="43" t="str">
        <f t="shared" si="105"/>
        <v/>
      </c>
      <c r="C989" s="44" t="str">
        <f t="shared" si="106"/>
        <v/>
      </c>
      <c r="D989" s="45" t="str">
        <f t="shared" si="107"/>
        <v/>
      </c>
      <c r="E989" s="47">
        <f t="shared" si="108"/>
        <v>0</v>
      </c>
      <c r="F989" s="79"/>
      <c r="G989" s="45" t="str">
        <f t="shared" si="109"/>
        <v/>
      </c>
      <c r="H989" s="45" t="str">
        <f t="shared" si="110"/>
        <v/>
      </c>
      <c r="I989" s="46" t="str">
        <f t="shared" si="111"/>
        <v/>
      </c>
    </row>
    <row r="990" spans="2:9" ht="20.100000000000001" customHeight="1" thickBot="1" x14ac:dyDescent="0.35">
      <c r="B990" s="43" t="str">
        <f t="shared" si="105"/>
        <v/>
      </c>
      <c r="C990" s="44" t="str">
        <f t="shared" si="106"/>
        <v/>
      </c>
      <c r="D990" s="45" t="str">
        <f t="shared" si="107"/>
        <v/>
      </c>
      <c r="E990" s="47">
        <f t="shared" si="108"/>
        <v>0</v>
      </c>
      <c r="F990" s="79"/>
      <c r="G990" s="45" t="str">
        <f t="shared" si="109"/>
        <v/>
      </c>
      <c r="H990" s="45" t="str">
        <f t="shared" si="110"/>
        <v/>
      </c>
      <c r="I990" s="46" t="str">
        <f t="shared" si="111"/>
        <v/>
      </c>
    </row>
    <row r="991" spans="2:9" ht="20.100000000000001" customHeight="1" thickBot="1" x14ac:dyDescent="0.35">
      <c r="B991" s="43" t="str">
        <f t="shared" si="105"/>
        <v/>
      </c>
      <c r="C991" s="44" t="str">
        <f t="shared" si="106"/>
        <v/>
      </c>
      <c r="D991" s="45" t="str">
        <f t="shared" si="107"/>
        <v/>
      </c>
      <c r="E991" s="47">
        <f t="shared" si="108"/>
        <v>0</v>
      </c>
      <c r="F991" s="79"/>
      <c r="G991" s="45" t="str">
        <f t="shared" si="109"/>
        <v/>
      </c>
      <c r="H991" s="45" t="str">
        <f t="shared" si="110"/>
        <v/>
      </c>
      <c r="I991" s="46" t="str">
        <f t="shared" si="111"/>
        <v/>
      </c>
    </row>
    <row r="992" spans="2:9" ht="20.100000000000001" customHeight="1" thickBot="1" x14ac:dyDescent="0.35">
      <c r="B992" s="43" t="str">
        <f t="shared" si="105"/>
        <v/>
      </c>
      <c r="C992" s="44" t="str">
        <f t="shared" si="106"/>
        <v/>
      </c>
      <c r="D992" s="45" t="str">
        <f t="shared" si="107"/>
        <v/>
      </c>
      <c r="E992" s="47">
        <f t="shared" si="108"/>
        <v>0</v>
      </c>
      <c r="F992" s="79"/>
      <c r="G992" s="45" t="str">
        <f t="shared" si="109"/>
        <v/>
      </c>
      <c r="H992" s="45" t="str">
        <f t="shared" si="110"/>
        <v/>
      </c>
      <c r="I992" s="46" t="str">
        <f t="shared" si="111"/>
        <v/>
      </c>
    </row>
    <row r="993" spans="2:9" ht="20.100000000000001" customHeight="1" thickBot="1" x14ac:dyDescent="0.35">
      <c r="B993" s="43" t="str">
        <f t="shared" si="105"/>
        <v/>
      </c>
      <c r="C993" s="44" t="str">
        <f t="shared" si="106"/>
        <v/>
      </c>
      <c r="D993" s="45" t="str">
        <f t="shared" si="107"/>
        <v/>
      </c>
      <c r="E993" s="47">
        <f t="shared" si="108"/>
        <v>0</v>
      </c>
      <c r="F993" s="79"/>
      <c r="G993" s="45" t="str">
        <f t="shared" si="109"/>
        <v/>
      </c>
      <c r="H993" s="45" t="str">
        <f t="shared" si="110"/>
        <v/>
      </c>
      <c r="I993" s="46" t="str">
        <f t="shared" si="111"/>
        <v/>
      </c>
    </row>
    <row r="994" spans="2:9" ht="20.100000000000001" customHeight="1" thickBot="1" x14ac:dyDescent="0.35">
      <c r="B994" s="43" t="str">
        <f t="shared" si="105"/>
        <v/>
      </c>
      <c r="C994" s="44" t="str">
        <f t="shared" si="106"/>
        <v/>
      </c>
      <c r="D994" s="45" t="str">
        <f t="shared" si="107"/>
        <v/>
      </c>
      <c r="E994" s="47">
        <f t="shared" si="108"/>
        <v>0</v>
      </c>
      <c r="F994" s="79"/>
      <c r="G994" s="45" t="str">
        <f t="shared" si="109"/>
        <v/>
      </c>
      <c r="H994" s="45" t="str">
        <f t="shared" si="110"/>
        <v/>
      </c>
      <c r="I994" s="46" t="str">
        <f t="shared" si="111"/>
        <v/>
      </c>
    </row>
    <row r="995" spans="2:9" ht="20.100000000000001" customHeight="1" thickBot="1" x14ac:dyDescent="0.35">
      <c r="B995" s="43" t="str">
        <f t="shared" si="105"/>
        <v/>
      </c>
      <c r="C995" s="44" t="str">
        <f t="shared" si="106"/>
        <v/>
      </c>
      <c r="D995" s="45" t="str">
        <f t="shared" si="107"/>
        <v/>
      </c>
      <c r="E995" s="47">
        <f t="shared" si="108"/>
        <v>0</v>
      </c>
      <c r="F995" s="79"/>
      <c r="G995" s="45" t="str">
        <f t="shared" si="109"/>
        <v/>
      </c>
      <c r="H995" s="45" t="str">
        <f t="shared" si="110"/>
        <v/>
      </c>
      <c r="I995" s="46" t="str">
        <f t="shared" si="111"/>
        <v/>
      </c>
    </row>
    <row r="996" spans="2:9" ht="20.100000000000001" customHeight="1" thickBot="1" x14ac:dyDescent="0.35">
      <c r="B996" s="43" t="str">
        <f t="shared" si="105"/>
        <v/>
      </c>
      <c r="C996" s="44" t="str">
        <f t="shared" si="106"/>
        <v/>
      </c>
      <c r="D996" s="45" t="str">
        <f t="shared" si="107"/>
        <v/>
      </c>
      <c r="E996" s="47">
        <f t="shared" si="108"/>
        <v>0</v>
      </c>
      <c r="F996" s="79"/>
      <c r="G996" s="45" t="str">
        <f t="shared" si="109"/>
        <v/>
      </c>
      <c r="H996" s="45" t="str">
        <f t="shared" si="110"/>
        <v/>
      </c>
      <c r="I996" s="46" t="str">
        <f t="shared" si="111"/>
        <v/>
      </c>
    </row>
    <row r="997" spans="2:9" ht="20.100000000000001" customHeight="1" thickBot="1" x14ac:dyDescent="0.35">
      <c r="B997" s="43" t="str">
        <f t="shared" si="105"/>
        <v/>
      </c>
      <c r="C997" s="44" t="str">
        <f t="shared" si="106"/>
        <v/>
      </c>
      <c r="D997" s="45" t="str">
        <f t="shared" si="107"/>
        <v/>
      </c>
      <c r="E997" s="47">
        <f t="shared" si="108"/>
        <v>0</v>
      </c>
      <c r="F997" s="79"/>
      <c r="G997" s="45" t="str">
        <f t="shared" si="109"/>
        <v/>
      </c>
      <c r="H997" s="45" t="str">
        <f t="shared" si="110"/>
        <v/>
      </c>
      <c r="I997" s="46" t="str">
        <f t="shared" si="111"/>
        <v/>
      </c>
    </row>
    <row r="998" spans="2:9" ht="20.100000000000001" customHeight="1" thickBot="1" x14ac:dyDescent="0.35">
      <c r="B998" s="43" t="str">
        <f t="shared" si="105"/>
        <v/>
      </c>
      <c r="C998" s="44" t="str">
        <f t="shared" si="106"/>
        <v/>
      </c>
      <c r="D998" s="45" t="str">
        <f t="shared" si="107"/>
        <v/>
      </c>
      <c r="E998" s="47">
        <f t="shared" si="108"/>
        <v>0</v>
      </c>
      <c r="F998" s="79"/>
      <c r="G998" s="45" t="str">
        <f t="shared" si="109"/>
        <v/>
      </c>
      <c r="H998" s="45" t="str">
        <f t="shared" si="110"/>
        <v/>
      </c>
      <c r="I998" s="46" t="str">
        <f t="shared" si="111"/>
        <v/>
      </c>
    </row>
    <row r="999" spans="2:9" ht="20.100000000000001" customHeight="1" thickBot="1" x14ac:dyDescent="0.35">
      <c r="B999" s="43" t="str">
        <f t="shared" si="105"/>
        <v/>
      </c>
      <c r="C999" s="44" t="str">
        <f t="shared" si="106"/>
        <v/>
      </c>
      <c r="D999" s="45" t="str">
        <f t="shared" si="107"/>
        <v/>
      </c>
      <c r="E999" s="47">
        <f t="shared" si="108"/>
        <v>0</v>
      </c>
      <c r="F999" s="79"/>
      <c r="G999" s="45" t="str">
        <f t="shared" si="109"/>
        <v/>
      </c>
      <c r="H999" s="45" t="str">
        <f t="shared" si="110"/>
        <v/>
      </c>
      <c r="I999" s="46" t="str">
        <f t="shared" si="111"/>
        <v/>
      </c>
    </row>
    <row r="1000" spans="2:9" ht="20.100000000000001" customHeight="1" thickBot="1" x14ac:dyDescent="0.35">
      <c r="B1000" s="43" t="str">
        <f t="shared" si="105"/>
        <v/>
      </c>
      <c r="C1000" s="44" t="str">
        <f t="shared" si="106"/>
        <v/>
      </c>
      <c r="D1000" s="45" t="str">
        <f t="shared" si="107"/>
        <v/>
      </c>
      <c r="E1000" s="47">
        <f t="shared" si="108"/>
        <v>0</v>
      </c>
      <c r="F1000" s="79"/>
      <c r="G1000" s="45" t="str">
        <f t="shared" si="109"/>
        <v/>
      </c>
      <c r="H1000" s="45" t="str">
        <f t="shared" si="110"/>
        <v/>
      </c>
      <c r="I1000" s="46" t="str">
        <f t="shared" si="111"/>
        <v/>
      </c>
    </row>
    <row r="1001" spans="2:9" ht="20.100000000000001" customHeight="1" thickBot="1" x14ac:dyDescent="0.35">
      <c r="B1001" s="43" t="str">
        <f t="shared" si="105"/>
        <v/>
      </c>
      <c r="C1001" s="44" t="str">
        <f t="shared" si="106"/>
        <v/>
      </c>
      <c r="D1001" s="45" t="str">
        <f t="shared" si="107"/>
        <v/>
      </c>
      <c r="E1001" s="47">
        <f t="shared" si="108"/>
        <v>0</v>
      </c>
      <c r="F1001" s="79"/>
      <c r="G1001" s="45" t="str">
        <f t="shared" si="109"/>
        <v/>
      </c>
      <c r="H1001" s="45" t="str">
        <f t="shared" si="110"/>
        <v/>
      </c>
      <c r="I1001" s="46" t="str">
        <f t="shared" si="111"/>
        <v/>
      </c>
    </row>
    <row r="1002" spans="2:9" ht="20.100000000000001" customHeight="1" thickBot="1" x14ac:dyDescent="0.35">
      <c r="B1002" s="43" t="str">
        <f t="shared" si="105"/>
        <v/>
      </c>
      <c r="C1002" s="44" t="str">
        <f t="shared" si="106"/>
        <v/>
      </c>
      <c r="D1002" s="45" t="str">
        <f t="shared" si="107"/>
        <v/>
      </c>
      <c r="E1002" s="47">
        <f t="shared" si="108"/>
        <v>0</v>
      </c>
      <c r="F1002" s="79"/>
      <c r="G1002" s="45" t="str">
        <f t="shared" si="109"/>
        <v/>
      </c>
      <c r="H1002" s="45" t="str">
        <f t="shared" si="110"/>
        <v/>
      </c>
      <c r="I1002" s="46" t="str">
        <f t="shared" si="111"/>
        <v/>
      </c>
    </row>
    <row r="1003" spans="2:9" ht="20.100000000000001" customHeight="1" thickBot="1" x14ac:dyDescent="0.35">
      <c r="B1003" s="43" t="str">
        <f t="shared" si="105"/>
        <v/>
      </c>
      <c r="C1003" s="44" t="str">
        <f t="shared" si="106"/>
        <v/>
      </c>
      <c r="D1003" s="45" t="str">
        <f t="shared" si="107"/>
        <v/>
      </c>
      <c r="E1003" s="47">
        <f t="shared" si="108"/>
        <v>0</v>
      </c>
      <c r="F1003" s="79"/>
      <c r="G1003" s="45" t="str">
        <f t="shared" si="109"/>
        <v/>
      </c>
      <c r="H1003" s="45" t="str">
        <f t="shared" si="110"/>
        <v/>
      </c>
      <c r="I1003" s="46" t="str">
        <f t="shared" si="111"/>
        <v/>
      </c>
    </row>
    <row r="1004" spans="2:9" ht="20.100000000000001" customHeight="1" thickBot="1" x14ac:dyDescent="0.35">
      <c r="B1004" s="43" t="str">
        <f t="shared" si="105"/>
        <v/>
      </c>
      <c r="C1004" s="44" t="str">
        <f t="shared" si="106"/>
        <v/>
      </c>
      <c r="D1004" s="45" t="str">
        <f t="shared" si="107"/>
        <v/>
      </c>
      <c r="E1004" s="47">
        <f t="shared" si="108"/>
        <v>0</v>
      </c>
      <c r="F1004" s="79"/>
      <c r="G1004" s="45" t="str">
        <f t="shared" si="109"/>
        <v/>
      </c>
      <c r="H1004" s="45" t="str">
        <f t="shared" si="110"/>
        <v/>
      </c>
      <c r="I1004" s="46" t="str">
        <f t="shared" si="111"/>
        <v/>
      </c>
    </row>
    <row r="1005" spans="2:9" ht="20.100000000000001" customHeight="1" thickBot="1" x14ac:dyDescent="0.35">
      <c r="B1005" s="43" t="str">
        <f t="shared" ref="B1005:B1068" si="112">IFERROR(IF(I1004&lt;=0,"",B1004+1),"")</f>
        <v/>
      </c>
      <c r="C1005" s="44" t="str">
        <f t="shared" si="106"/>
        <v/>
      </c>
      <c r="D1005" s="45" t="str">
        <f t="shared" si="107"/>
        <v/>
      </c>
      <c r="E1005" s="47">
        <f t="shared" si="108"/>
        <v>0</v>
      </c>
      <c r="F1005" s="79"/>
      <c r="G1005" s="45" t="str">
        <f t="shared" si="109"/>
        <v/>
      </c>
      <c r="H1005" s="45" t="str">
        <f t="shared" si="110"/>
        <v/>
      </c>
      <c r="I1005" s="46" t="str">
        <f t="shared" si="111"/>
        <v/>
      </c>
    </row>
    <row r="1006" spans="2:9" ht="20.100000000000001" customHeight="1" thickBot="1" x14ac:dyDescent="0.35">
      <c r="B1006" s="43" t="str">
        <f t="shared" si="112"/>
        <v/>
      </c>
      <c r="C1006" s="44" t="str">
        <f t="shared" si="106"/>
        <v/>
      </c>
      <c r="D1006" s="45" t="str">
        <f t="shared" si="107"/>
        <v/>
      </c>
      <c r="E1006" s="47">
        <f t="shared" si="108"/>
        <v>0</v>
      </c>
      <c r="F1006" s="79"/>
      <c r="G1006" s="45" t="str">
        <f t="shared" si="109"/>
        <v/>
      </c>
      <c r="H1006" s="45" t="str">
        <f t="shared" si="110"/>
        <v/>
      </c>
      <c r="I1006" s="46" t="str">
        <f t="shared" si="111"/>
        <v/>
      </c>
    </row>
    <row r="1007" spans="2:9" ht="20.100000000000001" customHeight="1" thickBot="1" x14ac:dyDescent="0.35">
      <c r="B1007" s="43" t="str">
        <f t="shared" si="112"/>
        <v/>
      </c>
      <c r="C1007" s="44" t="str">
        <f t="shared" si="106"/>
        <v/>
      </c>
      <c r="D1007" s="45" t="str">
        <f t="shared" si="107"/>
        <v/>
      </c>
      <c r="E1007" s="47">
        <f t="shared" si="108"/>
        <v>0</v>
      </c>
      <c r="F1007" s="79"/>
      <c r="G1007" s="45" t="str">
        <f t="shared" si="109"/>
        <v/>
      </c>
      <c r="H1007" s="45" t="str">
        <f t="shared" si="110"/>
        <v/>
      </c>
      <c r="I1007" s="46" t="str">
        <f t="shared" si="111"/>
        <v/>
      </c>
    </row>
    <row r="1008" spans="2:9" ht="20.100000000000001" customHeight="1" thickBot="1" x14ac:dyDescent="0.35">
      <c r="B1008" s="43" t="str">
        <f t="shared" si="112"/>
        <v/>
      </c>
      <c r="C1008" s="44" t="str">
        <f t="shared" si="106"/>
        <v/>
      </c>
      <c r="D1008" s="45" t="str">
        <f t="shared" si="107"/>
        <v/>
      </c>
      <c r="E1008" s="47">
        <f t="shared" si="108"/>
        <v>0</v>
      </c>
      <c r="F1008" s="79"/>
      <c r="G1008" s="45" t="str">
        <f t="shared" si="109"/>
        <v/>
      </c>
      <c r="H1008" s="45" t="str">
        <f t="shared" si="110"/>
        <v/>
      </c>
      <c r="I1008" s="46" t="str">
        <f t="shared" si="111"/>
        <v/>
      </c>
    </row>
    <row r="1009" spans="2:9" ht="20.100000000000001" customHeight="1" thickBot="1" x14ac:dyDescent="0.35">
      <c r="B1009" s="43" t="str">
        <f t="shared" si="112"/>
        <v/>
      </c>
      <c r="C1009" s="44" t="str">
        <f t="shared" si="106"/>
        <v/>
      </c>
      <c r="D1009" s="45" t="str">
        <f t="shared" si="107"/>
        <v/>
      </c>
      <c r="E1009" s="47">
        <f t="shared" si="108"/>
        <v>0</v>
      </c>
      <c r="F1009" s="79"/>
      <c r="G1009" s="45" t="str">
        <f t="shared" si="109"/>
        <v/>
      </c>
      <c r="H1009" s="45" t="str">
        <f t="shared" si="110"/>
        <v/>
      </c>
      <c r="I1009" s="46" t="str">
        <f t="shared" si="111"/>
        <v/>
      </c>
    </row>
    <row r="1010" spans="2:9" ht="20.100000000000001" customHeight="1" thickBot="1" x14ac:dyDescent="0.35">
      <c r="B1010" s="43" t="str">
        <f t="shared" si="112"/>
        <v/>
      </c>
      <c r="C1010" s="44" t="str">
        <f t="shared" si="106"/>
        <v/>
      </c>
      <c r="D1010" s="45" t="str">
        <f t="shared" si="107"/>
        <v/>
      </c>
      <c r="E1010" s="47">
        <f t="shared" si="108"/>
        <v>0</v>
      </c>
      <c r="F1010" s="79"/>
      <c r="G1010" s="45" t="str">
        <f t="shared" si="109"/>
        <v/>
      </c>
      <c r="H1010" s="45" t="str">
        <f t="shared" si="110"/>
        <v/>
      </c>
      <c r="I1010" s="46" t="str">
        <f t="shared" si="111"/>
        <v/>
      </c>
    </row>
    <row r="1011" spans="2:9" ht="20.100000000000001" customHeight="1" thickBot="1" x14ac:dyDescent="0.35">
      <c r="B1011" s="43" t="str">
        <f t="shared" si="112"/>
        <v/>
      </c>
      <c r="C1011" s="44" t="str">
        <f t="shared" si="106"/>
        <v/>
      </c>
      <c r="D1011" s="45" t="str">
        <f t="shared" si="107"/>
        <v/>
      </c>
      <c r="E1011" s="47">
        <f t="shared" si="108"/>
        <v>0</v>
      </c>
      <c r="F1011" s="79"/>
      <c r="G1011" s="45" t="str">
        <f t="shared" si="109"/>
        <v/>
      </c>
      <c r="H1011" s="45" t="str">
        <f t="shared" si="110"/>
        <v/>
      </c>
      <c r="I1011" s="46" t="str">
        <f t="shared" si="111"/>
        <v/>
      </c>
    </row>
    <row r="1012" spans="2:9" ht="20.100000000000001" customHeight="1" thickBot="1" x14ac:dyDescent="0.35">
      <c r="B1012" s="43" t="str">
        <f t="shared" si="112"/>
        <v/>
      </c>
      <c r="C1012" s="44" t="str">
        <f t="shared" si="106"/>
        <v/>
      </c>
      <c r="D1012" s="45" t="str">
        <f t="shared" si="107"/>
        <v/>
      </c>
      <c r="E1012" s="47">
        <f t="shared" si="108"/>
        <v>0</v>
      </c>
      <c r="F1012" s="79"/>
      <c r="G1012" s="45" t="str">
        <f t="shared" si="109"/>
        <v/>
      </c>
      <c r="H1012" s="45" t="str">
        <f t="shared" si="110"/>
        <v/>
      </c>
      <c r="I1012" s="46" t="str">
        <f t="shared" si="111"/>
        <v/>
      </c>
    </row>
    <row r="1013" spans="2:9" ht="20.100000000000001" customHeight="1" thickBot="1" x14ac:dyDescent="0.35">
      <c r="B1013" s="43" t="str">
        <f t="shared" si="112"/>
        <v/>
      </c>
      <c r="C1013" s="44" t="str">
        <f t="shared" si="106"/>
        <v/>
      </c>
      <c r="D1013" s="45" t="str">
        <f t="shared" si="107"/>
        <v/>
      </c>
      <c r="E1013" s="47">
        <f t="shared" si="108"/>
        <v>0</v>
      </c>
      <c r="F1013" s="79"/>
      <c r="G1013" s="45" t="str">
        <f t="shared" si="109"/>
        <v/>
      </c>
      <c r="H1013" s="45" t="str">
        <f t="shared" si="110"/>
        <v/>
      </c>
      <c r="I1013" s="46" t="str">
        <f t="shared" si="111"/>
        <v/>
      </c>
    </row>
    <row r="1014" spans="2:9" ht="20.100000000000001" customHeight="1" thickBot="1" x14ac:dyDescent="0.35">
      <c r="B1014" s="43" t="str">
        <f t="shared" si="112"/>
        <v/>
      </c>
      <c r="C1014" s="44" t="str">
        <f t="shared" si="106"/>
        <v/>
      </c>
      <c r="D1014" s="45" t="str">
        <f t="shared" si="107"/>
        <v/>
      </c>
      <c r="E1014" s="47">
        <f t="shared" si="108"/>
        <v>0</v>
      </c>
      <c r="F1014" s="79"/>
      <c r="G1014" s="45" t="str">
        <f t="shared" si="109"/>
        <v/>
      </c>
      <c r="H1014" s="45" t="str">
        <f t="shared" si="110"/>
        <v/>
      </c>
      <c r="I1014" s="46" t="str">
        <f t="shared" si="111"/>
        <v/>
      </c>
    </row>
    <row r="1015" spans="2:9" ht="20.100000000000001" customHeight="1" thickBot="1" x14ac:dyDescent="0.35">
      <c r="B1015" s="43" t="str">
        <f t="shared" si="112"/>
        <v/>
      </c>
      <c r="C1015" s="44" t="str">
        <f t="shared" si="106"/>
        <v/>
      </c>
      <c r="D1015" s="45" t="str">
        <f t="shared" si="107"/>
        <v/>
      </c>
      <c r="E1015" s="47">
        <f t="shared" si="108"/>
        <v>0</v>
      </c>
      <c r="F1015" s="79"/>
      <c r="G1015" s="45" t="str">
        <f t="shared" si="109"/>
        <v/>
      </c>
      <c r="H1015" s="45" t="str">
        <f t="shared" si="110"/>
        <v/>
      </c>
      <c r="I1015" s="46" t="str">
        <f t="shared" si="111"/>
        <v/>
      </c>
    </row>
    <row r="1016" spans="2:9" ht="20.100000000000001" customHeight="1" thickBot="1" x14ac:dyDescent="0.35">
      <c r="B1016" s="43" t="str">
        <f t="shared" si="112"/>
        <v/>
      </c>
      <c r="C1016" s="44" t="str">
        <f t="shared" si="106"/>
        <v/>
      </c>
      <c r="D1016" s="45" t="str">
        <f t="shared" si="107"/>
        <v/>
      </c>
      <c r="E1016" s="47">
        <f t="shared" si="108"/>
        <v>0</v>
      </c>
      <c r="F1016" s="79"/>
      <c r="G1016" s="45" t="str">
        <f t="shared" si="109"/>
        <v/>
      </c>
      <c r="H1016" s="45" t="str">
        <f t="shared" si="110"/>
        <v/>
      </c>
      <c r="I1016" s="46" t="str">
        <f t="shared" si="111"/>
        <v/>
      </c>
    </row>
    <row r="1017" spans="2:9" ht="20.100000000000001" customHeight="1" thickBot="1" x14ac:dyDescent="0.35">
      <c r="B1017" s="43" t="str">
        <f t="shared" si="112"/>
        <v/>
      </c>
      <c r="C1017" s="44" t="str">
        <f t="shared" si="106"/>
        <v/>
      </c>
      <c r="D1017" s="45" t="str">
        <f t="shared" si="107"/>
        <v/>
      </c>
      <c r="E1017" s="47">
        <f t="shared" si="108"/>
        <v>0</v>
      </c>
      <c r="F1017" s="79"/>
      <c r="G1017" s="45" t="str">
        <f t="shared" si="109"/>
        <v/>
      </c>
      <c r="H1017" s="45" t="str">
        <f t="shared" si="110"/>
        <v/>
      </c>
      <c r="I1017" s="46" t="str">
        <f t="shared" si="111"/>
        <v/>
      </c>
    </row>
    <row r="1018" spans="2:9" ht="20.100000000000001" customHeight="1" thickBot="1" x14ac:dyDescent="0.35">
      <c r="B1018" s="43" t="str">
        <f t="shared" si="112"/>
        <v/>
      </c>
      <c r="C1018" s="44" t="str">
        <f t="shared" si="106"/>
        <v/>
      </c>
      <c r="D1018" s="45" t="str">
        <f t="shared" si="107"/>
        <v/>
      </c>
      <c r="E1018" s="47">
        <f t="shared" si="108"/>
        <v>0</v>
      </c>
      <c r="F1018" s="79"/>
      <c r="G1018" s="45" t="str">
        <f t="shared" si="109"/>
        <v/>
      </c>
      <c r="H1018" s="45" t="str">
        <f t="shared" si="110"/>
        <v/>
      </c>
      <c r="I1018" s="46" t="str">
        <f t="shared" si="111"/>
        <v/>
      </c>
    </row>
    <row r="1019" spans="2:9" ht="20.100000000000001" customHeight="1" thickBot="1" x14ac:dyDescent="0.35">
      <c r="B1019" s="43" t="str">
        <f t="shared" si="112"/>
        <v/>
      </c>
      <c r="C1019" s="44" t="str">
        <f t="shared" si="106"/>
        <v/>
      </c>
      <c r="D1019" s="45" t="str">
        <f t="shared" si="107"/>
        <v/>
      </c>
      <c r="E1019" s="47">
        <f t="shared" si="108"/>
        <v>0</v>
      </c>
      <c r="F1019" s="79"/>
      <c r="G1019" s="45" t="str">
        <f t="shared" si="109"/>
        <v/>
      </c>
      <c r="H1019" s="45" t="str">
        <f t="shared" si="110"/>
        <v/>
      </c>
      <c r="I1019" s="46" t="str">
        <f t="shared" si="111"/>
        <v/>
      </c>
    </row>
    <row r="1020" spans="2:9" ht="20.100000000000001" customHeight="1" thickBot="1" x14ac:dyDescent="0.35">
      <c r="B1020" s="43" t="str">
        <f t="shared" si="112"/>
        <v/>
      </c>
      <c r="C1020" s="44" t="str">
        <f t="shared" si="106"/>
        <v/>
      </c>
      <c r="D1020" s="45" t="str">
        <f t="shared" si="107"/>
        <v/>
      </c>
      <c r="E1020" s="47">
        <f t="shared" si="108"/>
        <v>0</v>
      </c>
      <c r="F1020" s="79"/>
      <c r="G1020" s="45" t="str">
        <f t="shared" si="109"/>
        <v/>
      </c>
      <c r="H1020" s="45" t="str">
        <f t="shared" si="110"/>
        <v/>
      </c>
      <c r="I1020" s="46" t="str">
        <f t="shared" si="111"/>
        <v/>
      </c>
    </row>
    <row r="1021" spans="2:9" ht="20.100000000000001" customHeight="1" thickBot="1" x14ac:dyDescent="0.35">
      <c r="B1021" s="43" t="str">
        <f t="shared" si="112"/>
        <v/>
      </c>
      <c r="C1021" s="44" t="str">
        <f t="shared" si="106"/>
        <v/>
      </c>
      <c r="D1021" s="45" t="str">
        <f t="shared" si="107"/>
        <v/>
      </c>
      <c r="E1021" s="47">
        <f t="shared" si="108"/>
        <v>0</v>
      </c>
      <c r="F1021" s="79"/>
      <c r="G1021" s="45" t="str">
        <f t="shared" si="109"/>
        <v/>
      </c>
      <c r="H1021" s="45" t="str">
        <f t="shared" si="110"/>
        <v/>
      </c>
      <c r="I1021" s="46" t="str">
        <f t="shared" si="111"/>
        <v/>
      </c>
    </row>
    <row r="1022" spans="2:9" ht="20.100000000000001" customHeight="1" thickBot="1" x14ac:dyDescent="0.35">
      <c r="B1022" s="43" t="str">
        <f t="shared" si="112"/>
        <v/>
      </c>
      <c r="C1022" s="44" t="str">
        <f t="shared" si="106"/>
        <v/>
      </c>
      <c r="D1022" s="45" t="str">
        <f t="shared" si="107"/>
        <v/>
      </c>
      <c r="E1022" s="47">
        <f t="shared" si="108"/>
        <v>0</v>
      </c>
      <c r="F1022" s="79"/>
      <c r="G1022" s="45" t="str">
        <f t="shared" si="109"/>
        <v/>
      </c>
      <c r="H1022" s="45" t="str">
        <f t="shared" si="110"/>
        <v/>
      </c>
      <c r="I1022" s="46" t="str">
        <f t="shared" si="111"/>
        <v/>
      </c>
    </row>
    <row r="1023" spans="2:9" ht="20.100000000000001" customHeight="1" thickBot="1" x14ac:dyDescent="0.35">
      <c r="B1023" s="43" t="str">
        <f t="shared" si="112"/>
        <v/>
      </c>
      <c r="C1023" s="44" t="str">
        <f t="shared" si="106"/>
        <v/>
      </c>
      <c r="D1023" s="45" t="str">
        <f t="shared" si="107"/>
        <v/>
      </c>
      <c r="E1023" s="47">
        <f t="shared" si="108"/>
        <v>0</v>
      </c>
      <c r="F1023" s="79"/>
      <c r="G1023" s="45" t="str">
        <f t="shared" si="109"/>
        <v/>
      </c>
      <c r="H1023" s="45" t="str">
        <f t="shared" si="110"/>
        <v/>
      </c>
      <c r="I1023" s="46" t="str">
        <f t="shared" si="111"/>
        <v/>
      </c>
    </row>
    <row r="1024" spans="2:9" ht="20.100000000000001" customHeight="1" thickBot="1" x14ac:dyDescent="0.35">
      <c r="B1024" s="43" t="str">
        <f t="shared" si="112"/>
        <v/>
      </c>
      <c r="C1024" s="44" t="str">
        <f t="shared" si="106"/>
        <v/>
      </c>
      <c r="D1024" s="45" t="str">
        <f t="shared" si="107"/>
        <v/>
      </c>
      <c r="E1024" s="47">
        <f t="shared" si="108"/>
        <v>0</v>
      </c>
      <c r="F1024" s="79"/>
      <c r="G1024" s="45" t="str">
        <f t="shared" si="109"/>
        <v/>
      </c>
      <c r="H1024" s="45" t="str">
        <f t="shared" si="110"/>
        <v/>
      </c>
      <c r="I1024" s="46" t="str">
        <f t="shared" si="111"/>
        <v/>
      </c>
    </row>
    <row r="1025" spans="2:9" ht="20.100000000000001" customHeight="1" thickBot="1" x14ac:dyDescent="0.35">
      <c r="B1025" s="43" t="str">
        <f t="shared" si="112"/>
        <v/>
      </c>
      <c r="C1025" s="44" t="str">
        <f t="shared" si="106"/>
        <v/>
      </c>
      <c r="D1025" s="45" t="str">
        <f t="shared" si="107"/>
        <v/>
      </c>
      <c r="E1025" s="47">
        <f t="shared" si="108"/>
        <v>0</v>
      </c>
      <c r="F1025" s="79"/>
      <c r="G1025" s="45" t="str">
        <f t="shared" si="109"/>
        <v/>
      </c>
      <c r="H1025" s="45" t="str">
        <f t="shared" si="110"/>
        <v/>
      </c>
      <c r="I1025" s="46" t="str">
        <f t="shared" si="111"/>
        <v/>
      </c>
    </row>
    <row r="1026" spans="2:9" ht="20.100000000000001" customHeight="1" thickBot="1" x14ac:dyDescent="0.35">
      <c r="B1026" s="43" t="str">
        <f t="shared" si="112"/>
        <v/>
      </c>
      <c r="C1026" s="44" t="str">
        <f t="shared" si="106"/>
        <v/>
      </c>
      <c r="D1026" s="45" t="str">
        <f t="shared" si="107"/>
        <v/>
      </c>
      <c r="E1026" s="47">
        <f t="shared" si="108"/>
        <v>0</v>
      </c>
      <c r="F1026" s="79"/>
      <c r="G1026" s="45" t="str">
        <f t="shared" si="109"/>
        <v/>
      </c>
      <c r="H1026" s="45" t="str">
        <f t="shared" si="110"/>
        <v/>
      </c>
      <c r="I1026" s="46" t="str">
        <f t="shared" si="111"/>
        <v/>
      </c>
    </row>
    <row r="1027" spans="2:9" ht="20.100000000000001" customHeight="1" thickBot="1" x14ac:dyDescent="0.35">
      <c r="B1027" s="43" t="str">
        <f t="shared" si="112"/>
        <v/>
      </c>
      <c r="C1027" s="44" t="str">
        <f t="shared" si="106"/>
        <v/>
      </c>
      <c r="D1027" s="45" t="str">
        <f t="shared" si="107"/>
        <v/>
      </c>
      <c r="E1027" s="47">
        <f t="shared" si="108"/>
        <v>0</v>
      </c>
      <c r="F1027" s="79"/>
      <c r="G1027" s="45" t="str">
        <f t="shared" si="109"/>
        <v/>
      </c>
      <c r="H1027" s="45" t="str">
        <f t="shared" si="110"/>
        <v/>
      </c>
      <c r="I1027" s="46" t="str">
        <f t="shared" si="111"/>
        <v/>
      </c>
    </row>
    <row r="1028" spans="2:9" ht="20.100000000000001" customHeight="1" thickBot="1" x14ac:dyDescent="0.35">
      <c r="B1028" s="43" t="str">
        <f t="shared" si="112"/>
        <v/>
      </c>
      <c r="C1028" s="44" t="str">
        <f t="shared" si="106"/>
        <v/>
      </c>
      <c r="D1028" s="45" t="str">
        <f t="shared" si="107"/>
        <v/>
      </c>
      <c r="E1028" s="47">
        <f t="shared" si="108"/>
        <v>0</v>
      </c>
      <c r="F1028" s="79"/>
      <c r="G1028" s="45" t="str">
        <f t="shared" si="109"/>
        <v/>
      </c>
      <c r="H1028" s="45" t="str">
        <f t="shared" si="110"/>
        <v/>
      </c>
      <c r="I1028" s="46" t="str">
        <f t="shared" si="111"/>
        <v/>
      </c>
    </row>
    <row r="1029" spans="2:9" ht="20.100000000000001" customHeight="1" thickBot="1" x14ac:dyDescent="0.35">
      <c r="B1029" s="43" t="str">
        <f t="shared" si="112"/>
        <v/>
      </c>
      <c r="C1029" s="44" t="str">
        <f t="shared" si="106"/>
        <v/>
      </c>
      <c r="D1029" s="45" t="str">
        <f t="shared" si="107"/>
        <v/>
      </c>
      <c r="E1029" s="47">
        <f t="shared" si="108"/>
        <v>0</v>
      </c>
      <c r="F1029" s="79"/>
      <c r="G1029" s="45" t="str">
        <f t="shared" si="109"/>
        <v/>
      </c>
      <c r="H1029" s="45" t="str">
        <f t="shared" si="110"/>
        <v/>
      </c>
      <c r="I1029" s="46" t="str">
        <f t="shared" si="111"/>
        <v/>
      </c>
    </row>
    <row r="1030" spans="2:9" ht="20.100000000000001" customHeight="1" thickBot="1" x14ac:dyDescent="0.35">
      <c r="B1030" s="43" t="str">
        <f t="shared" si="112"/>
        <v/>
      </c>
      <c r="C1030" s="44" t="str">
        <f t="shared" si="106"/>
        <v/>
      </c>
      <c r="D1030" s="45" t="str">
        <f t="shared" si="107"/>
        <v/>
      </c>
      <c r="E1030" s="47">
        <f t="shared" si="108"/>
        <v>0</v>
      </c>
      <c r="F1030" s="79"/>
      <c r="G1030" s="45" t="str">
        <f t="shared" si="109"/>
        <v/>
      </c>
      <c r="H1030" s="45" t="str">
        <f t="shared" si="110"/>
        <v/>
      </c>
      <c r="I1030" s="46" t="str">
        <f t="shared" si="111"/>
        <v/>
      </c>
    </row>
    <row r="1031" spans="2:9" ht="20.100000000000001" customHeight="1" thickBot="1" x14ac:dyDescent="0.35">
      <c r="B1031" s="43" t="str">
        <f t="shared" si="112"/>
        <v/>
      </c>
      <c r="C1031" s="44" t="str">
        <f t="shared" si="106"/>
        <v/>
      </c>
      <c r="D1031" s="45" t="str">
        <f t="shared" si="107"/>
        <v/>
      </c>
      <c r="E1031" s="47">
        <f t="shared" si="108"/>
        <v>0</v>
      </c>
      <c r="F1031" s="79"/>
      <c r="G1031" s="45" t="str">
        <f t="shared" si="109"/>
        <v/>
      </c>
      <c r="H1031" s="45" t="str">
        <f t="shared" si="110"/>
        <v/>
      </c>
      <c r="I1031" s="46" t="str">
        <f t="shared" si="111"/>
        <v/>
      </c>
    </row>
    <row r="1032" spans="2:9" ht="20.100000000000001" customHeight="1" thickBot="1" x14ac:dyDescent="0.35">
      <c r="B1032" s="43" t="str">
        <f t="shared" si="112"/>
        <v/>
      </c>
      <c r="C1032" s="44" t="str">
        <f t="shared" si="106"/>
        <v/>
      </c>
      <c r="D1032" s="45" t="str">
        <f t="shared" si="107"/>
        <v/>
      </c>
      <c r="E1032" s="47">
        <f t="shared" si="108"/>
        <v>0</v>
      </c>
      <c r="F1032" s="79"/>
      <c r="G1032" s="45" t="str">
        <f t="shared" si="109"/>
        <v/>
      </c>
      <c r="H1032" s="45" t="str">
        <f t="shared" si="110"/>
        <v/>
      </c>
      <c r="I1032" s="46" t="str">
        <f t="shared" si="111"/>
        <v/>
      </c>
    </row>
    <row r="1033" spans="2:9" ht="20.100000000000001" customHeight="1" thickBot="1" x14ac:dyDescent="0.35">
      <c r="B1033" s="43" t="str">
        <f t="shared" si="112"/>
        <v/>
      </c>
      <c r="C1033" s="44" t="str">
        <f t="shared" si="106"/>
        <v/>
      </c>
      <c r="D1033" s="45" t="str">
        <f t="shared" si="107"/>
        <v/>
      </c>
      <c r="E1033" s="47">
        <f t="shared" si="108"/>
        <v>0</v>
      </c>
      <c r="F1033" s="79"/>
      <c r="G1033" s="45" t="str">
        <f t="shared" si="109"/>
        <v/>
      </c>
      <c r="H1033" s="45" t="str">
        <f t="shared" si="110"/>
        <v/>
      </c>
      <c r="I1033" s="46" t="str">
        <f t="shared" si="111"/>
        <v/>
      </c>
    </row>
    <row r="1034" spans="2:9" ht="20.100000000000001" customHeight="1" thickBot="1" x14ac:dyDescent="0.35">
      <c r="B1034" s="43" t="str">
        <f t="shared" si="112"/>
        <v/>
      </c>
      <c r="C1034" s="44" t="str">
        <f t="shared" si="106"/>
        <v/>
      </c>
      <c r="D1034" s="45" t="str">
        <f t="shared" si="107"/>
        <v/>
      </c>
      <c r="E1034" s="47">
        <f t="shared" si="108"/>
        <v>0</v>
      </c>
      <c r="F1034" s="79"/>
      <c r="G1034" s="45" t="str">
        <f t="shared" si="109"/>
        <v/>
      </c>
      <c r="H1034" s="45" t="str">
        <f t="shared" si="110"/>
        <v/>
      </c>
      <c r="I1034" s="46" t="str">
        <f t="shared" si="111"/>
        <v/>
      </c>
    </row>
    <row r="1035" spans="2:9" ht="20.100000000000001" customHeight="1" thickBot="1" x14ac:dyDescent="0.35">
      <c r="B1035" s="43" t="str">
        <f t="shared" si="112"/>
        <v/>
      </c>
      <c r="C1035" s="44" t="str">
        <f t="shared" si="106"/>
        <v/>
      </c>
      <c r="D1035" s="45" t="str">
        <f t="shared" si="107"/>
        <v/>
      </c>
      <c r="E1035" s="47">
        <f t="shared" si="108"/>
        <v>0</v>
      </c>
      <c r="F1035" s="79"/>
      <c r="G1035" s="45" t="str">
        <f t="shared" si="109"/>
        <v/>
      </c>
      <c r="H1035" s="45" t="str">
        <f t="shared" si="110"/>
        <v/>
      </c>
      <c r="I1035" s="46" t="str">
        <f t="shared" si="111"/>
        <v/>
      </c>
    </row>
    <row r="1036" spans="2:9" ht="20.100000000000001" customHeight="1" thickBot="1" x14ac:dyDescent="0.35">
      <c r="B1036" s="43" t="str">
        <f t="shared" si="112"/>
        <v/>
      </c>
      <c r="C1036" s="44" t="str">
        <f t="shared" si="106"/>
        <v/>
      </c>
      <c r="D1036" s="45" t="str">
        <f t="shared" si="107"/>
        <v/>
      </c>
      <c r="E1036" s="47">
        <f t="shared" si="108"/>
        <v>0</v>
      </c>
      <c r="F1036" s="79"/>
      <c r="G1036" s="45" t="str">
        <f t="shared" si="109"/>
        <v/>
      </c>
      <c r="H1036" s="45" t="str">
        <f t="shared" si="110"/>
        <v/>
      </c>
      <c r="I1036" s="46" t="str">
        <f t="shared" si="111"/>
        <v/>
      </c>
    </row>
    <row r="1037" spans="2:9" ht="20.100000000000001" customHeight="1" thickBot="1" x14ac:dyDescent="0.35">
      <c r="B1037" s="43" t="str">
        <f t="shared" si="112"/>
        <v/>
      </c>
      <c r="C1037" s="44" t="str">
        <f t="shared" si="106"/>
        <v/>
      </c>
      <c r="D1037" s="45" t="str">
        <f t="shared" si="107"/>
        <v/>
      </c>
      <c r="E1037" s="47">
        <f t="shared" si="108"/>
        <v>0</v>
      </c>
      <c r="F1037" s="79"/>
      <c r="G1037" s="45" t="str">
        <f t="shared" si="109"/>
        <v/>
      </c>
      <c r="H1037" s="45" t="str">
        <f t="shared" si="110"/>
        <v/>
      </c>
      <c r="I1037" s="46" t="str">
        <f t="shared" si="111"/>
        <v/>
      </c>
    </row>
    <row r="1038" spans="2:9" ht="20.100000000000001" customHeight="1" thickBot="1" x14ac:dyDescent="0.35">
      <c r="B1038" s="43" t="str">
        <f t="shared" si="112"/>
        <v/>
      </c>
      <c r="C1038" s="44" t="str">
        <f t="shared" si="106"/>
        <v/>
      </c>
      <c r="D1038" s="45" t="str">
        <f t="shared" si="107"/>
        <v/>
      </c>
      <c r="E1038" s="47">
        <f t="shared" si="108"/>
        <v>0</v>
      </c>
      <c r="F1038" s="79"/>
      <c r="G1038" s="45" t="str">
        <f t="shared" si="109"/>
        <v/>
      </c>
      <c r="H1038" s="45" t="str">
        <f t="shared" si="110"/>
        <v/>
      </c>
      <c r="I1038" s="46" t="str">
        <f t="shared" si="111"/>
        <v/>
      </c>
    </row>
    <row r="1039" spans="2:9" ht="20.100000000000001" customHeight="1" thickBot="1" x14ac:dyDescent="0.35">
      <c r="B1039" s="43" t="str">
        <f t="shared" si="112"/>
        <v/>
      </c>
      <c r="C1039" s="44" t="str">
        <f t="shared" si="106"/>
        <v/>
      </c>
      <c r="D1039" s="45" t="str">
        <f t="shared" si="107"/>
        <v/>
      </c>
      <c r="E1039" s="47">
        <f t="shared" si="108"/>
        <v>0</v>
      </c>
      <c r="F1039" s="79"/>
      <c r="G1039" s="45" t="str">
        <f t="shared" si="109"/>
        <v/>
      </c>
      <c r="H1039" s="45" t="str">
        <f t="shared" si="110"/>
        <v/>
      </c>
      <c r="I1039" s="46" t="str">
        <f t="shared" si="111"/>
        <v/>
      </c>
    </row>
    <row r="1040" spans="2:9" ht="20.100000000000001" customHeight="1" thickBot="1" x14ac:dyDescent="0.35">
      <c r="B1040" s="43" t="str">
        <f t="shared" si="112"/>
        <v/>
      </c>
      <c r="C1040" s="44" t="str">
        <f t="shared" si="106"/>
        <v/>
      </c>
      <c r="D1040" s="45" t="str">
        <f t="shared" si="107"/>
        <v/>
      </c>
      <c r="E1040" s="47">
        <f t="shared" si="108"/>
        <v>0</v>
      </c>
      <c r="F1040" s="79"/>
      <c r="G1040" s="45" t="str">
        <f t="shared" si="109"/>
        <v/>
      </c>
      <c r="H1040" s="45" t="str">
        <f t="shared" si="110"/>
        <v/>
      </c>
      <c r="I1040" s="46" t="str">
        <f t="shared" si="111"/>
        <v/>
      </c>
    </row>
    <row r="1041" spans="2:9" ht="20.100000000000001" customHeight="1" thickBot="1" x14ac:dyDescent="0.35">
      <c r="B1041" s="43" t="str">
        <f t="shared" si="112"/>
        <v/>
      </c>
      <c r="C1041" s="44" t="str">
        <f t="shared" si="106"/>
        <v/>
      </c>
      <c r="D1041" s="45" t="str">
        <f t="shared" si="107"/>
        <v/>
      </c>
      <c r="E1041" s="47">
        <f t="shared" si="108"/>
        <v>0</v>
      </c>
      <c r="F1041" s="79"/>
      <c r="G1041" s="45" t="str">
        <f t="shared" si="109"/>
        <v/>
      </c>
      <c r="H1041" s="45" t="str">
        <f t="shared" si="110"/>
        <v/>
      </c>
      <c r="I1041" s="46" t="str">
        <f t="shared" si="111"/>
        <v/>
      </c>
    </row>
    <row r="1042" spans="2:9" ht="20.100000000000001" customHeight="1" thickBot="1" x14ac:dyDescent="0.35">
      <c r="B1042" s="43" t="str">
        <f t="shared" si="112"/>
        <v/>
      </c>
      <c r="C1042" s="44" t="str">
        <f t="shared" si="106"/>
        <v/>
      </c>
      <c r="D1042" s="45" t="str">
        <f t="shared" si="107"/>
        <v/>
      </c>
      <c r="E1042" s="47">
        <f t="shared" si="108"/>
        <v>0</v>
      </c>
      <c r="F1042" s="79"/>
      <c r="G1042" s="45" t="str">
        <f t="shared" si="109"/>
        <v/>
      </c>
      <c r="H1042" s="45" t="str">
        <f t="shared" si="110"/>
        <v/>
      </c>
      <c r="I1042" s="46" t="str">
        <f t="shared" si="111"/>
        <v/>
      </c>
    </row>
    <row r="1043" spans="2:9" ht="20.100000000000001" customHeight="1" thickBot="1" x14ac:dyDescent="0.35">
      <c r="B1043" s="43" t="str">
        <f t="shared" si="112"/>
        <v/>
      </c>
      <c r="C1043" s="44" t="str">
        <f t="shared" si="106"/>
        <v/>
      </c>
      <c r="D1043" s="45" t="str">
        <f t="shared" si="107"/>
        <v/>
      </c>
      <c r="E1043" s="47">
        <f t="shared" si="108"/>
        <v>0</v>
      </c>
      <c r="F1043" s="79"/>
      <c r="G1043" s="45" t="str">
        <f t="shared" si="109"/>
        <v/>
      </c>
      <c r="H1043" s="45" t="str">
        <f t="shared" si="110"/>
        <v/>
      </c>
      <c r="I1043" s="46" t="str">
        <f t="shared" si="111"/>
        <v/>
      </c>
    </row>
    <row r="1044" spans="2:9" ht="20.100000000000001" customHeight="1" thickBot="1" x14ac:dyDescent="0.35">
      <c r="B1044" s="43" t="str">
        <f t="shared" si="112"/>
        <v/>
      </c>
      <c r="C1044" s="44" t="str">
        <f t="shared" si="106"/>
        <v/>
      </c>
      <c r="D1044" s="45" t="str">
        <f t="shared" si="107"/>
        <v/>
      </c>
      <c r="E1044" s="47">
        <f t="shared" si="108"/>
        <v>0</v>
      </c>
      <c r="F1044" s="79"/>
      <c r="G1044" s="45" t="str">
        <f t="shared" si="109"/>
        <v/>
      </c>
      <c r="H1044" s="45" t="str">
        <f t="shared" si="110"/>
        <v/>
      </c>
      <c r="I1044" s="46" t="str">
        <f t="shared" si="111"/>
        <v/>
      </c>
    </row>
    <row r="1045" spans="2:9" ht="20.100000000000001" customHeight="1" thickBot="1" x14ac:dyDescent="0.35">
      <c r="B1045" s="43" t="str">
        <f t="shared" si="112"/>
        <v/>
      </c>
      <c r="C1045" s="44" t="str">
        <f t="shared" si="106"/>
        <v/>
      </c>
      <c r="D1045" s="45" t="str">
        <f t="shared" si="107"/>
        <v/>
      </c>
      <c r="E1045" s="47">
        <f t="shared" si="108"/>
        <v>0</v>
      </c>
      <c r="F1045" s="79"/>
      <c r="G1045" s="45" t="str">
        <f t="shared" si="109"/>
        <v/>
      </c>
      <c r="H1045" s="45" t="str">
        <f t="shared" si="110"/>
        <v/>
      </c>
      <c r="I1045" s="46" t="str">
        <f t="shared" si="111"/>
        <v/>
      </c>
    </row>
    <row r="1046" spans="2:9" ht="20.100000000000001" customHeight="1" thickBot="1" x14ac:dyDescent="0.35">
      <c r="B1046" s="43" t="str">
        <f t="shared" si="112"/>
        <v/>
      </c>
      <c r="C1046" s="44" t="str">
        <f t="shared" ref="C1046:C1109" si="113">IF($E$10="End of the Period",IF(B1046="","",IF(payment_frequency="Bi-weekly",first_payment_date+B1046*VLOOKUP(payment_frequency,periodic_table,2,0),IF(payment_frequency="Weekly",first_payment_date+B1046*VLOOKUP(payment_frequency,periodic_table,2,0),IF(payment_frequency="Semi-monthly",first_payment_date+B1046*VLOOKUP(payment_frequency,periodic_table,2,0),EDATE(first_payment_date,B1046*VLOOKUP(payment_frequency,periodic_table,2,0)))))),IF(B1046="","",IF(payment_frequency="Bi-weekly",first_payment_date+(B1046-1)*VLOOKUP(payment_frequency,periodic_table,2,0),IF(payment_frequency="Weekly",first_payment_date+(B1046-1)*VLOOKUP(payment_frequency,periodic_table,2,0),IF(payment_frequency="Semi-monthly",first_payment_date+(B1046-1)*VLOOKUP(payment_frequency,periodic_table,2,0),EDATE(first_payment_date,(B1046-1)*VLOOKUP(payment_frequency,periodic_table,2,0)))))))</f>
        <v/>
      </c>
      <c r="D1046" s="45" t="str">
        <f t="shared" ref="D1046:D1109" si="114">IF(B1046="","",IF(I1045&lt;payment2,I1045*(1+rate),payment2))</f>
        <v/>
      </c>
      <c r="E1046" s="47">
        <f t="shared" ref="E1046:E1109" si="115">IFERROR(IF((I1045*(1+rate)-D1046)&lt;$E$12,I1045*(1+rate)-D1046,IF(B1046=$I$16,$E$12,IF(B1046&lt;$I$16,0,$E$12))),0)</f>
        <v>0</v>
      </c>
      <c r="F1046" s="79"/>
      <c r="G1046" s="45" t="str">
        <f t="shared" ref="G1046:G1109" si="116">IF(AND(payment_type=1,B1046=1),0,IF(B1046="","",I1045*rate_acc))</f>
        <v/>
      </c>
      <c r="H1046" s="45" t="str">
        <f t="shared" si="110"/>
        <v/>
      </c>
      <c r="I1046" s="46" t="str">
        <f t="shared" si="111"/>
        <v/>
      </c>
    </row>
    <row r="1047" spans="2:9" ht="20.100000000000001" customHeight="1" thickBot="1" x14ac:dyDescent="0.35">
      <c r="B1047" s="43" t="str">
        <f t="shared" si="112"/>
        <v/>
      </c>
      <c r="C1047" s="44" t="str">
        <f t="shared" si="113"/>
        <v/>
      </c>
      <c r="D1047" s="45" t="str">
        <f t="shared" si="114"/>
        <v/>
      </c>
      <c r="E1047" s="47">
        <f t="shared" si="115"/>
        <v>0</v>
      </c>
      <c r="F1047" s="79"/>
      <c r="G1047" s="45" t="str">
        <f t="shared" si="116"/>
        <v/>
      </c>
      <c r="H1047" s="45" t="str">
        <f t="shared" ref="H1047:H1110" si="117">IF(B1047="","",D1047-G1047+E1047+F1047)</f>
        <v/>
      </c>
      <c r="I1047" s="46" t="str">
        <f t="shared" ref="I1047:I1110" si="118">IFERROR(IF(H1047&lt;=0,"",I1046-H1047),"")</f>
        <v/>
      </c>
    </row>
    <row r="1048" spans="2:9" ht="20.100000000000001" customHeight="1" thickBot="1" x14ac:dyDescent="0.35">
      <c r="B1048" s="43" t="str">
        <f t="shared" si="112"/>
        <v/>
      </c>
      <c r="C1048" s="44" t="str">
        <f t="shared" si="113"/>
        <v/>
      </c>
      <c r="D1048" s="45" t="str">
        <f t="shared" si="114"/>
        <v/>
      </c>
      <c r="E1048" s="47">
        <f t="shared" si="115"/>
        <v>0</v>
      </c>
      <c r="F1048" s="79"/>
      <c r="G1048" s="45" t="str">
        <f t="shared" si="116"/>
        <v/>
      </c>
      <c r="H1048" s="45" t="str">
        <f t="shared" si="117"/>
        <v/>
      </c>
      <c r="I1048" s="46" t="str">
        <f t="shared" si="118"/>
        <v/>
      </c>
    </row>
    <row r="1049" spans="2:9" ht="20.100000000000001" customHeight="1" thickBot="1" x14ac:dyDescent="0.35">
      <c r="B1049" s="43" t="str">
        <f t="shared" si="112"/>
        <v/>
      </c>
      <c r="C1049" s="44" t="str">
        <f t="shared" si="113"/>
        <v/>
      </c>
      <c r="D1049" s="45" t="str">
        <f t="shared" si="114"/>
        <v/>
      </c>
      <c r="E1049" s="47">
        <f t="shared" si="115"/>
        <v>0</v>
      </c>
      <c r="F1049" s="79"/>
      <c r="G1049" s="45" t="str">
        <f t="shared" si="116"/>
        <v/>
      </c>
      <c r="H1049" s="45" t="str">
        <f t="shared" si="117"/>
        <v/>
      </c>
      <c r="I1049" s="46" t="str">
        <f t="shared" si="118"/>
        <v/>
      </c>
    </row>
    <row r="1050" spans="2:9" ht="20.100000000000001" customHeight="1" thickBot="1" x14ac:dyDescent="0.35">
      <c r="B1050" s="43" t="str">
        <f t="shared" si="112"/>
        <v/>
      </c>
      <c r="C1050" s="44" t="str">
        <f t="shared" si="113"/>
        <v/>
      </c>
      <c r="D1050" s="45" t="str">
        <f t="shared" si="114"/>
        <v/>
      </c>
      <c r="E1050" s="47">
        <f t="shared" si="115"/>
        <v>0</v>
      </c>
      <c r="F1050" s="79"/>
      <c r="G1050" s="45" t="str">
        <f t="shared" si="116"/>
        <v/>
      </c>
      <c r="H1050" s="45" t="str">
        <f t="shared" si="117"/>
        <v/>
      </c>
      <c r="I1050" s="46" t="str">
        <f t="shared" si="118"/>
        <v/>
      </c>
    </row>
    <row r="1051" spans="2:9" ht="20.100000000000001" customHeight="1" thickBot="1" x14ac:dyDescent="0.35">
      <c r="B1051" s="43" t="str">
        <f t="shared" si="112"/>
        <v/>
      </c>
      <c r="C1051" s="44" t="str">
        <f t="shared" si="113"/>
        <v/>
      </c>
      <c r="D1051" s="45" t="str">
        <f t="shared" si="114"/>
        <v/>
      </c>
      <c r="E1051" s="47">
        <f t="shared" si="115"/>
        <v>0</v>
      </c>
      <c r="F1051" s="79"/>
      <c r="G1051" s="45" t="str">
        <f t="shared" si="116"/>
        <v/>
      </c>
      <c r="H1051" s="45" t="str">
        <f t="shared" si="117"/>
        <v/>
      </c>
      <c r="I1051" s="46" t="str">
        <f t="shared" si="118"/>
        <v/>
      </c>
    </row>
    <row r="1052" spans="2:9" ht="20.100000000000001" customHeight="1" thickBot="1" x14ac:dyDescent="0.35">
      <c r="B1052" s="43" t="str">
        <f t="shared" si="112"/>
        <v/>
      </c>
      <c r="C1052" s="44" t="str">
        <f t="shared" si="113"/>
        <v/>
      </c>
      <c r="D1052" s="45" t="str">
        <f t="shared" si="114"/>
        <v/>
      </c>
      <c r="E1052" s="47">
        <f t="shared" si="115"/>
        <v>0</v>
      </c>
      <c r="F1052" s="79"/>
      <c r="G1052" s="45" t="str">
        <f t="shared" si="116"/>
        <v/>
      </c>
      <c r="H1052" s="45" t="str">
        <f t="shared" si="117"/>
        <v/>
      </c>
      <c r="I1052" s="46" t="str">
        <f t="shared" si="118"/>
        <v/>
      </c>
    </row>
    <row r="1053" spans="2:9" ht="20.100000000000001" customHeight="1" thickBot="1" x14ac:dyDescent="0.35">
      <c r="B1053" s="43" t="str">
        <f t="shared" si="112"/>
        <v/>
      </c>
      <c r="C1053" s="44" t="str">
        <f t="shared" si="113"/>
        <v/>
      </c>
      <c r="D1053" s="45" t="str">
        <f t="shared" si="114"/>
        <v/>
      </c>
      <c r="E1053" s="47">
        <f t="shared" si="115"/>
        <v>0</v>
      </c>
      <c r="F1053" s="79"/>
      <c r="G1053" s="45" t="str">
        <f t="shared" si="116"/>
        <v/>
      </c>
      <c r="H1053" s="45" t="str">
        <f t="shared" si="117"/>
        <v/>
      </c>
      <c r="I1053" s="46" t="str">
        <f t="shared" si="118"/>
        <v/>
      </c>
    </row>
    <row r="1054" spans="2:9" ht="20.100000000000001" customHeight="1" thickBot="1" x14ac:dyDescent="0.35">
      <c r="B1054" s="43" t="str">
        <f t="shared" si="112"/>
        <v/>
      </c>
      <c r="C1054" s="44" t="str">
        <f t="shared" si="113"/>
        <v/>
      </c>
      <c r="D1054" s="45" t="str">
        <f t="shared" si="114"/>
        <v/>
      </c>
      <c r="E1054" s="47">
        <f t="shared" si="115"/>
        <v>0</v>
      </c>
      <c r="F1054" s="79"/>
      <c r="G1054" s="45" t="str">
        <f t="shared" si="116"/>
        <v/>
      </c>
      <c r="H1054" s="45" t="str">
        <f t="shared" si="117"/>
        <v/>
      </c>
      <c r="I1054" s="46" t="str">
        <f t="shared" si="118"/>
        <v/>
      </c>
    </row>
    <row r="1055" spans="2:9" ht="20.100000000000001" customHeight="1" thickBot="1" x14ac:dyDescent="0.35">
      <c r="B1055" s="43" t="str">
        <f t="shared" si="112"/>
        <v/>
      </c>
      <c r="C1055" s="44" t="str">
        <f t="shared" si="113"/>
        <v/>
      </c>
      <c r="D1055" s="45" t="str">
        <f t="shared" si="114"/>
        <v/>
      </c>
      <c r="E1055" s="47">
        <f t="shared" si="115"/>
        <v>0</v>
      </c>
      <c r="F1055" s="79"/>
      <c r="G1055" s="45" t="str">
        <f t="shared" si="116"/>
        <v/>
      </c>
      <c r="H1055" s="45" t="str">
        <f t="shared" si="117"/>
        <v/>
      </c>
      <c r="I1055" s="46" t="str">
        <f t="shared" si="118"/>
        <v/>
      </c>
    </row>
    <row r="1056" spans="2:9" ht="20.100000000000001" customHeight="1" thickBot="1" x14ac:dyDescent="0.35">
      <c r="B1056" s="43" t="str">
        <f t="shared" si="112"/>
        <v/>
      </c>
      <c r="C1056" s="44" t="str">
        <f t="shared" si="113"/>
        <v/>
      </c>
      <c r="D1056" s="45" t="str">
        <f t="shared" si="114"/>
        <v/>
      </c>
      <c r="E1056" s="47">
        <f t="shared" si="115"/>
        <v>0</v>
      </c>
      <c r="F1056" s="79"/>
      <c r="G1056" s="45" t="str">
        <f t="shared" si="116"/>
        <v/>
      </c>
      <c r="H1056" s="45" t="str">
        <f t="shared" si="117"/>
        <v/>
      </c>
      <c r="I1056" s="46" t="str">
        <f t="shared" si="118"/>
        <v/>
      </c>
    </row>
    <row r="1057" spans="2:9" ht="20.100000000000001" customHeight="1" thickBot="1" x14ac:dyDescent="0.35">
      <c r="B1057" s="43" t="str">
        <f t="shared" si="112"/>
        <v/>
      </c>
      <c r="C1057" s="44" t="str">
        <f t="shared" si="113"/>
        <v/>
      </c>
      <c r="D1057" s="45" t="str">
        <f t="shared" si="114"/>
        <v/>
      </c>
      <c r="E1057" s="47">
        <f t="shared" si="115"/>
        <v>0</v>
      </c>
      <c r="F1057" s="79"/>
      <c r="G1057" s="45" t="str">
        <f t="shared" si="116"/>
        <v/>
      </c>
      <c r="H1057" s="45" t="str">
        <f t="shared" si="117"/>
        <v/>
      </c>
      <c r="I1057" s="46" t="str">
        <f t="shared" si="118"/>
        <v/>
      </c>
    </row>
    <row r="1058" spans="2:9" ht="20.100000000000001" customHeight="1" thickBot="1" x14ac:dyDescent="0.35">
      <c r="B1058" s="43" t="str">
        <f t="shared" si="112"/>
        <v/>
      </c>
      <c r="C1058" s="44" t="str">
        <f t="shared" si="113"/>
        <v/>
      </c>
      <c r="D1058" s="45" t="str">
        <f t="shared" si="114"/>
        <v/>
      </c>
      <c r="E1058" s="47">
        <f t="shared" si="115"/>
        <v>0</v>
      </c>
      <c r="F1058" s="79"/>
      <c r="G1058" s="45" t="str">
        <f t="shared" si="116"/>
        <v/>
      </c>
      <c r="H1058" s="45" t="str">
        <f t="shared" si="117"/>
        <v/>
      </c>
      <c r="I1058" s="46" t="str">
        <f t="shared" si="118"/>
        <v/>
      </c>
    </row>
    <row r="1059" spans="2:9" ht="20.100000000000001" customHeight="1" thickBot="1" x14ac:dyDescent="0.35">
      <c r="B1059" s="43" t="str">
        <f t="shared" si="112"/>
        <v/>
      </c>
      <c r="C1059" s="44" t="str">
        <f t="shared" si="113"/>
        <v/>
      </c>
      <c r="D1059" s="45" t="str">
        <f t="shared" si="114"/>
        <v/>
      </c>
      <c r="E1059" s="47">
        <f t="shared" si="115"/>
        <v>0</v>
      </c>
      <c r="F1059" s="79"/>
      <c r="G1059" s="45" t="str">
        <f t="shared" si="116"/>
        <v/>
      </c>
      <c r="H1059" s="45" t="str">
        <f t="shared" si="117"/>
        <v/>
      </c>
      <c r="I1059" s="46" t="str">
        <f t="shared" si="118"/>
        <v/>
      </c>
    </row>
    <row r="1060" spans="2:9" ht="20.100000000000001" customHeight="1" thickBot="1" x14ac:dyDescent="0.35">
      <c r="B1060" s="43" t="str">
        <f t="shared" si="112"/>
        <v/>
      </c>
      <c r="C1060" s="44" t="str">
        <f t="shared" si="113"/>
        <v/>
      </c>
      <c r="D1060" s="45" t="str">
        <f t="shared" si="114"/>
        <v/>
      </c>
      <c r="E1060" s="47">
        <f t="shared" si="115"/>
        <v>0</v>
      </c>
      <c r="F1060" s="79"/>
      <c r="G1060" s="45" t="str">
        <f t="shared" si="116"/>
        <v/>
      </c>
      <c r="H1060" s="45" t="str">
        <f t="shared" si="117"/>
        <v/>
      </c>
      <c r="I1060" s="46" t="str">
        <f t="shared" si="118"/>
        <v/>
      </c>
    </row>
    <row r="1061" spans="2:9" ht="20.100000000000001" customHeight="1" thickBot="1" x14ac:dyDescent="0.35">
      <c r="B1061" s="43" t="str">
        <f t="shared" si="112"/>
        <v/>
      </c>
      <c r="C1061" s="44" t="str">
        <f t="shared" si="113"/>
        <v/>
      </c>
      <c r="D1061" s="45" t="str">
        <f t="shared" si="114"/>
        <v/>
      </c>
      <c r="E1061" s="47">
        <f t="shared" si="115"/>
        <v>0</v>
      </c>
      <c r="F1061" s="79"/>
      <c r="G1061" s="45" t="str">
        <f t="shared" si="116"/>
        <v/>
      </c>
      <c r="H1061" s="45" t="str">
        <f t="shared" si="117"/>
        <v/>
      </c>
      <c r="I1061" s="46" t="str">
        <f t="shared" si="118"/>
        <v/>
      </c>
    </row>
    <row r="1062" spans="2:9" ht="20.100000000000001" customHeight="1" thickBot="1" x14ac:dyDescent="0.35">
      <c r="B1062" s="43" t="str">
        <f t="shared" si="112"/>
        <v/>
      </c>
      <c r="C1062" s="44" t="str">
        <f t="shared" si="113"/>
        <v/>
      </c>
      <c r="D1062" s="45" t="str">
        <f t="shared" si="114"/>
        <v/>
      </c>
      <c r="E1062" s="47">
        <f t="shared" si="115"/>
        <v>0</v>
      </c>
      <c r="F1062" s="79"/>
      <c r="G1062" s="45" t="str">
        <f t="shared" si="116"/>
        <v/>
      </c>
      <c r="H1062" s="45" t="str">
        <f t="shared" si="117"/>
        <v/>
      </c>
      <c r="I1062" s="46" t="str">
        <f t="shared" si="118"/>
        <v/>
      </c>
    </row>
    <row r="1063" spans="2:9" ht="20.100000000000001" customHeight="1" thickBot="1" x14ac:dyDescent="0.35">
      <c r="B1063" s="43" t="str">
        <f t="shared" si="112"/>
        <v/>
      </c>
      <c r="C1063" s="44" t="str">
        <f t="shared" si="113"/>
        <v/>
      </c>
      <c r="D1063" s="45" t="str">
        <f t="shared" si="114"/>
        <v/>
      </c>
      <c r="E1063" s="47">
        <f t="shared" si="115"/>
        <v>0</v>
      </c>
      <c r="F1063" s="79"/>
      <c r="G1063" s="45" t="str">
        <f t="shared" si="116"/>
        <v/>
      </c>
      <c r="H1063" s="45" t="str">
        <f t="shared" si="117"/>
        <v/>
      </c>
      <c r="I1063" s="46" t="str">
        <f t="shared" si="118"/>
        <v/>
      </c>
    </row>
    <row r="1064" spans="2:9" ht="20.100000000000001" customHeight="1" thickBot="1" x14ac:dyDescent="0.35">
      <c r="B1064" s="43" t="str">
        <f t="shared" si="112"/>
        <v/>
      </c>
      <c r="C1064" s="44" t="str">
        <f t="shared" si="113"/>
        <v/>
      </c>
      <c r="D1064" s="45" t="str">
        <f t="shared" si="114"/>
        <v/>
      </c>
      <c r="E1064" s="47">
        <f t="shared" si="115"/>
        <v>0</v>
      </c>
      <c r="F1064" s="79"/>
      <c r="G1064" s="45" t="str">
        <f t="shared" si="116"/>
        <v/>
      </c>
      <c r="H1064" s="45" t="str">
        <f t="shared" si="117"/>
        <v/>
      </c>
      <c r="I1064" s="46" t="str">
        <f t="shared" si="118"/>
        <v/>
      </c>
    </row>
    <row r="1065" spans="2:9" ht="20.100000000000001" customHeight="1" thickBot="1" x14ac:dyDescent="0.35">
      <c r="B1065" s="43" t="str">
        <f t="shared" si="112"/>
        <v/>
      </c>
      <c r="C1065" s="44" t="str">
        <f t="shared" si="113"/>
        <v/>
      </c>
      <c r="D1065" s="45" t="str">
        <f t="shared" si="114"/>
        <v/>
      </c>
      <c r="E1065" s="47">
        <f t="shared" si="115"/>
        <v>0</v>
      </c>
      <c r="F1065" s="79"/>
      <c r="G1065" s="45" t="str">
        <f t="shared" si="116"/>
        <v/>
      </c>
      <c r="H1065" s="45" t="str">
        <f t="shared" si="117"/>
        <v/>
      </c>
      <c r="I1065" s="46" t="str">
        <f t="shared" si="118"/>
        <v/>
      </c>
    </row>
    <row r="1066" spans="2:9" ht="20.100000000000001" customHeight="1" thickBot="1" x14ac:dyDescent="0.35">
      <c r="B1066" s="43" t="str">
        <f t="shared" si="112"/>
        <v/>
      </c>
      <c r="C1066" s="44" t="str">
        <f t="shared" si="113"/>
        <v/>
      </c>
      <c r="D1066" s="45" t="str">
        <f t="shared" si="114"/>
        <v/>
      </c>
      <c r="E1066" s="47">
        <f t="shared" si="115"/>
        <v>0</v>
      </c>
      <c r="F1066" s="79"/>
      <c r="G1066" s="45" t="str">
        <f t="shared" si="116"/>
        <v/>
      </c>
      <c r="H1066" s="45" t="str">
        <f t="shared" si="117"/>
        <v/>
      </c>
      <c r="I1066" s="46" t="str">
        <f t="shared" si="118"/>
        <v/>
      </c>
    </row>
    <row r="1067" spans="2:9" ht="20.100000000000001" customHeight="1" thickBot="1" x14ac:dyDescent="0.35">
      <c r="B1067" s="43" t="str">
        <f t="shared" si="112"/>
        <v/>
      </c>
      <c r="C1067" s="44" t="str">
        <f t="shared" si="113"/>
        <v/>
      </c>
      <c r="D1067" s="45" t="str">
        <f t="shared" si="114"/>
        <v/>
      </c>
      <c r="E1067" s="47">
        <f t="shared" si="115"/>
        <v>0</v>
      </c>
      <c r="F1067" s="79"/>
      <c r="G1067" s="45" t="str">
        <f t="shared" si="116"/>
        <v/>
      </c>
      <c r="H1067" s="45" t="str">
        <f t="shared" si="117"/>
        <v/>
      </c>
      <c r="I1067" s="46" t="str">
        <f t="shared" si="118"/>
        <v/>
      </c>
    </row>
    <row r="1068" spans="2:9" ht="20.100000000000001" customHeight="1" thickBot="1" x14ac:dyDescent="0.35">
      <c r="B1068" s="43" t="str">
        <f t="shared" si="112"/>
        <v/>
      </c>
      <c r="C1068" s="44" t="str">
        <f t="shared" si="113"/>
        <v/>
      </c>
      <c r="D1068" s="45" t="str">
        <f t="shared" si="114"/>
        <v/>
      </c>
      <c r="E1068" s="47">
        <f t="shared" si="115"/>
        <v>0</v>
      </c>
      <c r="F1068" s="79"/>
      <c r="G1068" s="45" t="str">
        <f t="shared" si="116"/>
        <v/>
      </c>
      <c r="H1068" s="45" t="str">
        <f t="shared" si="117"/>
        <v/>
      </c>
      <c r="I1068" s="46" t="str">
        <f t="shared" si="118"/>
        <v/>
      </c>
    </row>
    <row r="1069" spans="2:9" ht="20.100000000000001" customHeight="1" thickBot="1" x14ac:dyDescent="0.35">
      <c r="B1069" s="43" t="str">
        <f t="shared" ref="B1069:B1132" si="119">IFERROR(IF(I1068&lt;=0,"",B1068+1),"")</f>
        <v/>
      </c>
      <c r="C1069" s="44" t="str">
        <f t="shared" si="113"/>
        <v/>
      </c>
      <c r="D1069" s="45" t="str">
        <f t="shared" si="114"/>
        <v/>
      </c>
      <c r="E1069" s="47">
        <f t="shared" si="115"/>
        <v>0</v>
      </c>
      <c r="F1069" s="79"/>
      <c r="G1069" s="45" t="str">
        <f t="shared" si="116"/>
        <v/>
      </c>
      <c r="H1069" s="45" t="str">
        <f t="shared" si="117"/>
        <v/>
      </c>
      <c r="I1069" s="46" t="str">
        <f t="shared" si="118"/>
        <v/>
      </c>
    </row>
    <row r="1070" spans="2:9" ht="20.100000000000001" customHeight="1" thickBot="1" x14ac:dyDescent="0.35">
      <c r="B1070" s="43" t="str">
        <f t="shared" si="119"/>
        <v/>
      </c>
      <c r="C1070" s="44" t="str">
        <f t="shared" si="113"/>
        <v/>
      </c>
      <c r="D1070" s="45" t="str">
        <f t="shared" si="114"/>
        <v/>
      </c>
      <c r="E1070" s="47">
        <f t="shared" si="115"/>
        <v>0</v>
      </c>
      <c r="F1070" s="79"/>
      <c r="G1070" s="45" t="str">
        <f t="shared" si="116"/>
        <v/>
      </c>
      <c r="H1070" s="45" t="str">
        <f t="shared" si="117"/>
        <v/>
      </c>
      <c r="I1070" s="46" t="str">
        <f t="shared" si="118"/>
        <v/>
      </c>
    </row>
    <row r="1071" spans="2:9" ht="20.100000000000001" customHeight="1" thickBot="1" x14ac:dyDescent="0.35">
      <c r="B1071" s="43" t="str">
        <f t="shared" si="119"/>
        <v/>
      </c>
      <c r="C1071" s="44" t="str">
        <f t="shared" si="113"/>
        <v/>
      </c>
      <c r="D1071" s="45" t="str">
        <f t="shared" si="114"/>
        <v/>
      </c>
      <c r="E1071" s="47">
        <f t="shared" si="115"/>
        <v>0</v>
      </c>
      <c r="F1071" s="79"/>
      <c r="G1071" s="45" t="str">
        <f t="shared" si="116"/>
        <v/>
      </c>
      <c r="H1071" s="45" t="str">
        <f t="shared" si="117"/>
        <v/>
      </c>
      <c r="I1071" s="46" t="str">
        <f t="shared" si="118"/>
        <v/>
      </c>
    </row>
    <row r="1072" spans="2:9" ht="20.100000000000001" customHeight="1" thickBot="1" x14ac:dyDescent="0.35">
      <c r="B1072" s="43" t="str">
        <f t="shared" si="119"/>
        <v/>
      </c>
      <c r="C1072" s="44" t="str">
        <f t="shared" si="113"/>
        <v/>
      </c>
      <c r="D1072" s="45" t="str">
        <f t="shared" si="114"/>
        <v/>
      </c>
      <c r="E1072" s="47">
        <f t="shared" si="115"/>
        <v>0</v>
      </c>
      <c r="F1072" s="79"/>
      <c r="G1072" s="45" t="str">
        <f t="shared" si="116"/>
        <v/>
      </c>
      <c r="H1072" s="45" t="str">
        <f t="shared" si="117"/>
        <v/>
      </c>
      <c r="I1072" s="46" t="str">
        <f t="shared" si="118"/>
        <v/>
      </c>
    </row>
    <row r="1073" spans="2:9" ht="20.100000000000001" customHeight="1" thickBot="1" x14ac:dyDescent="0.35">
      <c r="B1073" s="43" t="str">
        <f t="shared" si="119"/>
        <v/>
      </c>
      <c r="C1073" s="44" t="str">
        <f t="shared" si="113"/>
        <v/>
      </c>
      <c r="D1073" s="45" t="str">
        <f t="shared" si="114"/>
        <v/>
      </c>
      <c r="E1073" s="47">
        <f t="shared" si="115"/>
        <v>0</v>
      </c>
      <c r="F1073" s="79"/>
      <c r="G1073" s="45" t="str">
        <f t="shared" si="116"/>
        <v/>
      </c>
      <c r="H1073" s="45" t="str">
        <f t="shared" si="117"/>
        <v/>
      </c>
      <c r="I1073" s="46" t="str">
        <f t="shared" si="118"/>
        <v/>
      </c>
    </row>
    <row r="1074" spans="2:9" ht="20.100000000000001" customHeight="1" thickBot="1" x14ac:dyDescent="0.35">
      <c r="B1074" s="43" t="str">
        <f t="shared" si="119"/>
        <v/>
      </c>
      <c r="C1074" s="44" t="str">
        <f t="shared" si="113"/>
        <v/>
      </c>
      <c r="D1074" s="45" t="str">
        <f t="shared" si="114"/>
        <v/>
      </c>
      <c r="E1074" s="47">
        <f t="shared" si="115"/>
        <v>0</v>
      </c>
      <c r="F1074" s="79"/>
      <c r="G1074" s="45" t="str">
        <f t="shared" si="116"/>
        <v/>
      </c>
      <c r="H1074" s="45" t="str">
        <f t="shared" si="117"/>
        <v/>
      </c>
      <c r="I1074" s="46" t="str">
        <f t="shared" si="118"/>
        <v/>
      </c>
    </row>
    <row r="1075" spans="2:9" ht="20.100000000000001" customHeight="1" thickBot="1" x14ac:dyDescent="0.35">
      <c r="B1075" s="43" t="str">
        <f t="shared" si="119"/>
        <v/>
      </c>
      <c r="C1075" s="44" t="str">
        <f t="shared" si="113"/>
        <v/>
      </c>
      <c r="D1075" s="45" t="str">
        <f t="shared" si="114"/>
        <v/>
      </c>
      <c r="E1075" s="47">
        <f t="shared" si="115"/>
        <v>0</v>
      </c>
      <c r="F1075" s="79"/>
      <c r="G1075" s="45" t="str">
        <f t="shared" si="116"/>
        <v/>
      </c>
      <c r="H1075" s="45" t="str">
        <f t="shared" si="117"/>
        <v/>
      </c>
      <c r="I1075" s="46" t="str">
        <f t="shared" si="118"/>
        <v/>
      </c>
    </row>
    <row r="1076" spans="2:9" ht="20.100000000000001" customHeight="1" thickBot="1" x14ac:dyDescent="0.35">
      <c r="B1076" s="43" t="str">
        <f t="shared" si="119"/>
        <v/>
      </c>
      <c r="C1076" s="44" t="str">
        <f t="shared" si="113"/>
        <v/>
      </c>
      <c r="D1076" s="45" t="str">
        <f t="shared" si="114"/>
        <v/>
      </c>
      <c r="E1076" s="47">
        <f t="shared" si="115"/>
        <v>0</v>
      </c>
      <c r="F1076" s="79"/>
      <c r="G1076" s="45" t="str">
        <f t="shared" si="116"/>
        <v/>
      </c>
      <c r="H1076" s="45" t="str">
        <f t="shared" si="117"/>
        <v/>
      </c>
      <c r="I1076" s="46" t="str">
        <f t="shared" si="118"/>
        <v/>
      </c>
    </row>
    <row r="1077" spans="2:9" ht="20.100000000000001" customHeight="1" thickBot="1" x14ac:dyDescent="0.35">
      <c r="B1077" s="43" t="str">
        <f t="shared" si="119"/>
        <v/>
      </c>
      <c r="C1077" s="44" t="str">
        <f t="shared" si="113"/>
        <v/>
      </c>
      <c r="D1077" s="45" t="str">
        <f t="shared" si="114"/>
        <v/>
      </c>
      <c r="E1077" s="47">
        <f t="shared" si="115"/>
        <v>0</v>
      </c>
      <c r="F1077" s="79"/>
      <c r="G1077" s="45" t="str">
        <f t="shared" si="116"/>
        <v/>
      </c>
      <c r="H1077" s="45" t="str">
        <f t="shared" si="117"/>
        <v/>
      </c>
      <c r="I1077" s="46" t="str">
        <f t="shared" si="118"/>
        <v/>
      </c>
    </row>
    <row r="1078" spans="2:9" ht="20.100000000000001" customHeight="1" thickBot="1" x14ac:dyDescent="0.35">
      <c r="B1078" s="43" t="str">
        <f t="shared" si="119"/>
        <v/>
      </c>
      <c r="C1078" s="44" t="str">
        <f t="shared" si="113"/>
        <v/>
      </c>
      <c r="D1078" s="45" t="str">
        <f t="shared" si="114"/>
        <v/>
      </c>
      <c r="E1078" s="47">
        <f t="shared" si="115"/>
        <v>0</v>
      </c>
      <c r="F1078" s="79"/>
      <c r="G1078" s="45" t="str">
        <f t="shared" si="116"/>
        <v/>
      </c>
      <c r="H1078" s="45" t="str">
        <f t="shared" si="117"/>
        <v/>
      </c>
      <c r="I1078" s="46" t="str">
        <f t="shared" si="118"/>
        <v/>
      </c>
    </row>
    <row r="1079" spans="2:9" ht="20.100000000000001" customHeight="1" thickBot="1" x14ac:dyDescent="0.35">
      <c r="B1079" s="43" t="str">
        <f t="shared" si="119"/>
        <v/>
      </c>
      <c r="C1079" s="44" t="str">
        <f t="shared" si="113"/>
        <v/>
      </c>
      <c r="D1079" s="45" t="str">
        <f t="shared" si="114"/>
        <v/>
      </c>
      <c r="E1079" s="47">
        <f t="shared" si="115"/>
        <v>0</v>
      </c>
      <c r="F1079" s="79"/>
      <c r="G1079" s="45" t="str">
        <f t="shared" si="116"/>
        <v/>
      </c>
      <c r="H1079" s="45" t="str">
        <f t="shared" si="117"/>
        <v/>
      </c>
      <c r="I1079" s="46" t="str">
        <f t="shared" si="118"/>
        <v/>
      </c>
    </row>
    <row r="1080" spans="2:9" ht="20.100000000000001" customHeight="1" thickBot="1" x14ac:dyDescent="0.35">
      <c r="B1080" s="43" t="str">
        <f t="shared" si="119"/>
        <v/>
      </c>
      <c r="C1080" s="44" t="str">
        <f t="shared" si="113"/>
        <v/>
      </c>
      <c r="D1080" s="45" t="str">
        <f t="shared" si="114"/>
        <v/>
      </c>
      <c r="E1080" s="47">
        <f t="shared" si="115"/>
        <v>0</v>
      </c>
      <c r="F1080" s="79"/>
      <c r="G1080" s="45" t="str">
        <f t="shared" si="116"/>
        <v/>
      </c>
      <c r="H1080" s="45" t="str">
        <f t="shared" si="117"/>
        <v/>
      </c>
      <c r="I1080" s="46" t="str">
        <f t="shared" si="118"/>
        <v/>
      </c>
    </row>
    <row r="1081" spans="2:9" ht="20.100000000000001" customHeight="1" thickBot="1" x14ac:dyDescent="0.35">
      <c r="B1081" s="43" t="str">
        <f t="shared" si="119"/>
        <v/>
      </c>
      <c r="C1081" s="44" t="str">
        <f t="shared" si="113"/>
        <v/>
      </c>
      <c r="D1081" s="45" t="str">
        <f t="shared" si="114"/>
        <v/>
      </c>
      <c r="E1081" s="47">
        <f t="shared" si="115"/>
        <v>0</v>
      </c>
      <c r="F1081" s="79"/>
      <c r="G1081" s="45" t="str">
        <f t="shared" si="116"/>
        <v/>
      </c>
      <c r="H1081" s="45" t="str">
        <f t="shared" si="117"/>
        <v/>
      </c>
      <c r="I1081" s="46" t="str">
        <f t="shared" si="118"/>
        <v/>
      </c>
    </row>
    <row r="1082" spans="2:9" ht="20.100000000000001" customHeight="1" thickBot="1" x14ac:dyDescent="0.35">
      <c r="B1082" s="43" t="str">
        <f t="shared" si="119"/>
        <v/>
      </c>
      <c r="C1082" s="44" t="str">
        <f t="shared" si="113"/>
        <v/>
      </c>
      <c r="D1082" s="45" t="str">
        <f t="shared" si="114"/>
        <v/>
      </c>
      <c r="E1082" s="47">
        <f t="shared" si="115"/>
        <v>0</v>
      </c>
      <c r="F1082" s="79"/>
      <c r="G1082" s="45" t="str">
        <f t="shared" si="116"/>
        <v/>
      </c>
      <c r="H1082" s="45" t="str">
        <f t="shared" si="117"/>
        <v/>
      </c>
      <c r="I1082" s="46" t="str">
        <f t="shared" si="118"/>
        <v/>
      </c>
    </row>
    <row r="1083" spans="2:9" ht="20.100000000000001" customHeight="1" thickBot="1" x14ac:dyDescent="0.35">
      <c r="B1083" s="43" t="str">
        <f t="shared" si="119"/>
        <v/>
      </c>
      <c r="C1083" s="44" t="str">
        <f t="shared" si="113"/>
        <v/>
      </c>
      <c r="D1083" s="45" t="str">
        <f t="shared" si="114"/>
        <v/>
      </c>
      <c r="E1083" s="47">
        <f t="shared" si="115"/>
        <v>0</v>
      </c>
      <c r="F1083" s="79"/>
      <c r="G1083" s="45" t="str">
        <f t="shared" si="116"/>
        <v/>
      </c>
      <c r="H1083" s="45" t="str">
        <f t="shared" si="117"/>
        <v/>
      </c>
      <c r="I1083" s="46" t="str">
        <f t="shared" si="118"/>
        <v/>
      </c>
    </row>
    <row r="1084" spans="2:9" ht="20.100000000000001" customHeight="1" thickBot="1" x14ac:dyDescent="0.35">
      <c r="B1084" s="43" t="str">
        <f t="shared" si="119"/>
        <v/>
      </c>
      <c r="C1084" s="44" t="str">
        <f t="shared" si="113"/>
        <v/>
      </c>
      <c r="D1084" s="45" t="str">
        <f t="shared" si="114"/>
        <v/>
      </c>
      <c r="E1084" s="47">
        <f t="shared" si="115"/>
        <v>0</v>
      </c>
      <c r="F1084" s="79"/>
      <c r="G1084" s="45" t="str">
        <f t="shared" si="116"/>
        <v/>
      </c>
      <c r="H1084" s="45" t="str">
        <f t="shared" si="117"/>
        <v/>
      </c>
      <c r="I1084" s="46" t="str">
        <f t="shared" si="118"/>
        <v/>
      </c>
    </row>
    <row r="1085" spans="2:9" ht="20.100000000000001" customHeight="1" thickBot="1" x14ac:dyDescent="0.35">
      <c r="B1085" s="43" t="str">
        <f t="shared" si="119"/>
        <v/>
      </c>
      <c r="C1085" s="44" t="str">
        <f t="shared" si="113"/>
        <v/>
      </c>
      <c r="D1085" s="45" t="str">
        <f t="shared" si="114"/>
        <v/>
      </c>
      <c r="E1085" s="47">
        <f t="shared" si="115"/>
        <v>0</v>
      </c>
      <c r="F1085" s="79"/>
      <c r="G1085" s="45" t="str">
        <f t="shared" si="116"/>
        <v/>
      </c>
      <c r="H1085" s="45" t="str">
        <f t="shared" si="117"/>
        <v/>
      </c>
      <c r="I1085" s="46" t="str">
        <f t="shared" si="118"/>
        <v/>
      </c>
    </row>
    <row r="1086" spans="2:9" ht="20.100000000000001" customHeight="1" thickBot="1" x14ac:dyDescent="0.35">
      <c r="B1086" s="43" t="str">
        <f t="shared" si="119"/>
        <v/>
      </c>
      <c r="C1086" s="44" t="str">
        <f t="shared" si="113"/>
        <v/>
      </c>
      <c r="D1086" s="45" t="str">
        <f t="shared" si="114"/>
        <v/>
      </c>
      <c r="E1086" s="47">
        <f t="shared" si="115"/>
        <v>0</v>
      </c>
      <c r="F1086" s="79"/>
      <c r="G1086" s="45" t="str">
        <f t="shared" si="116"/>
        <v/>
      </c>
      <c r="H1086" s="45" t="str">
        <f t="shared" si="117"/>
        <v/>
      </c>
      <c r="I1086" s="46" t="str">
        <f t="shared" si="118"/>
        <v/>
      </c>
    </row>
    <row r="1087" spans="2:9" ht="20.100000000000001" customHeight="1" thickBot="1" x14ac:dyDescent="0.35">
      <c r="B1087" s="43" t="str">
        <f t="shared" si="119"/>
        <v/>
      </c>
      <c r="C1087" s="44" t="str">
        <f t="shared" si="113"/>
        <v/>
      </c>
      <c r="D1087" s="45" t="str">
        <f t="shared" si="114"/>
        <v/>
      </c>
      <c r="E1087" s="47">
        <f t="shared" si="115"/>
        <v>0</v>
      </c>
      <c r="F1087" s="79"/>
      <c r="G1087" s="45" t="str">
        <f t="shared" si="116"/>
        <v/>
      </c>
      <c r="H1087" s="45" t="str">
        <f t="shared" si="117"/>
        <v/>
      </c>
      <c r="I1087" s="46" t="str">
        <f t="shared" si="118"/>
        <v/>
      </c>
    </row>
    <row r="1088" spans="2:9" ht="20.100000000000001" customHeight="1" thickBot="1" x14ac:dyDescent="0.35">
      <c r="B1088" s="43" t="str">
        <f t="shared" si="119"/>
        <v/>
      </c>
      <c r="C1088" s="44" t="str">
        <f t="shared" si="113"/>
        <v/>
      </c>
      <c r="D1088" s="45" t="str">
        <f t="shared" si="114"/>
        <v/>
      </c>
      <c r="E1088" s="47">
        <f t="shared" si="115"/>
        <v>0</v>
      </c>
      <c r="F1088" s="79"/>
      <c r="G1088" s="45" t="str">
        <f t="shared" si="116"/>
        <v/>
      </c>
      <c r="H1088" s="45" t="str">
        <f t="shared" si="117"/>
        <v/>
      </c>
      <c r="I1088" s="46" t="str">
        <f t="shared" si="118"/>
        <v/>
      </c>
    </row>
    <row r="1089" spans="2:9" ht="20.100000000000001" customHeight="1" thickBot="1" x14ac:dyDescent="0.35">
      <c r="B1089" s="43" t="str">
        <f t="shared" si="119"/>
        <v/>
      </c>
      <c r="C1089" s="44" t="str">
        <f t="shared" si="113"/>
        <v/>
      </c>
      <c r="D1089" s="45" t="str">
        <f t="shared" si="114"/>
        <v/>
      </c>
      <c r="E1089" s="47">
        <f t="shared" si="115"/>
        <v>0</v>
      </c>
      <c r="F1089" s="79"/>
      <c r="G1089" s="45" t="str">
        <f t="shared" si="116"/>
        <v/>
      </c>
      <c r="H1089" s="45" t="str">
        <f t="shared" si="117"/>
        <v/>
      </c>
      <c r="I1089" s="46" t="str">
        <f t="shared" si="118"/>
        <v/>
      </c>
    </row>
    <row r="1090" spans="2:9" ht="20.100000000000001" customHeight="1" thickBot="1" x14ac:dyDescent="0.35">
      <c r="B1090" s="43" t="str">
        <f t="shared" si="119"/>
        <v/>
      </c>
      <c r="C1090" s="44" t="str">
        <f t="shared" si="113"/>
        <v/>
      </c>
      <c r="D1090" s="45" t="str">
        <f t="shared" si="114"/>
        <v/>
      </c>
      <c r="E1090" s="47">
        <f t="shared" si="115"/>
        <v>0</v>
      </c>
      <c r="F1090" s="79"/>
      <c r="G1090" s="45" t="str">
        <f t="shared" si="116"/>
        <v/>
      </c>
      <c r="H1090" s="45" t="str">
        <f t="shared" si="117"/>
        <v/>
      </c>
      <c r="I1090" s="46" t="str">
        <f t="shared" si="118"/>
        <v/>
      </c>
    </row>
    <row r="1091" spans="2:9" ht="20.100000000000001" customHeight="1" thickBot="1" x14ac:dyDescent="0.35">
      <c r="B1091" s="43" t="str">
        <f t="shared" si="119"/>
        <v/>
      </c>
      <c r="C1091" s="44" t="str">
        <f t="shared" si="113"/>
        <v/>
      </c>
      <c r="D1091" s="45" t="str">
        <f t="shared" si="114"/>
        <v/>
      </c>
      <c r="E1091" s="47">
        <f t="shared" si="115"/>
        <v>0</v>
      </c>
      <c r="F1091" s="79"/>
      <c r="G1091" s="45" t="str">
        <f t="shared" si="116"/>
        <v/>
      </c>
      <c r="H1091" s="45" t="str">
        <f t="shared" si="117"/>
        <v/>
      </c>
      <c r="I1091" s="46" t="str">
        <f t="shared" si="118"/>
        <v/>
      </c>
    </row>
    <row r="1092" spans="2:9" ht="20.100000000000001" customHeight="1" thickBot="1" x14ac:dyDescent="0.35">
      <c r="B1092" s="43" t="str">
        <f t="shared" si="119"/>
        <v/>
      </c>
      <c r="C1092" s="44" t="str">
        <f t="shared" si="113"/>
        <v/>
      </c>
      <c r="D1092" s="45" t="str">
        <f t="shared" si="114"/>
        <v/>
      </c>
      <c r="E1092" s="47">
        <f t="shared" si="115"/>
        <v>0</v>
      </c>
      <c r="F1092" s="79"/>
      <c r="G1092" s="45" t="str">
        <f t="shared" si="116"/>
        <v/>
      </c>
      <c r="H1092" s="45" t="str">
        <f t="shared" si="117"/>
        <v/>
      </c>
      <c r="I1092" s="46" t="str">
        <f t="shared" si="118"/>
        <v/>
      </c>
    </row>
    <row r="1093" spans="2:9" ht="20.100000000000001" customHeight="1" thickBot="1" x14ac:dyDescent="0.35">
      <c r="B1093" s="43" t="str">
        <f t="shared" si="119"/>
        <v/>
      </c>
      <c r="C1093" s="44" t="str">
        <f t="shared" si="113"/>
        <v/>
      </c>
      <c r="D1093" s="45" t="str">
        <f t="shared" si="114"/>
        <v/>
      </c>
      <c r="E1093" s="47">
        <f t="shared" si="115"/>
        <v>0</v>
      </c>
      <c r="F1093" s="79"/>
      <c r="G1093" s="45" t="str">
        <f t="shared" si="116"/>
        <v/>
      </c>
      <c r="H1093" s="45" t="str">
        <f t="shared" si="117"/>
        <v/>
      </c>
      <c r="I1093" s="46" t="str">
        <f t="shared" si="118"/>
        <v/>
      </c>
    </row>
    <row r="1094" spans="2:9" ht="20.100000000000001" customHeight="1" thickBot="1" x14ac:dyDescent="0.35">
      <c r="B1094" s="43" t="str">
        <f t="shared" si="119"/>
        <v/>
      </c>
      <c r="C1094" s="44" t="str">
        <f t="shared" si="113"/>
        <v/>
      </c>
      <c r="D1094" s="45" t="str">
        <f t="shared" si="114"/>
        <v/>
      </c>
      <c r="E1094" s="47">
        <f t="shared" si="115"/>
        <v>0</v>
      </c>
      <c r="F1094" s="79"/>
      <c r="G1094" s="45" t="str">
        <f t="shared" si="116"/>
        <v/>
      </c>
      <c r="H1094" s="45" t="str">
        <f t="shared" si="117"/>
        <v/>
      </c>
      <c r="I1094" s="46" t="str">
        <f t="shared" si="118"/>
        <v/>
      </c>
    </row>
    <row r="1095" spans="2:9" ht="20.100000000000001" customHeight="1" thickBot="1" x14ac:dyDescent="0.35">
      <c r="B1095" s="43" t="str">
        <f t="shared" si="119"/>
        <v/>
      </c>
      <c r="C1095" s="44" t="str">
        <f t="shared" si="113"/>
        <v/>
      </c>
      <c r="D1095" s="45" t="str">
        <f t="shared" si="114"/>
        <v/>
      </c>
      <c r="E1095" s="47">
        <f t="shared" si="115"/>
        <v>0</v>
      </c>
      <c r="F1095" s="79"/>
      <c r="G1095" s="45" t="str">
        <f t="shared" si="116"/>
        <v/>
      </c>
      <c r="H1095" s="45" t="str">
        <f t="shared" si="117"/>
        <v/>
      </c>
      <c r="I1095" s="46" t="str">
        <f t="shared" si="118"/>
        <v/>
      </c>
    </row>
    <row r="1096" spans="2:9" ht="20.100000000000001" customHeight="1" thickBot="1" x14ac:dyDescent="0.35">
      <c r="B1096" s="43" t="str">
        <f t="shared" si="119"/>
        <v/>
      </c>
      <c r="C1096" s="44" t="str">
        <f t="shared" si="113"/>
        <v/>
      </c>
      <c r="D1096" s="45" t="str">
        <f t="shared" si="114"/>
        <v/>
      </c>
      <c r="E1096" s="47">
        <f t="shared" si="115"/>
        <v>0</v>
      </c>
      <c r="F1096" s="79"/>
      <c r="G1096" s="45" t="str">
        <f t="shared" si="116"/>
        <v/>
      </c>
      <c r="H1096" s="45" t="str">
        <f t="shared" si="117"/>
        <v/>
      </c>
      <c r="I1096" s="46" t="str">
        <f t="shared" si="118"/>
        <v/>
      </c>
    </row>
    <row r="1097" spans="2:9" ht="20.100000000000001" customHeight="1" thickBot="1" x14ac:dyDescent="0.35">
      <c r="B1097" s="43" t="str">
        <f t="shared" si="119"/>
        <v/>
      </c>
      <c r="C1097" s="44" t="str">
        <f t="shared" si="113"/>
        <v/>
      </c>
      <c r="D1097" s="45" t="str">
        <f t="shared" si="114"/>
        <v/>
      </c>
      <c r="E1097" s="47">
        <f t="shared" si="115"/>
        <v>0</v>
      </c>
      <c r="F1097" s="79"/>
      <c r="G1097" s="45" t="str">
        <f t="shared" si="116"/>
        <v/>
      </c>
      <c r="H1097" s="45" t="str">
        <f t="shared" si="117"/>
        <v/>
      </c>
      <c r="I1097" s="46" t="str">
        <f t="shared" si="118"/>
        <v/>
      </c>
    </row>
    <row r="1098" spans="2:9" ht="20.100000000000001" customHeight="1" thickBot="1" x14ac:dyDescent="0.35">
      <c r="B1098" s="43" t="str">
        <f t="shared" si="119"/>
        <v/>
      </c>
      <c r="C1098" s="44" t="str">
        <f t="shared" si="113"/>
        <v/>
      </c>
      <c r="D1098" s="45" t="str">
        <f t="shared" si="114"/>
        <v/>
      </c>
      <c r="E1098" s="47">
        <f t="shared" si="115"/>
        <v>0</v>
      </c>
      <c r="F1098" s="79"/>
      <c r="G1098" s="45" t="str">
        <f t="shared" si="116"/>
        <v/>
      </c>
      <c r="H1098" s="45" t="str">
        <f t="shared" si="117"/>
        <v/>
      </c>
      <c r="I1098" s="46" t="str">
        <f t="shared" si="118"/>
        <v/>
      </c>
    </row>
    <row r="1099" spans="2:9" ht="20.100000000000001" customHeight="1" thickBot="1" x14ac:dyDescent="0.35">
      <c r="B1099" s="43" t="str">
        <f t="shared" si="119"/>
        <v/>
      </c>
      <c r="C1099" s="44" t="str">
        <f t="shared" si="113"/>
        <v/>
      </c>
      <c r="D1099" s="45" t="str">
        <f t="shared" si="114"/>
        <v/>
      </c>
      <c r="E1099" s="47">
        <f t="shared" si="115"/>
        <v>0</v>
      </c>
      <c r="F1099" s="79"/>
      <c r="G1099" s="45" t="str">
        <f t="shared" si="116"/>
        <v/>
      </c>
      <c r="H1099" s="45" t="str">
        <f t="shared" si="117"/>
        <v/>
      </c>
      <c r="I1099" s="46" t="str">
        <f t="shared" si="118"/>
        <v/>
      </c>
    </row>
    <row r="1100" spans="2:9" ht="20.100000000000001" customHeight="1" thickBot="1" x14ac:dyDescent="0.35">
      <c r="B1100" s="43" t="str">
        <f t="shared" si="119"/>
        <v/>
      </c>
      <c r="C1100" s="44" t="str">
        <f t="shared" si="113"/>
        <v/>
      </c>
      <c r="D1100" s="45" t="str">
        <f t="shared" si="114"/>
        <v/>
      </c>
      <c r="E1100" s="47">
        <f t="shared" si="115"/>
        <v>0</v>
      </c>
      <c r="F1100" s="79"/>
      <c r="G1100" s="45" t="str">
        <f t="shared" si="116"/>
        <v/>
      </c>
      <c r="H1100" s="45" t="str">
        <f t="shared" si="117"/>
        <v/>
      </c>
      <c r="I1100" s="46" t="str">
        <f t="shared" si="118"/>
        <v/>
      </c>
    </row>
    <row r="1101" spans="2:9" ht="20.100000000000001" customHeight="1" thickBot="1" x14ac:dyDescent="0.35">
      <c r="B1101" s="43" t="str">
        <f t="shared" si="119"/>
        <v/>
      </c>
      <c r="C1101" s="44" t="str">
        <f t="shared" si="113"/>
        <v/>
      </c>
      <c r="D1101" s="45" t="str">
        <f t="shared" si="114"/>
        <v/>
      </c>
      <c r="E1101" s="47">
        <f t="shared" si="115"/>
        <v>0</v>
      </c>
      <c r="F1101" s="79"/>
      <c r="G1101" s="45" t="str">
        <f t="shared" si="116"/>
        <v/>
      </c>
      <c r="H1101" s="45" t="str">
        <f t="shared" si="117"/>
        <v/>
      </c>
      <c r="I1101" s="46" t="str">
        <f t="shared" si="118"/>
        <v/>
      </c>
    </row>
    <row r="1102" spans="2:9" ht="20.100000000000001" customHeight="1" thickBot="1" x14ac:dyDescent="0.35">
      <c r="B1102" s="43" t="str">
        <f t="shared" si="119"/>
        <v/>
      </c>
      <c r="C1102" s="44" t="str">
        <f t="shared" si="113"/>
        <v/>
      </c>
      <c r="D1102" s="45" t="str">
        <f t="shared" si="114"/>
        <v/>
      </c>
      <c r="E1102" s="47">
        <f t="shared" si="115"/>
        <v>0</v>
      </c>
      <c r="F1102" s="79"/>
      <c r="G1102" s="45" t="str">
        <f t="shared" si="116"/>
        <v/>
      </c>
      <c r="H1102" s="45" t="str">
        <f t="shared" si="117"/>
        <v/>
      </c>
      <c r="I1102" s="46" t="str">
        <f t="shared" si="118"/>
        <v/>
      </c>
    </row>
    <row r="1103" spans="2:9" ht="20.100000000000001" customHeight="1" thickBot="1" x14ac:dyDescent="0.35">
      <c r="B1103" s="43" t="str">
        <f t="shared" si="119"/>
        <v/>
      </c>
      <c r="C1103" s="44" t="str">
        <f t="shared" si="113"/>
        <v/>
      </c>
      <c r="D1103" s="45" t="str">
        <f t="shared" si="114"/>
        <v/>
      </c>
      <c r="E1103" s="47">
        <f t="shared" si="115"/>
        <v>0</v>
      </c>
      <c r="F1103" s="79"/>
      <c r="G1103" s="45" t="str">
        <f t="shared" si="116"/>
        <v/>
      </c>
      <c r="H1103" s="45" t="str">
        <f t="shared" si="117"/>
        <v/>
      </c>
      <c r="I1103" s="46" t="str">
        <f t="shared" si="118"/>
        <v/>
      </c>
    </row>
    <row r="1104" spans="2:9" ht="20.100000000000001" customHeight="1" thickBot="1" x14ac:dyDescent="0.35">
      <c r="B1104" s="43" t="str">
        <f t="shared" si="119"/>
        <v/>
      </c>
      <c r="C1104" s="44" t="str">
        <f t="shared" si="113"/>
        <v/>
      </c>
      <c r="D1104" s="45" t="str">
        <f t="shared" si="114"/>
        <v/>
      </c>
      <c r="E1104" s="47">
        <f t="shared" si="115"/>
        <v>0</v>
      </c>
      <c r="F1104" s="79"/>
      <c r="G1104" s="45" t="str">
        <f t="shared" si="116"/>
        <v/>
      </c>
      <c r="H1104" s="45" t="str">
        <f t="shared" si="117"/>
        <v/>
      </c>
      <c r="I1104" s="46" t="str">
        <f t="shared" si="118"/>
        <v/>
      </c>
    </row>
    <row r="1105" spans="2:9" ht="20.100000000000001" customHeight="1" thickBot="1" x14ac:dyDescent="0.35">
      <c r="B1105" s="43" t="str">
        <f t="shared" si="119"/>
        <v/>
      </c>
      <c r="C1105" s="44" t="str">
        <f t="shared" si="113"/>
        <v/>
      </c>
      <c r="D1105" s="45" t="str">
        <f t="shared" si="114"/>
        <v/>
      </c>
      <c r="E1105" s="47">
        <f t="shared" si="115"/>
        <v>0</v>
      </c>
      <c r="F1105" s="79"/>
      <c r="G1105" s="45" t="str">
        <f t="shared" si="116"/>
        <v/>
      </c>
      <c r="H1105" s="45" t="str">
        <f t="shared" si="117"/>
        <v/>
      </c>
      <c r="I1105" s="46" t="str">
        <f t="shared" si="118"/>
        <v/>
      </c>
    </row>
    <row r="1106" spans="2:9" ht="20.100000000000001" customHeight="1" thickBot="1" x14ac:dyDescent="0.35">
      <c r="B1106" s="43" t="str">
        <f t="shared" si="119"/>
        <v/>
      </c>
      <c r="C1106" s="44" t="str">
        <f t="shared" si="113"/>
        <v/>
      </c>
      <c r="D1106" s="45" t="str">
        <f t="shared" si="114"/>
        <v/>
      </c>
      <c r="E1106" s="47">
        <f t="shared" si="115"/>
        <v>0</v>
      </c>
      <c r="F1106" s="79"/>
      <c r="G1106" s="45" t="str">
        <f t="shared" si="116"/>
        <v/>
      </c>
      <c r="H1106" s="45" t="str">
        <f t="shared" si="117"/>
        <v/>
      </c>
      <c r="I1106" s="46" t="str">
        <f t="shared" si="118"/>
        <v/>
      </c>
    </row>
    <row r="1107" spans="2:9" ht="20.100000000000001" customHeight="1" thickBot="1" x14ac:dyDescent="0.35">
      <c r="B1107" s="43" t="str">
        <f t="shared" si="119"/>
        <v/>
      </c>
      <c r="C1107" s="44" t="str">
        <f t="shared" si="113"/>
        <v/>
      </c>
      <c r="D1107" s="45" t="str">
        <f t="shared" si="114"/>
        <v/>
      </c>
      <c r="E1107" s="47">
        <f t="shared" si="115"/>
        <v>0</v>
      </c>
      <c r="F1107" s="79"/>
      <c r="G1107" s="45" t="str">
        <f t="shared" si="116"/>
        <v/>
      </c>
      <c r="H1107" s="45" t="str">
        <f t="shared" si="117"/>
        <v/>
      </c>
      <c r="I1107" s="46" t="str">
        <f t="shared" si="118"/>
        <v/>
      </c>
    </row>
    <row r="1108" spans="2:9" ht="20.100000000000001" customHeight="1" thickBot="1" x14ac:dyDescent="0.35">
      <c r="B1108" s="43" t="str">
        <f t="shared" si="119"/>
        <v/>
      </c>
      <c r="C1108" s="44" t="str">
        <f t="shared" si="113"/>
        <v/>
      </c>
      <c r="D1108" s="45" t="str">
        <f t="shared" si="114"/>
        <v/>
      </c>
      <c r="E1108" s="47">
        <f t="shared" si="115"/>
        <v>0</v>
      </c>
      <c r="F1108" s="79"/>
      <c r="G1108" s="45" t="str">
        <f t="shared" si="116"/>
        <v/>
      </c>
      <c r="H1108" s="45" t="str">
        <f t="shared" si="117"/>
        <v/>
      </c>
      <c r="I1108" s="46" t="str">
        <f t="shared" si="118"/>
        <v/>
      </c>
    </row>
    <row r="1109" spans="2:9" ht="20.100000000000001" customHeight="1" thickBot="1" x14ac:dyDescent="0.35">
      <c r="B1109" s="43" t="str">
        <f t="shared" si="119"/>
        <v/>
      </c>
      <c r="C1109" s="44" t="str">
        <f t="shared" si="113"/>
        <v/>
      </c>
      <c r="D1109" s="45" t="str">
        <f t="shared" si="114"/>
        <v/>
      </c>
      <c r="E1109" s="47">
        <f t="shared" si="115"/>
        <v>0</v>
      </c>
      <c r="F1109" s="79"/>
      <c r="G1109" s="45" t="str">
        <f t="shared" si="116"/>
        <v/>
      </c>
      <c r="H1109" s="45" t="str">
        <f t="shared" si="117"/>
        <v/>
      </c>
      <c r="I1109" s="46" t="str">
        <f t="shared" si="118"/>
        <v/>
      </c>
    </row>
    <row r="1110" spans="2:9" ht="20.100000000000001" customHeight="1" thickBot="1" x14ac:dyDescent="0.35">
      <c r="B1110" s="43" t="str">
        <f t="shared" si="119"/>
        <v/>
      </c>
      <c r="C1110" s="44" t="str">
        <f t="shared" ref="C1110:C1173" si="120">IF($E$10="End of the Period",IF(B1110="","",IF(payment_frequency="Bi-weekly",first_payment_date+B1110*VLOOKUP(payment_frequency,periodic_table,2,0),IF(payment_frequency="Weekly",first_payment_date+B1110*VLOOKUP(payment_frequency,periodic_table,2,0),IF(payment_frequency="Semi-monthly",first_payment_date+B1110*VLOOKUP(payment_frequency,periodic_table,2,0),EDATE(first_payment_date,B1110*VLOOKUP(payment_frequency,periodic_table,2,0)))))),IF(B1110="","",IF(payment_frequency="Bi-weekly",first_payment_date+(B1110-1)*VLOOKUP(payment_frequency,periodic_table,2,0),IF(payment_frequency="Weekly",first_payment_date+(B1110-1)*VLOOKUP(payment_frequency,periodic_table,2,0),IF(payment_frequency="Semi-monthly",first_payment_date+(B1110-1)*VLOOKUP(payment_frequency,periodic_table,2,0),EDATE(first_payment_date,(B1110-1)*VLOOKUP(payment_frequency,periodic_table,2,0)))))))</f>
        <v/>
      </c>
      <c r="D1110" s="45" t="str">
        <f t="shared" ref="D1110:D1173" si="121">IF(B1110="","",IF(I1109&lt;payment2,I1109*(1+rate),payment2))</f>
        <v/>
      </c>
      <c r="E1110" s="47">
        <f t="shared" ref="E1110:E1173" si="122">IFERROR(IF((I1109*(1+rate)-D1110)&lt;$E$12,I1109*(1+rate)-D1110,IF(B1110=$I$16,$E$12,IF(B1110&lt;$I$16,0,$E$12))),0)</f>
        <v>0</v>
      </c>
      <c r="F1110" s="79"/>
      <c r="G1110" s="45" t="str">
        <f t="shared" ref="G1110:G1173" si="123">IF(AND(payment_type=1,B1110=1),0,IF(B1110="","",I1109*rate_acc))</f>
        <v/>
      </c>
      <c r="H1110" s="45" t="str">
        <f t="shared" si="117"/>
        <v/>
      </c>
      <c r="I1110" s="46" t="str">
        <f t="shared" si="118"/>
        <v/>
      </c>
    </row>
    <row r="1111" spans="2:9" ht="20.100000000000001" customHeight="1" thickBot="1" x14ac:dyDescent="0.35">
      <c r="B1111" s="43" t="str">
        <f t="shared" si="119"/>
        <v/>
      </c>
      <c r="C1111" s="44" t="str">
        <f t="shared" si="120"/>
        <v/>
      </c>
      <c r="D1111" s="45" t="str">
        <f t="shared" si="121"/>
        <v/>
      </c>
      <c r="E1111" s="47">
        <f t="shared" si="122"/>
        <v>0</v>
      </c>
      <c r="F1111" s="79"/>
      <c r="G1111" s="45" t="str">
        <f t="shared" si="123"/>
        <v/>
      </c>
      <c r="H1111" s="45" t="str">
        <f t="shared" ref="H1111:H1174" si="124">IF(B1111="","",D1111-G1111+E1111+F1111)</f>
        <v/>
      </c>
      <c r="I1111" s="46" t="str">
        <f t="shared" ref="I1111:I1174" si="125">IFERROR(IF(H1111&lt;=0,"",I1110-H1111),"")</f>
        <v/>
      </c>
    </row>
    <row r="1112" spans="2:9" ht="20.100000000000001" customHeight="1" thickBot="1" x14ac:dyDescent="0.35">
      <c r="B1112" s="43" t="str">
        <f t="shared" si="119"/>
        <v/>
      </c>
      <c r="C1112" s="44" t="str">
        <f t="shared" si="120"/>
        <v/>
      </c>
      <c r="D1112" s="45" t="str">
        <f t="shared" si="121"/>
        <v/>
      </c>
      <c r="E1112" s="47">
        <f t="shared" si="122"/>
        <v>0</v>
      </c>
      <c r="F1112" s="79"/>
      <c r="G1112" s="45" t="str">
        <f t="shared" si="123"/>
        <v/>
      </c>
      <c r="H1112" s="45" t="str">
        <f t="shared" si="124"/>
        <v/>
      </c>
      <c r="I1112" s="46" t="str">
        <f t="shared" si="125"/>
        <v/>
      </c>
    </row>
    <row r="1113" spans="2:9" ht="20.100000000000001" customHeight="1" thickBot="1" x14ac:dyDescent="0.35">
      <c r="B1113" s="43" t="str">
        <f t="shared" si="119"/>
        <v/>
      </c>
      <c r="C1113" s="44" t="str">
        <f t="shared" si="120"/>
        <v/>
      </c>
      <c r="D1113" s="45" t="str">
        <f t="shared" si="121"/>
        <v/>
      </c>
      <c r="E1113" s="47">
        <f t="shared" si="122"/>
        <v>0</v>
      </c>
      <c r="F1113" s="79"/>
      <c r="G1113" s="45" t="str">
        <f t="shared" si="123"/>
        <v/>
      </c>
      <c r="H1113" s="45" t="str">
        <f t="shared" si="124"/>
        <v/>
      </c>
      <c r="I1113" s="46" t="str">
        <f t="shared" si="125"/>
        <v/>
      </c>
    </row>
    <row r="1114" spans="2:9" ht="20.100000000000001" customHeight="1" thickBot="1" x14ac:dyDescent="0.35">
      <c r="B1114" s="43" t="str">
        <f t="shared" si="119"/>
        <v/>
      </c>
      <c r="C1114" s="44" t="str">
        <f t="shared" si="120"/>
        <v/>
      </c>
      <c r="D1114" s="45" t="str">
        <f t="shared" si="121"/>
        <v/>
      </c>
      <c r="E1114" s="47">
        <f t="shared" si="122"/>
        <v>0</v>
      </c>
      <c r="F1114" s="79"/>
      <c r="G1114" s="45" t="str">
        <f t="shared" si="123"/>
        <v/>
      </c>
      <c r="H1114" s="45" t="str">
        <f t="shared" si="124"/>
        <v/>
      </c>
      <c r="I1114" s="46" t="str">
        <f t="shared" si="125"/>
        <v/>
      </c>
    </row>
    <row r="1115" spans="2:9" ht="20.100000000000001" customHeight="1" thickBot="1" x14ac:dyDescent="0.35">
      <c r="B1115" s="43" t="str">
        <f t="shared" si="119"/>
        <v/>
      </c>
      <c r="C1115" s="44" t="str">
        <f t="shared" si="120"/>
        <v/>
      </c>
      <c r="D1115" s="45" t="str">
        <f t="shared" si="121"/>
        <v/>
      </c>
      <c r="E1115" s="47">
        <f t="shared" si="122"/>
        <v>0</v>
      </c>
      <c r="F1115" s="79"/>
      <c r="G1115" s="45" t="str">
        <f t="shared" si="123"/>
        <v/>
      </c>
      <c r="H1115" s="45" t="str">
        <f t="shared" si="124"/>
        <v/>
      </c>
      <c r="I1115" s="46" t="str">
        <f t="shared" si="125"/>
        <v/>
      </c>
    </row>
    <row r="1116" spans="2:9" ht="20.100000000000001" customHeight="1" thickBot="1" x14ac:dyDescent="0.35">
      <c r="B1116" s="43" t="str">
        <f t="shared" si="119"/>
        <v/>
      </c>
      <c r="C1116" s="44" t="str">
        <f t="shared" si="120"/>
        <v/>
      </c>
      <c r="D1116" s="45" t="str">
        <f t="shared" si="121"/>
        <v/>
      </c>
      <c r="E1116" s="47">
        <f t="shared" si="122"/>
        <v>0</v>
      </c>
      <c r="F1116" s="79"/>
      <c r="G1116" s="45" t="str">
        <f t="shared" si="123"/>
        <v/>
      </c>
      <c r="H1116" s="45" t="str">
        <f t="shared" si="124"/>
        <v/>
      </c>
      <c r="I1116" s="46" t="str">
        <f t="shared" si="125"/>
        <v/>
      </c>
    </row>
    <row r="1117" spans="2:9" ht="20.100000000000001" customHeight="1" thickBot="1" x14ac:dyDescent="0.35">
      <c r="B1117" s="43" t="str">
        <f t="shared" si="119"/>
        <v/>
      </c>
      <c r="C1117" s="44" t="str">
        <f t="shared" si="120"/>
        <v/>
      </c>
      <c r="D1117" s="45" t="str">
        <f t="shared" si="121"/>
        <v/>
      </c>
      <c r="E1117" s="47">
        <f t="shared" si="122"/>
        <v>0</v>
      </c>
      <c r="F1117" s="79"/>
      <c r="G1117" s="45" t="str">
        <f t="shared" si="123"/>
        <v/>
      </c>
      <c r="H1117" s="45" t="str">
        <f t="shared" si="124"/>
        <v/>
      </c>
      <c r="I1117" s="46" t="str">
        <f t="shared" si="125"/>
        <v/>
      </c>
    </row>
    <row r="1118" spans="2:9" ht="20.100000000000001" customHeight="1" thickBot="1" x14ac:dyDescent="0.35">
      <c r="B1118" s="43" t="str">
        <f t="shared" si="119"/>
        <v/>
      </c>
      <c r="C1118" s="44" t="str">
        <f t="shared" si="120"/>
        <v/>
      </c>
      <c r="D1118" s="45" t="str">
        <f t="shared" si="121"/>
        <v/>
      </c>
      <c r="E1118" s="47">
        <f t="shared" si="122"/>
        <v>0</v>
      </c>
      <c r="F1118" s="79"/>
      <c r="G1118" s="45" t="str">
        <f t="shared" si="123"/>
        <v/>
      </c>
      <c r="H1118" s="45" t="str">
        <f t="shared" si="124"/>
        <v/>
      </c>
      <c r="I1118" s="46" t="str">
        <f t="shared" si="125"/>
        <v/>
      </c>
    </row>
    <row r="1119" spans="2:9" ht="20.100000000000001" customHeight="1" thickBot="1" x14ac:dyDescent="0.35">
      <c r="B1119" s="43" t="str">
        <f t="shared" si="119"/>
        <v/>
      </c>
      <c r="C1119" s="44" t="str">
        <f t="shared" si="120"/>
        <v/>
      </c>
      <c r="D1119" s="45" t="str">
        <f t="shared" si="121"/>
        <v/>
      </c>
      <c r="E1119" s="47">
        <f t="shared" si="122"/>
        <v>0</v>
      </c>
      <c r="F1119" s="79"/>
      <c r="G1119" s="45" t="str">
        <f t="shared" si="123"/>
        <v/>
      </c>
      <c r="H1119" s="45" t="str">
        <f t="shared" si="124"/>
        <v/>
      </c>
      <c r="I1119" s="46" t="str">
        <f t="shared" si="125"/>
        <v/>
      </c>
    </row>
    <row r="1120" spans="2:9" ht="20.100000000000001" customHeight="1" thickBot="1" x14ac:dyDescent="0.35">
      <c r="B1120" s="43" t="str">
        <f t="shared" si="119"/>
        <v/>
      </c>
      <c r="C1120" s="44" t="str">
        <f t="shared" si="120"/>
        <v/>
      </c>
      <c r="D1120" s="45" t="str">
        <f t="shared" si="121"/>
        <v/>
      </c>
      <c r="E1120" s="47">
        <f t="shared" si="122"/>
        <v>0</v>
      </c>
      <c r="F1120" s="79"/>
      <c r="G1120" s="45" t="str">
        <f t="shared" si="123"/>
        <v/>
      </c>
      <c r="H1120" s="45" t="str">
        <f t="shared" si="124"/>
        <v/>
      </c>
      <c r="I1120" s="46" t="str">
        <f t="shared" si="125"/>
        <v/>
      </c>
    </row>
    <row r="1121" spans="2:9" ht="20.100000000000001" customHeight="1" thickBot="1" x14ac:dyDescent="0.35">
      <c r="B1121" s="43" t="str">
        <f t="shared" si="119"/>
        <v/>
      </c>
      <c r="C1121" s="44" t="str">
        <f t="shared" si="120"/>
        <v/>
      </c>
      <c r="D1121" s="45" t="str">
        <f t="shared" si="121"/>
        <v/>
      </c>
      <c r="E1121" s="47">
        <f t="shared" si="122"/>
        <v>0</v>
      </c>
      <c r="F1121" s="79"/>
      <c r="G1121" s="45" t="str">
        <f t="shared" si="123"/>
        <v/>
      </c>
      <c r="H1121" s="45" t="str">
        <f t="shared" si="124"/>
        <v/>
      </c>
      <c r="I1121" s="46" t="str">
        <f t="shared" si="125"/>
        <v/>
      </c>
    </row>
    <row r="1122" spans="2:9" ht="20.100000000000001" customHeight="1" thickBot="1" x14ac:dyDescent="0.35">
      <c r="B1122" s="43" t="str">
        <f t="shared" si="119"/>
        <v/>
      </c>
      <c r="C1122" s="44" t="str">
        <f t="shared" si="120"/>
        <v/>
      </c>
      <c r="D1122" s="45" t="str">
        <f t="shared" si="121"/>
        <v/>
      </c>
      <c r="E1122" s="47">
        <f t="shared" si="122"/>
        <v>0</v>
      </c>
      <c r="F1122" s="79"/>
      <c r="G1122" s="45" t="str">
        <f t="shared" si="123"/>
        <v/>
      </c>
      <c r="H1122" s="45" t="str">
        <f t="shared" si="124"/>
        <v/>
      </c>
      <c r="I1122" s="46" t="str">
        <f t="shared" si="125"/>
        <v/>
      </c>
    </row>
    <row r="1123" spans="2:9" ht="20.100000000000001" customHeight="1" thickBot="1" x14ac:dyDescent="0.35">
      <c r="B1123" s="43" t="str">
        <f t="shared" si="119"/>
        <v/>
      </c>
      <c r="C1123" s="44" t="str">
        <f t="shared" si="120"/>
        <v/>
      </c>
      <c r="D1123" s="45" t="str">
        <f t="shared" si="121"/>
        <v/>
      </c>
      <c r="E1123" s="47">
        <f t="shared" si="122"/>
        <v>0</v>
      </c>
      <c r="F1123" s="79"/>
      <c r="G1123" s="45" t="str">
        <f t="shared" si="123"/>
        <v/>
      </c>
      <c r="H1123" s="45" t="str">
        <f t="shared" si="124"/>
        <v/>
      </c>
      <c r="I1123" s="46" t="str">
        <f t="shared" si="125"/>
        <v/>
      </c>
    </row>
    <row r="1124" spans="2:9" ht="20.100000000000001" customHeight="1" thickBot="1" x14ac:dyDescent="0.35">
      <c r="B1124" s="43" t="str">
        <f t="shared" si="119"/>
        <v/>
      </c>
      <c r="C1124" s="44" t="str">
        <f t="shared" si="120"/>
        <v/>
      </c>
      <c r="D1124" s="45" t="str">
        <f t="shared" si="121"/>
        <v/>
      </c>
      <c r="E1124" s="47">
        <f t="shared" si="122"/>
        <v>0</v>
      </c>
      <c r="F1124" s="79"/>
      <c r="G1124" s="45" t="str">
        <f t="shared" si="123"/>
        <v/>
      </c>
      <c r="H1124" s="45" t="str">
        <f t="shared" si="124"/>
        <v/>
      </c>
      <c r="I1124" s="46" t="str">
        <f t="shared" si="125"/>
        <v/>
      </c>
    </row>
    <row r="1125" spans="2:9" ht="20.100000000000001" customHeight="1" thickBot="1" x14ac:dyDescent="0.35">
      <c r="B1125" s="43" t="str">
        <f t="shared" si="119"/>
        <v/>
      </c>
      <c r="C1125" s="44" t="str">
        <f t="shared" si="120"/>
        <v/>
      </c>
      <c r="D1125" s="45" t="str">
        <f t="shared" si="121"/>
        <v/>
      </c>
      <c r="E1125" s="47">
        <f t="shared" si="122"/>
        <v>0</v>
      </c>
      <c r="F1125" s="79"/>
      <c r="G1125" s="45" t="str">
        <f t="shared" si="123"/>
        <v/>
      </c>
      <c r="H1125" s="45" t="str">
        <f t="shared" si="124"/>
        <v/>
      </c>
      <c r="I1125" s="46" t="str">
        <f t="shared" si="125"/>
        <v/>
      </c>
    </row>
    <row r="1126" spans="2:9" ht="20.100000000000001" customHeight="1" thickBot="1" x14ac:dyDescent="0.35">
      <c r="B1126" s="43" t="str">
        <f t="shared" si="119"/>
        <v/>
      </c>
      <c r="C1126" s="44" t="str">
        <f t="shared" si="120"/>
        <v/>
      </c>
      <c r="D1126" s="45" t="str">
        <f t="shared" si="121"/>
        <v/>
      </c>
      <c r="E1126" s="47">
        <f t="shared" si="122"/>
        <v>0</v>
      </c>
      <c r="F1126" s="79"/>
      <c r="G1126" s="45" t="str">
        <f t="shared" si="123"/>
        <v/>
      </c>
      <c r="H1126" s="45" t="str">
        <f t="shared" si="124"/>
        <v/>
      </c>
      <c r="I1126" s="46" t="str">
        <f t="shared" si="125"/>
        <v/>
      </c>
    </row>
    <row r="1127" spans="2:9" ht="20.100000000000001" customHeight="1" thickBot="1" x14ac:dyDescent="0.35">
      <c r="B1127" s="43" t="str">
        <f t="shared" si="119"/>
        <v/>
      </c>
      <c r="C1127" s="44" t="str">
        <f t="shared" si="120"/>
        <v/>
      </c>
      <c r="D1127" s="45" t="str">
        <f t="shared" si="121"/>
        <v/>
      </c>
      <c r="E1127" s="47">
        <f t="shared" si="122"/>
        <v>0</v>
      </c>
      <c r="F1127" s="79"/>
      <c r="G1127" s="45" t="str">
        <f t="shared" si="123"/>
        <v/>
      </c>
      <c r="H1127" s="45" t="str">
        <f t="shared" si="124"/>
        <v/>
      </c>
      <c r="I1127" s="46" t="str">
        <f t="shared" si="125"/>
        <v/>
      </c>
    </row>
    <row r="1128" spans="2:9" ht="20.100000000000001" customHeight="1" thickBot="1" x14ac:dyDescent="0.35">
      <c r="B1128" s="43" t="str">
        <f t="shared" si="119"/>
        <v/>
      </c>
      <c r="C1128" s="44" t="str">
        <f t="shared" si="120"/>
        <v/>
      </c>
      <c r="D1128" s="45" t="str">
        <f t="shared" si="121"/>
        <v/>
      </c>
      <c r="E1128" s="47">
        <f t="shared" si="122"/>
        <v>0</v>
      </c>
      <c r="F1128" s="79"/>
      <c r="G1128" s="45" t="str">
        <f t="shared" si="123"/>
        <v/>
      </c>
      <c r="H1128" s="45" t="str">
        <f t="shared" si="124"/>
        <v/>
      </c>
      <c r="I1128" s="46" t="str">
        <f t="shared" si="125"/>
        <v/>
      </c>
    </row>
    <row r="1129" spans="2:9" ht="20.100000000000001" customHeight="1" thickBot="1" x14ac:dyDescent="0.35">
      <c r="B1129" s="43" t="str">
        <f t="shared" si="119"/>
        <v/>
      </c>
      <c r="C1129" s="44" t="str">
        <f t="shared" si="120"/>
        <v/>
      </c>
      <c r="D1129" s="45" t="str">
        <f t="shared" si="121"/>
        <v/>
      </c>
      <c r="E1129" s="47">
        <f t="shared" si="122"/>
        <v>0</v>
      </c>
      <c r="F1129" s="79"/>
      <c r="G1129" s="45" t="str">
        <f t="shared" si="123"/>
        <v/>
      </c>
      <c r="H1129" s="45" t="str">
        <f t="shared" si="124"/>
        <v/>
      </c>
      <c r="I1129" s="46" t="str">
        <f t="shared" si="125"/>
        <v/>
      </c>
    </row>
    <row r="1130" spans="2:9" ht="20.100000000000001" customHeight="1" thickBot="1" x14ac:dyDescent="0.35">
      <c r="B1130" s="43" t="str">
        <f t="shared" si="119"/>
        <v/>
      </c>
      <c r="C1130" s="44" t="str">
        <f t="shared" si="120"/>
        <v/>
      </c>
      <c r="D1130" s="45" t="str">
        <f t="shared" si="121"/>
        <v/>
      </c>
      <c r="E1130" s="47">
        <f t="shared" si="122"/>
        <v>0</v>
      </c>
      <c r="F1130" s="79"/>
      <c r="G1130" s="45" t="str">
        <f t="shared" si="123"/>
        <v/>
      </c>
      <c r="H1130" s="45" t="str">
        <f t="shared" si="124"/>
        <v/>
      </c>
      <c r="I1130" s="46" t="str">
        <f t="shared" si="125"/>
        <v/>
      </c>
    </row>
    <row r="1131" spans="2:9" ht="20.100000000000001" customHeight="1" thickBot="1" x14ac:dyDescent="0.35">
      <c r="B1131" s="43" t="str">
        <f t="shared" si="119"/>
        <v/>
      </c>
      <c r="C1131" s="44" t="str">
        <f t="shared" si="120"/>
        <v/>
      </c>
      <c r="D1131" s="45" t="str">
        <f t="shared" si="121"/>
        <v/>
      </c>
      <c r="E1131" s="47">
        <f t="shared" si="122"/>
        <v>0</v>
      </c>
      <c r="F1131" s="79"/>
      <c r="G1131" s="45" t="str">
        <f t="shared" si="123"/>
        <v/>
      </c>
      <c r="H1131" s="45" t="str">
        <f t="shared" si="124"/>
        <v/>
      </c>
      <c r="I1131" s="46" t="str">
        <f t="shared" si="125"/>
        <v/>
      </c>
    </row>
    <row r="1132" spans="2:9" ht="20.100000000000001" customHeight="1" thickBot="1" x14ac:dyDescent="0.35">
      <c r="B1132" s="43" t="str">
        <f t="shared" si="119"/>
        <v/>
      </c>
      <c r="C1132" s="44" t="str">
        <f t="shared" si="120"/>
        <v/>
      </c>
      <c r="D1132" s="45" t="str">
        <f t="shared" si="121"/>
        <v/>
      </c>
      <c r="E1132" s="47">
        <f t="shared" si="122"/>
        <v>0</v>
      </c>
      <c r="F1132" s="79"/>
      <c r="G1132" s="45" t="str">
        <f t="shared" si="123"/>
        <v/>
      </c>
      <c r="H1132" s="45" t="str">
        <f t="shared" si="124"/>
        <v/>
      </c>
      <c r="I1132" s="46" t="str">
        <f t="shared" si="125"/>
        <v/>
      </c>
    </row>
    <row r="1133" spans="2:9" ht="20.100000000000001" customHeight="1" thickBot="1" x14ac:dyDescent="0.35">
      <c r="B1133" s="43" t="str">
        <f t="shared" ref="B1133:B1196" si="126">IFERROR(IF(I1132&lt;=0,"",B1132+1),"")</f>
        <v/>
      </c>
      <c r="C1133" s="44" t="str">
        <f t="shared" si="120"/>
        <v/>
      </c>
      <c r="D1133" s="45" t="str">
        <f t="shared" si="121"/>
        <v/>
      </c>
      <c r="E1133" s="47">
        <f t="shared" si="122"/>
        <v>0</v>
      </c>
      <c r="F1133" s="79"/>
      <c r="G1133" s="45" t="str">
        <f t="shared" si="123"/>
        <v/>
      </c>
      <c r="H1133" s="45" t="str">
        <f t="shared" si="124"/>
        <v/>
      </c>
      <c r="I1133" s="46" t="str">
        <f t="shared" si="125"/>
        <v/>
      </c>
    </row>
    <row r="1134" spans="2:9" ht="20.100000000000001" customHeight="1" thickBot="1" x14ac:dyDescent="0.35">
      <c r="B1134" s="43" t="str">
        <f t="shared" si="126"/>
        <v/>
      </c>
      <c r="C1134" s="44" t="str">
        <f t="shared" si="120"/>
        <v/>
      </c>
      <c r="D1134" s="45" t="str">
        <f t="shared" si="121"/>
        <v/>
      </c>
      <c r="E1134" s="47">
        <f t="shared" si="122"/>
        <v>0</v>
      </c>
      <c r="F1134" s="79"/>
      <c r="G1134" s="45" t="str">
        <f t="shared" si="123"/>
        <v/>
      </c>
      <c r="H1134" s="45" t="str">
        <f t="shared" si="124"/>
        <v/>
      </c>
      <c r="I1134" s="46" t="str">
        <f t="shared" si="125"/>
        <v/>
      </c>
    </row>
    <row r="1135" spans="2:9" ht="20.100000000000001" customHeight="1" thickBot="1" x14ac:dyDescent="0.35">
      <c r="B1135" s="43" t="str">
        <f t="shared" si="126"/>
        <v/>
      </c>
      <c r="C1135" s="44" t="str">
        <f t="shared" si="120"/>
        <v/>
      </c>
      <c r="D1135" s="45" t="str">
        <f t="shared" si="121"/>
        <v/>
      </c>
      <c r="E1135" s="47">
        <f t="shared" si="122"/>
        <v>0</v>
      </c>
      <c r="F1135" s="79"/>
      <c r="G1135" s="45" t="str">
        <f t="shared" si="123"/>
        <v/>
      </c>
      <c r="H1135" s="45" t="str">
        <f t="shared" si="124"/>
        <v/>
      </c>
      <c r="I1135" s="46" t="str">
        <f t="shared" si="125"/>
        <v/>
      </c>
    </row>
    <row r="1136" spans="2:9" ht="20.100000000000001" customHeight="1" thickBot="1" x14ac:dyDescent="0.35">
      <c r="B1136" s="43" t="str">
        <f t="shared" si="126"/>
        <v/>
      </c>
      <c r="C1136" s="44" t="str">
        <f t="shared" si="120"/>
        <v/>
      </c>
      <c r="D1136" s="45" t="str">
        <f t="shared" si="121"/>
        <v/>
      </c>
      <c r="E1136" s="47">
        <f t="shared" si="122"/>
        <v>0</v>
      </c>
      <c r="F1136" s="79"/>
      <c r="G1136" s="45" t="str">
        <f t="shared" si="123"/>
        <v/>
      </c>
      <c r="H1136" s="45" t="str">
        <f t="shared" si="124"/>
        <v/>
      </c>
      <c r="I1136" s="46" t="str">
        <f t="shared" si="125"/>
        <v/>
      </c>
    </row>
    <row r="1137" spans="2:9" ht="20.100000000000001" customHeight="1" thickBot="1" x14ac:dyDescent="0.35">
      <c r="B1137" s="43" t="str">
        <f t="shared" si="126"/>
        <v/>
      </c>
      <c r="C1137" s="44" t="str">
        <f t="shared" si="120"/>
        <v/>
      </c>
      <c r="D1137" s="45" t="str">
        <f t="shared" si="121"/>
        <v/>
      </c>
      <c r="E1137" s="47">
        <f t="shared" si="122"/>
        <v>0</v>
      </c>
      <c r="F1137" s="79"/>
      <c r="G1137" s="45" t="str">
        <f t="shared" si="123"/>
        <v/>
      </c>
      <c r="H1137" s="45" t="str">
        <f t="shared" si="124"/>
        <v/>
      </c>
      <c r="I1137" s="46" t="str">
        <f t="shared" si="125"/>
        <v/>
      </c>
    </row>
    <row r="1138" spans="2:9" ht="20.100000000000001" customHeight="1" thickBot="1" x14ac:dyDescent="0.35">
      <c r="B1138" s="43" t="str">
        <f t="shared" si="126"/>
        <v/>
      </c>
      <c r="C1138" s="44" t="str">
        <f t="shared" si="120"/>
        <v/>
      </c>
      <c r="D1138" s="45" t="str">
        <f t="shared" si="121"/>
        <v/>
      </c>
      <c r="E1138" s="47">
        <f t="shared" si="122"/>
        <v>0</v>
      </c>
      <c r="F1138" s="79"/>
      <c r="G1138" s="45" t="str">
        <f t="shared" si="123"/>
        <v/>
      </c>
      <c r="H1138" s="45" t="str">
        <f t="shared" si="124"/>
        <v/>
      </c>
      <c r="I1138" s="46" t="str">
        <f t="shared" si="125"/>
        <v/>
      </c>
    </row>
    <row r="1139" spans="2:9" ht="20.100000000000001" customHeight="1" thickBot="1" x14ac:dyDescent="0.35">
      <c r="B1139" s="43" t="str">
        <f t="shared" si="126"/>
        <v/>
      </c>
      <c r="C1139" s="44" t="str">
        <f t="shared" si="120"/>
        <v/>
      </c>
      <c r="D1139" s="45" t="str">
        <f t="shared" si="121"/>
        <v/>
      </c>
      <c r="E1139" s="47">
        <f t="shared" si="122"/>
        <v>0</v>
      </c>
      <c r="F1139" s="79"/>
      <c r="G1139" s="45" t="str">
        <f t="shared" si="123"/>
        <v/>
      </c>
      <c r="H1139" s="45" t="str">
        <f t="shared" si="124"/>
        <v/>
      </c>
      <c r="I1139" s="46" t="str">
        <f t="shared" si="125"/>
        <v/>
      </c>
    </row>
    <row r="1140" spans="2:9" ht="20.100000000000001" customHeight="1" thickBot="1" x14ac:dyDescent="0.35">
      <c r="B1140" s="43" t="str">
        <f t="shared" si="126"/>
        <v/>
      </c>
      <c r="C1140" s="44" t="str">
        <f t="shared" si="120"/>
        <v/>
      </c>
      <c r="D1140" s="45" t="str">
        <f t="shared" si="121"/>
        <v/>
      </c>
      <c r="E1140" s="47">
        <f t="shared" si="122"/>
        <v>0</v>
      </c>
      <c r="F1140" s="79"/>
      <c r="G1140" s="45" t="str">
        <f t="shared" si="123"/>
        <v/>
      </c>
      <c r="H1140" s="45" t="str">
        <f t="shared" si="124"/>
        <v/>
      </c>
      <c r="I1140" s="46" t="str">
        <f t="shared" si="125"/>
        <v/>
      </c>
    </row>
    <row r="1141" spans="2:9" ht="20.100000000000001" customHeight="1" thickBot="1" x14ac:dyDescent="0.35">
      <c r="B1141" s="43" t="str">
        <f t="shared" si="126"/>
        <v/>
      </c>
      <c r="C1141" s="44" t="str">
        <f t="shared" si="120"/>
        <v/>
      </c>
      <c r="D1141" s="45" t="str">
        <f t="shared" si="121"/>
        <v/>
      </c>
      <c r="E1141" s="47">
        <f t="shared" si="122"/>
        <v>0</v>
      </c>
      <c r="F1141" s="79"/>
      <c r="G1141" s="45" t="str">
        <f t="shared" si="123"/>
        <v/>
      </c>
      <c r="H1141" s="45" t="str">
        <f t="shared" si="124"/>
        <v/>
      </c>
      <c r="I1141" s="46" t="str">
        <f t="shared" si="125"/>
        <v/>
      </c>
    </row>
    <row r="1142" spans="2:9" ht="20.100000000000001" customHeight="1" thickBot="1" x14ac:dyDescent="0.35">
      <c r="B1142" s="43" t="str">
        <f t="shared" si="126"/>
        <v/>
      </c>
      <c r="C1142" s="44" t="str">
        <f t="shared" si="120"/>
        <v/>
      </c>
      <c r="D1142" s="45" t="str">
        <f t="shared" si="121"/>
        <v/>
      </c>
      <c r="E1142" s="47">
        <f t="shared" si="122"/>
        <v>0</v>
      </c>
      <c r="F1142" s="79"/>
      <c r="G1142" s="45" t="str">
        <f t="shared" si="123"/>
        <v/>
      </c>
      <c r="H1142" s="45" t="str">
        <f t="shared" si="124"/>
        <v/>
      </c>
      <c r="I1142" s="46" t="str">
        <f t="shared" si="125"/>
        <v/>
      </c>
    </row>
    <row r="1143" spans="2:9" ht="20.100000000000001" customHeight="1" thickBot="1" x14ac:dyDescent="0.35">
      <c r="B1143" s="43" t="str">
        <f t="shared" si="126"/>
        <v/>
      </c>
      <c r="C1143" s="44" t="str">
        <f t="shared" si="120"/>
        <v/>
      </c>
      <c r="D1143" s="45" t="str">
        <f t="shared" si="121"/>
        <v/>
      </c>
      <c r="E1143" s="47">
        <f t="shared" si="122"/>
        <v>0</v>
      </c>
      <c r="F1143" s="79"/>
      <c r="G1143" s="45" t="str">
        <f t="shared" si="123"/>
        <v/>
      </c>
      <c r="H1143" s="45" t="str">
        <f t="shared" si="124"/>
        <v/>
      </c>
      <c r="I1143" s="46" t="str">
        <f t="shared" si="125"/>
        <v/>
      </c>
    </row>
    <row r="1144" spans="2:9" ht="20.100000000000001" customHeight="1" thickBot="1" x14ac:dyDescent="0.35">
      <c r="B1144" s="43" t="str">
        <f t="shared" si="126"/>
        <v/>
      </c>
      <c r="C1144" s="44" t="str">
        <f t="shared" si="120"/>
        <v/>
      </c>
      <c r="D1144" s="45" t="str">
        <f t="shared" si="121"/>
        <v/>
      </c>
      <c r="E1144" s="47">
        <f t="shared" si="122"/>
        <v>0</v>
      </c>
      <c r="F1144" s="79"/>
      <c r="G1144" s="45" t="str">
        <f t="shared" si="123"/>
        <v/>
      </c>
      <c r="H1144" s="45" t="str">
        <f t="shared" si="124"/>
        <v/>
      </c>
      <c r="I1144" s="46" t="str">
        <f t="shared" si="125"/>
        <v/>
      </c>
    </row>
    <row r="1145" spans="2:9" ht="20.100000000000001" customHeight="1" thickBot="1" x14ac:dyDescent="0.35">
      <c r="B1145" s="43" t="str">
        <f t="shared" si="126"/>
        <v/>
      </c>
      <c r="C1145" s="44" t="str">
        <f t="shared" si="120"/>
        <v/>
      </c>
      <c r="D1145" s="45" t="str">
        <f t="shared" si="121"/>
        <v/>
      </c>
      <c r="E1145" s="47">
        <f t="shared" si="122"/>
        <v>0</v>
      </c>
      <c r="F1145" s="79"/>
      <c r="G1145" s="45" t="str">
        <f t="shared" si="123"/>
        <v/>
      </c>
      <c r="H1145" s="45" t="str">
        <f t="shared" si="124"/>
        <v/>
      </c>
      <c r="I1145" s="46" t="str">
        <f t="shared" si="125"/>
        <v/>
      </c>
    </row>
    <row r="1146" spans="2:9" ht="20.100000000000001" customHeight="1" thickBot="1" x14ac:dyDescent="0.35">
      <c r="B1146" s="43" t="str">
        <f t="shared" si="126"/>
        <v/>
      </c>
      <c r="C1146" s="44" t="str">
        <f t="shared" si="120"/>
        <v/>
      </c>
      <c r="D1146" s="45" t="str">
        <f t="shared" si="121"/>
        <v/>
      </c>
      <c r="E1146" s="47">
        <f t="shared" si="122"/>
        <v>0</v>
      </c>
      <c r="F1146" s="79"/>
      <c r="G1146" s="45" t="str">
        <f t="shared" si="123"/>
        <v/>
      </c>
      <c r="H1146" s="45" t="str">
        <f t="shared" si="124"/>
        <v/>
      </c>
      <c r="I1146" s="46" t="str">
        <f t="shared" si="125"/>
        <v/>
      </c>
    </row>
    <row r="1147" spans="2:9" ht="20.100000000000001" customHeight="1" thickBot="1" x14ac:dyDescent="0.35">
      <c r="B1147" s="43" t="str">
        <f t="shared" si="126"/>
        <v/>
      </c>
      <c r="C1147" s="44" t="str">
        <f t="shared" si="120"/>
        <v/>
      </c>
      <c r="D1147" s="45" t="str">
        <f t="shared" si="121"/>
        <v/>
      </c>
      <c r="E1147" s="47">
        <f t="shared" si="122"/>
        <v>0</v>
      </c>
      <c r="F1147" s="79"/>
      <c r="G1147" s="45" t="str">
        <f t="shared" si="123"/>
        <v/>
      </c>
      <c r="H1147" s="45" t="str">
        <f t="shared" si="124"/>
        <v/>
      </c>
      <c r="I1147" s="46" t="str">
        <f t="shared" si="125"/>
        <v/>
      </c>
    </row>
    <row r="1148" spans="2:9" ht="20.100000000000001" customHeight="1" thickBot="1" x14ac:dyDescent="0.35">
      <c r="B1148" s="43" t="str">
        <f t="shared" si="126"/>
        <v/>
      </c>
      <c r="C1148" s="44" t="str">
        <f t="shared" si="120"/>
        <v/>
      </c>
      <c r="D1148" s="45" t="str">
        <f t="shared" si="121"/>
        <v/>
      </c>
      <c r="E1148" s="47">
        <f t="shared" si="122"/>
        <v>0</v>
      </c>
      <c r="F1148" s="79"/>
      <c r="G1148" s="45" t="str">
        <f t="shared" si="123"/>
        <v/>
      </c>
      <c r="H1148" s="45" t="str">
        <f t="shared" si="124"/>
        <v/>
      </c>
      <c r="I1148" s="46" t="str">
        <f t="shared" si="125"/>
        <v/>
      </c>
    </row>
    <row r="1149" spans="2:9" ht="20.100000000000001" customHeight="1" thickBot="1" x14ac:dyDescent="0.35">
      <c r="B1149" s="43" t="str">
        <f t="shared" si="126"/>
        <v/>
      </c>
      <c r="C1149" s="44" t="str">
        <f t="shared" si="120"/>
        <v/>
      </c>
      <c r="D1149" s="45" t="str">
        <f t="shared" si="121"/>
        <v/>
      </c>
      <c r="E1149" s="47">
        <f t="shared" si="122"/>
        <v>0</v>
      </c>
      <c r="F1149" s="79"/>
      <c r="G1149" s="45" t="str">
        <f t="shared" si="123"/>
        <v/>
      </c>
      <c r="H1149" s="45" t="str">
        <f t="shared" si="124"/>
        <v/>
      </c>
      <c r="I1149" s="46" t="str">
        <f t="shared" si="125"/>
        <v/>
      </c>
    </row>
    <row r="1150" spans="2:9" ht="20.100000000000001" customHeight="1" thickBot="1" x14ac:dyDescent="0.35">
      <c r="B1150" s="43" t="str">
        <f t="shared" si="126"/>
        <v/>
      </c>
      <c r="C1150" s="44" t="str">
        <f t="shared" si="120"/>
        <v/>
      </c>
      <c r="D1150" s="45" t="str">
        <f t="shared" si="121"/>
        <v/>
      </c>
      <c r="E1150" s="47">
        <f t="shared" si="122"/>
        <v>0</v>
      </c>
      <c r="F1150" s="79"/>
      <c r="G1150" s="45" t="str">
        <f t="shared" si="123"/>
        <v/>
      </c>
      <c r="H1150" s="45" t="str">
        <f t="shared" si="124"/>
        <v/>
      </c>
      <c r="I1150" s="46" t="str">
        <f t="shared" si="125"/>
        <v/>
      </c>
    </row>
    <row r="1151" spans="2:9" ht="20.100000000000001" customHeight="1" thickBot="1" x14ac:dyDescent="0.35">
      <c r="B1151" s="43" t="str">
        <f t="shared" si="126"/>
        <v/>
      </c>
      <c r="C1151" s="44" t="str">
        <f t="shared" si="120"/>
        <v/>
      </c>
      <c r="D1151" s="45" t="str">
        <f t="shared" si="121"/>
        <v/>
      </c>
      <c r="E1151" s="47">
        <f t="shared" si="122"/>
        <v>0</v>
      </c>
      <c r="F1151" s="79"/>
      <c r="G1151" s="45" t="str">
        <f t="shared" si="123"/>
        <v/>
      </c>
      <c r="H1151" s="45" t="str">
        <f t="shared" si="124"/>
        <v/>
      </c>
      <c r="I1151" s="46" t="str">
        <f t="shared" si="125"/>
        <v/>
      </c>
    </row>
    <row r="1152" spans="2:9" ht="20.100000000000001" customHeight="1" thickBot="1" x14ac:dyDescent="0.35">
      <c r="B1152" s="43" t="str">
        <f t="shared" si="126"/>
        <v/>
      </c>
      <c r="C1152" s="44" t="str">
        <f t="shared" si="120"/>
        <v/>
      </c>
      <c r="D1152" s="45" t="str">
        <f t="shared" si="121"/>
        <v/>
      </c>
      <c r="E1152" s="47">
        <f t="shared" si="122"/>
        <v>0</v>
      </c>
      <c r="F1152" s="79"/>
      <c r="G1152" s="45" t="str">
        <f t="shared" si="123"/>
        <v/>
      </c>
      <c r="H1152" s="45" t="str">
        <f t="shared" si="124"/>
        <v/>
      </c>
      <c r="I1152" s="46" t="str">
        <f t="shared" si="125"/>
        <v/>
      </c>
    </row>
    <row r="1153" spans="2:9" ht="20.100000000000001" customHeight="1" thickBot="1" x14ac:dyDescent="0.35">
      <c r="B1153" s="43" t="str">
        <f t="shared" si="126"/>
        <v/>
      </c>
      <c r="C1153" s="44" t="str">
        <f t="shared" si="120"/>
        <v/>
      </c>
      <c r="D1153" s="45" t="str">
        <f t="shared" si="121"/>
        <v/>
      </c>
      <c r="E1153" s="47">
        <f t="shared" si="122"/>
        <v>0</v>
      </c>
      <c r="F1153" s="79"/>
      <c r="G1153" s="45" t="str">
        <f t="shared" si="123"/>
        <v/>
      </c>
      <c r="H1153" s="45" t="str">
        <f t="shared" si="124"/>
        <v/>
      </c>
      <c r="I1153" s="46" t="str">
        <f t="shared" si="125"/>
        <v/>
      </c>
    </row>
    <row r="1154" spans="2:9" ht="20.100000000000001" customHeight="1" thickBot="1" x14ac:dyDescent="0.35">
      <c r="B1154" s="43" t="str">
        <f t="shared" si="126"/>
        <v/>
      </c>
      <c r="C1154" s="44" t="str">
        <f t="shared" si="120"/>
        <v/>
      </c>
      <c r="D1154" s="45" t="str">
        <f t="shared" si="121"/>
        <v/>
      </c>
      <c r="E1154" s="47">
        <f t="shared" si="122"/>
        <v>0</v>
      </c>
      <c r="F1154" s="79"/>
      <c r="G1154" s="45" t="str">
        <f t="shared" si="123"/>
        <v/>
      </c>
      <c r="H1154" s="45" t="str">
        <f t="shared" si="124"/>
        <v/>
      </c>
      <c r="I1154" s="46" t="str">
        <f t="shared" si="125"/>
        <v/>
      </c>
    </row>
    <row r="1155" spans="2:9" ht="20.100000000000001" customHeight="1" thickBot="1" x14ac:dyDescent="0.35">
      <c r="B1155" s="43" t="str">
        <f t="shared" si="126"/>
        <v/>
      </c>
      <c r="C1155" s="44" t="str">
        <f t="shared" si="120"/>
        <v/>
      </c>
      <c r="D1155" s="45" t="str">
        <f t="shared" si="121"/>
        <v/>
      </c>
      <c r="E1155" s="47">
        <f t="shared" si="122"/>
        <v>0</v>
      </c>
      <c r="F1155" s="79"/>
      <c r="G1155" s="45" t="str">
        <f t="shared" si="123"/>
        <v/>
      </c>
      <c r="H1155" s="45" t="str">
        <f t="shared" si="124"/>
        <v/>
      </c>
      <c r="I1155" s="46" t="str">
        <f t="shared" si="125"/>
        <v/>
      </c>
    </row>
    <row r="1156" spans="2:9" ht="20.100000000000001" customHeight="1" thickBot="1" x14ac:dyDescent="0.35">
      <c r="B1156" s="43" t="str">
        <f t="shared" si="126"/>
        <v/>
      </c>
      <c r="C1156" s="44" t="str">
        <f t="shared" si="120"/>
        <v/>
      </c>
      <c r="D1156" s="45" t="str">
        <f t="shared" si="121"/>
        <v/>
      </c>
      <c r="E1156" s="47">
        <f t="shared" si="122"/>
        <v>0</v>
      </c>
      <c r="F1156" s="79"/>
      <c r="G1156" s="45" t="str">
        <f t="shared" si="123"/>
        <v/>
      </c>
      <c r="H1156" s="45" t="str">
        <f t="shared" si="124"/>
        <v/>
      </c>
      <c r="I1156" s="46" t="str">
        <f t="shared" si="125"/>
        <v/>
      </c>
    </row>
    <row r="1157" spans="2:9" ht="20.100000000000001" customHeight="1" thickBot="1" x14ac:dyDescent="0.35">
      <c r="B1157" s="43" t="str">
        <f t="shared" si="126"/>
        <v/>
      </c>
      <c r="C1157" s="44" t="str">
        <f t="shared" si="120"/>
        <v/>
      </c>
      <c r="D1157" s="45" t="str">
        <f t="shared" si="121"/>
        <v/>
      </c>
      <c r="E1157" s="47">
        <f t="shared" si="122"/>
        <v>0</v>
      </c>
      <c r="F1157" s="79"/>
      <c r="G1157" s="45" t="str">
        <f t="shared" si="123"/>
        <v/>
      </c>
      <c r="H1157" s="45" t="str">
        <f t="shared" si="124"/>
        <v/>
      </c>
      <c r="I1157" s="46" t="str">
        <f t="shared" si="125"/>
        <v/>
      </c>
    </row>
    <row r="1158" spans="2:9" ht="20.100000000000001" customHeight="1" thickBot="1" x14ac:dyDescent="0.35">
      <c r="B1158" s="43" t="str">
        <f t="shared" si="126"/>
        <v/>
      </c>
      <c r="C1158" s="44" t="str">
        <f t="shared" si="120"/>
        <v/>
      </c>
      <c r="D1158" s="45" t="str">
        <f t="shared" si="121"/>
        <v/>
      </c>
      <c r="E1158" s="47">
        <f t="shared" si="122"/>
        <v>0</v>
      </c>
      <c r="F1158" s="79"/>
      <c r="G1158" s="45" t="str">
        <f t="shared" si="123"/>
        <v/>
      </c>
      <c r="H1158" s="45" t="str">
        <f t="shared" si="124"/>
        <v/>
      </c>
      <c r="I1158" s="46" t="str">
        <f t="shared" si="125"/>
        <v/>
      </c>
    </row>
    <row r="1159" spans="2:9" ht="20.100000000000001" customHeight="1" thickBot="1" x14ac:dyDescent="0.35">
      <c r="B1159" s="43" t="str">
        <f t="shared" si="126"/>
        <v/>
      </c>
      <c r="C1159" s="44" t="str">
        <f t="shared" si="120"/>
        <v/>
      </c>
      <c r="D1159" s="45" t="str">
        <f t="shared" si="121"/>
        <v/>
      </c>
      <c r="E1159" s="47">
        <f t="shared" si="122"/>
        <v>0</v>
      </c>
      <c r="F1159" s="79"/>
      <c r="G1159" s="45" t="str">
        <f t="shared" si="123"/>
        <v/>
      </c>
      <c r="H1159" s="45" t="str">
        <f t="shared" si="124"/>
        <v/>
      </c>
      <c r="I1159" s="46" t="str">
        <f t="shared" si="125"/>
        <v/>
      </c>
    </row>
    <row r="1160" spans="2:9" ht="20.100000000000001" customHeight="1" thickBot="1" x14ac:dyDescent="0.35">
      <c r="B1160" s="43" t="str">
        <f t="shared" si="126"/>
        <v/>
      </c>
      <c r="C1160" s="44" t="str">
        <f t="shared" si="120"/>
        <v/>
      </c>
      <c r="D1160" s="45" t="str">
        <f t="shared" si="121"/>
        <v/>
      </c>
      <c r="E1160" s="47">
        <f t="shared" si="122"/>
        <v>0</v>
      </c>
      <c r="F1160" s="79"/>
      <c r="G1160" s="45" t="str">
        <f t="shared" si="123"/>
        <v/>
      </c>
      <c r="H1160" s="45" t="str">
        <f t="shared" si="124"/>
        <v/>
      </c>
      <c r="I1160" s="46" t="str">
        <f t="shared" si="125"/>
        <v/>
      </c>
    </row>
    <row r="1161" spans="2:9" ht="20.100000000000001" customHeight="1" thickBot="1" x14ac:dyDescent="0.35">
      <c r="B1161" s="43" t="str">
        <f t="shared" si="126"/>
        <v/>
      </c>
      <c r="C1161" s="44" t="str">
        <f t="shared" si="120"/>
        <v/>
      </c>
      <c r="D1161" s="45" t="str">
        <f t="shared" si="121"/>
        <v/>
      </c>
      <c r="E1161" s="47">
        <f t="shared" si="122"/>
        <v>0</v>
      </c>
      <c r="F1161" s="79"/>
      <c r="G1161" s="45" t="str">
        <f t="shared" si="123"/>
        <v/>
      </c>
      <c r="H1161" s="45" t="str">
        <f t="shared" si="124"/>
        <v/>
      </c>
      <c r="I1161" s="46" t="str">
        <f t="shared" si="125"/>
        <v/>
      </c>
    </row>
    <row r="1162" spans="2:9" ht="20.100000000000001" customHeight="1" thickBot="1" x14ac:dyDescent="0.35">
      <c r="B1162" s="43" t="str">
        <f t="shared" si="126"/>
        <v/>
      </c>
      <c r="C1162" s="44" t="str">
        <f t="shared" si="120"/>
        <v/>
      </c>
      <c r="D1162" s="45" t="str">
        <f t="shared" si="121"/>
        <v/>
      </c>
      <c r="E1162" s="47">
        <f t="shared" si="122"/>
        <v>0</v>
      </c>
      <c r="F1162" s="79"/>
      <c r="G1162" s="45" t="str">
        <f t="shared" si="123"/>
        <v/>
      </c>
      <c r="H1162" s="45" t="str">
        <f t="shared" si="124"/>
        <v/>
      </c>
      <c r="I1162" s="46" t="str">
        <f t="shared" si="125"/>
        <v/>
      </c>
    </row>
    <row r="1163" spans="2:9" ht="20.100000000000001" customHeight="1" thickBot="1" x14ac:dyDescent="0.35">
      <c r="B1163" s="43" t="str">
        <f t="shared" si="126"/>
        <v/>
      </c>
      <c r="C1163" s="44" t="str">
        <f t="shared" si="120"/>
        <v/>
      </c>
      <c r="D1163" s="45" t="str">
        <f t="shared" si="121"/>
        <v/>
      </c>
      <c r="E1163" s="47">
        <f t="shared" si="122"/>
        <v>0</v>
      </c>
      <c r="F1163" s="79"/>
      <c r="G1163" s="45" t="str">
        <f t="shared" si="123"/>
        <v/>
      </c>
      <c r="H1163" s="45" t="str">
        <f t="shared" si="124"/>
        <v/>
      </c>
      <c r="I1163" s="46" t="str">
        <f t="shared" si="125"/>
        <v/>
      </c>
    </row>
    <row r="1164" spans="2:9" ht="20.100000000000001" customHeight="1" thickBot="1" x14ac:dyDescent="0.35">
      <c r="B1164" s="43" t="str">
        <f t="shared" si="126"/>
        <v/>
      </c>
      <c r="C1164" s="44" t="str">
        <f t="shared" si="120"/>
        <v/>
      </c>
      <c r="D1164" s="45" t="str">
        <f t="shared" si="121"/>
        <v/>
      </c>
      <c r="E1164" s="47">
        <f t="shared" si="122"/>
        <v>0</v>
      </c>
      <c r="F1164" s="79"/>
      <c r="G1164" s="45" t="str">
        <f t="shared" si="123"/>
        <v/>
      </c>
      <c r="H1164" s="45" t="str">
        <f t="shared" si="124"/>
        <v/>
      </c>
      <c r="I1164" s="46" t="str">
        <f t="shared" si="125"/>
        <v/>
      </c>
    </row>
    <row r="1165" spans="2:9" ht="20.100000000000001" customHeight="1" thickBot="1" x14ac:dyDescent="0.35">
      <c r="B1165" s="43" t="str">
        <f t="shared" si="126"/>
        <v/>
      </c>
      <c r="C1165" s="44" t="str">
        <f t="shared" si="120"/>
        <v/>
      </c>
      <c r="D1165" s="45" t="str">
        <f t="shared" si="121"/>
        <v/>
      </c>
      <c r="E1165" s="47">
        <f t="shared" si="122"/>
        <v>0</v>
      </c>
      <c r="F1165" s="79"/>
      <c r="G1165" s="45" t="str">
        <f t="shared" si="123"/>
        <v/>
      </c>
      <c r="H1165" s="45" t="str">
        <f t="shared" si="124"/>
        <v/>
      </c>
      <c r="I1165" s="46" t="str">
        <f t="shared" si="125"/>
        <v/>
      </c>
    </row>
    <row r="1166" spans="2:9" ht="20.100000000000001" customHeight="1" thickBot="1" x14ac:dyDescent="0.35">
      <c r="B1166" s="43" t="str">
        <f t="shared" si="126"/>
        <v/>
      </c>
      <c r="C1166" s="44" t="str">
        <f t="shared" si="120"/>
        <v/>
      </c>
      <c r="D1166" s="45" t="str">
        <f t="shared" si="121"/>
        <v/>
      </c>
      <c r="E1166" s="47">
        <f t="shared" si="122"/>
        <v>0</v>
      </c>
      <c r="F1166" s="79"/>
      <c r="G1166" s="45" t="str">
        <f t="shared" si="123"/>
        <v/>
      </c>
      <c r="H1166" s="45" t="str">
        <f t="shared" si="124"/>
        <v/>
      </c>
      <c r="I1166" s="46" t="str">
        <f t="shared" si="125"/>
        <v/>
      </c>
    </row>
    <row r="1167" spans="2:9" ht="20.100000000000001" customHeight="1" thickBot="1" x14ac:dyDescent="0.35">
      <c r="B1167" s="43" t="str">
        <f t="shared" si="126"/>
        <v/>
      </c>
      <c r="C1167" s="44" t="str">
        <f t="shared" si="120"/>
        <v/>
      </c>
      <c r="D1167" s="45" t="str">
        <f t="shared" si="121"/>
        <v/>
      </c>
      <c r="E1167" s="47">
        <f t="shared" si="122"/>
        <v>0</v>
      </c>
      <c r="F1167" s="79"/>
      <c r="G1167" s="45" t="str">
        <f t="shared" si="123"/>
        <v/>
      </c>
      <c r="H1167" s="45" t="str">
        <f t="shared" si="124"/>
        <v/>
      </c>
      <c r="I1167" s="46" t="str">
        <f t="shared" si="125"/>
        <v/>
      </c>
    </row>
    <row r="1168" spans="2:9" ht="20.100000000000001" customHeight="1" thickBot="1" x14ac:dyDescent="0.35">
      <c r="B1168" s="43" t="str">
        <f t="shared" si="126"/>
        <v/>
      </c>
      <c r="C1168" s="44" t="str">
        <f t="shared" si="120"/>
        <v/>
      </c>
      <c r="D1168" s="45" t="str">
        <f t="shared" si="121"/>
        <v/>
      </c>
      <c r="E1168" s="47">
        <f t="shared" si="122"/>
        <v>0</v>
      </c>
      <c r="F1168" s="79"/>
      <c r="G1168" s="45" t="str">
        <f t="shared" si="123"/>
        <v/>
      </c>
      <c r="H1168" s="45" t="str">
        <f t="shared" si="124"/>
        <v/>
      </c>
      <c r="I1168" s="46" t="str">
        <f t="shared" si="125"/>
        <v/>
      </c>
    </row>
    <row r="1169" spans="2:9" ht="20.100000000000001" customHeight="1" thickBot="1" x14ac:dyDescent="0.35">
      <c r="B1169" s="43" t="str">
        <f t="shared" si="126"/>
        <v/>
      </c>
      <c r="C1169" s="44" t="str">
        <f t="shared" si="120"/>
        <v/>
      </c>
      <c r="D1169" s="45" t="str">
        <f t="shared" si="121"/>
        <v/>
      </c>
      <c r="E1169" s="47">
        <f t="shared" si="122"/>
        <v>0</v>
      </c>
      <c r="F1169" s="79"/>
      <c r="G1169" s="45" t="str">
        <f t="shared" si="123"/>
        <v/>
      </c>
      <c r="H1169" s="45" t="str">
        <f t="shared" si="124"/>
        <v/>
      </c>
      <c r="I1169" s="46" t="str">
        <f t="shared" si="125"/>
        <v/>
      </c>
    </row>
    <row r="1170" spans="2:9" ht="20.100000000000001" customHeight="1" thickBot="1" x14ac:dyDescent="0.35">
      <c r="B1170" s="43" t="str">
        <f t="shared" si="126"/>
        <v/>
      </c>
      <c r="C1170" s="44" t="str">
        <f t="shared" si="120"/>
        <v/>
      </c>
      <c r="D1170" s="45" t="str">
        <f t="shared" si="121"/>
        <v/>
      </c>
      <c r="E1170" s="47">
        <f t="shared" si="122"/>
        <v>0</v>
      </c>
      <c r="F1170" s="79"/>
      <c r="G1170" s="45" t="str">
        <f t="shared" si="123"/>
        <v/>
      </c>
      <c r="H1170" s="45" t="str">
        <f t="shared" si="124"/>
        <v/>
      </c>
      <c r="I1170" s="46" t="str">
        <f t="shared" si="125"/>
        <v/>
      </c>
    </row>
    <row r="1171" spans="2:9" ht="20.100000000000001" customHeight="1" thickBot="1" x14ac:dyDescent="0.35">
      <c r="B1171" s="43" t="str">
        <f t="shared" si="126"/>
        <v/>
      </c>
      <c r="C1171" s="44" t="str">
        <f t="shared" si="120"/>
        <v/>
      </c>
      <c r="D1171" s="45" t="str">
        <f t="shared" si="121"/>
        <v/>
      </c>
      <c r="E1171" s="47">
        <f t="shared" si="122"/>
        <v>0</v>
      </c>
      <c r="F1171" s="79"/>
      <c r="G1171" s="45" t="str">
        <f t="shared" si="123"/>
        <v/>
      </c>
      <c r="H1171" s="45" t="str">
        <f t="shared" si="124"/>
        <v/>
      </c>
      <c r="I1171" s="46" t="str">
        <f t="shared" si="125"/>
        <v/>
      </c>
    </row>
    <row r="1172" spans="2:9" ht="20.100000000000001" customHeight="1" thickBot="1" x14ac:dyDescent="0.35">
      <c r="B1172" s="43" t="str">
        <f t="shared" si="126"/>
        <v/>
      </c>
      <c r="C1172" s="44" t="str">
        <f t="shared" si="120"/>
        <v/>
      </c>
      <c r="D1172" s="45" t="str">
        <f t="shared" si="121"/>
        <v/>
      </c>
      <c r="E1172" s="47">
        <f t="shared" si="122"/>
        <v>0</v>
      </c>
      <c r="F1172" s="79"/>
      <c r="G1172" s="45" t="str">
        <f t="shared" si="123"/>
        <v/>
      </c>
      <c r="H1172" s="45" t="str">
        <f t="shared" si="124"/>
        <v/>
      </c>
      <c r="I1172" s="46" t="str">
        <f t="shared" si="125"/>
        <v/>
      </c>
    </row>
    <row r="1173" spans="2:9" ht="20.100000000000001" customHeight="1" thickBot="1" x14ac:dyDescent="0.35">
      <c r="B1173" s="43" t="str">
        <f t="shared" si="126"/>
        <v/>
      </c>
      <c r="C1173" s="44" t="str">
        <f t="shared" si="120"/>
        <v/>
      </c>
      <c r="D1173" s="45" t="str">
        <f t="shared" si="121"/>
        <v/>
      </c>
      <c r="E1173" s="47">
        <f t="shared" si="122"/>
        <v>0</v>
      </c>
      <c r="F1173" s="79"/>
      <c r="G1173" s="45" t="str">
        <f t="shared" si="123"/>
        <v/>
      </c>
      <c r="H1173" s="45" t="str">
        <f t="shared" si="124"/>
        <v/>
      </c>
      <c r="I1173" s="46" t="str">
        <f t="shared" si="125"/>
        <v/>
      </c>
    </row>
    <row r="1174" spans="2:9" ht="20.100000000000001" customHeight="1" thickBot="1" x14ac:dyDescent="0.35">
      <c r="B1174" s="43" t="str">
        <f t="shared" si="126"/>
        <v/>
      </c>
      <c r="C1174" s="44" t="str">
        <f t="shared" ref="C1174:C1237" si="127">IF($E$10="End of the Period",IF(B1174="","",IF(payment_frequency="Bi-weekly",first_payment_date+B1174*VLOOKUP(payment_frequency,periodic_table,2,0),IF(payment_frequency="Weekly",first_payment_date+B1174*VLOOKUP(payment_frequency,periodic_table,2,0),IF(payment_frequency="Semi-monthly",first_payment_date+B1174*VLOOKUP(payment_frequency,periodic_table,2,0),EDATE(first_payment_date,B1174*VLOOKUP(payment_frequency,periodic_table,2,0)))))),IF(B1174="","",IF(payment_frequency="Bi-weekly",first_payment_date+(B1174-1)*VLOOKUP(payment_frequency,periodic_table,2,0),IF(payment_frequency="Weekly",first_payment_date+(B1174-1)*VLOOKUP(payment_frequency,periodic_table,2,0),IF(payment_frequency="Semi-monthly",first_payment_date+(B1174-1)*VLOOKUP(payment_frequency,periodic_table,2,0),EDATE(first_payment_date,(B1174-1)*VLOOKUP(payment_frequency,periodic_table,2,0)))))))</f>
        <v/>
      </c>
      <c r="D1174" s="45" t="str">
        <f t="shared" ref="D1174:D1237" si="128">IF(B1174="","",IF(I1173&lt;payment2,I1173*(1+rate),payment2))</f>
        <v/>
      </c>
      <c r="E1174" s="47">
        <f t="shared" ref="E1174:E1237" si="129">IFERROR(IF((I1173*(1+rate)-D1174)&lt;$E$12,I1173*(1+rate)-D1174,IF(B1174=$I$16,$E$12,IF(B1174&lt;$I$16,0,$E$12))),0)</f>
        <v>0</v>
      </c>
      <c r="F1174" s="79"/>
      <c r="G1174" s="45" t="str">
        <f t="shared" ref="G1174:G1237" si="130">IF(AND(payment_type=1,B1174=1),0,IF(B1174="","",I1173*rate_acc))</f>
        <v/>
      </c>
      <c r="H1174" s="45" t="str">
        <f t="shared" si="124"/>
        <v/>
      </c>
      <c r="I1174" s="46" t="str">
        <f t="shared" si="125"/>
        <v/>
      </c>
    </row>
    <row r="1175" spans="2:9" ht="20.100000000000001" customHeight="1" thickBot="1" x14ac:dyDescent="0.35">
      <c r="B1175" s="43" t="str">
        <f t="shared" si="126"/>
        <v/>
      </c>
      <c r="C1175" s="44" t="str">
        <f t="shared" si="127"/>
        <v/>
      </c>
      <c r="D1175" s="45" t="str">
        <f t="shared" si="128"/>
        <v/>
      </c>
      <c r="E1175" s="47">
        <f t="shared" si="129"/>
        <v>0</v>
      </c>
      <c r="F1175" s="79"/>
      <c r="G1175" s="45" t="str">
        <f t="shared" si="130"/>
        <v/>
      </c>
      <c r="H1175" s="45" t="str">
        <f t="shared" ref="H1175:H1238" si="131">IF(B1175="","",D1175-G1175+E1175+F1175)</f>
        <v/>
      </c>
      <c r="I1175" s="46" t="str">
        <f t="shared" ref="I1175:I1238" si="132">IFERROR(IF(H1175&lt;=0,"",I1174-H1175),"")</f>
        <v/>
      </c>
    </row>
    <row r="1176" spans="2:9" ht="20.100000000000001" customHeight="1" thickBot="1" x14ac:dyDescent="0.35">
      <c r="B1176" s="43" t="str">
        <f t="shared" si="126"/>
        <v/>
      </c>
      <c r="C1176" s="44" t="str">
        <f t="shared" si="127"/>
        <v/>
      </c>
      <c r="D1176" s="45" t="str">
        <f t="shared" si="128"/>
        <v/>
      </c>
      <c r="E1176" s="47">
        <f t="shared" si="129"/>
        <v>0</v>
      </c>
      <c r="F1176" s="79"/>
      <c r="G1176" s="45" t="str">
        <f t="shared" si="130"/>
        <v/>
      </c>
      <c r="H1176" s="45" t="str">
        <f t="shared" si="131"/>
        <v/>
      </c>
      <c r="I1176" s="46" t="str">
        <f t="shared" si="132"/>
        <v/>
      </c>
    </row>
    <row r="1177" spans="2:9" ht="20.100000000000001" customHeight="1" thickBot="1" x14ac:dyDescent="0.35">
      <c r="B1177" s="43" t="str">
        <f t="shared" si="126"/>
        <v/>
      </c>
      <c r="C1177" s="44" t="str">
        <f t="shared" si="127"/>
        <v/>
      </c>
      <c r="D1177" s="45" t="str">
        <f t="shared" si="128"/>
        <v/>
      </c>
      <c r="E1177" s="47">
        <f t="shared" si="129"/>
        <v>0</v>
      </c>
      <c r="F1177" s="79"/>
      <c r="G1177" s="45" t="str">
        <f t="shared" si="130"/>
        <v/>
      </c>
      <c r="H1177" s="45" t="str">
        <f t="shared" si="131"/>
        <v/>
      </c>
      <c r="I1177" s="46" t="str">
        <f t="shared" si="132"/>
        <v/>
      </c>
    </row>
    <row r="1178" spans="2:9" ht="20.100000000000001" customHeight="1" thickBot="1" x14ac:dyDescent="0.35">
      <c r="B1178" s="43" t="str">
        <f t="shared" si="126"/>
        <v/>
      </c>
      <c r="C1178" s="44" t="str">
        <f t="shared" si="127"/>
        <v/>
      </c>
      <c r="D1178" s="45" t="str">
        <f t="shared" si="128"/>
        <v/>
      </c>
      <c r="E1178" s="47">
        <f t="shared" si="129"/>
        <v>0</v>
      </c>
      <c r="F1178" s="79"/>
      <c r="G1178" s="45" t="str">
        <f t="shared" si="130"/>
        <v/>
      </c>
      <c r="H1178" s="45" t="str">
        <f t="shared" si="131"/>
        <v/>
      </c>
      <c r="I1178" s="46" t="str">
        <f t="shared" si="132"/>
        <v/>
      </c>
    </row>
    <row r="1179" spans="2:9" ht="20.100000000000001" customHeight="1" thickBot="1" x14ac:dyDescent="0.35">
      <c r="B1179" s="43" t="str">
        <f t="shared" si="126"/>
        <v/>
      </c>
      <c r="C1179" s="44" t="str">
        <f t="shared" si="127"/>
        <v/>
      </c>
      <c r="D1179" s="45" t="str">
        <f t="shared" si="128"/>
        <v/>
      </c>
      <c r="E1179" s="47">
        <f t="shared" si="129"/>
        <v>0</v>
      </c>
      <c r="F1179" s="79"/>
      <c r="G1179" s="45" t="str">
        <f t="shared" si="130"/>
        <v/>
      </c>
      <c r="H1179" s="45" t="str">
        <f t="shared" si="131"/>
        <v/>
      </c>
      <c r="I1179" s="46" t="str">
        <f t="shared" si="132"/>
        <v/>
      </c>
    </row>
    <row r="1180" spans="2:9" ht="20.100000000000001" customHeight="1" thickBot="1" x14ac:dyDescent="0.35">
      <c r="B1180" s="43" t="str">
        <f t="shared" si="126"/>
        <v/>
      </c>
      <c r="C1180" s="44" t="str">
        <f t="shared" si="127"/>
        <v/>
      </c>
      <c r="D1180" s="45" t="str">
        <f t="shared" si="128"/>
        <v/>
      </c>
      <c r="E1180" s="47">
        <f t="shared" si="129"/>
        <v>0</v>
      </c>
      <c r="F1180" s="79"/>
      <c r="G1180" s="45" t="str">
        <f t="shared" si="130"/>
        <v/>
      </c>
      <c r="H1180" s="45" t="str">
        <f t="shared" si="131"/>
        <v/>
      </c>
      <c r="I1180" s="46" t="str">
        <f t="shared" si="132"/>
        <v/>
      </c>
    </row>
    <row r="1181" spans="2:9" ht="20.100000000000001" customHeight="1" thickBot="1" x14ac:dyDescent="0.35">
      <c r="B1181" s="43" t="str">
        <f t="shared" si="126"/>
        <v/>
      </c>
      <c r="C1181" s="44" t="str">
        <f t="shared" si="127"/>
        <v/>
      </c>
      <c r="D1181" s="45" t="str">
        <f t="shared" si="128"/>
        <v/>
      </c>
      <c r="E1181" s="47">
        <f t="shared" si="129"/>
        <v>0</v>
      </c>
      <c r="F1181" s="79"/>
      <c r="G1181" s="45" t="str">
        <f t="shared" si="130"/>
        <v/>
      </c>
      <c r="H1181" s="45" t="str">
        <f t="shared" si="131"/>
        <v/>
      </c>
      <c r="I1181" s="46" t="str">
        <f t="shared" si="132"/>
        <v/>
      </c>
    </row>
    <row r="1182" spans="2:9" ht="20.100000000000001" customHeight="1" thickBot="1" x14ac:dyDescent="0.35">
      <c r="B1182" s="43" t="str">
        <f t="shared" si="126"/>
        <v/>
      </c>
      <c r="C1182" s="44" t="str">
        <f t="shared" si="127"/>
        <v/>
      </c>
      <c r="D1182" s="45" t="str">
        <f t="shared" si="128"/>
        <v/>
      </c>
      <c r="E1182" s="47">
        <f t="shared" si="129"/>
        <v>0</v>
      </c>
      <c r="F1182" s="79"/>
      <c r="G1182" s="45" t="str">
        <f t="shared" si="130"/>
        <v/>
      </c>
      <c r="H1182" s="45" t="str">
        <f t="shared" si="131"/>
        <v/>
      </c>
      <c r="I1182" s="46" t="str">
        <f t="shared" si="132"/>
        <v/>
      </c>
    </row>
    <row r="1183" spans="2:9" ht="20.100000000000001" customHeight="1" thickBot="1" x14ac:dyDescent="0.35">
      <c r="B1183" s="43" t="str">
        <f t="shared" si="126"/>
        <v/>
      </c>
      <c r="C1183" s="44" t="str">
        <f t="shared" si="127"/>
        <v/>
      </c>
      <c r="D1183" s="45" t="str">
        <f t="shared" si="128"/>
        <v/>
      </c>
      <c r="E1183" s="47">
        <f t="shared" si="129"/>
        <v>0</v>
      </c>
      <c r="F1183" s="79"/>
      <c r="G1183" s="45" t="str">
        <f t="shared" si="130"/>
        <v/>
      </c>
      <c r="H1183" s="45" t="str">
        <f t="shared" si="131"/>
        <v/>
      </c>
      <c r="I1183" s="46" t="str">
        <f t="shared" si="132"/>
        <v/>
      </c>
    </row>
    <row r="1184" spans="2:9" ht="20.100000000000001" customHeight="1" thickBot="1" x14ac:dyDescent="0.35">
      <c r="B1184" s="43" t="str">
        <f t="shared" si="126"/>
        <v/>
      </c>
      <c r="C1184" s="44" t="str">
        <f t="shared" si="127"/>
        <v/>
      </c>
      <c r="D1184" s="45" t="str">
        <f t="shared" si="128"/>
        <v/>
      </c>
      <c r="E1184" s="47">
        <f t="shared" si="129"/>
        <v>0</v>
      </c>
      <c r="F1184" s="79"/>
      <c r="G1184" s="45" t="str">
        <f t="shared" si="130"/>
        <v/>
      </c>
      <c r="H1184" s="45" t="str">
        <f t="shared" si="131"/>
        <v/>
      </c>
      <c r="I1184" s="46" t="str">
        <f t="shared" si="132"/>
        <v/>
      </c>
    </row>
    <row r="1185" spans="2:9" ht="20.100000000000001" customHeight="1" thickBot="1" x14ac:dyDescent="0.35">
      <c r="B1185" s="43" t="str">
        <f t="shared" si="126"/>
        <v/>
      </c>
      <c r="C1185" s="44" t="str">
        <f t="shared" si="127"/>
        <v/>
      </c>
      <c r="D1185" s="45" t="str">
        <f t="shared" si="128"/>
        <v/>
      </c>
      <c r="E1185" s="47">
        <f t="shared" si="129"/>
        <v>0</v>
      </c>
      <c r="F1185" s="79"/>
      <c r="G1185" s="45" t="str">
        <f t="shared" si="130"/>
        <v/>
      </c>
      <c r="H1185" s="45" t="str">
        <f t="shared" si="131"/>
        <v/>
      </c>
      <c r="I1185" s="46" t="str">
        <f t="shared" si="132"/>
        <v/>
      </c>
    </row>
    <row r="1186" spans="2:9" ht="20.100000000000001" customHeight="1" thickBot="1" x14ac:dyDescent="0.35">
      <c r="B1186" s="43" t="str">
        <f t="shared" si="126"/>
        <v/>
      </c>
      <c r="C1186" s="44" t="str">
        <f t="shared" si="127"/>
        <v/>
      </c>
      <c r="D1186" s="45" t="str">
        <f t="shared" si="128"/>
        <v/>
      </c>
      <c r="E1186" s="47">
        <f t="shared" si="129"/>
        <v>0</v>
      </c>
      <c r="F1186" s="79"/>
      <c r="G1186" s="45" t="str">
        <f t="shared" si="130"/>
        <v/>
      </c>
      <c r="H1186" s="45" t="str">
        <f t="shared" si="131"/>
        <v/>
      </c>
      <c r="I1186" s="46" t="str">
        <f t="shared" si="132"/>
        <v/>
      </c>
    </row>
    <row r="1187" spans="2:9" ht="20.100000000000001" customHeight="1" thickBot="1" x14ac:dyDescent="0.35">
      <c r="B1187" s="43" t="str">
        <f t="shared" si="126"/>
        <v/>
      </c>
      <c r="C1187" s="44" t="str">
        <f t="shared" si="127"/>
        <v/>
      </c>
      <c r="D1187" s="45" t="str">
        <f t="shared" si="128"/>
        <v/>
      </c>
      <c r="E1187" s="47">
        <f t="shared" si="129"/>
        <v>0</v>
      </c>
      <c r="F1187" s="79"/>
      <c r="G1187" s="45" t="str">
        <f t="shared" si="130"/>
        <v/>
      </c>
      <c r="H1187" s="45" t="str">
        <f t="shared" si="131"/>
        <v/>
      </c>
      <c r="I1187" s="46" t="str">
        <f t="shared" si="132"/>
        <v/>
      </c>
    </row>
    <row r="1188" spans="2:9" ht="20.100000000000001" customHeight="1" thickBot="1" x14ac:dyDescent="0.35">
      <c r="B1188" s="43" t="str">
        <f t="shared" si="126"/>
        <v/>
      </c>
      <c r="C1188" s="44" t="str">
        <f t="shared" si="127"/>
        <v/>
      </c>
      <c r="D1188" s="45" t="str">
        <f t="shared" si="128"/>
        <v/>
      </c>
      <c r="E1188" s="47">
        <f t="shared" si="129"/>
        <v>0</v>
      </c>
      <c r="F1188" s="79"/>
      <c r="G1188" s="45" t="str">
        <f t="shared" si="130"/>
        <v/>
      </c>
      <c r="H1188" s="45" t="str">
        <f t="shared" si="131"/>
        <v/>
      </c>
      <c r="I1188" s="46" t="str">
        <f t="shared" si="132"/>
        <v/>
      </c>
    </row>
    <row r="1189" spans="2:9" ht="20.100000000000001" customHeight="1" thickBot="1" x14ac:dyDescent="0.35">
      <c r="B1189" s="43" t="str">
        <f t="shared" si="126"/>
        <v/>
      </c>
      <c r="C1189" s="44" t="str">
        <f t="shared" si="127"/>
        <v/>
      </c>
      <c r="D1189" s="45" t="str">
        <f t="shared" si="128"/>
        <v/>
      </c>
      <c r="E1189" s="47">
        <f t="shared" si="129"/>
        <v>0</v>
      </c>
      <c r="F1189" s="79"/>
      <c r="G1189" s="45" t="str">
        <f t="shared" si="130"/>
        <v/>
      </c>
      <c r="H1189" s="45" t="str">
        <f t="shared" si="131"/>
        <v/>
      </c>
      <c r="I1189" s="46" t="str">
        <f t="shared" si="132"/>
        <v/>
      </c>
    </row>
    <row r="1190" spans="2:9" ht="20.100000000000001" customHeight="1" thickBot="1" x14ac:dyDescent="0.35">
      <c r="B1190" s="43" t="str">
        <f t="shared" si="126"/>
        <v/>
      </c>
      <c r="C1190" s="44" t="str">
        <f t="shared" si="127"/>
        <v/>
      </c>
      <c r="D1190" s="45" t="str">
        <f t="shared" si="128"/>
        <v/>
      </c>
      <c r="E1190" s="47">
        <f t="shared" si="129"/>
        <v>0</v>
      </c>
      <c r="F1190" s="79"/>
      <c r="G1190" s="45" t="str">
        <f t="shared" si="130"/>
        <v/>
      </c>
      <c r="H1190" s="45" t="str">
        <f t="shared" si="131"/>
        <v/>
      </c>
      <c r="I1190" s="46" t="str">
        <f t="shared" si="132"/>
        <v/>
      </c>
    </row>
    <row r="1191" spans="2:9" ht="20.100000000000001" customHeight="1" thickBot="1" x14ac:dyDescent="0.35">
      <c r="B1191" s="43" t="str">
        <f t="shared" si="126"/>
        <v/>
      </c>
      <c r="C1191" s="44" t="str">
        <f t="shared" si="127"/>
        <v/>
      </c>
      <c r="D1191" s="45" t="str">
        <f t="shared" si="128"/>
        <v/>
      </c>
      <c r="E1191" s="47">
        <f t="shared" si="129"/>
        <v>0</v>
      </c>
      <c r="F1191" s="79"/>
      <c r="G1191" s="45" t="str">
        <f t="shared" si="130"/>
        <v/>
      </c>
      <c r="H1191" s="45" t="str">
        <f t="shared" si="131"/>
        <v/>
      </c>
      <c r="I1191" s="46" t="str">
        <f t="shared" si="132"/>
        <v/>
      </c>
    </row>
    <row r="1192" spans="2:9" ht="20.100000000000001" customHeight="1" thickBot="1" x14ac:dyDescent="0.35">
      <c r="B1192" s="43" t="str">
        <f t="shared" si="126"/>
        <v/>
      </c>
      <c r="C1192" s="44" t="str">
        <f t="shared" si="127"/>
        <v/>
      </c>
      <c r="D1192" s="45" t="str">
        <f t="shared" si="128"/>
        <v/>
      </c>
      <c r="E1192" s="47">
        <f t="shared" si="129"/>
        <v>0</v>
      </c>
      <c r="F1192" s="79"/>
      <c r="G1192" s="45" t="str">
        <f t="shared" si="130"/>
        <v/>
      </c>
      <c r="H1192" s="45" t="str">
        <f t="shared" si="131"/>
        <v/>
      </c>
      <c r="I1192" s="46" t="str">
        <f t="shared" si="132"/>
        <v/>
      </c>
    </row>
    <row r="1193" spans="2:9" ht="20.100000000000001" customHeight="1" thickBot="1" x14ac:dyDescent="0.35">
      <c r="B1193" s="43" t="str">
        <f t="shared" si="126"/>
        <v/>
      </c>
      <c r="C1193" s="44" t="str">
        <f t="shared" si="127"/>
        <v/>
      </c>
      <c r="D1193" s="45" t="str">
        <f t="shared" si="128"/>
        <v/>
      </c>
      <c r="E1193" s="47">
        <f t="shared" si="129"/>
        <v>0</v>
      </c>
      <c r="F1193" s="79"/>
      <c r="G1193" s="45" t="str">
        <f t="shared" si="130"/>
        <v/>
      </c>
      <c r="H1193" s="45" t="str">
        <f t="shared" si="131"/>
        <v/>
      </c>
      <c r="I1193" s="46" t="str">
        <f t="shared" si="132"/>
        <v/>
      </c>
    </row>
    <row r="1194" spans="2:9" ht="20.100000000000001" customHeight="1" thickBot="1" x14ac:dyDescent="0.35">
      <c r="B1194" s="43" t="str">
        <f t="shared" si="126"/>
        <v/>
      </c>
      <c r="C1194" s="44" t="str">
        <f t="shared" si="127"/>
        <v/>
      </c>
      <c r="D1194" s="45" t="str">
        <f t="shared" si="128"/>
        <v/>
      </c>
      <c r="E1194" s="47">
        <f t="shared" si="129"/>
        <v>0</v>
      </c>
      <c r="F1194" s="79"/>
      <c r="G1194" s="45" t="str">
        <f t="shared" si="130"/>
        <v/>
      </c>
      <c r="H1194" s="45" t="str">
        <f t="shared" si="131"/>
        <v/>
      </c>
      <c r="I1194" s="46" t="str">
        <f t="shared" si="132"/>
        <v/>
      </c>
    </row>
    <row r="1195" spans="2:9" ht="20.100000000000001" customHeight="1" thickBot="1" x14ac:dyDescent="0.35">
      <c r="B1195" s="43" t="str">
        <f t="shared" si="126"/>
        <v/>
      </c>
      <c r="C1195" s="44" t="str">
        <f t="shared" si="127"/>
        <v/>
      </c>
      <c r="D1195" s="45" t="str">
        <f t="shared" si="128"/>
        <v/>
      </c>
      <c r="E1195" s="47">
        <f t="shared" si="129"/>
        <v>0</v>
      </c>
      <c r="F1195" s="79"/>
      <c r="G1195" s="45" t="str">
        <f t="shared" si="130"/>
        <v/>
      </c>
      <c r="H1195" s="45" t="str">
        <f t="shared" si="131"/>
        <v/>
      </c>
      <c r="I1195" s="46" t="str">
        <f t="shared" si="132"/>
        <v/>
      </c>
    </row>
    <row r="1196" spans="2:9" ht="20.100000000000001" customHeight="1" thickBot="1" x14ac:dyDescent="0.35">
      <c r="B1196" s="43" t="str">
        <f t="shared" si="126"/>
        <v/>
      </c>
      <c r="C1196" s="44" t="str">
        <f t="shared" si="127"/>
        <v/>
      </c>
      <c r="D1196" s="45" t="str">
        <f t="shared" si="128"/>
        <v/>
      </c>
      <c r="E1196" s="47">
        <f t="shared" si="129"/>
        <v>0</v>
      </c>
      <c r="F1196" s="79"/>
      <c r="G1196" s="45" t="str">
        <f t="shared" si="130"/>
        <v/>
      </c>
      <c r="H1196" s="45" t="str">
        <f t="shared" si="131"/>
        <v/>
      </c>
      <c r="I1196" s="46" t="str">
        <f t="shared" si="132"/>
        <v/>
      </c>
    </row>
    <row r="1197" spans="2:9" ht="20.100000000000001" customHeight="1" thickBot="1" x14ac:dyDescent="0.35">
      <c r="B1197" s="43" t="str">
        <f t="shared" ref="B1197:B1260" si="133">IFERROR(IF(I1196&lt;=0,"",B1196+1),"")</f>
        <v/>
      </c>
      <c r="C1197" s="44" t="str">
        <f t="shared" si="127"/>
        <v/>
      </c>
      <c r="D1197" s="45" t="str">
        <f t="shared" si="128"/>
        <v/>
      </c>
      <c r="E1197" s="47">
        <f t="shared" si="129"/>
        <v>0</v>
      </c>
      <c r="F1197" s="79"/>
      <c r="G1197" s="45" t="str">
        <f t="shared" si="130"/>
        <v/>
      </c>
      <c r="H1197" s="45" t="str">
        <f t="shared" si="131"/>
        <v/>
      </c>
      <c r="I1197" s="46" t="str">
        <f t="shared" si="132"/>
        <v/>
      </c>
    </row>
    <row r="1198" spans="2:9" ht="20.100000000000001" customHeight="1" thickBot="1" x14ac:dyDescent="0.35">
      <c r="B1198" s="43" t="str">
        <f t="shared" si="133"/>
        <v/>
      </c>
      <c r="C1198" s="44" t="str">
        <f t="shared" si="127"/>
        <v/>
      </c>
      <c r="D1198" s="45" t="str">
        <f t="shared" si="128"/>
        <v/>
      </c>
      <c r="E1198" s="47">
        <f t="shared" si="129"/>
        <v>0</v>
      </c>
      <c r="F1198" s="79"/>
      <c r="G1198" s="45" t="str">
        <f t="shared" si="130"/>
        <v/>
      </c>
      <c r="H1198" s="45" t="str">
        <f t="shared" si="131"/>
        <v/>
      </c>
      <c r="I1198" s="46" t="str">
        <f t="shared" si="132"/>
        <v/>
      </c>
    </row>
    <row r="1199" spans="2:9" ht="20.100000000000001" customHeight="1" thickBot="1" x14ac:dyDescent="0.35">
      <c r="B1199" s="43" t="str">
        <f t="shared" si="133"/>
        <v/>
      </c>
      <c r="C1199" s="44" t="str">
        <f t="shared" si="127"/>
        <v/>
      </c>
      <c r="D1199" s="45" t="str">
        <f t="shared" si="128"/>
        <v/>
      </c>
      <c r="E1199" s="47">
        <f t="shared" si="129"/>
        <v>0</v>
      </c>
      <c r="F1199" s="79"/>
      <c r="G1199" s="45" t="str">
        <f t="shared" si="130"/>
        <v/>
      </c>
      <c r="H1199" s="45" t="str">
        <f t="shared" si="131"/>
        <v/>
      </c>
      <c r="I1199" s="46" t="str">
        <f t="shared" si="132"/>
        <v/>
      </c>
    </row>
    <row r="1200" spans="2:9" ht="20.100000000000001" customHeight="1" thickBot="1" x14ac:dyDescent="0.35">
      <c r="B1200" s="43" t="str">
        <f t="shared" si="133"/>
        <v/>
      </c>
      <c r="C1200" s="44" t="str">
        <f t="shared" si="127"/>
        <v/>
      </c>
      <c r="D1200" s="45" t="str">
        <f t="shared" si="128"/>
        <v/>
      </c>
      <c r="E1200" s="47">
        <f t="shared" si="129"/>
        <v>0</v>
      </c>
      <c r="F1200" s="79"/>
      <c r="G1200" s="45" t="str">
        <f t="shared" si="130"/>
        <v/>
      </c>
      <c r="H1200" s="45" t="str">
        <f t="shared" si="131"/>
        <v/>
      </c>
      <c r="I1200" s="46" t="str">
        <f t="shared" si="132"/>
        <v/>
      </c>
    </row>
    <row r="1201" spans="2:9" ht="20.100000000000001" customHeight="1" thickBot="1" x14ac:dyDescent="0.35">
      <c r="B1201" s="43" t="str">
        <f t="shared" si="133"/>
        <v/>
      </c>
      <c r="C1201" s="44" t="str">
        <f t="shared" si="127"/>
        <v/>
      </c>
      <c r="D1201" s="45" t="str">
        <f t="shared" si="128"/>
        <v/>
      </c>
      <c r="E1201" s="47">
        <f t="shared" si="129"/>
        <v>0</v>
      </c>
      <c r="F1201" s="79"/>
      <c r="G1201" s="45" t="str">
        <f t="shared" si="130"/>
        <v/>
      </c>
      <c r="H1201" s="45" t="str">
        <f t="shared" si="131"/>
        <v/>
      </c>
      <c r="I1201" s="46" t="str">
        <f t="shared" si="132"/>
        <v/>
      </c>
    </row>
    <row r="1202" spans="2:9" ht="20.100000000000001" customHeight="1" thickBot="1" x14ac:dyDescent="0.35">
      <c r="B1202" s="43" t="str">
        <f t="shared" si="133"/>
        <v/>
      </c>
      <c r="C1202" s="44" t="str">
        <f t="shared" si="127"/>
        <v/>
      </c>
      <c r="D1202" s="45" t="str">
        <f t="shared" si="128"/>
        <v/>
      </c>
      <c r="E1202" s="47">
        <f t="shared" si="129"/>
        <v>0</v>
      </c>
      <c r="F1202" s="79"/>
      <c r="G1202" s="45" t="str">
        <f t="shared" si="130"/>
        <v/>
      </c>
      <c r="H1202" s="45" t="str">
        <f t="shared" si="131"/>
        <v/>
      </c>
      <c r="I1202" s="46" t="str">
        <f t="shared" si="132"/>
        <v/>
      </c>
    </row>
    <row r="1203" spans="2:9" ht="20.100000000000001" customHeight="1" thickBot="1" x14ac:dyDescent="0.35">
      <c r="B1203" s="43" t="str">
        <f t="shared" si="133"/>
        <v/>
      </c>
      <c r="C1203" s="44" t="str">
        <f t="shared" si="127"/>
        <v/>
      </c>
      <c r="D1203" s="45" t="str">
        <f t="shared" si="128"/>
        <v/>
      </c>
      <c r="E1203" s="47">
        <f t="shared" si="129"/>
        <v>0</v>
      </c>
      <c r="F1203" s="79"/>
      <c r="G1203" s="45" t="str">
        <f t="shared" si="130"/>
        <v/>
      </c>
      <c r="H1203" s="45" t="str">
        <f t="shared" si="131"/>
        <v/>
      </c>
      <c r="I1203" s="46" t="str">
        <f t="shared" si="132"/>
        <v/>
      </c>
    </row>
    <row r="1204" spans="2:9" ht="20.100000000000001" customHeight="1" thickBot="1" x14ac:dyDescent="0.35">
      <c r="B1204" s="43" t="str">
        <f t="shared" si="133"/>
        <v/>
      </c>
      <c r="C1204" s="44" t="str">
        <f t="shared" si="127"/>
        <v/>
      </c>
      <c r="D1204" s="45" t="str">
        <f t="shared" si="128"/>
        <v/>
      </c>
      <c r="E1204" s="47">
        <f t="shared" si="129"/>
        <v>0</v>
      </c>
      <c r="F1204" s="79"/>
      <c r="G1204" s="45" t="str">
        <f t="shared" si="130"/>
        <v/>
      </c>
      <c r="H1204" s="45" t="str">
        <f t="shared" si="131"/>
        <v/>
      </c>
      <c r="I1204" s="46" t="str">
        <f t="shared" si="132"/>
        <v/>
      </c>
    </row>
    <row r="1205" spans="2:9" ht="20.100000000000001" customHeight="1" thickBot="1" x14ac:dyDescent="0.35">
      <c r="B1205" s="43" t="str">
        <f t="shared" si="133"/>
        <v/>
      </c>
      <c r="C1205" s="44" t="str">
        <f t="shared" si="127"/>
        <v/>
      </c>
      <c r="D1205" s="45" t="str">
        <f t="shared" si="128"/>
        <v/>
      </c>
      <c r="E1205" s="47">
        <f t="shared" si="129"/>
        <v>0</v>
      </c>
      <c r="F1205" s="79"/>
      <c r="G1205" s="45" t="str">
        <f t="shared" si="130"/>
        <v/>
      </c>
      <c r="H1205" s="45" t="str">
        <f t="shared" si="131"/>
        <v/>
      </c>
      <c r="I1205" s="46" t="str">
        <f t="shared" si="132"/>
        <v/>
      </c>
    </row>
    <row r="1206" spans="2:9" ht="20.100000000000001" customHeight="1" thickBot="1" x14ac:dyDescent="0.35">
      <c r="B1206" s="43" t="str">
        <f t="shared" si="133"/>
        <v/>
      </c>
      <c r="C1206" s="44" t="str">
        <f t="shared" si="127"/>
        <v/>
      </c>
      <c r="D1206" s="45" t="str">
        <f t="shared" si="128"/>
        <v/>
      </c>
      <c r="E1206" s="47">
        <f t="shared" si="129"/>
        <v>0</v>
      </c>
      <c r="F1206" s="79"/>
      <c r="G1206" s="45" t="str">
        <f t="shared" si="130"/>
        <v/>
      </c>
      <c r="H1206" s="45" t="str">
        <f t="shared" si="131"/>
        <v/>
      </c>
      <c r="I1206" s="46" t="str">
        <f t="shared" si="132"/>
        <v/>
      </c>
    </row>
    <row r="1207" spans="2:9" ht="20.100000000000001" customHeight="1" thickBot="1" x14ac:dyDescent="0.35">
      <c r="B1207" s="43" t="str">
        <f t="shared" si="133"/>
        <v/>
      </c>
      <c r="C1207" s="44" t="str">
        <f t="shared" si="127"/>
        <v/>
      </c>
      <c r="D1207" s="45" t="str">
        <f t="shared" si="128"/>
        <v/>
      </c>
      <c r="E1207" s="47">
        <f t="shared" si="129"/>
        <v>0</v>
      </c>
      <c r="F1207" s="79"/>
      <c r="G1207" s="45" t="str">
        <f t="shared" si="130"/>
        <v/>
      </c>
      <c r="H1207" s="45" t="str">
        <f t="shared" si="131"/>
        <v/>
      </c>
      <c r="I1207" s="46" t="str">
        <f t="shared" si="132"/>
        <v/>
      </c>
    </row>
    <row r="1208" spans="2:9" ht="20.100000000000001" customHeight="1" thickBot="1" x14ac:dyDescent="0.35">
      <c r="B1208" s="43" t="str">
        <f t="shared" si="133"/>
        <v/>
      </c>
      <c r="C1208" s="44" t="str">
        <f t="shared" si="127"/>
        <v/>
      </c>
      <c r="D1208" s="45" t="str">
        <f t="shared" si="128"/>
        <v/>
      </c>
      <c r="E1208" s="47">
        <f t="shared" si="129"/>
        <v>0</v>
      </c>
      <c r="F1208" s="79"/>
      <c r="G1208" s="45" t="str">
        <f t="shared" si="130"/>
        <v/>
      </c>
      <c r="H1208" s="45" t="str">
        <f t="shared" si="131"/>
        <v/>
      </c>
      <c r="I1208" s="46" t="str">
        <f t="shared" si="132"/>
        <v/>
      </c>
    </row>
    <row r="1209" spans="2:9" ht="20.100000000000001" customHeight="1" thickBot="1" x14ac:dyDescent="0.35">
      <c r="B1209" s="43" t="str">
        <f t="shared" si="133"/>
        <v/>
      </c>
      <c r="C1209" s="44" t="str">
        <f t="shared" si="127"/>
        <v/>
      </c>
      <c r="D1209" s="45" t="str">
        <f t="shared" si="128"/>
        <v/>
      </c>
      <c r="E1209" s="47">
        <f t="shared" si="129"/>
        <v>0</v>
      </c>
      <c r="F1209" s="79"/>
      <c r="G1209" s="45" t="str">
        <f t="shared" si="130"/>
        <v/>
      </c>
      <c r="H1209" s="45" t="str">
        <f t="shared" si="131"/>
        <v/>
      </c>
      <c r="I1209" s="46" t="str">
        <f t="shared" si="132"/>
        <v/>
      </c>
    </row>
    <row r="1210" spans="2:9" ht="20.100000000000001" customHeight="1" thickBot="1" x14ac:dyDescent="0.35">
      <c r="B1210" s="43" t="str">
        <f t="shared" si="133"/>
        <v/>
      </c>
      <c r="C1210" s="44" t="str">
        <f t="shared" si="127"/>
        <v/>
      </c>
      <c r="D1210" s="45" t="str">
        <f t="shared" si="128"/>
        <v/>
      </c>
      <c r="E1210" s="47">
        <f t="shared" si="129"/>
        <v>0</v>
      </c>
      <c r="F1210" s="79"/>
      <c r="G1210" s="45" t="str">
        <f t="shared" si="130"/>
        <v/>
      </c>
      <c r="H1210" s="45" t="str">
        <f t="shared" si="131"/>
        <v/>
      </c>
      <c r="I1210" s="46" t="str">
        <f t="shared" si="132"/>
        <v/>
      </c>
    </row>
    <row r="1211" spans="2:9" ht="20.100000000000001" customHeight="1" thickBot="1" x14ac:dyDescent="0.35">
      <c r="B1211" s="43" t="str">
        <f t="shared" si="133"/>
        <v/>
      </c>
      <c r="C1211" s="44" t="str">
        <f t="shared" si="127"/>
        <v/>
      </c>
      <c r="D1211" s="45" t="str">
        <f t="shared" si="128"/>
        <v/>
      </c>
      <c r="E1211" s="47">
        <f t="shared" si="129"/>
        <v>0</v>
      </c>
      <c r="F1211" s="79"/>
      <c r="G1211" s="45" t="str">
        <f t="shared" si="130"/>
        <v/>
      </c>
      <c r="H1211" s="45" t="str">
        <f t="shared" si="131"/>
        <v/>
      </c>
      <c r="I1211" s="46" t="str">
        <f t="shared" si="132"/>
        <v/>
      </c>
    </row>
    <row r="1212" spans="2:9" ht="20.100000000000001" customHeight="1" thickBot="1" x14ac:dyDescent="0.35">
      <c r="B1212" s="43" t="str">
        <f t="shared" si="133"/>
        <v/>
      </c>
      <c r="C1212" s="44" t="str">
        <f t="shared" si="127"/>
        <v/>
      </c>
      <c r="D1212" s="45" t="str">
        <f t="shared" si="128"/>
        <v/>
      </c>
      <c r="E1212" s="47">
        <f t="shared" si="129"/>
        <v>0</v>
      </c>
      <c r="F1212" s="79"/>
      <c r="G1212" s="45" t="str">
        <f t="shared" si="130"/>
        <v/>
      </c>
      <c r="H1212" s="45" t="str">
        <f t="shared" si="131"/>
        <v/>
      </c>
      <c r="I1212" s="46" t="str">
        <f t="shared" si="132"/>
        <v/>
      </c>
    </row>
    <row r="1213" spans="2:9" ht="20.100000000000001" customHeight="1" thickBot="1" x14ac:dyDescent="0.35">
      <c r="B1213" s="43" t="str">
        <f t="shared" si="133"/>
        <v/>
      </c>
      <c r="C1213" s="44" t="str">
        <f t="shared" si="127"/>
        <v/>
      </c>
      <c r="D1213" s="45" t="str">
        <f t="shared" si="128"/>
        <v/>
      </c>
      <c r="E1213" s="47">
        <f t="shared" si="129"/>
        <v>0</v>
      </c>
      <c r="F1213" s="79"/>
      <c r="G1213" s="45" t="str">
        <f t="shared" si="130"/>
        <v/>
      </c>
      <c r="H1213" s="45" t="str">
        <f t="shared" si="131"/>
        <v/>
      </c>
      <c r="I1213" s="46" t="str">
        <f t="shared" si="132"/>
        <v/>
      </c>
    </row>
    <row r="1214" spans="2:9" ht="20.100000000000001" customHeight="1" thickBot="1" x14ac:dyDescent="0.35">
      <c r="B1214" s="43" t="str">
        <f t="shared" si="133"/>
        <v/>
      </c>
      <c r="C1214" s="44" t="str">
        <f t="shared" si="127"/>
        <v/>
      </c>
      <c r="D1214" s="45" t="str">
        <f t="shared" si="128"/>
        <v/>
      </c>
      <c r="E1214" s="47">
        <f t="shared" si="129"/>
        <v>0</v>
      </c>
      <c r="F1214" s="79"/>
      <c r="G1214" s="45" t="str">
        <f t="shared" si="130"/>
        <v/>
      </c>
      <c r="H1214" s="45" t="str">
        <f t="shared" si="131"/>
        <v/>
      </c>
      <c r="I1214" s="46" t="str">
        <f t="shared" si="132"/>
        <v/>
      </c>
    </row>
    <row r="1215" spans="2:9" ht="20.100000000000001" customHeight="1" thickBot="1" x14ac:dyDescent="0.35">
      <c r="B1215" s="43" t="str">
        <f t="shared" si="133"/>
        <v/>
      </c>
      <c r="C1215" s="44" t="str">
        <f t="shared" si="127"/>
        <v/>
      </c>
      <c r="D1215" s="45" t="str">
        <f t="shared" si="128"/>
        <v/>
      </c>
      <c r="E1215" s="47">
        <f t="shared" si="129"/>
        <v>0</v>
      </c>
      <c r="F1215" s="79"/>
      <c r="G1215" s="45" t="str">
        <f t="shared" si="130"/>
        <v/>
      </c>
      <c r="H1215" s="45" t="str">
        <f t="shared" si="131"/>
        <v/>
      </c>
      <c r="I1215" s="46" t="str">
        <f t="shared" si="132"/>
        <v/>
      </c>
    </row>
    <row r="1216" spans="2:9" ht="20.100000000000001" customHeight="1" thickBot="1" x14ac:dyDescent="0.35">
      <c r="B1216" s="43" t="str">
        <f t="shared" si="133"/>
        <v/>
      </c>
      <c r="C1216" s="44" t="str">
        <f t="shared" si="127"/>
        <v/>
      </c>
      <c r="D1216" s="45" t="str">
        <f t="shared" si="128"/>
        <v/>
      </c>
      <c r="E1216" s="47">
        <f t="shared" si="129"/>
        <v>0</v>
      </c>
      <c r="F1216" s="79"/>
      <c r="G1216" s="45" t="str">
        <f t="shared" si="130"/>
        <v/>
      </c>
      <c r="H1216" s="45" t="str">
        <f t="shared" si="131"/>
        <v/>
      </c>
      <c r="I1216" s="46" t="str">
        <f t="shared" si="132"/>
        <v/>
      </c>
    </row>
    <row r="1217" spans="2:9" ht="20.100000000000001" customHeight="1" thickBot="1" x14ac:dyDescent="0.35">
      <c r="B1217" s="43" t="str">
        <f t="shared" si="133"/>
        <v/>
      </c>
      <c r="C1217" s="44" t="str">
        <f t="shared" si="127"/>
        <v/>
      </c>
      <c r="D1217" s="45" t="str">
        <f t="shared" si="128"/>
        <v/>
      </c>
      <c r="E1217" s="47">
        <f t="shared" si="129"/>
        <v>0</v>
      </c>
      <c r="F1217" s="79"/>
      <c r="G1217" s="45" t="str">
        <f t="shared" si="130"/>
        <v/>
      </c>
      <c r="H1217" s="45" t="str">
        <f t="shared" si="131"/>
        <v/>
      </c>
      <c r="I1217" s="46" t="str">
        <f t="shared" si="132"/>
        <v/>
      </c>
    </row>
    <row r="1218" spans="2:9" ht="20.100000000000001" customHeight="1" thickBot="1" x14ac:dyDescent="0.35">
      <c r="B1218" s="43" t="str">
        <f t="shared" si="133"/>
        <v/>
      </c>
      <c r="C1218" s="44" t="str">
        <f t="shared" si="127"/>
        <v/>
      </c>
      <c r="D1218" s="45" t="str">
        <f t="shared" si="128"/>
        <v/>
      </c>
      <c r="E1218" s="47">
        <f t="shared" si="129"/>
        <v>0</v>
      </c>
      <c r="F1218" s="79"/>
      <c r="G1218" s="45" t="str">
        <f t="shared" si="130"/>
        <v/>
      </c>
      <c r="H1218" s="45" t="str">
        <f t="shared" si="131"/>
        <v/>
      </c>
      <c r="I1218" s="46" t="str">
        <f t="shared" si="132"/>
        <v/>
      </c>
    </row>
    <row r="1219" spans="2:9" ht="20.100000000000001" customHeight="1" thickBot="1" x14ac:dyDescent="0.35">
      <c r="B1219" s="43" t="str">
        <f t="shared" si="133"/>
        <v/>
      </c>
      <c r="C1219" s="44" t="str">
        <f t="shared" si="127"/>
        <v/>
      </c>
      <c r="D1219" s="45" t="str">
        <f t="shared" si="128"/>
        <v/>
      </c>
      <c r="E1219" s="47">
        <f t="shared" si="129"/>
        <v>0</v>
      </c>
      <c r="F1219" s="79"/>
      <c r="G1219" s="45" t="str">
        <f t="shared" si="130"/>
        <v/>
      </c>
      <c r="H1219" s="45" t="str">
        <f t="shared" si="131"/>
        <v/>
      </c>
      <c r="I1219" s="46" t="str">
        <f t="shared" si="132"/>
        <v/>
      </c>
    </row>
    <row r="1220" spans="2:9" ht="20.100000000000001" customHeight="1" thickBot="1" x14ac:dyDescent="0.35">
      <c r="B1220" s="43" t="str">
        <f t="shared" si="133"/>
        <v/>
      </c>
      <c r="C1220" s="44" t="str">
        <f t="shared" si="127"/>
        <v/>
      </c>
      <c r="D1220" s="45" t="str">
        <f t="shared" si="128"/>
        <v/>
      </c>
      <c r="E1220" s="47">
        <f t="shared" si="129"/>
        <v>0</v>
      </c>
      <c r="F1220" s="79"/>
      <c r="G1220" s="45" t="str">
        <f t="shared" si="130"/>
        <v/>
      </c>
      <c r="H1220" s="45" t="str">
        <f t="shared" si="131"/>
        <v/>
      </c>
      <c r="I1220" s="46" t="str">
        <f t="shared" si="132"/>
        <v/>
      </c>
    </row>
    <row r="1221" spans="2:9" ht="20.100000000000001" customHeight="1" thickBot="1" x14ac:dyDescent="0.35">
      <c r="B1221" s="43" t="str">
        <f t="shared" si="133"/>
        <v/>
      </c>
      <c r="C1221" s="44" t="str">
        <f t="shared" si="127"/>
        <v/>
      </c>
      <c r="D1221" s="45" t="str">
        <f t="shared" si="128"/>
        <v/>
      </c>
      <c r="E1221" s="47">
        <f t="shared" si="129"/>
        <v>0</v>
      </c>
      <c r="F1221" s="79"/>
      <c r="G1221" s="45" t="str">
        <f t="shared" si="130"/>
        <v/>
      </c>
      <c r="H1221" s="45" t="str">
        <f t="shared" si="131"/>
        <v/>
      </c>
      <c r="I1221" s="46" t="str">
        <f t="shared" si="132"/>
        <v/>
      </c>
    </row>
    <row r="1222" spans="2:9" ht="20.100000000000001" customHeight="1" thickBot="1" x14ac:dyDescent="0.35">
      <c r="B1222" s="43" t="str">
        <f t="shared" si="133"/>
        <v/>
      </c>
      <c r="C1222" s="44" t="str">
        <f t="shared" si="127"/>
        <v/>
      </c>
      <c r="D1222" s="45" t="str">
        <f t="shared" si="128"/>
        <v/>
      </c>
      <c r="E1222" s="47">
        <f t="shared" si="129"/>
        <v>0</v>
      </c>
      <c r="F1222" s="79"/>
      <c r="G1222" s="45" t="str">
        <f t="shared" si="130"/>
        <v/>
      </c>
      <c r="H1222" s="45" t="str">
        <f t="shared" si="131"/>
        <v/>
      </c>
      <c r="I1222" s="46" t="str">
        <f t="shared" si="132"/>
        <v/>
      </c>
    </row>
    <row r="1223" spans="2:9" ht="20.100000000000001" customHeight="1" thickBot="1" x14ac:dyDescent="0.35">
      <c r="B1223" s="43" t="str">
        <f t="shared" si="133"/>
        <v/>
      </c>
      <c r="C1223" s="44" t="str">
        <f t="shared" si="127"/>
        <v/>
      </c>
      <c r="D1223" s="45" t="str">
        <f t="shared" si="128"/>
        <v/>
      </c>
      <c r="E1223" s="47">
        <f t="shared" si="129"/>
        <v>0</v>
      </c>
      <c r="F1223" s="79"/>
      <c r="G1223" s="45" t="str">
        <f t="shared" si="130"/>
        <v/>
      </c>
      <c r="H1223" s="45" t="str">
        <f t="shared" si="131"/>
        <v/>
      </c>
      <c r="I1223" s="46" t="str">
        <f t="shared" si="132"/>
        <v/>
      </c>
    </row>
    <row r="1224" spans="2:9" ht="20.100000000000001" customHeight="1" thickBot="1" x14ac:dyDescent="0.35">
      <c r="B1224" s="43" t="str">
        <f t="shared" si="133"/>
        <v/>
      </c>
      <c r="C1224" s="44" t="str">
        <f t="shared" si="127"/>
        <v/>
      </c>
      <c r="D1224" s="45" t="str">
        <f t="shared" si="128"/>
        <v/>
      </c>
      <c r="E1224" s="47">
        <f t="shared" si="129"/>
        <v>0</v>
      </c>
      <c r="F1224" s="79"/>
      <c r="G1224" s="45" t="str">
        <f t="shared" si="130"/>
        <v/>
      </c>
      <c r="H1224" s="45" t="str">
        <f t="shared" si="131"/>
        <v/>
      </c>
      <c r="I1224" s="46" t="str">
        <f t="shared" si="132"/>
        <v/>
      </c>
    </row>
    <row r="1225" spans="2:9" ht="20.100000000000001" customHeight="1" thickBot="1" x14ac:dyDescent="0.35">
      <c r="B1225" s="43" t="str">
        <f t="shared" si="133"/>
        <v/>
      </c>
      <c r="C1225" s="44" t="str">
        <f t="shared" si="127"/>
        <v/>
      </c>
      <c r="D1225" s="45" t="str">
        <f t="shared" si="128"/>
        <v/>
      </c>
      <c r="E1225" s="47">
        <f t="shared" si="129"/>
        <v>0</v>
      </c>
      <c r="F1225" s="79"/>
      <c r="G1225" s="45" t="str">
        <f t="shared" si="130"/>
        <v/>
      </c>
      <c r="H1225" s="45" t="str">
        <f t="shared" si="131"/>
        <v/>
      </c>
      <c r="I1225" s="46" t="str">
        <f t="shared" si="132"/>
        <v/>
      </c>
    </row>
    <row r="1226" spans="2:9" ht="20.100000000000001" customHeight="1" thickBot="1" x14ac:dyDescent="0.35">
      <c r="B1226" s="43" t="str">
        <f t="shared" si="133"/>
        <v/>
      </c>
      <c r="C1226" s="44" t="str">
        <f t="shared" si="127"/>
        <v/>
      </c>
      <c r="D1226" s="45" t="str">
        <f t="shared" si="128"/>
        <v/>
      </c>
      <c r="E1226" s="47">
        <f t="shared" si="129"/>
        <v>0</v>
      </c>
      <c r="F1226" s="79"/>
      <c r="G1226" s="45" t="str">
        <f t="shared" si="130"/>
        <v/>
      </c>
      <c r="H1226" s="45" t="str">
        <f t="shared" si="131"/>
        <v/>
      </c>
      <c r="I1226" s="46" t="str">
        <f t="shared" si="132"/>
        <v/>
      </c>
    </row>
    <row r="1227" spans="2:9" ht="20.100000000000001" customHeight="1" thickBot="1" x14ac:dyDescent="0.35">
      <c r="B1227" s="43" t="str">
        <f t="shared" si="133"/>
        <v/>
      </c>
      <c r="C1227" s="44" t="str">
        <f t="shared" si="127"/>
        <v/>
      </c>
      <c r="D1227" s="45" t="str">
        <f t="shared" si="128"/>
        <v/>
      </c>
      <c r="E1227" s="47">
        <f t="shared" si="129"/>
        <v>0</v>
      </c>
      <c r="F1227" s="79"/>
      <c r="G1227" s="45" t="str">
        <f t="shared" si="130"/>
        <v/>
      </c>
      <c r="H1227" s="45" t="str">
        <f t="shared" si="131"/>
        <v/>
      </c>
      <c r="I1227" s="46" t="str">
        <f t="shared" si="132"/>
        <v/>
      </c>
    </row>
    <row r="1228" spans="2:9" ht="20.100000000000001" customHeight="1" thickBot="1" x14ac:dyDescent="0.35">
      <c r="B1228" s="43" t="str">
        <f t="shared" si="133"/>
        <v/>
      </c>
      <c r="C1228" s="44" t="str">
        <f t="shared" si="127"/>
        <v/>
      </c>
      <c r="D1228" s="45" t="str">
        <f t="shared" si="128"/>
        <v/>
      </c>
      <c r="E1228" s="47">
        <f t="shared" si="129"/>
        <v>0</v>
      </c>
      <c r="F1228" s="79"/>
      <c r="G1228" s="45" t="str">
        <f t="shared" si="130"/>
        <v/>
      </c>
      <c r="H1228" s="45" t="str">
        <f t="shared" si="131"/>
        <v/>
      </c>
      <c r="I1228" s="46" t="str">
        <f t="shared" si="132"/>
        <v/>
      </c>
    </row>
    <row r="1229" spans="2:9" ht="20.100000000000001" customHeight="1" thickBot="1" x14ac:dyDescent="0.35">
      <c r="B1229" s="43" t="str">
        <f t="shared" si="133"/>
        <v/>
      </c>
      <c r="C1229" s="44" t="str">
        <f t="shared" si="127"/>
        <v/>
      </c>
      <c r="D1229" s="45" t="str">
        <f t="shared" si="128"/>
        <v/>
      </c>
      <c r="E1229" s="47">
        <f t="shared" si="129"/>
        <v>0</v>
      </c>
      <c r="F1229" s="79"/>
      <c r="G1229" s="45" t="str">
        <f t="shared" si="130"/>
        <v/>
      </c>
      <c r="H1229" s="45" t="str">
        <f t="shared" si="131"/>
        <v/>
      </c>
      <c r="I1229" s="46" t="str">
        <f t="shared" si="132"/>
        <v/>
      </c>
    </row>
    <row r="1230" spans="2:9" ht="20.100000000000001" customHeight="1" thickBot="1" x14ac:dyDescent="0.35">
      <c r="B1230" s="43" t="str">
        <f t="shared" si="133"/>
        <v/>
      </c>
      <c r="C1230" s="44" t="str">
        <f t="shared" si="127"/>
        <v/>
      </c>
      <c r="D1230" s="45" t="str">
        <f t="shared" si="128"/>
        <v/>
      </c>
      <c r="E1230" s="47">
        <f t="shared" si="129"/>
        <v>0</v>
      </c>
      <c r="F1230" s="79"/>
      <c r="G1230" s="45" t="str">
        <f t="shared" si="130"/>
        <v/>
      </c>
      <c r="H1230" s="45" t="str">
        <f t="shared" si="131"/>
        <v/>
      </c>
      <c r="I1230" s="46" t="str">
        <f t="shared" si="132"/>
        <v/>
      </c>
    </row>
    <row r="1231" spans="2:9" ht="20.100000000000001" customHeight="1" thickBot="1" x14ac:dyDescent="0.35">
      <c r="B1231" s="43" t="str">
        <f t="shared" si="133"/>
        <v/>
      </c>
      <c r="C1231" s="44" t="str">
        <f t="shared" si="127"/>
        <v/>
      </c>
      <c r="D1231" s="45" t="str">
        <f t="shared" si="128"/>
        <v/>
      </c>
      <c r="E1231" s="47">
        <f t="shared" si="129"/>
        <v>0</v>
      </c>
      <c r="F1231" s="79"/>
      <c r="G1231" s="45" t="str">
        <f t="shared" si="130"/>
        <v/>
      </c>
      <c r="H1231" s="45" t="str">
        <f t="shared" si="131"/>
        <v/>
      </c>
      <c r="I1231" s="46" t="str">
        <f t="shared" si="132"/>
        <v/>
      </c>
    </row>
    <row r="1232" spans="2:9" ht="20.100000000000001" customHeight="1" thickBot="1" x14ac:dyDescent="0.35">
      <c r="B1232" s="43" t="str">
        <f t="shared" si="133"/>
        <v/>
      </c>
      <c r="C1232" s="44" t="str">
        <f t="shared" si="127"/>
        <v/>
      </c>
      <c r="D1232" s="45" t="str">
        <f t="shared" si="128"/>
        <v/>
      </c>
      <c r="E1232" s="47">
        <f t="shared" si="129"/>
        <v>0</v>
      </c>
      <c r="F1232" s="79"/>
      <c r="G1232" s="45" t="str">
        <f t="shared" si="130"/>
        <v/>
      </c>
      <c r="H1232" s="45" t="str">
        <f t="shared" si="131"/>
        <v/>
      </c>
      <c r="I1232" s="46" t="str">
        <f t="shared" si="132"/>
        <v/>
      </c>
    </row>
    <row r="1233" spans="2:9" ht="20.100000000000001" customHeight="1" thickBot="1" x14ac:dyDescent="0.35">
      <c r="B1233" s="43" t="str">
        <f t="shared" si="133"/>
        <v/>
      </c>
      <c r="C1233" s="44" t="str">
        <f t="shared" si="127"/>
        <v/>
      </c>
      <c r="D1233" s="45" t="str">
        <f t="shared" si="128"/>
        <v/>
      </c>
      <c r="E1233" s="47">
        <f t="shared" si="129"/>
        <v>0</v>
      </c>
      <c r="F1233" s="79"/>
      <c r="G1233" s="45" t="str">
        <f t="shared" si="130"/>
        <v/>
      </c>
      <c r="H1233" s="45" t="str">
        <f t="shared" si="131"/>
        <v/>
      </c>
      <c r="I1233" s="46" t="str">
        <f t="shared" si="132"/>
        <v/>
      </c>
    </row>
    <row r="1234" spans="2:9" ht="20.100000000000001" customHeight="1" thickBot="1" x14ac:dyDescent="0.35">
      <c r="B1234" s="43" t="str">
        <f t="shared" si="133"/>
        <v/>
      </c>
      <c r="C1234" s="44" t="str">
        <f t="shared" si="127"/>
        <v/>
      </c>
      <c r="D1234" s="45" t="str">
        <f t="shared" si="128"/>
        <v/>
      </c>
      <c r="E1234" s="47">
        <f t="shared" si="129"/>
        <v>0</v>
      </c>
      <c r="F1234" s="79"/>
      <c r="G1234" s="45" t="str">
        <f t="shared" si="130"/>
        <v/>
      </c>
      <c r="H1234" s="45" t="str">
        <f t="shared" si="131"/>
        <v/>
      </c>
      <c r="I1234" s="46" t="str">
        <f t="shared" si="132"/>
        <v/>
      </c>
    </row>
    <row r="1235" spans="2:9" ht="20.100000000000001" customHeight="1" thickBot="1" x14ac:dyDescent="0.35">
      <c r="B1235" s="43" t="str">
        <f t="shared" si="133"/>
        <v/>
      </c>
      <c r="C1235" s="44" t="str">
        <f t="shared" si="127"/>
        <v/>
      </c>
      <c r="D1235" s="45" t="str">
        <f t="shared" si="128"/>
        <v/>
      </c>
      <c r="E1235" s="47">
        <f t="shared" si="129"/>
        <v>0</v>
      </c>
      <c r="F1235" s="79"/>
      <c r="G1235" s="45" t="str">
        <f t="shared" si="130"/>
        <v/>
      </c>
      <c r="H1235" s="45" t="str">
        <f t="shared" si="131"/>
        <v/>
      </c>
      <c r="I1235" s="46" t="str">
        <f t="shared" si="132"/>
        <v/>
      </c>
    </row>
    <row r="1236" spans="2:9" ht="20.100000000000001" customHeight="1" thickBot="1" x14ac:dyDescent="0.35">
      <c r="B1236" s="43" t="str">
        <f t="shared" si="133"/>
        <v/>
      </c>
      <c r="C1236" s="44" t="str">
        <f t="shared" si="127"/>
        <v/>
      </c>
      <c r="D1236" s="45" t="str">
        <f t="shared" si="128"/>
        <v/>
      </c>
      <c r="E1236" s="47">
        <f t="shared" si="129"/>
        <v>0</v>
      </c>
      <c r="F1236" s="79"/>
      <c r="G1236" s="45" t="str">
        <f t="shared" si="130"/>
        <v/>
      </c>
      <c r="H1236" s="45" t="str">
        <f t="shared" si="131"/>
        <v/>
      </c>
      <c r="I1236" s="46" t="str">
        <f t="shared" si="132"/>
        <v/>
      </c>
    </row>
    <row r="1237" spans="2:9" ht="20.100000000000001" customHeight="1" thickBot="1" x14ac:dyDescent="0.35">
      <c r="B1237" s="43" t="str">
        <f t="shared" si="133"/>
        <v/>
      </c>
      <c r="C1237" s="44" t="str">
        <f t="shared" si="127"/>
        <v/>
      </c>
      <c r="D1237" s="45" t="str">
        <f t="shared" si="128"/>
        <v/>
      </c>
      <c r="E1237" s="47">
        <f t="shared" si="129"/>
        <v>0</v>
      </c>
      <c r="F1237" s="79"/>
      <c r="G1237" s="45" t="str">
        <f t="shared" si="130"/>
        <v/>
      </c>
      <c r="H1237" s="45" t="str">
        <f t="shared" si="131"/>
        <v/>
      </c>
      <c r="I1237" s="46" t="str">
        <f t="shared" si="132"/>
        <v/>
      </c>
    </row>
    <row r="1238" spans="2:9" ht="20.100000000000001" customHeight="1" thickBot="1" x14ac:dyDescent="0.35">
      <c r="B1238" s="43" t="str">
        <f t="shared" si="133"/>
        <v/>
      </c>
      <c r="C1238" s="44" t="str">
        <f t="shared" ref="C1238:C1301" si="134">IF($E$10="End of the Period",IF(B1238="","",IF(payment_frequency="Bi-weekly",first_payment_date+B1238*VLOOKUP(payment_frequency,periodic_table,2,0),IF(payment_frequency="Weekly",first_payment_date+B1238*VLOOKUP(payment_frequency,periodic_table,2,0),IF(payment_frequency="Semi-monthly",first_payment_date+B1238*VLOOKUP(payment_frequency,periodic_table,2,0),EDATE(first_payment_date,B1238*VLOOKUP(payment_frequency,periodic_table,2,0)))))),IF(B1238="","",IF(payment_frequency="Bi-weekly",first_payment_date+(B1238-1)*VLOOKUP(payment_frequency,periodic_table,2,0),IF(payment_frequency="Weekly",first_payment_date+(B1238-1)*VLOOKUP(payment_frequency,periodic_table,2,0),IF(payment_frequency="Semi-monthly",first_payment_date+(B1238-1)*VLOOKUP(payment_frequency,periodic_table,2,0),EDATE(first_payment_date,(B1238-1)*VLOOKUP(payment_frequency,periodic_table,2,0)))))))</f>
        <v/>
      </c>
      <c r="D1238" s="45" t="str">
        <f t="shared" ref="D1238:D1301" si="135">IF(B1238="","",IF(I1237&lt;payment2,I1237*(1+rate),payment2))</f>
        <v/>
      </c>
      <c r="E1238" s="47">
        <f t="shared" ref="E1238:E1301" si="136">IFERROR(IF((I1237*(1+rate)-D1238)&lt;$E$12,I1237*(1+rate)-D1238,IF(B1238=$I$16,$E$12,IF(B1238&lt;$I$16,0,$E$12))),0)</f>
        <v>0</v>
      </c>
      <c r="F1238" s="79"/>
      <c r="G1238" s="45" t="str">
        <f t="shared" ref="G1238:G1301" si="137">IF(AND(payment_type=1,B1238=1),0,IF(B1238="","",I1237*rate_acc))</f>
        <v/>
      </c>
      <c r="H1238" s="45" t="str">
        <f t="shared" si="131"/>
        <v/>
      </c>
      <c r="I1238" s="46" t="str">
        <f t="shared" si="132"/>
        <v/>
      </c>
    </row>
    <row r="1239" spans="2:9" ht="20.100000000000001" customHeight="1" thickBot="1" x14ac:dyDescent="0.35">
      <c r="B1239" s="43" t="str">
        <f t="shared" si="133"/>
        <v/>
      </c>
      <c r="C1239" s="44" t="str">
        <f t="shared" si="134"/>
        <v/>
      </c>
      <c r="D1239" s="45" t="str">
        <f t="shared" si="135"/>
        <v/>
      </c>
      <c r="E1239" s="47">
        <f t="shared" si="136"/>
        <v>0</v>
      </c>
      <c r="F1239" s="79"/>
      <c r="G1239" s="45" t="str">
        <f t="shared" si="137"/>
        <v/>
      </c>
      <c r="H1239" s="45" t="str">
        <f t="shared" ref="H1239:H1302" si="138">IF(B1239="","",D1239-G1239+E1239+F1239)</f>
        <v/>
      </c>
      <c r="I1239" s="46" t="str">
        <f t="shared" ref="I1239:I1302" si="139">IFERROR(IF(H1239&lt;=0,"",I1238-H1239),"")</f>
        <v/>
      </c>
    </row>
    <row r="1240" spans="2:9" ht="20.100000000000001" customHeight="1" thickBot="1" x14ac:dyDescent="0.35">
      <c r="B1240" s="43" t="str">
        <f t="shared" si="133"/>
        <v/>
      </c>
      <c r="C1240" s="44" t="str">
        <f t="shared" si="134"/>
        <v/>
      </c>
      <c r="D1240" s="45" t="str">
        <f t="shared" si="135"/>
        <v/>
      </c>
      <c r="E1240" s="47">
        <f t="shared" si="136"/>
        <v>0</v>
      </c>
      <c r="F1240" s="79"/>
      <c r="G1240" s="45" t="str">
        <f t="shared" si="137"/>
        <v/>
      </c>
      <c r="H1240" s="45" t="str">
        <f t="shared" si="138"/>
        <v/>
      </c>
      <c r="I1240" s="46" t="str">
        <f t="shared" si="139"/>
        <v/>
      </c>
    </row>
    <row r="1241" spans="2:9" ht="20.100000000000001" customHeight="1" thickBot="1" x14ac:dyDescent="0.35">
      <c r="B1241" s="43" t="str">
        <f t="shared" si="133"/>
        <v/>
      </c>
      <c r="C1241" s="44" t="str">
        <f t="shared" si="134"/>
        <v/>
      </c>
      <c r="D1241" s="45" t="str">
        <f t="shared" si="135"/>
        <v/>
      </c>
      <c r="E1241" s="47">
        <f t="shared" si="136"/>
        <v>0</v>
      </c>
      <c r="F1241" s="79"/>
      <c r="G1241" s="45" t="str">
        <f t="shared" si="137"/>
        <v/>
      </c>
      <c r="H1241" s="45" t="str">
        <f t="shared" si="138"/>
        <v/>
      </c>
      <c r="I1241" s="46" t="str">
        <f t="shared" si="139"/>
        <v/>
      </c>
    </row>
    <row r="1242" spans="2:9" ht="20.100000000000001" customHeight="1" thickBot="1" x14ac:dyDescent="0.35">
      <c r="B1242" s="43" t="str">
        <f t="shared" si="133"/>
        <v/>
      </c>
      <c r="C1242" s="44" t="str">
        <f t="shared" si="134"/>
        <v/>
      </c>
      <c r="D1242" s="45" t="str">
        <f t="shared" si="135"/>
        <v/>
      </c>
      <c r="E1242" s="47">
        <f t="shared" si="136"/>
        <v>0</v>
      </c>
      <c r="F1242" s="79"/>
      <c r="G1242" s="45" t="str">
        <f t="shared" si="137"/>
        <v/>
      </c>
      <c r="H1242" s="45" t="str">
        <f t="shared" si="138"/>
        <v/>
      </c>
      <c r="I1242" s="46" t="str">
        <f t="shared" si="139"/>
        <v/>
      </c>
    </row>
    <row r="1243" spans="2:9" ht="20.100000000000001" customHeight="1" thickBot="1" x14ac:dyDescent="0.35">
      <c r="B1243" s="43" t="str">
        <f t="shared" si="133"/>
        <v/>
      </c>
      <c r="C1243" s="44" t="str">
        <f t="shared" si="134"/>
        <v/>
      </c>
      <c r="D1243" s="45" t="str">
        <f t="shared" si="135"/>
        <v/>
      </c>
      <c r="E1243" s="47">
        <f t="shared" si="136"/>
        <v>0</v>
      </c>
      <c r="F1243" s="79"/>
      <c r="G1243" s="45" t="str">
        <f t="shared" si="137"/>
        <v/>
      </c>
      <c r="H1243" s="45" t="str">
        <f t="shared" si="138"/>
        <v/>
      </c>
      <c r="I1243" s="46" t="str">
        <f t="shared" si="139"/>
        <v/>
      </c>
    </row>
    <row r="1244" spans="2:9" ht="20.100000000000001" customHeight="1" thickBot="1" x14ac:dyDescent="0.35">
      <c r="B1244" s="43" t="str">
        <f t="shared" si="133"/>
        <v/>
      </c>
      <c r="C1244" s="44" t="str">
        <f t="shared" si="134"/>
        <v/>
      </c>
      <c r="D1244" s="45" t="str">
        <f t="shared" si="135"/>
        <v/>
      </c>
      <c r="E1244" s="47">
        <f t="shared" si="136"/>
        <v>0</v>
      </c>
      <c r="F1244" s="79"/>
      <c r="G1244" s="45" t="str">
        <f t="shared" si="137"/>
        <v/>
      </c>
      <c r="H1244" s="45" t="str">
        <f t="shared" si="138"/>
        <v/>
      </c>
      <c r="I1244" s="46" t="str">
        <f t="shared" si="139"/>
        <v/>
      </c>
    </row>
    <row r="1245" spans="2:9" ht="20.100000000000001" customHeight="1" thickBot="1" x14ac:dyDescent="0.35">
      <c r="B1245" s="43" t="str">
        <f t="shared" si="133"/>
        <v/>
      </c>
      <c r="C1245" s="44" t="str">
        <f t="shared" si="134"/>
        <v/>
      </c>
      <c r="D1245" s="45" t="str">
        <f t="shared" si="135"/>
        <v/>
      </c>
      <c r="E1245" s="47">
        <f t="shared" si="136"/>
        <v>0</v>
      </c>
      <c r="F1245" s="79"/>
      <c r="G1245" s="45" t="str">
        <f t="shared" si="137"/>
        <v/>
      </c>
      <c r="H1245" s="45" t="str">
        <f t="shared" si="138"/>
        <v/>
      </c>
      <c r="I1245" s="46" t="str">
        <f t="shared" si="139"/>
        <v/>
      </c>
    </row>
    <row r="1246" spans="2:9" ht="20.100000000000001" customHeight="1" thickBot="1" x14ac:dyDescent="0.35">
      <c r="B1246" s="43" t="str">
        <f t="shared" si="133"/>
        <v/>
      </c>
      <c r="C1246" s="44" t="str">
        <f t="shared" si="134"/>
        <v/>
      </c>
      <c r="D1246" s="45" t="str">
        <f t="shared" si="135"/>
        <v/>
      </c>
      <c r="E1246" s="47">
        <f t="shared" si="136"/>
        <v>0</v>
      </c>
      <c r="F1246" s="79"/>
      <c r="G1246" s="45" t="str">
        <f t="shared" si="137"/>
        <v/>
      </c>
      <c r="H1246" s="45" t="str">
        <f t="shared" si="138"/>
        <v/>
      </c>
      <c r="I1246" s="46" t="str">
        <f t="shared" si="139"/>
        <v/>
      </c>
    </row>
    <row r="1247" spans="2:9" ht="20.100000000000001" customHeight="1" thickBot="1" x14ac:dyDescent="0.35">
      <c r="B1247" s="43" t="str">
        <f t="shared" si="133"/>
        <v/>
      </c>
      <c r="C1247" s="44" t="str">
        <f t="shared" si="134"/>
        <v/>
      </c>
      <c r="D1247" s="45" t="str">
        <f t="shared" si="135"/>
        <v/>
      </c>
      <c r="E1247" s="47">
        <f t="shared" si="136"/>
        <v>0</v>
      </c>
      <c r="F1247" s="79"/>
      <c r="G1247" s="45" t="str">
        <f t="shared" si="137"/>
        <v/>
      </c>
      <c r="H1247" s="45" t="str">
        <f t="shared" si="138"/>
        <v/>
      </c>
      <c r="I1247" s="46" t="str">
        <f t="shared" si="139"/>
        <v/>
      </c>
    </row>
    <row r="1248" spans="2:9" ht="20.100000000000001" customHeight="1" thickBot="1" x14ac:dyDescent="0.35">
      <c r="B1248" s="43" t="str">
        <f t="shared" si="133"/>
        <v/>
      </c>
      <c r="C1248" s="44" t="str">
        <f t="shared" si="134"/>
        <v/>
      </c>
      <c r="D1248" s="45" t="str">
        <f t="shared" si="135"/>
        <v/>
      </c>
      <c r="E1248" s="47">
        <f t="shared" si="136"/>
        <v>0</v>
      </c>
      <c r="F1248" s="79"/>
      <c r="G1248" s="45" t="str">
        <f t="shared" si="137"/>
        <v/>
      </c>
      <c r="H1248" s="45" t="str">
        <f t="shared" si="138"/>
        <v/>
      </c>
      <c r="I1248" s="46" t="str">
        <f t="shared" si="139"/>
        <v/>
      </c>
    </row>
    <row r="1249" spans="2:9" ht="20.100000000000001" customHeight="1" thickBot="1" x14ac:dyDescent="0.35">
      <c r="B1249" s="43" t="str">
        <f t="shared" si="133"/>
        <v/>
      </c>
      <c r="C1249" s="44" t="str">
        <f t="shared" si="134"/>
        <v/>
      </c>
      <c r="D1249" s="45" t="str">
        <f t="shared" si="135"/>
        <v/>
      </c>
      <c r="E1249" s="47">
        <f t="shared" si="136"/>
        <v>0</v>
      </c>
      <c r="F1249" s="79"/>
      <c r="G1249" s="45" t="str">
        <f t="shared" si="137"/>
        <v/>
      </c>
      <c r="H1249" s="45" t="str">
        <f t="shared" si="138"/>
        <v/>
      </c>
      <c r="I1249" s="46" t="str">
        <f t="shared" si="139"/>
        <v/>
      </c>
    </row>
    <row r="1250" spans="2:9" ht="20.100000000000001" customHeight="1" thickBot="1" x14ac:dyDescent="0.35">
      <c r="B1250" s="43" t="str">
        <f t="shared" si="133"/>
        <v/>
      </c>
      <c r="C1250" s="44" t="str">
        <f t="shared" si="134"/>
        <v/>
      </c>
      <c r="D1250" s="45" t="str">
        <f t="shared" si="135"/>
        <v/>
      </c>
      <c r="E1250" s="47">
        <f t="shared" si="136"/>
        <v>0</v>
      </c>
      <c r="F1250" s="79"/>
      <c r="G1250" s="45" t="str">
        <f t="shared" si="137"/>
        <v/>
      </c>
      <c r="H1250" s="45" t="str">
        <f t="shared" si="138"/>
        <v/>
      </c>
      <c r="I1250" s="46" t="str">
        <f t="shared" si="139"/>
        <v/>
      </c>
    </row>
    <row r="1251" spans="2:9" ht="20.100000000000001" customHeight="1" thickBot="1" x14ac:dyDescent="0.35">
      <c r="B1251" s="43" t="str">
        <f t="shared" si="133"/>
        <v/>
      </c>
      <c r="C1251" s="44" t="str">
        <f t="shared" si="134"/>
        <v/>
      </c>
      <c r="D1251" s="45" t="str">
        <f t="shared" si="135"/>
        <v/>
      </c>
      <c r="E1251" s="47">
        <f t="shared" si="136"/>
        <v>0</v>
      </c>
      <c r="F1251" s="79"/>
      <c r="G1251" s="45" t="str">
        <f t="shared" si="137"/>
        <v/>
      </c>
      <c r="H1251" s="45" t="str">
        <f t="shared" si="138"/>
        <v/>
      </c>
      <c r="I1251" s="46" t="str">
        <f t="shared" si="139"/>
        <v/>
      </c>
    </row>
    <row r="1252" spans="2:9" ht="20.100000000000001" customHeight="1" thickBot="1" x14ac:dyDescent="0.35">
      <c r="B1252" s="43" t="str">
        <f t="shared" si="133"/>
        <v/>
      </c>
      <c r="C1252" s="44" t="str">
        <f t="shared" si="134"/>
        <v/>
      </c>
      <c r="D1252" s="45" t="str">
        <f t="shared" si="135"/>
        <v/>
      </c>
      <c r="E1252" s="47">
        <f t="shared" si="136"/>
        <v>0</v>
      </c>
      <c r="F1252" s="79"/>
      <c r="G1252" s="45" t="str">
        <f t="shared" si="137"/>
        <v/>
      </c>
      <c r="H1252" s="45" t="str">
        <f t="shared" si="138"/>
        <v/>
      </c>
      <c r="I1252" s="46" t="str">
        <f t="shared" si="139"/>
        <v/>
      </c>
    </row>
    <row r="1253" spans="2:9" ht="20.100000000000001" customHeight="1" thickBot="1" x14ac:dyDescent="0.35">
      <c r="B1253" s="43" t="str">
        <f t="shared" si="133"/>
        <v/>
      </c>
      <c r="C1253" s="44" t="str">
        <f t="shared" si="134"/>
        <v/>
      </c>
      <c r="D1253" s="45" t="str">
        <f t="shared" si="135"/>
        <v/>
      </c>
      <c r="E1253" s="47">
        <f t="shared" si="136"/>
        <v>0</v>
      </c>
      <c r="F1253" s="79"/>
      <c r="G1253" s="45" t="str">
        <f t="shared" si="137"/>
        <v/>
      </c>
      <c r="H1253" s="45" t="str">
        <f t="shared" si="138"/>
        <v/>
      </c>
      <c r="I1253" s="46" t="str">
        <f t="shared" si="139"/>
        <v/>
      </c>
    </row>
    <row r="1254" spans="2:9" ht="20.100000000000001" customHeight="1" thickBot="1" x14ac:dyDescent="0.35">
      <c r="B1254" s="43" t="str">
        <f t="shared" si="133"/>
        <v/>
      </c>
      <c r="C1254" s="44" t="str">
        <f t="shared" si="134"/>
        <v/>
      </c>
      <c r="D1254" s="45" t="str">
        <f t="shared" si="135"/>
        <v/>
      </c>
      <c r="E1254" s="47">
        <f t="shared" si="136"/>
        <v>0</v>
      </c>
      <c r="F1254" s="79"/>
      <c r="G1254" s="45" t="str">
        <f t="shared" si="137"/>
        <v/>
      </c>
      <c r="H1254" s="45" t="str">
        <f t="shared" si="138"/>
        <v/>
      </c>
      <c r="I1254" s="46" t="str">
        <f t="shared" si="139"/>
        <v/>
      </c>
    </row>
    <row r="1255" spans="2:9" ht="20.100000000000001" customHeight="1" thickBot="1" x14ac:dyDescent="0.35">
      <c r="B1255" s="43" t="str">
        <f t="shared" si="133"/>
        <v/>
      </c>
      <c r="C1255" s="44" t="str">
        <f t="shared" si="134"/>
        <v/>
      </c>
      <c r="D1255" s="45" t="str">
        <f t="shared" si="135"/>
        <v/>
      </c>
      <c r="E1255" s="47">
        <f t="shared" si="136"/>
        <v>0</v>
      </c>
      <c r="F1255" s="79"/>
      <c r="G1255" s="45" t="str">
        <f t="shared" si="137"/>
        <v/>
      </c>
      <c r="H1255" s="45" t="str">
        <f t="shared" si="138"/>
        <v/>
      </c>
      <c r="I1255" s="46" t="str">
        <f t="shared" si="139"/>
        <v/>
      </c>
    </row>
    <row r="1256" spans="2:9" ht="20.100000000000001" customHeight="1" thickBot="1" x14ac:dyDescent="0.35">
      <c r="B1256" s="43" t="str">
        <f t="shared" si="133"/>
        <v/>
      </c>
      <c r="C1256" s="44" t="str">
        <f t="shared" si="134"/>
        <v/>
      </c>
      <c r="D1256" s="45" t="str">
        <f t="shared" si="135"/>
        <v/>
      </c>
      <c r="E1256" s="47">
        <f t="shared" si="136"/>
        <v>0</v>
      </c>
      <c r="F1256" s="79"/>
      <c r="G1256" s="45" t="str">
        <f t="shared" si="137"/>
        <v/>
      </c>
      <c r="H1256" s="45" t="str">
        <f t="shared" si="138"/>
        <v/>
      </c>
      <c r="I1256" s="46" t="str">
        <f t="shared" si="139"/>
        <v/>
      </c>
    </row>
    <row r="1257" spans="2:9" ht="20.100000000000001" customHeight="1" thickBot="1" x14ac:dyDescent="0.35">
      <c r="B1257" s="43" t="str">
        <f t="shared" si="133"/>
        <v/>
      </c>
      <c r="C1257" s="44" t="str">
        <f t="shared" si="134"/>
        <v/>
      </c>
      <c r="D1257" s="45" t="str">
        <f t="shared" si="135"/>
        <v/>
      </c>
      <c r="E1257" s="47">
        <f t="shared" si="136"/>
        <v>0</v>
      </c>
      <c r="F1257" s="79"/>
      <c r="G1257" s="45" t="str">
        <f t="shared" si="137"/>
        <v/>
      </c>
      <c r="H1257" s="45" t="str">
        <f t="shared" si="138"/>
        <v/>
      </c>
      <c r="I1257" s="46" t="str">
        <f t="shared" si="139"/>
        <v/>
      </c>
    </row>
    <row r="1258" spans="2:9" ht="20.100000000000001" customHeight="1" thickBot="1" x14ac:dyDescent="0.35">
      <c r="B1258" s="43" t="str">
        <f t="shared" si="133"/>
        <v/>
      </c>
      <c r="C1258" s="44" t="str">
        <f t="shared" si="134"/>
        <v/>
      </c>
      <c r="D1258" s="45" t="str">
        <f t="shared" si="135"/>
        <v/>
      </c>
      <c r="E1258" s="47">
        <f t="shared" si="136"/>
        <v>0</v>
      </c>
      <c r="F1258" s="79"/>
      <c r="G1258" s="45" t="str">
        <f t="shared" si="137"/>
        <v/>
      </c>
      <c r="H1258" s="45" t="str">
        <f t="shared" si="138"/>
        <v/>
      </c>
      <c r="I1258" s="46" t="str">
        <f t="shared" si="139"/>
        <v/>
      </c>
    </row>
    <row r="1259" spans="2:9" ht="20.100000000000001" customHeight="1" thickBot="1" x14ac:dyDescent="0.35">
      <c r="B1259" s="43" t="str">
        <f t="shared" si="133"/>
        <v/>
      </c>
      <c r="C1259" s="44" t="str">
        <f t="shared" si="134"/>
        <v/>
      </c>
      <c r="D1259" s="45" t="str">
        <f t="shared" si="135"/>
        <v/>
      </c>
      <c r="E1259" s="47">
        <f t="shared" si="136"/>
        <v>0</v>
      </c>
      <c r="F1259" s="79"/>
      <c r="G1259" s="45" t="str">
        <f t="shared" si="137"/>
        <v/>
      </c>
      <c r="H1259" s="45" t="str">
        <f t="shared" si="138"/>
        <v/>
      </c>
      <c r="I1259" s="46" t="str">
        <f t="shared" si="139"/>
        <v/>
      </c>
    </row>
    <row r="1260" spans="2:9" ht="20.100000000000001" customHeight="1" thickBot="1" x14ac:dyDescent="0.35">
      <c r="B1260" s="43" t="str">
        <f t="shared" si="133"/>
        <v/>
      </c>
      <c r="C1260" s="44" t="str">
        <f t="shared" si="134"/>
        <v/>
      </c>
      <c r="D1260" s="45" t="str">
        <f t="shared" si="135"/>
        <v/>
      </c>
      <c r="E1260" s="47">
        <f t="shared" si="136"/>
        <v>0</v>
      </c>
      <c r="F1260" s="79"/>
      <c r="G1260" s="45" t="str">
        <f t="shared" si="137"/>
        <v/>
      </c>
      <c r="H1260" s="45" t="str">
        <f t="shared" si="138"/>
        <v/>
      </c>
      <c r="I1260" s="46" t="str">
        <f t="shared" si="139"/>
        <v/>
      </c>
    </row>
    <row r="1261" spans="2:9" ht="20.100000000000001" customHeight="1" thickBot="1" x14ac:dyDescent="0.35">
      <c r="B1261" s="43" t="str">
        <f t="shared" ref="B1261:B1324" si="140">IFERROR(IF(I1260&lt;=0,"",B1260+1),"")</f>
        <v/>
      </c>
      <c r="C1261" s="44" t="str">
        <f t="shared" si="134"/>
        <v/>
      </c>
      <c r="D1261" s="45" t="str">
        <f t="shared" si="135"/>
        <v/>
      </c>
      <c r="E1261" s="47">
        <f t="shared" si="136"/>
        <v>0</v>
      </c>
      <c r="F1261" s="79"/>
      <c r="G1261" s="45" t="str">
        <f t="shared" si="137"/>
        <v/>
      </c>
      <c r="H1261" s="45" t="str">
        <f t="shared" si="138"/>
        <v/>
      </c>
      <c r="I1261" s="46" t="str">
        <f t="shared" si="139"/>
        <v/>
      </c>
    </row>
    <row r="1262" spans="2:9" ht="20.100000000000001" customHeight="1" thickBot="1" x14ac:dyDescent="0.35">
      <c r="B1262" s="43" t="str">
        <f t="shared" si="140"/>
        <v/>
      </c>
      <c r="C1262" s="44" t="str">
        <f t="shared" si="134"/>
        <v/>
      </c>
      <c r="D1262" s="45" t="str">
        <f t="shared" si="135"/>
        <v/>
      </c>
      <c r="E1262" s="47">
        <f t="shared" si="136"/>
        <v>0</v>
      </c>
      <c r="F1262" s="79"/>
      <c r="G1262" s="45" t="str">
        <f t="shared" si="137"/>
        <v/>
      </c>
      <c r="H1262" s="45" t="str">
        <f t="shared" si="138"/>
        <v/>
      </c>
      <c r="I1262" s="46" t="str">
        <f t="shared" si="139"/>
        <v/>
      </c>
    </row>
    <row r="1263" spans="2:9" ht="20.100000000000001" customHeight="1" thickBot="1" x14ac:dyDescent="0.35">
      <c r="B1263" s="43" t="str">
        <f t="shared" si="140"/>
        <v/>
      </c>
      <c r="C1263" s="44" t="str">
        <f t="shared" si="134"/>
        <v/>
      </c>
      <c r="D1263" s="45" t="str">
        <f t="shared" si="135"/>
        <v/>
      </c>
      <c r="E1263" s="47">
        <f t="shared" si="136"/>
        <v>0</v>
      </c>
      <c r="F1263" s="79"/>
      <c r="G1263" s="45" t="str">
        <f t="shared" si="137"/>
        <v/>
      </c>
      <c r="H1263" s="45" t="str">
        <f t="shared" si="138"/>
        <v/>
      </c>
      <c r="I1263" s="46" t="str">
        <f t="shared" si="139"/>
        <v/>
      </c>
    </row>
    <row r="1264" spans="2:9" ht="20.100000000000001" customHeight="1" thickBot="1" x14ac:dyDescent="0.35">
      <c r="B1264" s="43" t="str">
        <f t="shared" si="140"/>
        <v/>
      </c>
      <c r="C1264" s="44" t="str">
        <f t="shared" si="134"/>
        <v/>
      </c>
      <c r="D1264" s="45" t="str">
        <f t="shared" si="135"/>
        <v/>
      </c>
      <c r="E1264" s="47">
        <f t="shared" si="136"/>
        <v>0</v>
      </c>
      <c r="F1264" s="79"/>
      <c r="G1264" s="45" t="str">
        <f t="shared" si="137"/>
        <v/>
      </c>
      <c r="H1264" s="45" t="str">
        <f t="shared" si="138"/>
        <v/>
      </c>
      <c r="I1264" s="46" t="str">
        <f t="shared" si="139"/>
        <v/>
      </c>
    </row>
    <row r="1265" spans="2:9" ht="20.100000000000001" customHeight="1" thickBot="1" x14ac:dyDescent="0.35">
      <c r="B1265" s="43" t="str">
        <f t="shared" si="140"/>
        <v/>
      </c>
      <c r="C1265" s="44" t="str">
        <f t="shared" si="134"/>
        <v/>
      </c>
      <c r="D1265" s="45" t="str">
        <f t="shared" si="135"/>
        <v/>
      </c>
      <c r="E1265" s="47">
        <f t="shared" si="136"/>
        <v>0</v>
      </c>
      <c r="F1265" s="79"/>
      <c r="G1265" s="45" t="str">
        <f t="shared" si="137"/>
        <v/>
      </c>
      <c r="H1265" s="45" t="str">
        <f t="shared" si="138"/>
        <v/>
      </c>
      <c r="I1265" s="46" t="str">
        <f t="shared" si="139"/>
        <v/>
      </c>
    </row>
    <row r="1266" spans="2:9" ht="20.100000000000001" customHeight="1" thickBot="1" x14ac:dyDescent="0.35">
      <c r="B1266" s="43" t="str">
        <f t="shared" si="140"/>
        <v/>
      </c>
      <c r="C1266" s="44" t="str">
        <f t="shared" si="134"/>
        <v/>
      </c>
      <c r="D1266" s="45" t="str">
        <f t="shared" si="135"/>
        <v/>
      </c>
      <c r="E1266" s="47">
        <f t="shared" si="136"/>
        <v>0</v>
      </c>
      <c r="F1266" s="79"/>
      <c r="G1266" s="45" t="str">
        <f t="shared" si="137"/>
        <v/>
      </c>
      <c r="H1266" s="45" t="str">
        <f t="shared" si="138"/>
        <v/>
      </c>
      <c r="I1266" s="46" t="str">
        <f t="shared" si="139"/>
        <v/>
      </c>
    </row>
    <row r="1267" spans="2:9" ht="20.100000000000001" customHeight="1" thickBot="1" x14ac:dyDescent="0.35">
      <c r="B1267" s="43" t="str">
        <f t="shared" si="140"/>
        <v/>
      </c>
      <c r="C1267" s="44" t="str">
        <f t="shared" si="134"/>
        <v/>
      </c>
      <c r="D1267" s="45" t="str">
        <f t="shared" si="135"/>
        <v/>
      </c>
      <c r="E1267" s="47">
        <f t="shared" si="136"/>
        <v>0</v>
      </c>
      <c r="F1267" s="79"/>
      <c r="G1267" s="45" t="str">
        <f t="shared" si="137"/>
        <v/>
      </c>
      <c r="H1267" s="45" t="str">
        <f t="shared" si="138"/>
        <v/>
      </c>
      <c r="I1267" s="46" t="str">
        <f t="shared" si="139"/>
        <v/>
      </c>
    </row>
    <row r="1268" spans="2:9" ht="20.100000000000001" customHeight="1" thickBot="1" x14ac:dyDescent="0.35">
      <c r="B1268" s="43" t="str">
        <f t="shared" si="140"/>
        <v/>
      </c>
      <c r="C1268" s="44" t="str">
        <f t="shared" si="134"/>
        <v/>
      </c>
      <c r="D1268" s="45" t="str">
        <f t="shared" si="135"/>
        <v/>
      </c>
      <c r="E1268" s="47">
        <f t="shared" si="136"/>
        <v>0</v>
      </c>
      <c r="F1268" s="79"/>
      <c r="G1268" s="45" t="str">
        <f t="shared" si="137"/>
        <v/>
      </c>
      <c r="H1268" s="45" t="str">
        <f t="shared" si="138"/>
        <v/>
      </c>
      <c r="I1268" s="46" t="str">
        <f t="shared" si="139"/>
        <v/>
      </c>
    </row>
    <row r="1269" spans="2:9" ht="20.100000000000001" customHeight="1" thickBot="1" x14ac:dyDescent="0.35">
      <c r="B1269" s="43" t="str">
        <f t="shared" si="140"/>
        <v/>
      </c>
      <c r="C1269" s="44" t="str">
        <f t="shared" si="134"/>
        <v/>
      </c>
      <c r="D1269" s="45" t="str">
        <f t="shared" si="135"/>
        <v/>
      </c>
      <c r="E1269" s="47">
        <f t="shared" si="136"/>
        <v>0</v>
      </c>
      <c r="F1269" s="79"/>
      <c r="G1269" s="45" t="str">
        <f t="shared" si="137"/>
        <v/>
      </c>
      <c r="H1269" s="45" t="str">
        <f t="shared" si="138"/>
        <v/>
      </c>
      <c r="I1269" s="46" t="str">
        <f t="shared" si="139"/>
        <v/>
      </c>
    </row>
    <row r="1270" spans="2:9" ht="20.100000000000001" customHeight="1" thickBot="1" x14ac:dyDescent="0.35">
      <c r="B1270" s="43" t="str">
        <f t="shared" si="140"/>
        <v/>
      </c>
      <c r="C1270" s="44" t="str">
        <f t="shared" si="134"/>
        <v/>
      </c>
      <c r="D1270" s="45" t="str">
        <f t="shared" si="135"/>
        <v/>
      </c>
      <c r="E1270" s="47">
        <f t="shared" si="136"/>
        <v>0</v>
      </c>
      <c r="F1270" s="79"/>
      <c r="G1270" s="45" t="str">
        <f t="shared" si="137"/>
        <v/>
      </c>
      <c r="H1270" s="45" t="str">
        <f t="shared" si="138"/>
        <v/>
      </c>
      <c r="I1270" s="46" t="str">
        <f t="shared" si="139"/>
        <v/>
      </c>
    </row>
    <row r="1271" spans="2:9" ht="20.100000000000001" customHeight="1" thickBot="1" x14ac:dyDescent="0.35">
      <c r="B1271" s="43" t="str">
        <f t="shared" si="140"/>
        <v/>
      </c>
      <c r="C1271" s="44" t="str">
        <f t="shared" si="134"/>
        <v/>
      </c>
      <c r="D1271" s="45" t="str">
        <f t="shared" si="135"/>
        <v/>
      </c>
      <c r="E1271" s="47">
        <f t="shared" si="136"/>
        <v>0</v>
      </c>
      <c r="F1271" s="79"/>
      <c r="G1271" s="45" t="str">
        <f t="shared" si="137"/>
        <v/>
      </c>
      <c r="H1271" s="45" t="str">
        <f t="shared" si="138"/>
        <v/>
      </c>
      <c r="I1271" s="46" t="str">
        <f t="shared" si="139"/>
        <v/>
      </c>
    </row>
    <row r="1272" spans="2:9" ht="20.100000000000001" customHeight="1" thickBot="1" x14ac:dyDescent="0.35">
      <c r="B1272" s="43" t="str">
        <f t="shared" si="140"/>
        <v/>
      </c>
      <c r="C1272" s="44" t="str">
        <f t="shared" si="134"/>
        <v/>
      </c>
      <c r="D1272" s="45" t="str">
        <f t="shared" si="135"/>
        <v/>
      </c>
      <c r="E1272" s="47">
        <f t="shared" si="136"/>
        <v>0</v>
      </c>
      <c r="F1272" s="79"/>
      <c r="G1272" s="45" t="str">
        <f t="shared" si="137"/>
        <v/>
      </c>
      <c r="H1272" s="45" t="str">
        <f t="shared" si="138"/>
        <v/>
      </c>
      <c r="I1272" s="46" t="str">
        <f t="shared" si="139"/>
        <v/>
      </c>
    </row>
    <row r="1273" spans="2:9" ht="20.100000000000001" customHeight="1" thickBot="1" x14ac:dyDescent="0.35">
      <c r="B1273" s="43" t="str">
        <f t="shared" si="140"/>
        <v/>
      </c>
      <c r="C1273" s="44" t="str">
        <f t="shared" si="134"/>
        <v/>
      </c>
      <c r="D1273" s="45" t="str">
        <f t="shared" si="135"/>
        <v/>
      </c>
      <c r="E1273" s="47">
        <f t="shared" si="136"/>
        <v>0</v>
      </c>
      <c r="F1273" s="79"/>
      <c r="G1273" s="45" t="str">
        <f t="shared" si="137"/>
        <v/>
      </c>
      <c r="H1273" s="45" t="str">
        <f t="shared" si="138"/>
        <v/>
      </c>
      <c r="I1273" s="46" t="str">
        <f t="shared" si="139"/>
        <v/>
      </c>
    </row>
    <row r="1274" spans="2:9" ht="20.100000000000001" customHeight="1" thickBot="1" x14ac:dyDescent="0.35">
      <c r="B1274" s="43" t="str">
        <f t="shared" si="140"/>
        <v/>
      </c>
      <c r="C1274" s="44" t="str">
        <f t="shared" si="134"/>
        <v/>
      </c>
      <c r="D1274" s="45" t="str">
        <f t="shared" si="135"/>
        <v/>
      </c>
      <c r="E1274" s="47">
        <f t="shared" si="136"/>
        <v>0</v>
      </c>
      <c r="F1274" s="79"/>
      <c r="G1274" s="45" t="str">
        <f t="shared" si="137"/>
        <v/>
      </c>
      <c r="H1274" s="45" t="str">
        <f t="shared" si="138"/>
        <v/>
      </c>
      <c r="I1274" s="46" t="str">
        <f t="shared" si="139"/>
        <v/>
      </c>
    </row>
    <row r="1275" spans="2:9" ht="20.100000000000001" customHeight="1" thickBot="1" x14ac:dyDescent="0.35">
      <c r="B1275" s="43" t="str">
        <f t="shared" si="140"/>
        <v/>
      </c>
      <c r="C1275" s="44" t="str">
        <f t="shared" si="134"/>
        <v/>
      </c>
      <c r="D1275" s="45" t="str">
        <f t="shared" si="135"/>
        <v/>
      </c>
      <c r="E1275" s="47">
        <f t="shared" si="136"/>
        <v>0</v>
      </c>
      <c r="F1275" s="79"/>
      <c r="G1275" s="45" t="str">
        <f t="shared" si="137"/>
        <v/>
      </c>
      <c r="H1275" s="45" t="str">
        <f t="shared" si="138"/>
        <v/>
      </c>
      <c r="I1275" s="46" t="str">
        <f t="shared" si="139"/>
        <v/>
      </c>
    </row>
    <row r="1276" spans="2:9" ht="20.100000000000001" customHeight="1" thickBot="1" x14ac:dyDescent="0.35">
      <c r="B1276" s="43" t="str">
        <f t="shared" si="140"/>
        <v/>
      </c>
      <c r="C1276" s="44" t="str">
        <f t="shared" si="134"/>
        <v/>
      </c>
      <c r="D1276" s="45" t="str">
        <f t="shared" si="135"/>
        <v/>
      </c>
      <c r="E1276" s="47">
        <f t="shared" si="136"/>
        <v>0</v>
      </c>
      <c r="F1276" s="79"/>
      <c r="G1276" s="45" t="str">
        <f t="shared" si="137"/>
        <v/>
      </c>
      <c r="H1276" s="45" t="str">
        <f t="shared" si="138"/>
        <v/>
      </c>
      <c r="I1276" s="46" t="str">
        <f t="shared" si="139"/>
        <v/>
      </c>
    </row>
    <row r="1277" spans="2:9" ht="20.100000000000001" customHeight="1" thickBot="1" x14ac:dyDescent="0.35">
      <c r="B1277" s="43" t="str">
        <f t="shared" si="140"/>
        <v/>
      </c>
      <c r="C1277" s="44" t="str">
        <f t="shared" si="134"/>
        <v/>
      </c>
      <c r="D1277" s="45" t="str">
        <f t="shared" si="135"/>
        <v/>
      </c>
      <c r="E1277" s="47">
        <f t="shared" si="136"/>
        <v>0</v>
      </c>
      <c r="F1277" s="79"/>
      <c r="G1277" s="45" t="str">
        <f t="shared" si="137"/>
        <v/>
      </c>
      <c r="H1277" s="45" t="str">
        <f t="shared" si="138"/>
        <v/>
      </c>
      <c r="I1277" s="46" t="str">
        <f t="shared" si="139"/>
        <v/>
      </c>
    </row>
    <row r="1278" spans="2:9" ht="20.100000000000001" customHeight="1" thickBot="1" x14ac:dyDescent="0.35">
      <c r="B1278" s="43" t="str">
        <f t="shared" si="140"/>
        <v/>
      </c>
      <c r="C1278" s="44" t="str">
        <f t="shared" si="134"/>
        <v/>
      </c>
      <c r="D1278" s="45" t="str">
        <f t="shared" si="135"/>
        <v/>
      </c>
      <c r="E1278" s="47">
        <f t="shared" si="136"/>
        <v>0</v>
      </c>
      <c r="F1278" s="79"/>
      <c r="G1278" s="45" t="str">
        <f t="shared" si="137"/>
        <v/>
      </c>
      <c r="H1278" s="45" t="str">
        <f t="shared" si="138"/>
        <v/>
      </c>
      <c r="I1278" s="46" t="str">
        <f t="shared" si="139"/>
        <v/>
      </c>
    </row>
    <row r="1279" spans="2:9" ht="20.100000000000001" customHeight="1" thickBot="1" x14ac:dyDescent="0.35">
      <c r="B1279" s="43" t="str">
        <f t="shared" si="140"/>
        <v/>
      </c>
      <c r="C1279" s="44" t="str">
        <f t="shared" si="134"/>
        <v/>
      </c>
      <c r="D1279" s="45" t="str">
        <f t="shared" si="135"/>
        <v/>
      </c>
      <c r="E1279" s="47">
        <f t="shared" si="136"/>
        <v>0</v>
      </c>
      <c r="F1279" s="79"/>
      <c r="G1279" s="45" t="str">
        <f t="shared" si="137"/>
        <v/>
      </c>
      <c r="H1279" s="45" t="str">
        <f t="shared" si="138"/>
        <v/>
      </c>
      <c r="I1279" s="46" t="str">
        <f t="shared" si="139"/>
        <v/>
      </c>
    </row>
    <row r="1280" spans="2:9" ht="20.100000000000001" customHeight="1" thickBot="1" x14ac:dyDescent="0.35">
      <c r="B1280" s="43" t="str">
        <f t="shared" si="140"/>
        <v/>
      </c>
      <c r="C1280" s="44" t="str">
        <f t="shared" si="134"/>
        <v/>
      </c>
      <c r="D1280" s="45" t="str">
        <f t="shared" si="135"/>
        <v/>
      </c>
      <c r="E1280" s="47">
        <f t="shared" si="136"/>
        <v>0</v>
      </c>
      <c r="F1280" s="79"/>
      <c r="G1280" s="45" t="str">
        <f t="shared" si="137"/>
        <v/>
      </c>
      <c r="H1280" s="45" t="str">
        <f t="shared" si="138"/>
        <v/>
      </c>
      <c r="I1280" s="46" t="str">
        <f t="shared" si="139"/>
        <v/>
      </c>
    </row>
    <row r="1281" spans="2:9" ht="20.100000000000001" customHeight="1" thickBot="1" x14ac:dyDescent="0.35">
      <c r="B1281" s="43" t="str">
        <f t="shared" si="140"/>
        <v/>
      </c>
      <c r="C1281" s="44" t="str">
        <f t="shared" si="134"/>
        <v/>
      </c>
      <c r="D1281" s="45" t="str">
        <f t="shared" si="135"/>
        <v/>
      </c>
      <c r="E1281" s="47">
        <f t="shared" si="136"/>
        <v>0</v>
      </c>
      <c r="F1281" s="79"/>
      <c r="G1281" s="45" t="str">
        <f t="shared" si="137"/>
        <v/>
      </c>
      <c r="H1281" s="45" t="str">
        <f t="shared" si="138"/>
        <v/>
      </c>
      <c r="I1281" s="46" t="str">
        <f t="shared" si="139"/>
        <v/>
      </c>
    </row>
    <row r="1282" spans="2:9" ht="20.100000000000001" customHeight="1" thickBot="1" x14ac:dyDescent="0.35">
      <c r="B1282" s="43" t="str">
        <f t="shared" si="140"/>
        <v/>
      </c>
      <c r="C1282" s="44" t="str">
        <f t="shared" si="134"/>
        <v/>
      </c>
      <c r="D1282" s="45" t="str">
        <f t="shared" si="135"/>
        <v/>
      </c>
      <c r="E1282" s="47">
        <f t="shared" si="136"/>
        <v>0</v>
      </c>
      <c r="F1282" s="79"/>
      <c r="G1282" s="45" t="str">
        <f t="shared" si="137"/>
        <v/>
      </c>
      <c r="H1282" s="45" t="str">
        <f t="shared" si="138"/>
        <v/>
      </c>
      <c r="I1282" s="46" t="str">
        <f t="shared" si="139"/>
        <v/>
      </c>
    </row>
    <row r="1283" spans="2:9" ht="20.100000000000001" customHeight="1" thickBot="1" x14ac:dyDescent="0.35">
      <c r="B1283" s="43" t="str">
        <f t="shared" si="140"/>
        <v/>
      </c>
      <c r="C1283" s="44" t="str">
        <f t="shared" si="134"/>
        <v/>
      </c>
      <c r="D1283" s="45" t="str">
        <f t="shared" si="135"/>
        <v/>
      </c>
      <c r="E1283" s="47">
        <f t="shared" si="136"/>
        <v>0</v>
      </c>
      <c r="F1283" s="79"/>
      <c r="G1283" s="45" t="str">
        <f t="shared" si="137"/>
        <v/>
      </c>
      <c r="H1283" s="45" t="str">
        <f t="shared" si="138"/>
        <v/>
      </c>
      <c r="I1283" s="46" t="str">
        <f t="shared" si="139"/>
        <v/>
      </c>
    </row>
    <row r="1284" spans="2:9" ht="20.100000000000001" customHeight="1" thickBot="1" x14ac:dyDescent="0.35">
      <c r="B1284" s="43" t="str">
        <f t="shared" si="140"/>
        <v/>
      </c>
      <c r="C1284" s="44" t="str">
        <f t="shared" si="134"/>
        <v/>
      </c>
      <c r="D1284" s="45" t="str">
        <f t="shared" si="135"/>
        <v/>
      </c>
      <c r="E1284" s="47">
        <f t="shared" si="136"/>
        <v>0</v>
      </c>
      <c r="F1284" s="79"/>
      <c r="G1284" s="45" t="str">
        <f t="shared" si="137"/>
        <v/>
      </c>
      <c r="H1284" s="45" t="str">
        <f t="shared" si="138"/>
        <v/>
      </c>
      <c r="I1284" s="46" t="str">
        <f t="shared" si="139"/>
        <v/>
      </c>
    </row>
    <row r="1285" spans="2:9" ht="20.100000000000001" customHeight="1" thickBot="1" x14ac:dyDescent="0.35">
      <c r="B1285" s="43" t="str">
        <f t="shared" si="140"/>
        <v/>
      </c>
      <c r="C1285" s="44" t="str">
        <f t="shared" si="134"/>
        <v/>
      </c>
      <c r="D1285" s="45" t="str">
        <f t="shared" si="135"/>
        <v/>
      </c>
      <c r="E1285" s="47">
        <f t="shared" si="136"/>
        <v>0</v>
      </c>
      <c r="F1285" s="79"/>
      <c r="G1285" s="45" t="str">
        <f t="shared" si="137"/>
        <v/>
      </c>
      <c r="H1285" s="45" t="str">
        <f t="shared" si="138"/>
        <v/>
      </c>
      <c r="I1285" s="46" t="str">
        <f t="shared" si="139"/>
        <v/>
      </c>
    </row>
    <row r="1286" spans="2:9" ht="20.100000000000001" customHeight="1" thickBot="1" x14ac:dyDescent="0.35">
      <c r="B1286" s="43" t="str">
        <f t="shared" si="140"/>
        <v/>
      </c>
      <c r="C1286" s="44" t="str">
        <f t="shared" si="134"/>
        <v/>
      </c>
      <c r="D1286" s="45" t="str">
        <f t="shared" si="135"/>
        <v/>
      </c>
      <c r="E1286" s="47">
        <f t="shared" si="136"/>
        <v>0</v>
      </c>
      <c r="F1286" s="79"/>
      <c r="G1286" s="45" t="str">
        <f t="shared" si="137"/>
        <v/>
      </c>
      <c r="H1286" s="45" t="str">
        <f t="shared" si="138"/>
        <v/>
      </c>
      <c r="I1286" s="46" t="str">
        <f t="shared" si="139"/>
        <v/>
      </c>
    </row>
    <row r="1287" spans="2:9" ht="20.100000000000001" customHeight="1" thickBot="1" x14ac:dyDescent="0.35">
      <c r="B1287" s="43" t="str">
        <f t="shared" si="140"/>
        <v/>
      </c>
      <c r="C1287" s="44" t="str">
        <f t="shared" si="134"/>
        <v/>
      </c>
      <c r="D1287" s="45" t="str">
        <f t="shared" si="135"/>
        <v/>
      </c>
      <c r="E1287" s="47">
        <f t="shared" si="136"/>
        <v>0</v>
      </c>
      <c r="F1287" s="79"/>
      <c r="G1287" s="45" t="str">
        <f t="shared" si="137"/>
        <v/>
      </c>
      <c r="H1287" s="45" t="str">
        <f t="shared" si="138"/>
        <v/>
      </c>
      <c r="I1287" s="46" t="str">
        <f t="shared" si="139"/>
        <v/>
      </c>
    </row>
    <row r="1288" spans="2:9" ht="20.100000000000001" customHeight="1" thickBot="1" x14ac:dyDescent="0.35">
      <c r="B1288" s="43" t="str">
        <f t="shared" si="140"/>
        <v/>
      </c>
      <c r="C1288" s="44" t="str">
        <f t="shared" si="134"/>
        <v/>
      </c>
      <c r="D1288" s="45" t="str">
        <f t="shared" si="135"/>
        <v/>
      </c>
      <c r="E1288" s="47">
        <f t="shared" si="136"/>
        <v>0</v>
      </c>
      <c r="F1288" s="79"/>
      <c r="G1288" s="45" t="str">
        <f t="shared" si="137"/>
        <v/>
      </c>
      <c r="H1288" s="45" t="str">
        <f t="shared" si="138"/>
        <v/>
      </c>
      <c r="I1288" s="46" t="str">
        <f t="shared" si="139"/>
        <v/>
      </c>
    </row>
    <row r="1289" spans="2:9" ht="20.100000000000001" customHeight="1" thickBot="1" x14ac:dyDescent="0.35">
      <c r="B1289" s="43" t="str">
        <f t="shared" si="140"/>
        <v/>
      </c>
      <c r="C1289" s="44" t="str">
        <f t="shared" si="134"/>
        <v/>
      </c>
      <c r="D1289" s="45" t="str">
        <f t="shared" si="135"/>
        <v/>
      </c>
      <c r="E1289" s="47">
        <f t="shared" si="136"/>
        <v>0</v>
      </c>
      <c r="F1289" s="79"/>
      <c r="G1289" s="45" t="str">
        <f t="shared" si="137"/>
        <v/>
      </c>
      <c r="H1289" s="45" t="str">
        <f t="shared" si="138"/>
        <v/>
      </c>
      <c r="I1289" s="46" t="str">
        <f t="shared" si="139"/>
        <v/>
      </c>
    </row>
    <row r="1290" spans="2:9" ht="20.100000000000001" customHeight="1" thickBot="1" x14ac:dyDescent="0.35">
      <c r="B1290" s="43" t="str">
        <f t="shared" si="140"/>
        <v/>
      </c>
      <c r="C1290" s="44" t="str">
        <f t="shared" si="134"/>
        <v/>
      </c>
      <c r="D1290" s="45" t="str">
        <f t="shared" si="135"/>
        <v/>
      </c>
      <c r="E1290" s="47">
        <f t="shared" si="136"/>
        <v>0</v>
      </c>
      <c r="F1290" s="79"/>
      <c r="G1290" s="45" t="str">
        <f t="shared" si="137"/>
        <v/>
      </c>
      <c r="H1290" s="45" t="str">
        <f t="shared" si="138"/>
        <v/>
      </c>
      <c r="I1290" s="46" t="str">
        <f t="shared" si="139"/>
        <v/>
      </c>
    </row>
    <row r="1291" spans="2:9" ht="20.100000000000001" customHeight="1" thickBot="1" x14ac:dyDescent="0.35">
      <c r="B1291" s="43" t="str">
        <f t="shared" si="140"/>
        <v/>
      </c>
      <c r="C1291" s="44" t="str">
        <f t="shared" si="134"/>
        <v/>
      </c>
      <c r="D1291" s="45" t="str">
        <f t="shared" si="135"/>
        <v/>
      </c>
      <c r="E1291" s="47">
        <f t="shared" si="136"/>
        <v>0</v>
      </c>
      <c r="F1291" s="79"/>
      <c r="G1291" s="45" t="str">
        <f t="shared" si="137"/>
        <v/>
      </c>
      <c r="H1291" s="45" t="str">
        <f t="shared" si="138"/>
        <v/>
      </c>
      <c r="I1291" s="46" t="str">
        <f t="shared" si="139"/>
        <v/>
      </c>
    </row>
    <row r="1292" spans="2:9" ht="20.100000000000001" customHeight="1" thickBot="1" x14ac:dyDescent="0.35">
      <c r="B1292" s="43" t="str">
        <f t="shared" si="140"/>
        <v/>
      </c>
      <c r="C1292" s="44" t="str">
        <f t="shared" si="134"/>
        <v/>
      </c>
      <c r="D1292" s="45" t="str">
        <f t="shared" si="135"/>
        <v/>
      </c>
      <c r="E1292" s="47">
        <f t="shared" si="136"/>
        <v>0</v>
      </c>
      <c r="F1292" s="79"/>
      <c r="G1292" s="45" t="str">
        <f t="shared" si="137"/>
        <v/>
      </c>
      <c r="H1292" s="45" t="str">
        <f t="shared" si="138"/>
        <v/>
      </c>
      <c r="I1292" s="46" t="str">
        <f t="shared" si="139"/>
        <v/>
      </c>
    </row>
    <row r="1293" spans="2:9" ht="20.100000000000001" customHeight="1" thickBot="1" x14ac:dyDescent="0.35">
      <c r="B1293" s="43" t="str">
        <f t="shared" si="140"/>
        <v/>
      </c>
      <c r="C1293" s="44" t="str">
        <f t="shared" si="134"/>
        <v/>
      </c>
      <c r="D1293" s="45" t="str">
        <f t="shared" si="135"/>
        <v/>
      </c>
      <c r="E1293" s="47">
        <f t="shared" si="136"/>
        <v>0</v>
      </c>
      <c r="F1293" s="79"/>
      <c r="G1293" s="45" t="str">
        <f t="shared" si="137"/>
        <v/>
      </c>
      <c r="H1293" s="45" t="str">
        <f t="shared" si="138"/>
        <v/>
      </c>
      <c r="I1293" s="46" t="str">
        <f t="shared" si="139"/>
        <v/>
      </c>
    </row>
    <row r="1294" spans="2:9" ht="20.100000000000001" customHeight="1" thickBot="1" x14ac:dyDescent="0.35">
      <c r="B1294" s="43" t="str">
        <f t="shared" si="140"/>
        <v/>
      </c>
      <c r="C1294" s="44" t="str">
        <f t="shared" si="134"/>
        <v/>
      </c>
      <c r="D1294" s="45" t="str">
        <f t="shared" si="135"/>
        <v/>
      </c>
      <c r="E1294" s="47">
        <f t="shared" si="136"/>
        <v>0</v>
      </c>
      <c r="F1294" s="79"/>
      <c r="G1294" s="45" t="str">
        <f t="shared" si="137"/>
        <v/>
      </c>
      <c r="H1294" s="45" t="str">
        <f t="shared" si="138"/>
        <v/>
      </c>
      <c r="I1294" s="46" t="str">
        <f t="shared" si="139"/>
        <v/>
      </c>
    </row>
    <row r="1295" spans="2:9" ht="20.100000000000001" customHeight="1" thickBot="1" x14ac:dyDescent="0.35">
      <c r="B1295" s="43" t="str">
        <f t="shared" si="140"/>
        <v/>
      </c>
      <c r="C1295" s="44" t="str">
        <f t="shared" si="134"/>
        <v/>
      </c>
      <c r="D1295" s="45" t="str">
        <f t="shared" si="135"/>
        <v/>
      </c>
      <c r="E1295" s="47">
        <f t="shared" si="136"/>
        <v>0</v>
      </c>
      <c r="F1295" s="79"/>
      <c r="G1295" s="45" t="str">
        <f t="shared" si="137"/>
        <v/>
      </c>
      <c r="H1295" s="45" t="str">
        <f t="shared" si="138"/>
        <v/>
      </c>
      <c r="I1295" s="46" t="str">
        <f t="shared" si="139"/>
        <v/>
      </c>
    </row>
    <row r="1296" spans="2:9" ht="20.100000000000001" customHeight="1" thickBot="1" x14ac:dyDescent="0.35">
      <c r="B1296" s="43" t="str">
        <f t="shared" si="140"/>
        <v/>
      </c>
      <c r="C1296" s="44" t="str">
        <f t="shared" si="134"/>
        <v/>
      </c>
      <c r="D1296" s="45" t="str">
        <f t="shared" si="135"/>
        <v/>
      </c>
      <c r="E1296" s="47">
        <f t="shared" si="136"/>
        <v>0</v>
      </c>
      <c r="F1296" s="79"/>
      <c r="G1296" s="45" t="str">
        <f t="shared" si="137"/>
        <v/>
      </c>
      <c r="H1296" s="45" t="str">
        <f t="shared" si="138"/>
        <v/>
      </c>
      <c r="I1296" s="46" t="str">
        <f t="shared" si="139"/>
        <v/>
      </c>
    </row>
    <row r="1297" spans="2:9" ht="20.100000000000001" customHeight="1" thickBot="1" x14ac:dyDescent="0.35">
      <c r="B1297" s="43" t="str">
        <f t="shared" si="140"/>
        <v/>
      </c>
      <c r="C1297" s="44" t="str">
        <f t="shared" si="134"/>
        <v/>
      </c>
      <c r="D1297" s="45" t="str">
        <f t="shared" si="135"/>
        <v/>
      </c>
      <c r="E1297" s="47">
        <f t="shared" si="136"/>
        <v>0</v>
      </c>
      <c r="F1297" s="79"/>
      <c r="G1297" s="45" t="str">
        <f t="shared" si="137"/>
        <v/>
      </c>
      <c r="H1297" s="45" t="str">
        <f t="shared" si="138"/>
        <v/>
      </c>
      <c r="I1297" s="46" t="str">
        <f t="shared" si="139"/>
        <v/>
      </c>
    </row>
    <row r="1298" spans="2:9" ht="20.100000000000001" customHeight="1" thickBot="1" x14ac:dyDescent="0.35">
      <c r="B1298" s="43" t="str">
        <f t="shared" si="140"/>
        <v/>
      </c>
      <c r="C1298" s="44" t="str">
        <f t="shared" si="134"/>
        <v/>
      </c>
      <c r="D1298" s="45" t="str">
        <f t="shared" si="135"/>
        <v/>
      </c>
      <c r="E1298" s="47">
        <f t="shared" si="136"/>
        <v>0</v>
      </c>
      <c r="F1298" s="79"/>
      <c r="G1298" s="45" t="str">
        <f t="shared" si="137"/>
        <v/>
      </c>
      <c r="H1298" s="45" t="str">
        <f t="shared" si="138"/>
        <v/>
      </c>
      <c r="I1298" s="46" t="str">
        <f t="shared" si="139"/>
        <v/>
      </c>
    </row>
    <row r="1299" spans="2:9" ht="20.100000000000001" customHeight="1" thickBot="1" x14ac:dyDescent="0.35">
      <c r="B1299" s="43" t="str">
        <f t="shared" si="140"/>
        <v/>
      </c>
      <c r="C1299" s="44" t="str">
        <f t="shared" si="134"/>
        <v/>
      </c>
      <c r="D1299" s="45" t="str">
        <f t="shared" si="135"/>
        <v/>
      </c>
      <c r="E1299" s="47">
        <f t="shared" si="136"/>
        <v>0</v>
      </c>
      <c r="F1299" s="79"/>
      <c r="G1299" s="45" t="str">
        <f t="shared" si="137"/>
        <v/>
      </c>
      <c r="H1299" s="45" t="str">
        <f t="shared" si="138"/>
        <v/>
      </c>
      <c r="I1299" s="46" t="str">
        <f t="shared" si="139"/>
        <v/>
      </c>
    </row>
    <row r="1300" spans="2:9" ht="20.100000000000001" customHeight="1" thickBot="1" x14ac:dyDescent="0.35">
      <c r="B1300" s="43" t="str">
        <f t="shared" si="140"/>
        <v/>
      </c>
      <c r="C1300" s="44" t="str">
        <f t="shared" si="134"/>
        <v/>
      </c>
      <c r="D1300" s="45" t="str">
        <f t="shared" si="135"/>
        <v/>
      </c>
      <c r="E1300" s="47">
        <f t="shared" si="136"/>
        <v>0</v>
      </c>
      <c r="F1300" s="79"/>
      <c r="G1300" s="45" t="str">
        <f t="shared" si="137"/>
        <v/>
      </c>
      <c r="H1300" s="45" t="str">
        <f t="shared" si="138"/>
        <v/>
      </c>
      <c r="I1300" s="46" t="str">
        <f t="shared" si="139"/>
        <v/>
      </c>
    </row>
    <row r="1301" spans="2:9" ht="20.100000000000001" customHeight="1" thickBot="1" x14ac:dyDescent="0.35">
      <c r="B1301" s="43" t="str">
        <f t="shared" si="140"/>
        <v/>
      </c>
      <c r="C1301" s="44" t="str">
        <f t="shared" si="134"/>
        <v/>
      </c>
      <c r="D1301" s="45" t="str">
        <f t="shared" si="135"/>
        <v/>
      </c>
      <c r="E1301" s="47">
        <f t="shared" si="136"/>
        <v>0</v>
      </c>
      <c r="F1301" s="79"/>
      <c r="G1301" s="45" t="str">
        <f t="shared" si="137"/>
        <v/>
      </c>
      <c r="H1301" s="45" t="str">
        <f t="shared" si="138"/>
        <v/>
      </c>
      <c r="I1301" s="46" t="str">
        <f t="shared" si="139"/>
        <v/>
      </c>
    </row>
    <row r="1302" spans="2:9" ht="20.100000000000001" customHeight="1" thickBot="1" x14ac:dyDescent="0.35">
      <c r="B1302" s="43" t="str">
        <f t="shared" si="140"/>
        <v/>
      </c>
      <c r="C1302" s="44" t="str">
        <f t="shared" ref="C1302:C1365" si="141">IF($E$10="End of the Period",IF(B1302="","",IF(payment_frequency="Bi-weekly",first_payment_date+B1302*VLOOKUP(payment_frequency,periodic_table,2,0),IF(payment_frequency="Weekly",first_payment_date+B1302*VLOOKUP(payment_frequency,periodic_table,2,0),IF(payment_frequency="Semi-monthly",first_payment_date+B1302*VLOOKUP(payment_frequency,periodic_table,2,0),EDATE(first_payment_date,B1302*VLOOKUP(payment_frequency,periodic_table,2,0)))))),IF(B1302="","",IF(payment_frequency="Bi-weekly",first_payment_date+(B1302-1)*VLOOKUP(payment_frequency,periodic_table,2,0),IF(payment_frequency="Weekly",first_payment_date+(B1302-1)*VLOOKUP(payment_frequency,periodic_table,2,0),IF(payment_frequency="Semi-monthly",first_payment_date+(B1302-1)*VLOOKUP(payment_frequency,periodic_table,2,0),EDATE(first_payment_date,(B1302-1)*VLOOKUP(payment_frequency,periodic_table,2,0)))))))</f>
        <v/>
      </c>
      <c r="D1302" s="45" t="str">
        <f t="shared" ref="D1302:D1365" si="142">IF(B1302="","",IF(I1301&lt;payment2,I1301*(1+rate),payment2))</f>
        <v/>
      </c>
      <c r="E1302" s="47">
        <f t="shared" ref="E1302:E1365" si="143">IFERROR(IF((I1301*(1+rate)-D1302)&lt;$E$12,I1301*(1+rate)-D1302,IF(B1302=$I$16,$E$12,IF(B1302&lt;$I$16,0,$E$12))),0)</f>
        <v>0</v>
      </c>
      <c r="F1302" s="79"/>
      <c r="G1302" s="45" t="str">
        <f t="shared" ref="G1302:G1365" si="144">IF(AND(payment_type=1,B1302=1),0,IF(B1302="","",I1301*rate_acc))</f>
        <v/>
      </c>
      <c r="H1302" s="45" t="str">
        <f t="shared" si="138"/>
        <v/>
      </c>
      <c r="I1302" s="46" t="str">
        <f t="shared" si="139"/>
        <v/>
      </c>
    </row>
    <row r="1303" spans="2:9" ht="20.100000000000001" customHeight="1" thickBot="1" x14ac:dyDescent="0.35">
      <c r="B1303" s="43" t="str">
        <f t="shared" si="140"/>
        <v/>
      </c>
      <c r="C1303" s="44" t="str">
        <f t="shared" si="141"/>
        <v/>
      </c>
      <c r="D1303" s="45" t="str">
        <f t="shared" si="142"/>
        <v/>
      </c>
      <c r="E1303" s="47">
        <f t="shared" si="143"/>
        <v>0</v>
      </c>
      <c r="F1303" s="79"/>
      <c r="G1303" s="45" t="str">
        <f t="shared" si="144"/>
        <v/>
      </c>
      <c r="H1303" s="45" t="str">
        <f t="shared" ref="H1303:H1366" si="145">IF(B1303="","",D1303-G1303+E1303+F1303)</f>
        <v/>
      </c>
      <c r="I1303" s="46" t="str">
        <f t="shared" ref="I1303:I1366" si="146">IFERROR(IF(H1303&lt;=0,"",I1302-H1303),"")</f>
        <v/>
      </c>
    </row>
    <row r="1304" spans="2:9" ht="20.100000000000001" customHeight="1" thickBot="1" x14ac:dyDescent="0.35">
      <c r="B1304" s="43" t="str">
        <f t="shared" si="140"/>
        <v/>
      </c>
      <c r="C1304" s="44" t="str">
        <f t="shared" si="141"/>
        <v/>
      </c>
      <c r="D1304" s="45" t="str">
        <f t="shared" si="142"/>
        <v/>
      </c>
      <c r="E1304" s="47">
        <f t="shared" si="143"/>
        <v>0</v>
      </c>
      <c r="F1304" s="79"/>
      <c r="G1304" s="45" t="str">
        <f t="shared" si="144"/>
        <v/>
      </c>
      <c r="H1304" s="45" t="str">
        <f t="shared" si="145"/>
        <v/>
      </c>
      <c r="I1304" s="46" t="str">
        <f t="shared" si="146"/>
        <v/>
      </c>
    </row>
    <row r="1305" spans="2:9" ht="20.100000000000001" customHeight="1" thickBot="1" x14ac:dyDescent="0.35">
      <c r="B1305" s="43" t="str">
        <f t="shared" si="140"/>
        <v/>
      </c>
      <c r="C1305" s="44" t="str">
        <f t="shared" si="141"/>
        <v/>
      </c>
      <c r="D1305" s="45" t="str">
        <f t="shared" si="142"/>
        <v/>
      </c>
      <c r="E1305" s="47">
        <f t="shared" si="143"/>
        <v>0</v>
      </c>
      <c r="F1305" s="79"/>
      <c r="G1305" s="45" t="str">
        <f t="shared" si="144"/>
        <v/>
      </c>
      <c r="H1305" s="45" t="str">
        <f t="shared" si="145"/>
        <v/>
      </c>
      <c r="I1305" s="46" t="str">
        <f t="shared" si="146"/>
        <v/>
      </c>
    </row>
    <row r="1306" spans="2:9" ht="20.100000000000001" customHeight="1" thickBot="1" x14ac:dyDescent="0.35">
      <c r="B1306" s="43" t="str">
        <f t="shared" si="140"/>
        <v/>
      </c>
      <c r="C1306" s="44" t="str">
        <f t="shared" si="141"/>
        <v/>
      </c>
      <c r="D1306" s="45" t="str">
        <f t="shared" si="142"/>
        <v/>
      </c>
      <c r="E1306" s="47">
        <f t="shared" si="143"/>
        <v>0</v>
      </c>
      <c r="F1306" s="79"/>
      <c r="G1306" s="45" t="str">
        <f t="shared" si="144"/>
        <v/>
      </c>
      <c r="H1306" s="45" t="str">
        <f t="shared" si="145"/>
        <v/>
      </c>
      <c r="I1306" s="46" t="str">
        <f t="shared" si="146"/>
        <v/>
      </c>
    </row>
    <row r="1307" spans="2:9" ht="20.100000000000001" customHeight="1" thickBot="1" x14ac:dyDescent="0.35">
      <c r="B1307" s="43" t="str">
        <f t="shared" si="140"/>
        <v/>
      </c>
      <c r="C1307" s="44" t="str">
        <f t="shared" si="141"/>
        <v/>
      </c>
      <c r="D1307" s="45" t="str">
        <f t="shared" si="142"/>
        <v/>
      </c>
      <c r="E1307" s="47">
        <f t="shared" si="143"/>
        <v>0</v>
      </c>
      <c r="F1307" s="79"/>
      <c r="G1307" s="45" t="str">
        <f t="shared" si="144"/>
        <v/>
      </c>
      <c r="H1307" s="45" t="str">
        <f t="shared" si="145"/>
        <v/>
      </c>
      <c r="I1307" s="46" t="str">
        <f t="shared" si="146"/>
        <v/>
      </c>
    </row>
    <row r="1308" spans="2:9" ht="20.100000000000001" customHeight="1" thickBot="1" x14ac:dyDescent="0.35">
      <c r="B1308" s="43" t="str">
        <f t="shared" si="140"/>
        <v/>
      </c>
      <c r="C1308" s="44" t="str">
        <f t="shared" si="141"/>
        <v/>
      </c>
      <c r="D1308" s="45" t="str">
        <f t="shared" si="142"/>
        <v/>
      </c>
      <c r="E1308" s="47">
        <f t="shared" si="143"/>
        <v>0</v>
      </c>
      <c r="F1308" s="79"/>
      <c r="G1308" s="45" t="str">
        <f t="shared" si="144"/>
        <v/>
      </c>
      <c r="H1308" s="45" t="str">
        <f t="shared" si="145"/>
        <v/>
      </c>
      <c r="I1308" s="46" t="str">
        <f t="shared" si="146"/>
        <v/>
      </c>
    </row>
    <row r="1309" spans="2:9" ht="20.100000000000001" customHeight="1" thickBot="1" x14ac:dyDescent="0.35">
      <c r="B1309" s="43" t="str">
        <f t="shared" si="140"/>
        <v/>
      </c>
      <c r="C1309" s="44" t="str">
        <f t="shared" si="141"/>
        <v/>
      </c>
      <c r="D1309" s="45" t="str">
        <f t="shared" si="142"/>
        <v/>
      </c>
      <c r="E1309" s="47">
        <f t="shared" si="143"/>
        <v>0</v>
      </c>
      <c r="F1309" s="79"/>
      <c r="G1309" s="45" t="str">
        <f t="shared" si="144"/>
        <v/>
      </c>
      <c r="H1309" s="45" t="str">
        <f t="shared" si="145"/>
        <v/>
      </c>
      <c r="I1309" s="46" t="str">
        <f t="shared" si="146"/>
        <v/>
      </c>
    </row>
    <row r="1310" spans="2:9" ht="20.100000000000001" customHeight="1" thickBot="1" x14ac:dyDescent="0.35">
      <c r="B1310" s="43" t="str">
        <f t="shared" si="140"/>
        <v/>
      </c>
      <c r="C1310" s="44" t="str">
        <f t="shared" si="141"/>
        <v/>
      </c>
      <c r="D1310" s="45" t="str">
        <f t="shared" si="142"/>
        <v/>
      </c>
      <c r="E1310" s="47">
        <f t="shared" si="143"/>
        <v>0</v>
      </c>
      <c r="F1310" s="79"/>
      <c r="G1310" s="45" t="str">
        <f t="shared" si="144"/>
        <v/>
      </c>
      <c r="H1310" s="45" t="str">
        <f t="shared" si="145"/>
        <v/>
      </c>
      <c r="I1310" s="46" t="str">
        <f t="shared" si="146"/>
        <v/>
      </c>
    </row>
    <row r="1311" spans="2:9" ht="20.100000000000001" customHeight="1" thickBot="1" x14ac:dyDescent="0.35">
      <c r="B1311" s="43" t="str">
        <f t="shared" si="140"/>
        <v/>
      </c>
      <c r="C1311" s="44" t="str">
        <f t="shared" si="141"/>
        <v/>
      </c>
      <c r="D1311" s="45" t="str">
        <f t="shared" si="142"/>
        <v/>
      </c>
      <c r="E1311" s="47">
        <f t="shared" si="143"/>
        <v>0</v>
      </c>
      <c r="F1311" s="79"/>
      <c r="G1311" s="45" t="str">
        <f t="shared" si="144"/>
        <v/>
      </c>
      <c r="H1311" s="45" t="str">
        <f t="shared" si="145"/>
        <v/>
      </c>
      <c r="I1311" s="46" t="str">
        <f t="shared" si="146"/>
        <v/>
      </c>
    </row>
    <row r="1312" spans="2:9" ht="20.100000000000001" customHeight="1" thickBot="1" x14ac:dyDescent="0.35">
      <c r="B1312" s="43" t="str">
        <f t="shared" si="140"/>
        <v/>
      </c>
      <c r="C1312" s="44" t="str">
        <f t="shared" si="141"/>
        <v/>
      </c>
      <c r="D1312" s="45" t="str">
        <f t="shared" si="142"/>
        <v/>
      </c>
      <c r="E1312" s="47">
        <f t="shared" si="143"/>
        <v>0</v>
      </c>
      <c r="F1312" s="79"/>
      <c r="G1312" s="45" t="str">
        <f t="shared" si="144"/>
        <v/>
      </c>
      <c r="H1312" s="45" t="str">
        <f t="shared" si="145"/>
        <v/>
      </c>
      <c r="I1312" s="46" t="str">
        <f t="shared" si="146"/>
        <v/>
      </c>
    </row>
    <row r="1313" spans="2:9" ht="20.100000000000001" customHeight="1" thickBot="1" x14ac:dyDescent="0.35">
      <c r="B1313" s="43" t="str">
        <f t="shared" si="140"/>
        <v/>
      </c>
      <c r="C1313" s="44" t="str">
        <f t="shared" si="141"/>
        <v/>
      </c>
      <c r="D1313" s="45" t="str">
        <f t="shared" si="142"/>
        <v/>
      </c>
      <c r="E1313" s="47">
        <f t="shared" si="143"/>
        <v>0</v>
      </c>
      <c r="F1313" s="79"/>
      <c r="G1313" s="45" t="str">
        <f t="shared" si="144"/>
        <v/>
      </c>
      <c r="H1313" s="45" t="str">
        <f t="shared" si="145"/>
        <v/>
      </c>
      <c r="I1313" s="46" t="str">
        <f t="shared" si="146"/>
        <v/>
      </c>
    </row>
    <row r="1314" spans="2:9" ht="20.100000000000001" customHeight="1" thickBot="1" x14ac:dyDescent="0.35">
      <c r="B1314" s="43" t="str">
        <f t="shared" si="140"/>
        <v/>
      </c>
      <c r="C1314" s="44" t="str">
        <f t="shared" si="141"/>
        <v/>
      </c>
      <c r="D1314" s="45" t="str">
        <f t="shared" si="142"/>
        <v/>
      </c>
      <c r="E1314" s="47">
        <f t="shared" si="143"/>
        <v>0</v>
      </c>
      <c r="F1314" s="79"/>
      <c r="G1314" s="45" t="str">
        <f t="shared" si="144"/>
        <v/>
      </c>
      <c r="H1314" s="45" t="str">
        <f t="shared" si="145"/>
        <v/>
      </c>
      <c r="I1314" s="46" t="str">
        <f t="shared" si="146"/>
        <v/>
      </c>
    </row>
    <row r="1315" spans="2:9" ht="20.100000000000001" customHeight="1" thickBot="1" x14ac:dyDescent="0.35">
      <c r="B1315" s="43" t="str">
        <f t="shared" si="140"/>
        <v/>
      </c>
      <c r="C1315" s="44" t="str">
        <f t="shared" si="141"/>
        <v/>
      </c>
      <c r="D1315" s="45" t="str">
        <f t="shared" si="142"/>
        <v/>
      </c>
      <c r="E1315" s="47">
        <f t="shared" si="143"/>
        <v>0</v>
      </c>
      <c r="F1315" s="79"/>
      <c r="G1315" s="45" t="str">
        <f t="shared" si="144"/>
        <v/>
      </c>
      <c r="H1315" s="45" t="str">
        <f t="shared" si="145"/>
        <v/>
      </c>
      <c r="I1315" s="46" t="str">
        <f t="shared" si="146"/>
        <v/>
      </c>
    </row>
    <row r="1316" spans="2:9" ht="20.100000000000001" customHeight="1" thickBot="1" x14ac:dyDescent="0.35">
      <c r="B1316" s="43" t="str">
        <f t="shared" si="140"/>
        <v/>
      </c>
      <c r="C1316" s="44" t="str">
        <f t="shared" si="141"/>
        <v/>
      </c>
      <c r="D1316" s="45" t="str">
        <f t="shared" si="142"/>
        <v/>
      </c>
      <c r="E1316" s="47">
        <f t="shared" si="143"/>
        <v>0</v>
      </c>
      <c r="F1316" s="79"/>
      <c r="G1316" s="45" t="str">
        <f t="shared" si="144"/>
        <v/>
      </c>
      <c r="H1316" s="45" t="str">
        <f t="shared" si="145"/>
        <v/>
      </c>
      <c r="I1316" s="46" t="str">
        <f t="shared" si="146"/>
        <v/>
      </c>
    </row>
    <row r="1317" spans="2:9" ht="20.100000000000001" customHeight="1" thickBot="1" x14ac:dyDescent="0.35">
      <c r="B1317" s="43" t="str">
        <f t="shared" si="140"/>
        <v/>
      </c>
      <c r="C1317" s="44" t="str">
        <f t="shared" si="141"/>
        <v/>
      </c>
      <c r="D1317" s="45" t="str">
        <f t="shared" si="142"/>
        <v/>
      </c>
      <c r="E1317" s="47">
        <f t="shared" si="143"/>
        <v>0</v>
      </c>
      <c r="F1317" s="79"/>
      <c r="G1317" s="45" t="str">
        <f t="shared" si="144"/>
        <v/>
      </c>
      <c r="H1317" s="45" t="str">
        <f t="shared" si="145"/>
        <v/>
      </c>
      <c r="I1317" s="46" t="str">
        <f t="shared" si="146"/>
        <v/>
      </c>
    </row>
    <row r="1318" spans="2:9" ht="20.100000000000001" customHeight="1" thickBot="1" x14ac:dyDescent="0.35">
      <c r="B1318" s="43" t="str">
        <f t="shared" si="140"/>
        <v/>
      </c>
      <c r="C1318" s="44" t="str">
        <f t="shared" si="141"/>
        <v/>
      </c>
      <c r="D1318" s="45" t="str">
        <f t="shared" si="142"/>
        <v/>
      </c>
      <c r="E1318" s="47">
        <f t="shared" si="143"/>
        <v>0</v>
      </c>
      <c r="F1318" s="79"/>
      <c r="G1318" s="45" t="str">
        <f t="shared" si="144"/>
        <v/>
      </c>
      <c r="H1318" s="45" t="str">
        <f t="shared" si="145"/>
        <v/>
      </c>
      <c r="I1318" s="46" t="str">
        <f t="shared" si="146"/>
        <v/>
      </c>
    </row>
    <row r="1319" spans="2:9" ht="20.100000000000001" customHeight="1" thickBot="1" x14ac:dyDescent="0.35">
      <c r="B1319" s="43" t="str">
        <f t="shared" si="140"/>
        <v/>
      </c>
      <c r="C1319" s="44" t="str">
        <f t="shared" si="141"/>
        <v/>
      </c>
      <c r="D1319" s="45" t="str">
        <f t="shared" si="142"/>
        <v/>
      </c>
      <c r="E1319" s="47">
        <f t="shared" si="143"/>
        <v>0</v>
      </c>
      <c r="F1319" s="79"/>
      <c r="G1319" s="45" t="str">
        <f t="shared" si="144"/>
        <v/>
      </c>
      <c r="H1319" s="45" t="str">
        <f t="shared" si="145"/>
        <v/>
      </c>
      <c r="I1319" s="46" t="str">
        <f t="shared" si="146"/>
        <v/>
      </c>
    </row>
    <row r="1320" spans="2:9" ht="20.100000000000001" customHeight="1" thickBot="1" x14ac:dyDescent="0.35">
      <c r="B1320" s="43" t="str">
        <f t="shared" si="140"/>
        <v/>
      </c>
      <c r="C1320" s="44" t="str">
        <f t="shared" si="141"/>
        <v/>
      </c>
      <c r="D1320" s="45" t="str">
        <f t="shared" si="142"/>
        <v/>
      </c>
      <c r="E1320" s="47">
        <f t="shared" si="143"/>
        <v>0</v>
      </c>
      <c r="F1320" s="79"/>
      <c r="G1320" s="45" t="str">
        <f t="shared" si="144"/>
        <v/>
      </c>
      <c r="H1320" s="45" t="str">
        <f t="shared" si="145"/>
        <v/>
      </c>
      <c r="I1320" s="46" t="str">
        <f t="shared" si="146"/>
        <v/>
      </c>
    </row>
    <row r="1321" spans="2:9" ht="20.100000000000001" customHeight="1" thickBot="1" x14ac:dyDescent="0.35">
      <c r="B1321" s="43" t="str">
        <f t="shared" si="140"/>
        <v/>
      </c>
      <c r="C1321" s="44" t="str">
        <f t="shared" si="141"/>
        <v/>
      </c>
      <c r="D1321" s="45" t="str">
        <f t="shared" si="142"/>
        <v/>
      </c>
      <c r="E1321" s="47">
        <f t="shared" si="143"/>
        <v>0</v>
      </c>
      <c r="F1321" s="79"/>
      <c r="G1321" s="45" t="str">
        <f t="shared" si="144"/>
        <v/>
      </c>
      <c r="H1321" s="45" t="str">
        <f t="shared" si="145"/>
        <v/>
      </c>
      <c r="I1321" s="46" t="str">
        <f t="shared" si="146"/>
        <v/>
      </c>
    </row>
    <row r="1322" spans="2:9" ht="20.100000000000001" customHeight="1" thickBot="1" x14ac:dyDescent="0.35">
      <c r="B1322" s="43" t="str">
        <f t="shared" si="140"/>
        <v/>
      </c>
      <c r="C1322" s="44" t="str">
        <f t="shared" si="141"/>
        <v/>
      </c>
      <c r="D1322" s="45" t="str">
        <f t="shared" si="142"/>
        <v/>
      </c>
      <c r="E1322" s="47">
        <f t="shared" si="143"/>
        <v>0</v>
      </c>
      <c r="F1322" s="79"/>
      <c r="G1322" s="45" t="str">
        <f t="shared" si="144"/>
        <v/>
      </c>
      <c r="H1322" s="45" t="str">
        <f t="shared" si="145"/>
        <v/>
      </c>
      <c r="I1322" s="46" t="str">
        <f t="shared" si="146"/>
        <v/>
      </c>
    </row>
    <row r="1323" spans="2:9" ht="20.100000000000001" customHeight="1" thickBot="1" x14ac:dyDescent="0.35">
      <c r="B1323" s="43" t="str">
        <f t="shared" si="140"/>
        <v/>
      </c>
      <c r="C1323" s="44" t="str">
        <f t="shared" si="141"/>
        <v/>
      </c>
      <c r="D1323" s="45" t="str">
        <f t="shared" si="142"/>
        <v/>
      </c>
      <c r="E1323" s="47">
        <f t="shared" si="143"/>
        <v>0</v>
      </c>
      <c r="F1323" s="79"/>
      <c r="G1323" s="45" t="str">
        <f t="shared" si="144"/>
        <v/>
      </c>
      <c r="H1323" s="45" t="str">
        <f t="shared" si="145"/>
        <v/>
      </c>
      <c r="I1323" s="46" t="str">
        <f t="shared" si="146"/>
        <v/>
      </c>
    </row>
    <row r="1324" spans="2:9" ht="20.100000000000001" customHeight="1" thickBot="1" x14ac:dyDescent="0.35">
      <c r="B1324" s="43" t="str">
        <f t="shared" si="140"/>
        <v/>
      </c>
      <c r="C1324" s="44" t="str">
        <f t="shared" si="141"/>
        <v/>
      </c>
      <c r="D1324" s="45" t="str">
        <f t="shared" si="142"/>
        <v/>
      </c>
      <c r="E1324" s="47">
        <f t="shared" si="143"/>
        <v>0</v>
      </c>
      <c r="F1324" s="79"/>
      <c r="G1324" s="45" t="str">
        <f t="shared" si="144"/>
        <v/>
      </c>
      <c r="H1324" s="45" t="str">
        <f t="shared" si="145"/>
        <v/>
      </c>
      <c r="I1324" s="46" t="str">
        <f t="shared" si="146"/>
        <v/>
      </c>
    </row>
    <row r="1325" spans="2:9" ht="20.100000000000001" customHeight="1" thickBot="1" x14ac:dyDescent="0.35">
      <c r="B1325" s="43" t="str">
        <f t="shared" ref="B1325:B1388" si="147">IFERROR(IF(I1324&lt;=0,"",B1324+1),"")</f>
        <v/>
      </c>
      <c r="C1325" s="44" t="str">
        <f t="shared" si="141"/>
        <v/>
      </c>
      <c r="D1325" s="45" t="str">
        <f t="shared" si="142"/>
        <v/>
      </c>
      <c r="E1325" s="47">
        <f t="shared" si="143"/>
        <v>0</v>
      </c>
      <c r="F1325" s="79"/>
      <c r="G1325" s="45" t="str">
        <f t="shared" si="144"/>
        <v/>
      </c>
      <c r="H1325" s="45" t="str">
        <f t="shared" si="145"/>
        <v/>
      </c>
      <c r="I1325" s="46" t="str">
        <f t="shared" si="146"/>
        <v/>
      </c>
    </row>
    <row r="1326" spans="2:9" ht="20.100000000000001" customHeight="1" thickBot="1" x14ac:dyDescent="0.35">
      <c r="B1326" s="43" t="str">
        <f t="shared" si="147"/>
        <v/>
      </c>
      <c r="C1326" s="44" t="str">
        <f t="shared" si="141"/>
        <v/>
      </c>
      <c r="D1326" s="45" t="str">
        <f t="shared" si="142"/>
        <v/>
      </c>
      <c r="E1326" s="47">
        <f t="shared" si="143"/>
        <v>0</v>
      </c>
      <c r="F1326" s="79"/>
      <c r="G1326" s="45" t="str">
        <f t="shared" si="144"/>
        <v/>
      </c>
      <c r="H1326" s="45" t="str">
        <f t="shared" si="145"/>
        <v/>
      </c>
      <c r="I1326" s="46" t="str">
        <f t="shared" si="146"/>
        <v/>
      </c>
    </row>
    <row r="1327" spans="2:9" ht="20.100000000000001" customHeight="1" thickBot="1" x14ac:dyDescent="0.35">
      <c r="B1327" s="43" t="str">
        <f t="shared" si="147"/>
        <v/>
      </c>
      <c r="C1327" s="44" t="str">
        <f t="shared" si="141"/>
        <v/>
      </c>
      <c r="D1327" s="45" t="str">
        <f t="shared" si="142"/>
        <v/>
      </c>
      <c r="E1327" s="47">
        <f t="shared" si="143"/>
        <v>0</v>
      </c>
      <c r="F1327" s="79"/>
      <c r="G1327" s="45" t="str">
        <f t="shared" si="144"/>
        <v/>
      </c>
      <c r="H1327" s="45" t="str">
        <f t="shared" si="145"/>
        <v/>
      </c>
      <c r="I1327" s="46" t="str">
        <f t="shared" si="146"/>
        <v/>
      </c>
    </row>
    <row r="1328" spans="2:9" ht="20.100000000000001" customHeight="1" thickBot="1" x14ac:dyDescent="0.35">
      <c r="B1328" s="43" t="str">
        <f t="shared" si="147"/>
        <v/>
      </c>
      <c r="C1328" s="44" t="str">
        <f t="shared" si="141"/>
        <v/>
      </c>
      <c r="D1328" s="45" t="str">
        <f t="shared" si="142"/>
        <v/>
      </c>
      <c r="E1328" s="47">
        <f t="shared" si="143"/>
        <v>0</v>
      </c>
      <c r="F1328" s="79"/>
      <c r="G1328" s="45" t="str">
        <f t="shared" si="144"/>
        <v/>
      </c>
      <c r="H1328" s="45" t="str">
        <f t="shared" si="145"/>
        <v/>
      </c>
      <c r="I1328" s="46" t="str">
        <f t="shared" si="146"/>
        <v/>
      </c>
    </row>
    <row r="1329" spans="2:9" ht="20.100000000000001" customHeight="1" thickBot="1" x14ac:dyDescent="0.35">
      <c r="B1329" s="43" t="str">
        <f t="shared" si="147"/>
        <v/>
      </c>
      <c r="C1329" s="44" t="str">
        <f t="shared" si="141"/>
        <v/>
      </c>
      <c r="D1329" s="45" t="str">
        <f t="shared" si="142"/>
        <v/>
      </c>
      <c r="E1329" s="47">
        <f t="shared" si="143"/>
        <v>0</v>
      </c>
      <c r="F1329" s="79"/>
      <c r="G1329" s="45" t="str">
        <f t="shared" si="144"/>
        <v/>
      </c>
      <c r="H1329" s="45" t="str">
        <f t="shared" si="145"/>
        <v/>
      </c>
      <c r="I1329" s="46" t="str">
        <f t="shared" si="146"/>
        <v/>
      </c>
    </row>
    <row r="1330" spans="2:9" ht="20.100000000000001" customHeight="1" thickBot="1" x14ac:dyDescent="0.35">
      <c r="B1330" s="43" t="str">
        <f t="shared" si="147"/>
        <v/>
      </c>
      <c r="C1330" s="44" t="str">
        <f t="shared" si="141"/>
        <v/>
      </c>
      <c r="D1330" s="45" t="str">
        <f t="shared" si="142"/>
        <v/>
      </c>
      <c r="E1330" s="47">
        <f t="shared" si="143"/>
        <v>0</v>
      </c>
      <c r="F1330" s="79"/>
      <c r="G1330" s="45" t="str">
        <f t="shared" si="144"/>
        <v/>
      </c>
      <c r="H1330" s="45" t="str">
        <f t="shared" si="145"/>
        <v/>
      </c>
      <c r="I1330" s="46" t="str">
        <f t="shared" si="146"/>
        <v/>
      </c>
    </row>
    <row r="1331" spans="2:9" ht="20.100000000000001" customHeight="1" thickBot="1" x14ac:dyDescent="0.35">
      <c r="B1331" s="43" t="str">
        <f t="shared" si="147"/>
        <v/>
      </c>
      <c r="C1331" s="44" t="str">
        <f t="shared" si="141"/>
        <v/>
      </c>
      <c r="D1331" s="45" t="str">
        <f t="shared" si="142"/>
        <v/>
      </c>
      <c r="E1331" s="47">
        <f t="shared" si="143"/>
        <v>0</v>
      </c>
      <c r="F1331" s="79"/>
      <c r="G1331" s="45" t="str">
        <f t="shared" si="144"/>
        <v/>
      </c>
      <c r="H1331" s="45" t="str">
        <f t="shared" si="145"/>
        <v/>
      </c>
      <c r="I1331" s="46" t="str">
        <f t="shared" si="146"/>
        <v/>
      </c>
    </row>
    <row r="1332" spans="2:9" ht="20.100000000000001" customHeight="1" thickBot="1" x14ac:dyDescent="0.35">
      <c r="B1332" s="43" t="str">
        <f t="shared" si="147"/>
        <v/>
      </c>
      <c r="C1332" s="44" t="str">
        <f t="shared" si="141"/>
        <v/>
      </c>
      <c r="D1332" s="45" t="str">
        <f t="shared" si="142"/>
        <v/>
      </c>
      <c r="E1332" s="47">
        <f t="shared" si="143"/>
        <v>0</v>
      </c>
      <c r="F1332" s="79"/>
      <c r="G1332" s="45" t="str">
        <f t="shared" si="144"/>
        <v/>
      </c>
      <c r="H1332" s="45" t="str">
        <f t="shared" si="145"/>
        <v/>
      </c>
      <c r="I1332" s="46" t="str">
        <f t="shared" si="146"/>
        <v/>
      </c>
    </row>
    <row r="1333" spans="2:9" ht="20.100000000000001" customHeight="1" thickBot="1" x14ac:dyDescent="0.35">
      <c r="B1333" s="43" t="str">
        <f t="shared" si="147"/>
        <v/>
      </c>
      <c r="C1333" s="44" t="str">
        <f t="shared" si="141"/>
        <v/>
      </c>
      <c r="D1333" s="45" t="str">
        <f t="shared" si="142"/>
        <v/>
      </c>
      <c r="E1333" s="47">
        <f t="shared" si="143"/>
        <v>0</v>
      </c>
      <c r="F1333" s="79"/>
      <c r="G1333" s="45" t="str">
        <f t="shared" si="144"/>
        <v/>
      </c>
      <c r="H1333" s="45" t="str">
        <f t="shared" si="145"/>
        <v/>
      </c>
      <c r="I1333" s="46" t="str">
        <f t="shared" si="146"/>
        <v/>
      </c>
    </row>
    <row r="1334" spans="2:9" ht="20.100000000000001" customHeight="1" thickBot="1" x14ac:dyDescent="0.35">
      <c r="B1334" s="43" t="str">
        <f t="shared" si="147"/>
        <v/>
      </c>
      <c r="C1334" s="44" t="str">
        <f t="shared" si="141"/>
        <v/>
      </c>
      <c r="D1334" s="45" t="str">
        <f t="shared" si="142"/>
        <v/>
      </c>
      <c r="E1334" s="47">
        <f t="shared" si="143"/>
        <v>0</v>
      </c>
      <c r="F1334" s="79"/>
      <c r="G1334" s="45" t="str">
        <f t="shared" si="144"/>
        <v/>
      </c>
      <c r="H1334" s="45" t="str">
        <f t="shared" si="145"/>
        <v/>
      </c>
      <c r="I1334" s="46" t="str">
        <f t="shared" si="146"/>
        <v/>
      </c>
    </row>
    <row r="1335" spans="2:9" ht="20.100000000000001" customHeight="1" thickBot="1" x14ac:dyDescent="0.35">
      <c r="B1335" s="43" t="str">
        <f t="shared" si="147"/>
        <v/>
      </c>
      <c r="C1335" s="44" t="str">
        <f t="shared" si="141"/>
        <v/>
      </c>
      <c r="D1335" s="45" t="str">
        <f t="shared" si="142"/>
        <v/>
      </c>
      <c r="E1335" s="47">
        <f t="shared" si="143"/>
        <v>0</v>
      </c>
      <c r="F1335" s="79"/>
      <c r="G1335" s="45" t="str">
        <f t="shared" si="144"/>
        <v/>
      </c>
      <c r="H1335" s="45" t="str">
        <f t="shared" si="145"/>
        <v/>
      </c>
      <c r="I1335" s="46" t="str">
        <f t="shared" si="146"/>
        <v/>
      </c>
    </row>
    <row r="1336" spans="2:9" ht="20.100000000000001" customHeight="1" thickBot="1" x14ac:dyDescent="0.35">
      <c r="B1336" s="43" t="str">
        <f t="shared" si="147"/>
        <v/>
      </c>
      <c r="C1336" s="44" t="str">
        <f t="shared" si="141"/>
        <v/>
      </c>
      <c r="D1336" s="45" t="str">
        <f t="shared" si="142"/>
        <v/>
      </c>
      <c r="E1336" s="47">
        <f t="shared" si="143"/>
        <v>0</v>
      </c>
      <c r="F1336" s="79"/>
      <c r="G1336" s="45" t="str">
        <f t="shared" si="144"/>
        <v/>
      </c>
      <c r="H1336" s="45" t="str">
        <f t="shared" si="145"/>
        <v/>
      </c>
      <c r="I1336" s="46" t="str">
        <f t="shared" si="146"/>
        <v/>
      </c>
    </row>
    <row r="1337" spans="2:9" ht="20.100000000000001" customHeight="1" thickBot="1" x14ac:dyDescent="0.35">
      <c r="B1337" s="43" t="str">
        <f t="shared" si="147"/>
        <v/>
      </c>
      <c r="C1337" s="44" t="str">
        <f t="shared" si="141"/>
        <v/>
      </c>
      <c r="D1337" s="45" t="str">
        <f t="shared" si="142"/>
        <v/>
      </c>
      <c r="E1337" s="47">
        <f t="shared" si="143"/>
        <v>0</v>
      </c>
      <c r="F1337" s="79"/>
      <c r="G1337" s="45" t="str">
        <f t="shared" si="144"/>
        <v/>
      </c>
      <c r="H1337" s="45" t="str">
        <f t="shared" si="145"/>
        <v/>
      </c>
      <c r="I1337" s="46" t="str">
        <f t="shared" si="146"/>
        <v/>
      </c>
    </row>
    <row r="1338" spans="2:9" ht="20.100000000000001" customHeight="1" thickBot="1" x14ac:dyDescent="0.35">
      <c r="B1338" s="43" t="str">
        <f t="shared" si="147"/>
        <v/>
      </c>
      <c r="C1338" s="44" t="str">
        <f t="shared" si="141"/>
        <v/>
      </c>
      <c r="D1338" s="45" t="str">
        <f t="shared" si="142"/>
        <v/>
      </c>
      <c r="E1338" s="47">
        <f t="shared" si="143"/>
        <v>0</v>
      </c>
      <c r="F1338" s="79"/>
      <c r="G1338" s="45" t="str">
        <f t="shared" si="144"/>
        <v/>
      </c>
      <c r="H1338" s="45" t="str">
        <f t="shared" si="145"/>
        <v/>
      </c>
      <c r="I1338" s="46" t="str">
        <f t="shared" si="146"/>
        <v/>
      </c>
    </row>
    <row r="1339" spans="2:9" ht="20.100000000000001" customHeight="1" thickBot="1" x14ac:dyDescent="0.35">
      <c r="B1339" s="43" t="str">
        <f t="shared" si="147"/>
        <v/>
      </c>
      <c r="C1339" s="44" t="str">
        <f t="shared" si="141"/>
        <v/>
      </c>
      <c r="D1339" s="45" t="str">
        <f t="shared" si="142"/>
        <v/>
      </c>
      <c r="E1339" s="47">
        <f t="shared" si="143"/>
        <v>0</v>
      </c>
      <c r="F1339" s="79"/>
      <c r="G1339" s="45" t="str">
        <f t="shared" si="144"/>
        <v/>
      </c>
      <c r="H1339" s="45" t="str">
        <f t="shared" si="145"/>
        <v/>
      </c>
      <c r="I1339" s="46" t="str">
        <f t="shared" si="146"/>
        <v/>
      </c>
    </row>
    <row r="1340" spans="2:9" ht="20.100000000000001" customHeight="1" thickBot="1" x14ac:dyDescent="0.35">
      <c r="B1340" s="43" t="str">
        <f t="shared" si="147"/>
        <v/>
      </c>
      <c r="C1340" s="44" t="str">
        <f t="shared" si="141"/>
        <v/>
      </c>
      <c r="D1340" s="45" t="str">
        <f t="shared" si="142"/>
        <v/>
      </c>
      <c r="E1340" s="47">
        <f t="shared" si="143"/>
        <v>0</v>
      </c>
      <c r="F1340" s="79"/>
      <c r="G1340" s="45" t="str">
        <f t="shared" si="144"/>
        <v/>
      </c>
      <c r="H1340" s="45" t="str">
        <f t="shared" si="145"/>
        <v/>
      </c>
      <c r="I1340" s="46" t="str">
        <f t="shared" si="146"/>
        <v/>
      </c>
    </row>
    <row r="1341" spans="2:9" ht="20.100000000000001" customHeight="1" thickBot="1" x14ac:dyDescent="0.35">
      <c r="B1341" s="43" t="str">
        <f t="shared" si="147"/>
        <v/>
      </c>
      <c r="C1341" s="44" t="str">
        <f t="shared" si="141"/>
        <v/>
      </c>
      <c r="D1341" s="45" t="str">
        <f t="shared" si="142"/>
        <v/>
      </c>
      <c r="E1341" s="47">
        <f t="shared" si="143"/>
        <v>0</v>
      </c>
      <c r="F1341" s="79"/>
      <c r="G1341" s="45" t="str">
        <f t="shared" si="144"/>
        <v/>
      </c>
      <c r="H1341" s="45" t="str">
        <f t="shared" si="145"/>
        <v/>
      </c>
      <c r="I1341" s="46" t="str">
        <f t="shared" si="146"/>
        <v/>
      </c>
    </row>
    <row r="1342" spans="2:9" ht="20.100000000000001" customHeight="1" thickBot="1" x14ac:dyDescent="0.35">
      <c r="B1342" s="43" t="str">
        <f t="shared" si="147"/>
        <v/>
      </c>
      <c r="C1342" s="44" t="str">
        <f t="shared" si="141"/>
        <v/>
      </c>
      <c r="D1342" s="45" t="str">
        <f t="shared" si="142"/>
        <v/>
      </c>
      <c r="E1342" s="47">
        <f t="shared" si="143"/>
        <v>0</v>
      </c>
      <c r="F1342" s="79"/>
      <c r="G1342" s="45" t="str">
        <f t="shared" si="144"/>
        <v/>
      </c>
      <c r="H1342" s="45" t="str">
        <f t="shared" si="145"/>
        <v/>
      </c>
      <c r="I1342" s="46" t="str">
        <f t="shared" si="146"/>
        <v/>
      </c>
    </row>
    <row r="1343" spans="2:9" ht="20.100000000000001" customHeight="1" thickBot="1" x14ac:dyDescent="0.35">
      <c r="B1343" s="43" t="str">
        <f t="shared" si="147"/>
        <v/>
      </c>
      <c r="C1343" s="44" t="str">
        <f t="shared" si="141"/>
        <v/>
      </c>
      <c r="D1343" s="45" t="str">
        <f t="shared" si="142"/>
        <v/>
      </c>
      <c r="E1343" s="47">
        <f t="shared" si="143"/>
        <v>0</v>
      </c>
      <c r="F1343" s="79"/>
      <c r="G1343" s="45" t="str">
        <f t="shared" si="144"/>
        <v/>
      </c>
      <c r="H1343" s="45" t="str">
        <f t="shared" si="145"/>
        <v/>
      </c>
      <c r="I1343" s="46" t="str">
        <f t="shared" si="146"/>
        <v/>
      </c>
    </row>
    <row r="1344" spans="2:9" ht="20.100000000000001" customHeight="1" thickBot="1" x14ac:dyDescent="0.35">
      <c r="B1344" s="43" t="str">
        <f t="shared" si="147"/>
        <v/>
      </c>
      <c r="C1344" s="44" t="str">
        <f t="shared" si="141"/>
        <v/>
      </c>
      <c r="D1344" s="45" t="str">
        <f t="shared" si="142"/>
        <v/>
      </c>
      <c r="E1344" s="47">
        <f t="shared" si="143"/>
        <v>0</v>
      </c>
      <c r="F1344" s="79"/>
      <c r="G1344" s="45" t="str">
        <f t="shared" si="144"/>
        <v/>
      </c>
      <c r="H1344" s="45" t="str">
        <f t="shared" si="145"/>
        <v/>
      </c>
      <c r="I1344" s="46" t="str">
        <f t="shared" si="146"/>
        <v/>
      </c>
    </row>
    <row r="1345" spans="2:9" ht="20.100000000000001" customHeight="1" thickBot="1" x14ac:dyDescent="0.35">
      <c r="B1345" s="43" t="str">
        <f t="shared" si="147"/>
        <v/>
      </c>
      <c r="C1345" s="44" t="str">
        <f t="shared" si="141"/>
        <v/>
      </c>
      <c r="D1345" s="45" t="str">
        <f t="shared" si="142"/>
        <v/>
      </c>
      <c r="E1345" s="47">
        <f t="shared" si="143"/>
        <v>0</v>
      </c>
      <c r="F1345" s="79"/>
      <c r="G1345" s="45" t="str">
        <f t="shared" si="144"/>
        <v/>
      </c>
      <c r="H1345" s="45" t="str">
        <f t="shared" si="145"/>
        <v/>
      </c>
      <c r="I1345" s="46" t="str">
        <f t="shared" si="146"/>
        <v/>
      </c>
    </row>
    <row r="1346" spans="2:9" ht="20.100000000000001" customHeight="1" thickBot="1" x14ac:dyDescent="0.35">
      <c r="B1346" s="43" t="str">
        <f t="shared" si="147"/>
        <v/>
      </c>
      <c r="C1346" s="44" t="str">
        <f t="shared" si="141"/>
        <v/>
      </c>
      <c r="D1346" s="45" t="str">
        <f t="shared" si="142"/>
        <v/>
      </c>
      <c r="E1346" s="47">
        <f t="shared" si="143"/>
        <v>0</v>
      </c>
      <c r="F1346" s="79"/>
      <c r="G1346" s="45" t="str">
        <f t="shared" si="144"/>
        <v/>
      </c>
      <c r="H1346" s="45" t="str">
        <f t="shared" si="145"/>
        <v/>
      </c>
      <c r="I1346" s="46" t="str">
        <f t="shared" si="146"/>
        <v/>
      </c>
    </row>
    <row r="1347" spans="2:9" ht="20.100000000000001" customHeight="1" thickBot="1" x14ac:dyDescent="0.35">
      <c r="B1347" s="43" t="str">
        <f t="shared" si="147"/>
        <v/>
      </c>
      <c r="C1347" s="44" t="str">
        <f t="shared" si="141"/>
        <v/>
      </c>
      <c r="D1347" s="45" t="str">
        <f t="shared" si="142"/>
        <v/>
      </c>
      <c r="E1347" s="47">
        <f t="shared" si="143"/>
        <v>0</v>
      </c>
      <c r="F1347" s="79"/>
      <c r="G1347" s="45" t="str">
        <f t="shared" si="144"/>
        <v/>
      </c>
      <c r="H1347" s="45" t="str">
        <f t="shared" si="145"/>
        <v/>
      </c>
      <c r="I1347" s="46" t="str">
        <f t="shared" si="146"/>
        <v/>
      </c>
    </row>
    <row r="1348" spans="2:9" ht="20.100000000000001" customHeight="1" thickBot="1" x14ac:dyDescent="0.35">
      <c r="B1348" s="43" t="str">
        <f t="shared" si="147"/>
        <v/>
      </c>
      <c r="C1348" s="44" t="str">
        <f t="shared" si="141"/>
        <v/>
      </c>
      <c r="D1348" s="45" t="str">
        <f t="shared" si="142"/>
        <v/>
      </c>
      <c r="E1348" s="47">
        <f t="shared" si="143"/>
        <v>0</v>
      </c>
      <c r="F1348" s="79"/>
      <c r="G1348" s="45" t="str">
        <f t="shared" si="144"/>
        <v/>
      </c>
      <c r="H1348" s="45" t="str">
        <f t="shared" si="145"/>
        <v/>
      </c>
      <c r="I1348" s="46" t="str">
        <f t="shared" si="146"/>
        <v/>
      </c>
    </row>
    <row r="1349" spans="2:9" ht="20.100000000000001" customHeight="1" thickBot="1" x14ac:dyDescent="0.35">
      <c r="B1349" s="43" t="str">
        <f t="shared" si="147"/>
        <v/>
      </c>
      <c r="C1349" s="44" t="str">
        <f t="shared" si="141"/>
        <v/>
      </c>
      <c r="D1349" s="45" t="str">
        <f t="shared" si="142"/>
        <v/>
      </c>
      <c r="E1349" s="47">
        <f t="shared" si="143"/>
        <v>0</v>
      </c>
      <c r="F1349" s="79"/>
      <c r="G1349" s="45" t="str">
        <f t="shared" si="144"/>
        <v/>
      </c>
      <c r="H1349" s="45" t="str">
        <f t="shared" si="145"/>
        <v/>
      </c>
      <c r="I1349" s="46" t="str">
        <f t="shared" si="146"/>
        <v/>
      </c>
    </row>
    <row r="1350" spans="2:9" ht="20.100000000000001" customHeight="1" thickBot="1" x14ac:dyDescent="0.35">
      <c r="B1350" s="43" t="str">
        <f t="shared" si="147"/>
        <v/>
      </c>
      <c r="C1350" s="44" t="str">
        <f t="shared" si="141"/>
        <v/>
      </c>
      <c r="D1350" s="45" t="str">
        <f t="shared" si="142"/>
        <v/>
      </c>
      <c r="E1350" s="47">
        <f t="shared" si="143"/>
        <v>0</v>
      </c>
      <c r="F1350" s="79"/>
      <c r="G1350" s="45" t="str">
        <f t="shared" si="144"/>
        <v/>
      </c>
      <c r="H1350" s="45" t="str">
        <f t="shared" si="145"/>
        <v/>
      </c>
      <c r="I1350" s="46" t="str">
        <f t="shared" si="146"/>
        <v/>
      </c>
    </row>
    <row r="1351" spans="2:9" ht="20.100000000000001" customHeight="1" thickBot="1" x14ac:dyDescent="0.35">
      <c r="B1351" s="43" t="str">
        <f t="shared" si="147"/>
        <v/>
      </c>
      <c r="C1351" s="44" t="str">
        <f t="shared" si="141"/>
        <v/>
      </c>
      <c r="D1351" s="45" t="str">
        <f t="shared" si="142"/>
        <v/>
      </c>
      <c r="E1351" s="47">
        <f t="shared" si="143"/>
        <v>0</v>
      </c>
      <c r="F1351" s="79"/>
      <c r="G1351" s="45" t="str">
        <f t="shared" si="144"/>
        <v/>
      </c>
      <c r="H1351" s="45" t="str">
        <f t="shared" si="145"/>
        <v/>
      </c>
      <c r="I1351" s="46" t="str">
        <f t="shared" si="146"/>
        <v/>
      </c>
    </row>
    <row r="1352" spans="2:9" ht="20.100000000000001" customHeight="1" thickBot="1" x14ac:dyDescent="0.35">
      <c r="B1352" s="43" t="str">
        <f t="shared" si="147"/>
        <v/>
      </c>
      <c r="C1352" s="44" t="str">
        <f t="shared" si="141"/>
        <v/>
      </c>
      <c r="D1352" s="45" t="str">
        <f t="shared" si="142"/>
        <v/>
      </c>
      <c r="E1352" s="47">
        <f t="shared" si="143"/>
        <v>0</v>
      </c>
      <c r="F1352" s="79"/>
      <c r="G1352" s="45" t="str">
        <f t="shared" si="144"/>
        <v/>
      </c>
      <c r="H1352" s="45" t="str">
        <f t="shared" si="145"/>
        <v/>
      </c>
      <c r="I1352" s="46" t="str">
        <f t="shared" si="146"/>
        <v/>
      </c>
    </row>
    <row r="1353" spans="2:9" ht="20.100000000000001" customHeight="1" thickBot="1" x14ac:dyDescent="0.35">
      <c r="B1353" s="43" t="str">
        <f t="shared" si="147"/>
        <v/>
      </c>
      <c r="C1353" s="44" t="str">
        <f t="shared" si="141"/>
        <v/>
      </c>
      <c r="D1353" s="45" t="str">
        <f t="shared" si="142"/>
        <v/>
      </c>
      <c r="E1353" s="47">
        <f t="shared" si="143"/>
        <v>0</v>
      </c>
      <c r="F1353" s="79"/>
      <c r="G1353" s="45" t="str">
        <f t="shared" si="144"/>
        <v/>
      </c>
      <c r="H1353" s="45" t="str">
        <f t="shared" si="145"/>
        <v/>
      </c>
      <c r="I1353" s="46" t="str">
        <f t="shared" si="146"/>
        <v/>
      </c>
    </row>
    <row r="1354" spans="2:9" ht="20.100000000000001" customHeight="1" thickBot="1" x14ac:dyDescent="0.35">
      <c r="B1354" s="43" t="str">
        <f t="shared" si="147"/>
        <v/>
      </c>
      <c r="C1354" s="44" t="str">
        <f t="shared" si="141"/>
        <v/>
      </c>
      <c r="D1354" s="45" t="str">
        <f t="shared" si="142"/>
        <v/>
      </c>
      <c r="E1354" s="47">
        <f t="shared" si="143"/>
        <v>0</v>
      </c>
      <c r="F1354" s="79"/>
      <c r="G1354" s="45" t="str">
        <f t="shared" si="144"/>
        <v/>
      </c>
      <c r="H1354" s="45" t="str">
        <f t="shared" si="145"/>
        <v/>
      </c>
      <c r="I1354" s="46" t="str">
        <f t="shared" si="146"/>
        <v/>
      </c>
    </row>
    <row r="1355" spans="2:9" ht="20.100000000000001" customHeight="1" thickBot="1" x14ac:dyDescent="0.35">
      <c r="B1355" s="43" t="str">
        <f t="shared" si="147"/>
        <v/>
      </c>
      <c r="C1355" s="44" t="str">
        <f t="shared" si="141"/>
        <v/>
      </c>
      <c r="D1355" s="45" t="str">
        <f t="shared" si="142"/>
        <v/>
      </c>
      <c r="E1355" s="47">
        <f t="shared" si="143"/>
        <v>0</v>
      </c>
      <c r="F1355" s="79"/>
      <c r="G1355" s="45" t="str">
        <f t="shared" si="144"/>
        <v/>
      </c>
      <c r="H1355" s="45" t="str">
        <f t="shared" si="145"/>
        <v/>
      </c>
      <c r="I1355" s="46" t="str">
        <f t="shared" si="146"/>
        <v/>
      </c>
    </row>
    <row r="1356" spans="2:9" ht="20.100000000000001" customHeight="1" thickBot="1" x14ac:dyDescent="0.35">
      <c r="B1356" s="43" t="str">
        <f t="shared" si="147"/>
        <v/>
      </c>
      <c r="C1356" s="44" t="str">
        <f t="shared" si="141"/>
        <v/>
      </c>
      <c r="D1356" s="45" t="str">
        <f t="shared" si="142"/>
        <v/>
      </c>
      <c r="E1356" s="47">
        <f t="shared" si="143"/>
        <v>0</v>
      </c>
      <c r="F1356" s="79"/>
      <c r="G1356" s="45" t="str">
        <f t="shared" si="144"/>
        <v/>
      </c>
      <c r="H1356" s="45" t="str">
        <f t="shared" si="145"/>
        <v/>
      </c>
      <c r="I1356" s="46" t="str">
        <f t="shared" si="146"/>
        <v/>
      </c>
    </row>
    <row r="1357" spans="2:9" ht="20.100000000000001" customHeight="1" thickBot="1" x14ac:dyDescent="0.35">
      <c r="B1357" s="43" t="str">
        <f t="shared" si="147"/>
        <v/>
      </c>
      <c r="C1357" s="44" t="str">
        <f t="shared" si="141"/>
        <v/>
      </c>
      <c r="D1357" s="45" t="str">
        <f t="shared" si="142"/>
        <v/>
      </c>
      <c r="E1357" s="47">
        <f t="shared" si="143"/>
        <v>0</v>
      </c>
      <c r="F1357" s="79"/>
      <c r="G1357" s="45" t="str">
        <f t="shared" si="144"/>
        <v/>
      </c>
      <c r="H1357" s="45" t="str">
        <f t="shared" si="145"/>
        <v/>
      </c>
      <c r="I1357" s="46" t="str">
        <f t="shared" si="146"/>
        <v/>
      </c>
    </row>
    <row r="1358" spans="2:9" ht="20.100000000000001" customHeight="1" thickBot="1" x14ac:dyDescent="0.35">
      <c r="B1358" s="43" t="str">
        <f t="shared" si="147"/>
        <v/>
      </c>
      <c r="C1358" s="44" t="str">
        <f t="shared" si="141"/>
        <v/>
      </c>
      <c r="D1358" s="45" t="str">
        <f t="shared" si="142"/>
        <v/>
      </c>
      <c r="E1358" s="47">
        <f t="shared" si="143"/>
        <v>0</v>
      </c>
      <c r="F1358" s="79"/>
      <c r="G1358" s="45" t="str">
        <f t="shared" si="144"/>
        <v/>
      </c>
      <c r="H1358" s="45" t="str">
        <f t="shared" si="145"/>
        <v/>
      </c>
      <c r="I1358" s="46" t="str">
        <f t="shared" si="146"/>
        <v/>
      </c>
    </row>
    <row r="1359" spans="2:9" ht="20.100000000000001" customHeight="1" thickBot="1" x14ac:dyDescent="0.35">
      <c r="B1359" s="43" t="str">
        <f t="shared" si="147"/>
        <v/>
      </c>
      <c r="C1359" s="44" t="str">
        <f t="shared" si="141"/>
        <v/>
      </c>
      <c r="D1359" s="45" t="str">
        <f t="shared" si="142"/>
        <v/>
      </c>
      <c r="E1359" s="47">
        <f t="shared" si="143"/>
        <v>0</v>
      </c>
      <c r="F1359" s="79"/>
      <c r="G1359" s="45" t="str">
        <f t="shared" si="144"/>
        <v/>
      </c>
      <c r="H1359" s="45" t="str">
        <f t="shared" si="145"/>
        <v/>
      </c>
      <c r="I1359" s="46" t="str">
        <f t="shared" si="146"/>
        <v/>
      </c>
    </row>
    <row r="1360" spans="2:9" ht="20.100000000000001" customHeight="1" thickBot="1" x14ac:dyDescent="0.35">
      <c r="B1360" s="43" t="str">
        <f t="shared" si="147"/>
        <v/>
      </c>
      <c r="C1360" s="44" t="str">
        <f t="shared" si="141"/>
        <v/>
      </c>
      <c r="D1360" s="45" t="str">
        <f t="shared" si="142"/>
        <v/>
      </c>
      <c r="E1360" s="47">
        <f t="shared" si="143"/>
        <v>0</v>
      </c>
      <c r="F1360" s="79"/>
      <c r="G1360" s="45" t="str">
        <f t="shared" si="144"/>
        <v/>
      </c>
      <c r="H1360" s="45" t="str">
        <f t="shared" si="145"/>
        <v/>
      </c>
      <c r="I1360" s="46" t="str">
        <f t="shared" si="146"/>
        <v/>
      </c>
    </row>
    <row r="1361" spans="2:9" ht="20.100000000000001" customHeight="1" thickBot="1" x14ac:dyDescent="0.35">
      <c r="B1361" s="43" t="str">
        <f t="shared" si="147"/>
        <v/>
      </c>
      <c r="C1361" s="44" t="str">
        <f t="shared" si="141"/>
        <v/>
      </c>
      <c r="D1361" s="45" t="str">
        <f t="shared" si="142"/>
        <v/>
      </c>
      <c r="E1361" s="47">
        <f t="shared" si="143"/>
        <v>0</v>
      </c>
      <c r="F1361" s="79"/>
      <c r="G1361" s="45" t="str">
        <f t="shared" si="144"/>
        <v/>
      </c>
      <c r="H1361" s="45" t="str">
        <f t="shared" si="145"/>
        <v/>
      </c>
      <c r="I1361" s="46" t="str">
        <f t="shared" si="146"/>
        <v/>
      </c>
    </row>
    <row r="1362" spans="2:9" ht="20.100000000000001" customHeight="1" thickBot="1" x14ac:dyDescent="0.35">
      <c r="B1362" s="43" t="str">
        <f t="shared" si="147"/>
        <v/>
      </c>
      <c r="C1362" s="44" t="str">
        <f t="shared" si="141"/>
        <v/>
      </c>
      <c r="D1362" s="45" t="str">
        <f t="shared" si="142"/>
        <v/>
      </c>
      <c r="E1362" s="47">
        <f t="shared" si="143"/>
        <v>0</v>
      </c>
      <c r="F1362" s="79"/>
      <c r="G1362" s="45" t="str">
        <f t="shared" si="144"/>
        <v/>
      </c>
      <c r="H1362" s="45" t="str">
        <f t="shared" si="145"/>
        <v/>
      </c>
      <c r="I1362" s="46" t="str">
        <f t="shared" si="146"/>
        <v/>
      </c>
    </row>
    <row r="1363" spans="2:9" ht="20.100000000000001" customHeight="1" thickBot="1" x14ac:dyDescent="0.35">
      <c r="B1363" s="43" t="str">
        <f t="shared" si="147"/>
        <v/>
      </c>
      <c r="C1363" s="44" t="str">
        <f t="shared" si="141"/>
        <v/>
      </c>
      <c r="D1363" s="45" t="str">
        <f t="shared" si="142"/>
        <v/>
      </c>
      <c r="E1363" s="47">
        <f t="shared" si="143"/>
        <v>0</v>
      </c>
      <c r="F1363" s="79"/>
      <c r="G1363" s="45" t="str">
        <f t="shared" si="144"/>
        <v/>
      </c>
      <c r="H1363" s="45" t="str">
        <f t="shared" si="145"/>
        <v/>
      </c>
      <c r="I1363" s="46" t="str">
        <f t="shared" si="146"/>
        <v/>
      </c>
    </row>
    <row r="1364" spans="2:9" ht="20.100000000000001" customHeight="1" thickBot="1" x14ac:dyDescent="0.35">
      <c r="B1364" s="43" t="str">
        <f t="shared" si="147"/>
        <v/>
      </c>
      <c r="C1364" s="44" t="str">
        <f t="shared" si="141"/>
        <v/>
      </c>
      <c r="D1364" s="45" t="str">
        <f t="shared" si="142"/>
        <v/>
      </c>
      <c r="E1364" s="47">
        <f t="shared" si="143"/>
        <v>0</v>
      </c>
      <c r="F1364" s="79"/>
      <c r="G1364" s="45" t="str">
        <f t="shared" si="144"/>
        <v/>
      </c>
      <c r="H1364" s="45" t="str">
        <f t="shared" si="145"/>
        <v/>
      </c>
      <c r="I1364" s="46" t="str">
        <f t="shared" si="146"/>
        <v/>
      </c>
    </row>
    <row r="1365" spans="2:9" ht="20.100000000000001" customHeight="1" thickBot="1" x14ac:dyDescent="0.35">
      <c r="B1365" s="43" t="str">
        <f t="shared" si="147"/>
        <v/>
      </c>
      <c r="C1365" s="44" t="str">
        <f t="shared" si="141"/>
        <v/>
      </c>
      <c r="D1365" s="45" t="str">
        <f t="shared" si="142"/>
        <v/>
      </c>
      <c r="E1365" s="47">
        <f t="shared" si="143"/>
        <v>0</v>
      </c>
      <c r="F1365" s="79"/>
      <c r="G1365" s="45" t="str">
        <f t="shared" si="144"/>
        <v/>
      </c>
      <c r="H1365" s="45" t="str">
        <f t="shared" si="145"/>
        <v/>
      </c>
      <c r="I1365" s="46" t="str">
        <f t="shared" si="146"/>
        <v/>
      </c>
    </row>
    <row r="1366" spans="2:9" ht="20.100000000000001" customHeight="1" thickBot="1" x14ac:dyDescent="0.35">
      <c r="B1366" s="43" t="str">
        <f t="shared" si="147"/>
        <v/>
      </c>
      <c r="C1366" s="44" t="str">
        <f t="shared" ref="C1366:C1429" si="148">IF($E$10="End of the Period",IF(B1366="","",IF(payment_frequency="Bi-weekly",first_payment_date+B1366*VLOOKUP(payment_frequency,periodic_table,2,0),IF(payment_frequency="Weekly",first_payment_date+B1366*VLOOKUP(payment_frequency,periodic_table,2,0),IF(payment_frequency="Semi-monthly",first_payment_date+B1366*VLOOKUP(payment_frequency,periodic_table,2,0),EDATE(first_payment_date,B1366*VLOOKUP(payment_frequency,periodic_table,2,0)))))),IF(B1366="","",IF(payment_frequency="Bi-weekly",first_payment_date+(B1366-1)*VLOOKUP(payment_frequency,periodic_table,2,0),IF(payment_frequency="Weekly",first_payment_date+(B1366-1)*VLOOKUP(payment_frequency,periodic_table,2,0),IF(payment_frequency="Semi-monthly",first_payment_date+(B1366-1)*VLOOKUP(payment_frequency,periodic_table,2,0),EDATE(first_payment_date,(B1366-1)*VLOOKUP(payment_frequency,periodic_table,2,0)))))))</f>
        <v/>
      </c>
      <c r="D1366" s="45" t="str">
        <f t="shared" ref="D1366:D1429" si="149">IF(B1366="","",IF(I1365&lt;payment2,I1365*(1+rate),payment2))</f>
        <v/>
      </c>
      <c r="E1366" s="47">
        <f t="shared" ref="E1366:E1429" si="150">IFERROR(IF((I1365*(1+rate)-D1366)&lt;$E$12,I1365*(1+rate)-D1366,IF(B1366=$I$16,$E$12,IF(B1366&lt;$I$16,0,$E$12))),0)</f>
        <v>0</v>
      </c>
      <c r="F1366" s="79"/>
      <c r="G1366" s="45" t="str">
        <f t="shared" ref="G1366:G1429" si="151">IF(AND(payment_type=1,B1366=1),0,IF(B1366="","",I1365*rate_acc))</f>
        <v/>
      </c>
      <c r="H1366" s="45" t="str">
        <f t="shared" si="145"/>
        <v/>
      </c>
      <c r="I1366" s="46" t="str">
        <f t="shared" si="146"/>
        <v/>
      </c>
    </row>
    <row r="1367" spans="2:9" ht="20.100000000000001" customHeight="1" thickBot="1" x14ac:dyDescent="0.35">
      <c r="B1367" s="43" t="str">
        <f t="shared" si="147"/>
        <v/>
      </c>
      <c r="C1367" s="44" t="str">
        <f t="shared" si="148"/>
        <v/>
      </c>
      <c r="D1367" s="45" t="str">
        <f t="shared" si="149"/>
        <v/>
      </c>
      <c r="E1367" s="47">
        <f t="shared" si="150"/>
        <v>0</v>
      </c>
      <c r="F1367" s="79"/>
      <c r="G1367" s="45" t="str">
        <f t="shared" si="151"/>
        <v/>
      </c>
      <c r="H1367" s="45" t="str">
        <f t="shared" ref="H1367:H1430" si="152">IF(B1367="","",D1367-G1367+E1367+F1367)</f>
        <v/>
      </c>
      <c r="I1367" s="46" t="str">
        <f t="shared" ref="I1367:I1430" si="153">IFERROR(IF(H1367&lt;=0,"",I1366-H1367),"")</f>
        <v/>
      </c>
    </row>
    <row r="1368" spans="2:9" ht="20.100000000000001" customHeight="1" thickBot="1" x14ac:dyDescent="0.35">
      <c r="B1368" s="43" t="str">
        <f t="shared" si="147"/>
        <v/>
      </c>
      <c r="C1368" s="44" t="str">
        <f t="shared" si="148"/>
        <v/>
      </c>
      <c r="D1368" s="45" t="str">
        <f t="shared" si="149"/>
        <v/>
      </c>
      <c r="E1368" s="47">
        <f t="shared" si="150"/>
        <v>0</v>
      </c>
      <c r="F1368" s="79"/>
      <c r="G1368" s="45" t="str">
        <f t="shared" si="151"/>
        <v/>
      </c>
      <c r="H1368" s="45" t="str">
        <f t="shared" si="152"/>
        <v/>
      </c>
      <c r="I1368" s="46" t="str">
        <f t="shared" si="153"/>
        <v/>
      </c>
    </row>
    <row r="1369" spans="2:9" ht="20.100000000000001" customHeight="1" thickBot="1" x14ac:dyDescent="0.35">
      <c r="B1369" s="43" t="str">
        <f t="shared" si="147"/>
        <v/>
      </c>
      <c r="C1369" s="44" t="str">
        <f t="shared" si="148"/>
        <v/>
      </c>
      <c r="D1369" s="45" t="str">
        <f t="shared" si="149"/>
        <v/>
      </c>
      <c r="E1369" s="47">
        <f t="shared" si="150"/>
        <v>0</v>
      </c>
      <c r="F1369" s="79"/>
      <c r="G1369" s="45" t="str">
        <f t="shared" si="151"/>
        <v/>
      </c>
      <c r="H1369" s="45" t="str">
        <f t="shared" si="152"/>
        <v/>
      </c>
      <c r="I1369" s="46" t="str">
        <f t="shared" si="153"/>
        <v/>
      </c>
    </row>
    <row r="1370" spans="2:9" ht="20.100000000000001" customHeight="1" thickBot="1" x14ac:dyDescent="0.35">
      <c r="B1370" s="43" t="str">
        <f t="shared" si="147"/>
        <v/>
      </c>
      <c r="C1370" s="44" t="str">
        <f t="shared" si="148"/>
        <v/>
      </c>
      <c r="D1370" s="45" t="str">
        <f t="shared" si="149"/>
        <v/>
      </c>
      <c r="E1370" s="47">
        <f t="shared" si="150"/>
        <v>0</v>
      </c>
      <c r="F1370" s="79"/>
      <c r="G1370" s="45" t="str">
        <f t="shared" si="151"/>
        <v/>
      </c>
      <c r="H1370" s="45" t="str">
        <f t="shared" si="152"/>
        <v/>
      </c>
      <c r="I1370" s="46" t="str">
        <f t="shared" si="153"/>
        <v/>
      </c>
    </row>
    <row r="1371" spans="2:9" ht="20.100000000000001" customHeight="1" thickBot="1" x14ac:dyDescent="0.35">
      <c r="B1371" s="43" t="str">
        <f t="shared" si="147"/>
        <v/>
      </c>
      <c r="C1371" s="44" t="str">
        <f t="shared" si="148"/>
        <v/>
      </c>
      <c r="D1371" s="45" t="str">
        <f t="shared" si="149"/>
        <v/>
      </c>
      <c r="E1371" s="47">
        <f t="shared" si="150"/>
        <v>0</v>
      </c>
      <c r="F1371" s="79"/>
      <c r="G1371" s="45" t="str">
        <f t="shared" si="151"/>
        <v/>
      </c>
      <c r="H1371" s="45" t="str">
        <f t="shared" si="152"/>
        <v/>
      </c>
      <c r="I1371" s="46" t="str">
        <f t="shared" si="153"/>
        <v/>
      </c>
    </row>
    <row r="1372" spans="2:9" ht="20.100000000000001" customHeight="1" thickBot="1" x14ac:dyDescent="0.35">
      <c r="B1372" s="43" t="str">
        <f t="shared" si="147"/>
        <v/>
      </c>
      <c r="C1372" s="44" t="str">
        <f t="shared" si="148"/>
        <v/>
      </c>
      <c r="D1372" s="45" t="str">
        <f t="shared" si="149"/>
        <v/>
      </c>
      <c r="E1372" s="47">
        <f t="shared" si="150"/>
        <v>0</v>
      </c>
      <c r="F1372" s="79"/>
      <c r="G1372" s="45" t="str">
        <f t="shared" si="151"/>
        <v/>
      </c>
      <c r="H1372" s="45" t="str">
        <f t="shared" si="152"/>
        <v/>
      </c>
      <c r="I1372" s="46" t="str">
        <f t="shared" si="153"/>
        <v/>
      </c>
    </row>
    <row r="1373" spans="2:9" ht="20.100000000000001" customHeight="1" thickBot="1" x14ac:dyDescent="0.35">
      <c r="B1373" s="43" t="str">
        <f t="shared" si="147"/>
        <v/>
      </c>
      <c r="C1373" s="44" t="str">
        <f t="shared" si="148"/>
        <v/>
      </c>
      <c r="D1373" s="45" t="str">
        <f t="shared" si="149"/>
        <v/>
      </c>
      <c r="E1373" s="47">
        <f t="shared" si="150"/>
        <v>0</v>
      </c>
      <c r="F1373" s="79"/>
      <c r="G1373" s="45" t="str">
        <f t="shared" si="151"/>
        <v/>
      </c>
      <c r="H1373" s="45" t="str">
        <f t="shared" si="152"/>
        <v/>
      </c>
      <c r="I1373" s="46" t="str">
        <f t="shared" si="153"/>
        <v/>
      </c>
    </row>
    <row r="1374" spans="2:9" ht="20.100000000000001" customHeight="1" thickBot="1" x14ac:dyDescent="0.35">
      <c r="B1374" s="43" t="str">
        <f t="shared" si="147"/>
        <v/>
      </c>
      <c r="C1374" s="44" t="str">
        <f t="shared" si="148"/>
        <v/>
      </c>
      <c r="D1374" s="45" t="str">
        <f t="shared" si="149"/>
        <v/>
      </c>
      <c r="E1374" s="47">
        <f t="shared" si="150"/>
        <v>0</v>
      </c>
      <c r="F1374" s="79"/>
      <c r="G1374" s="45" t="str">
        <f t="shared" si="151"/>
        <v/>
      </c>
      <c r="H1374" s="45" t="str">
        <f t="shared" si="152"/>
        <v/>
      </c>
      <c r="I1374" s="46" t="str">
        <f t="shared" si="153"/>
        <v/>
      </c>
    </row>
    <row r="1375" spans="2:9" ht="20.100000000000001" customHeight="1" thickBot="1" x14ac:dyDescent="0.35">
      <c r="B1375" s="43" t="str">
        <f t="shared" si="147"/>
        <v/>
      </c>
      <c r="C1375" s="44" t="str">
        <f t="shared" si="148"/>
        <v/>
      </c>
      <c r="D1375" s="45" t="str">
        <f t="shared" si="149"/>
        <v/>
      </c>
      <c r="E1375" s="47">
        <f t="shared" si="150"/>
        <v>0</v>
      </c>
      <c r="F1375" s="79"/>
      <c r="G1375" s="45" t="str">
        <f t="shared" si="151"/>
        <v/>
      </c>
      <c r="H1375" s="45" t="str">
        <f t="shared" si="152"/>
        <v/>
      </c>
      <c r="I1375" s="46" t="str">
        <f t="shared" si="153"/>
        <v/>
      </c>
    </row>
    <row r="1376" spans="2:9" ht="20.100000000000001" customHeight="1" thickBot="1" x14ac:dyDescent="0.35">
      <c r="B1376" s="43" t="str">
        <f t="shared" si="147"/>
        <v/>
      </c>
      <c r="C1376" s="44" t="str">
        <f t="shared" si="148"/>
        <v/>
      </c>
      <c r="D1376" s="45" t="str">
        <f t="shared" si="149"/>
        <v/>
      </c>
      <c r="E1376" s="47">
        <f t="shared" si="150"/>
        <v>0</v>
      </c>
      <c r="F1376" s="79"/>
      <c r="G1376" s="45" t="str">
        <f t="shared" si="151"/>
        <v/>
      </c>
      <c r="H1376" s="45" t="str">
        <f t="shared" si="152"/>
        <v/>
      </c>
      <c r="I1376" s="46" t="str">
        <f t="shared" si="153"/>
        <v/>
      </c>
    </row>
    <row r="1377" spans="2:9" ht="20.100000000000001" customHeight="1" thickBot="1" x14ac:dyDescent="0.35">
      <c r="B1377" s="43" t="str">
        <f t="shared" si="147"/>
        <v/>
      </c>
      <c r="C1377" s="44" t="str">
        <f t="shared" si="148"/>
        <v/>
      </c>
      <c r="D1377" s="45" t="str">
        <f t="shared" si="149"/>
        <v/>
      </c>
      <c r="E1377" s="47">
        <f t="shared" si="150"/>
        <v>0</v>
      </c>
      <c r="F1377" s="79"/>
      <c r="G1377" s="45" t="str">
        <f t="shared" si="151"/>
        <v/>
      </c>
      <c r="H1377" s="45" t="str">
        <f t="shared" si="152"/>
        <v/>
      </c>
      <c r="I1377" s="46" t="str">
        <f t="shared" si="153"/>
        <v/>
      </c>
    </row>
    <row r="1378" spans="2:9" ht="20.100000000000001" customHeight="1" thickBot="1" x14ac:dyDescent="0.35">
      <c r="B1378" s="43" t="str">
        <f t="shared" si="147"/>
        <v/>
      </c>
      <c r="C1378" s="44" t="str">
        <f t="shared" si="148"/>
        <v/>
      </c>
      <c r="D1378" s="45" t="str">
        <f t="shared" si="149"/>
        <v/>
      </c>
      <c r="E1378" s="47">
        <f t="shared" si="150"/>
        <v>0</v>
      </c>
      <c r="F1378" s="79"/>
      <c r="G1378" s="45" t="str">
        <f t="shared" si="151"/>
        <v/>
      </c>
      <c r="H1378" s="45" t="str">
        <f t="shared" si="152"/>
        <v/>
      </c>
      <c r="I1378" s="46" t="str">
        <f t="shared" si="153"/>
        <v/>
      </c>
    </row>
    <row r="1379" spans="2:9" ht="20.100000000000001" customHeight="1" thickBot="1" x14ac:dyDescent="0.35">
      <c r="B1379" s="43" t="str">
        <f t="shared" si="147"/>
        <v/>
      </c>
      <c r="C1379" s="44" t="str">
        <f t="shared" si="148"/>
        <v/>
      </c>
      <c r="D1379" s="45" t="str">
        <f t="shared" si="149"/>
        <v/>
      </c>
      <c r="E1379" s="47">
        <f t="shared" si="150"/>
        <v>0</v>
      </c>
      <c r="F1379" s="79"/>
      <c r="G1379" s="45" t="str">
        <f t="shared" si="151"/>
        <v/>
      </c>
      <c r="H1379" s="45" t="str">
        <f t="shared" si="152"/>
        <v/>
      </c>
      <c r="I1379" s="46" t="str">
        <f t="shared" si="153"/>
        <v/>
      </c>
    </row>
    <row r="1380" spans="2:9" ht="20.100000000000001" customHeight="1" thickBot="1" x14ac:dyDescent="0.35">
      <c r="B1380" s="43" t="str">
        <f t="shared" si="147"/>
        <v/>
      </c>
      <c r="C1380" s="44" t="str">
        <f t="shared" si="148"/>
        <v/>
      </c>
      <c r="D1380" s="45" t="str">
        <f t="shared" si="149"/>
        <v/>
      </c>
      <c r="E1380" s="47">
        <f t="shared" si="150"/>
        <v>0</v>
      </c>
      <c r="F1380" s="79"/>
      <c r="G1380" s="45" t="str">
        <f t="shared" si="151"/>
        <v/>
      </c>
      <c r="H1380" s="45" t="str">
        <f t="shared" si="152"/>
        <v/>
      </c>
      <c r="I1380" s="46" t="str">
        <f t="shared" si="153"/>
        <v/>
      </c>
    </row>
    <row r="1381" spans="2:9" ht="20.100000000000001" customHeight="1" thickBot="1" x14ac:dyDescent="0.35">
      <c r="B1381" s="43" t="str">
        <f t="shared" si="147"/>
        <v/>
      </c>
      <c r="C1381" s="44" t="str">
        <f t="shared" si="148"/>
        <v/>
      </c>
      <c r="D1381" s="45" t="str">
        <f t="shared" si="149"/>
        <v/>
      </c>
      <c r="E1381" s="47">
        <f t="shared" si="150"/>
        <v>0</v>
      </c>
      <c r="F1381" s="79"/>
      <c r="G1381" s="45" t="str">
        <f t="shared" si="151"/>
        <v/>
      </c>
      <c r="H1381" s="45" t="str">
        <f t="shared" si="152"/>
        <v/>
      </c>
      <c r="I1381" s="46" t="str">
        <f t="shared" si="153"/>
        <v/>
      </c>
    </row>
    <row r="1382" spans="2:9" ht="20.100000000000001" customHeight="1" thickBot="1" x14ac:dyDescent="0.35">
      <c r="B1382" s="43" t="str">
        <f t="shared" si="147"/>
        <v/>
      </c>
      <c r="C1382" s="44" t="str">
        <f t="shared" si="148"/>
        <v/>
      </c>
      <c r="D1382" s="45" t="str">
        <f t="shared" si="149"/>
        <v/>
      </c>
      <c r="E1382" s="47">
        <f t="shared" si="150"/>
        <v>0</v>
      </c>
      <c r="F1382" s="79"/>
      <c r="G1382" s="45" t="str">
        <f t="shared" si="151"/>
        <v/>
      </c>
      <c r="H1382" s="45" t="str">
        <f t="shared" si="152"/>
        <v/>
      </c>
      <c r="I1382" s="46" t="str">
        <f t="shared" si="153"/>
        <v/>
      </c>
    </row>
    <row r="1383" spans="2:9" ht="20.100000000000001" customHeight="1" thickBot="1" x14ac:dyDescent="0.35">
      <c r="B1383" s="43" t="str">
        <f t="shared" si="147"/>
        <v/>
      </c>
      <c r="C1383" s="44" t="str">
        <f t="shared" si="148"/>
        <v/>
      </c>
      <c r="D1383" s="45" t="str">
        <f t="shared" si="149"/>
        <v/>
      </c>
      <c r="E1383" s="47">
        <f t="shared" si="150"/>
        <v>0</v>
      </c>
      <c r="F1383" s="79"/>
      <c r="G1383" s="45" t="str">
        <f t="shared" si="151"/>
        <v/>
      </c>
      <c r="H1383" s="45" t="str">
        <f t="shared" si="152"/>
        <v/>
      </c>
      <c r="I1383" s="46" t="str">
        <f t="shared" si="153"/>
        <v/>
      </c>
    </row>
    <row r="1384" spans="2:9" ht="20.100000000000001" customHeight="1" thickBot="1" x14ac:dyDescent="0.35">
      <c r="B1384" s="43" t="str">
        <f t="shared" si="147"/>
        <v/>
      </c>
      <c r="C1384" s="44" t="str">
        <f t="shared" si="148"/>
        <v/>
      </c>
      <c r="D1384" s="45" t="str">
        <f t="shared" si="149"/>
        <v/>
      </c>
      <c r="E1384" s="47">
        <f t="shared" si="150"/>
        <v>0</v>
      </c>
      <c r="F1384" s="79"/>
      <c r="G1384" s="45" t="str">
        <f t="shared" si="151"/>
        <v/>
      </c>
      <c r="H1384" s="45" t="str">
        <f t="shared" si="152"/>
        <v/>
      </c>
      <c r="I1384" s="46" t="str">
        <f t="shared" si="153"/>
        <v/>
      </c>
    </row>
    <row r="1385" spans="2:9" ht="20.100000000000001" customHeight="1" thickBot="1" x14ac:dyDescent="0.35">
      <c r="B1385" s="43" t="str">
        <f t="shared" si="147"/>
        <v/>
      </c>
      <c r="C1385" s="44" t="str">
        <f t="shared" si="148"/>
        <v/>
      </c>
      <c r="D1385" s="45" t="str">
        <f t="shared" si="149"/>
        <v/>
      </c>
      <c r="E1385" s="47">
        <f t="shared" si="150"/>
        <v>0</v>
      </c>
      <c r="F1385" s="79"/>
      <c r="G1385" s="45" t="str">
        <f t="shared" si="151"/>
        <v/>
      </c>
      <c r="H1385" s="45" t="str">
        <f t="shared" si="152"/>
        <v/>
      </c>
      <c r="I1385" s="46" t="str">
        <f t="shared" si="153"/>
        <v/>
      </c>
    </row>
    <row r="1386" spans="2:9" ht="20.100000000000001" customHeight="1" thickBot="1" x14ac:dyDescent="0.35">
      <c r="B1386" s="43" t="str">
        <f t="shared" si="147"/>
        <v/>
      </c>
      <c r="C1386" s="44" t="str">
        <f t="shared" si="148"/>
        <v/>
      </c>
      <c r="D1386" s="45" t="str">
        <f t="shared" si="149"/>
        <v/>
      </c>
      <c r="E1386" s="47">
        <f t="shared" si="150"/>
        <v>0</v>
      </c>
      <c r="F1386" s="79"/>
      <c r="G1386" s="45" t="str">
        <f t="shared" si="151"/>
        <v/>
      </c>
      <c r="H1386" s="45" t="str">
        <f t="shared" si="152"/>
        <v/>
      </c>
      <c r="I1386" s="46" t="str">
        <f t="shared" si="153"/>
        <v/>
      </c>
    </row>
    <row r="1387" spans="2:9" ht="20.100000000000001" customHeight="1" thickBot="1" x14ac:dyDescent="0.35">
      <c r="B1387" s="43" t="str">
        <f t="shared" si="147"/>
        <v/>
      </c>
      <c r="C1387" s="44" t="str">
        <f t="shared" si="148"/>
        <v/>
      </c>
      <c r="D1387" s="45" t="str">
        <f t="shared" si="149"/>
        <v/>
      </c>
      <c r="E1387" s="47">
        <f t="shared" si="150"/>
        <v>0</v>
      </c>
      <c r="F1387" s="79"/>
      <c r="G1387" s="45" t="str">
        <f t="shared" si="151"/>
        <v/>
      </c>
      <c r="H1387" s="45" t="str">
        <f t="shared" si="152"/>
        <v/>
      </c>
      <c r="I1387" s="46" t="str">
        <f t="shared" si="153"/>
        <v/>
      </c>
    </row>
    <row r="1388" spans="2:9" ht="20.100000000000001" customHeight="1" thickBot="1" x14ac:dyDescent="0.35">
      <c r="B1388" s="43" t="str">
        <f t="shared" si="147"/>
        <v/>
      </c>
      <c r="C1388" s="44" t="str">
        <f t="shared" si="148"/>
        <v/>
      </c>
      <c r="D1388" s="45" t="str">
        <f t="shared" si="149"/>
        <v/>
      </c>
      <c r="E1388" s="47">
        <f t="shared" si="150"/>
        <v>0</v>
      </c>
      <c r="F1388" s="79"/>
      <c r="G1388" s="45" t="str">
        <f t="shared" si="151"/>
        <v/>
      </c>
      <c r="H1388" s="45" t="str">
        <f t="shared" si="152"/>
        <v/>
      </c>
      <c r="I1388" s="46" t="str">
        <f t="shared" si="153"/>
        <v/>
      </c>
    </row>
    <row r="1389" spans="2:9" ht="20.100000000000001" customHeight="1" thickBot="1" x14ac:dyDescent="0.35">
      <c r="B1389" s="43" t="str">
        <f t="shared" ref="B1389:B1452" si="154">IFERROR(IF(I1388&lt;=0,"",B1388+1),"")</f>
        <v/>
      </c>
      <c r="C1389" s="44" t="str">
        <f t="shared" si="148"/>
        <v/>
      </c>
      <c r="D1389" s="45" t="str">
        <f t="shared" si="149"/>
        <v/>
      </c>
      <c r="E1389" s="47">
        <f t="shared" si="150"/>
        <v>0</v>
      </c>
      <c r="F1389" s="79"/>
      <c r="G1389" s="45" t="str">
        <f t="shared" si="151"/>
        <v/>
      </c>
      <c r="H1389" s="45" t="str">
        <f t="shared" si="152"/>
        <v/>
      </c>
      <c r="I1389" s="46" t="str">
        <f t="shared" si="153"/>
        <v/>
      </c>
    </row>
    <row r="1390" spans="2:9" ht="20.100000000000001" customHeight="1" thickBot="1" x14ac:dyDescent="0.35">
      <c r="B1390" s="43" t="str">
        <f t="shared" si="154"/>
        <v/>
      </c>
      <c r="C1390" s="44" t="str">
        <f t="shared" si="148"/>
        <v/>
      </c>
      <c r="D1390" s="45" t="str">
        <f t="shared" si="149"/>
        <v/>
      </c>
      <c r="E1390" s="47">
        <f t="shared" si="150"/>
        <v>0</v>
      </c>
      <c r="F1390" s="79"/>
      <c r="G1390" s="45" t="str">
        <f t="shared" si="151"/>
        <v/>
      </c>
      <c r="H1390" s="45" t="str">
        <f t="shared" si="152"/>
        <v/>
      </c>
      <c r="I1390" s="46" t="str">
        <f t="shared" si="153"/>
        <v/>
      </c>
    </row>
    <row r="1391" spans="2:9" ht="20.100000000000001" customHeight="1" thickBot="1" x14ac:dyDescent="0.35">
      <c r="B1391" s="43" t="str">
        <f t="shared" si="154"/>
        <v/>
      </c>
      <c r="C1391" s="44" t="str">
        <f t="shared" si="148"/>
        <v/>
      </c>
      <c r="D1391" s="45" t="str">
        <f t="shared" si="149"/>
        <v/>
      </c>
      <c r="E1391" s="47">
        <f t="shared" si="150"/>
        <v>0</v>
      </c>
      <c r="F1391" s="79"/>
      <c r="G1391" s="45" t="str">
        <f t="shared" si="151"/>
        <v/>
      </c>
      <c r="H1391" s="45" t="str">
        <f t="shared" si="152"/>
        <v/>
      </c>
      <c r="I1391" s="46" t="str">
        <f t="shared" si="153"/>
        <v/>
      </c>
    </row>
    <row r="1392" spans="2:9" ht="20.100000000000001" customHeight="1" thickBot="1" x14ac:dyDescent="0.35">
      <c r="B1392" s="43" t="str">
        <f t="shared" si="154"/>
        <v/>
      </c>
      <c r="C1392" s="44" t="str">
        <f t="shared" si="148"/>
        <v/>
      </c>
      <c r="D1392" s="45" t="str">
        <f t="shared" si="149"/>
        <v/>
      </c>
      <c r="E1392" s="47">
        <f t="shared" si="150"/>
        <v>0</v>
      </c>
      <c r="F1392" s="79"/>
      <c r="G1392" s="45" t="str">
        <f t="shared" si="151"/>
        <v/>
      </c>
      <c r="H1392" s="45" t="str">
        <f t="shared" si="152"/>
        <v/>
      </c>
      <c r="I1392" s="46" t="str">
        <f t="shared" si="153"/>
        <v/>
      </c>
    </row>
    <row r="1393" spans="2:9" ht="20.100000000000001" customHeight="1" thickBot="1" x14ac:dyDescent="0.35">
      <c r="B1393" s="43" t="str">
        <f t="shared" si="154"/>
        <v/>
      </c>
      <c r="C1393" s="44" t="str">
        <f t="shared" si="148"/>
        <v/>
      </c>
      <c r="D1393" s="45" t="str">
        <f t="shared" si="149"/>
        <v/>
      </c>
      <c r="E1393" s="47">
        <f t="shared" si="150"/>
        <v>0</v>
      </c>
      <c r="F1393" s="79"/>
      <c r="G1393" s="45" t="str">
        <f t="shared" si="151"/>
        <v/>
      </c>
      <c r="H1393" s="45" t="str">
        <f t="shared" si="152"/>
        <v/>
      </c>
      <c r="I1393" s="46" t="str">
        <f t="shared" si="153"/>
        <v/>
      </c>
    </row>
    <row r="1394" spans="2:9" ht="20.100000000000001" customHeight="1" thickBot="1" x14ac:dyDescent="0.35">
      <c r="B1394" s="43" t="str">
        <f t="shared" si="154"/>
        <v/>
      </c>
      <c r="C1394" s="44" t="str">
        <f t="shared" si="148"/>
        <v/>
      </c>
      <c r="D1394" s="45" t="str">
        <f t="shared" si="149"/>
        <v/>
      </c>
      <c r="E1394" s="47">
        <f t="shared" si="150"/>
        <v>0</v>
      </c>
      <c r="F1394" s="79"/>
      <c r="G1394" s="45" t="str">
        <f t="shared" si="151"/>
        <v/>
      </c>
      <c r="H1394" s="45" t="str">
        <f t="shared" si="152"/>
        <v/>
      </c>
      <c r="I1394" s="46" t="str">
        <f t="shared" si="153"/>
        <v/>
      </c>
    </row>
    <row r="1395" spans="2:9" ht="20.100000000000001" customHeight="1" thickBot="1" x14ac:dyDescent="0.35">
      <c r="B1395" s="43" t="str">
        <f t="shared" si="154"/>
        <v/>
      </c>
      <c r="C1395" s="44" t="str">
        <f t="shared" si="148"/>
        <v/>
      </c>
      <c r="D1395" s="45" t="str">
        <f t="shared" si="149"/>
        <v/>
      </c>
      <c r="E1395" s="47">
        <f t="shared" si="150"/>
        <v>0</v>
      </c>
      <c r="F1395" s="79"/>
      <c r="G1395" s="45" t="str">
        <f t="shared" si="151"/>
        <v/>
      </c>
      <c r="H1395" s="45" t="str">
        <f t="shared" si="152"/>
        <v/>
      </c>
      <c r="I1395" s="46" t="str">
        <f t="shared" si="153"/>
        <v/>
      </c>
    </row>
    <row r="1396" spans="2:9" ht="20.100000000000001" customHeight="1" thickBot="1" x14ac:dyDescent="0.35">
      <c r="B1396" s="43" t="str">
        <f t="shared" si="154"/>
        <v/>
      </c>
      <c r="C1396" s="44" t="str">
        <f t="shared" si="148"/>
        <v/>
      </c>
      <c r="D1396" s="45" t="str">
        <f t="shared" si="149"/>
        <v/>
      </c>
      <c r="E1396" s="47">
        <f t="shared" si="150"/>
        <v>0</v>
      </c>
      <c r="F1396" s="79"/>
      <c r="G1396" s="45" t="str">
        <f t="shared" si="151"/>
        <v/>
      </c>
      <c r="H1396" s="45" t="str">
        <f t="shared" si="152"/>
        <v/>
      </c>
      <c r="I1396" s="46" t="str">
        <f t="shared" si="153"/>
        <v/>
      </c>
    </row>
    <row r="1397" spans="2:9" ht="20.100000000000001" customHeight="1" thickBot="1" x14ac:dyDescent="0.35">
      <c r="B1397" s="43" t="str">
        <f t="shared" si="154"/>
        <v/>
      </c>
      <c r="C1397" s="44" t="str">
        <f t="shared" si="148"/>
        <v/>
      </c>
      <c r="D1397" s="45" t="str">
        <f t="shared" si="149"/>
        <v/>
      </c>
      <c r="E1397" s="47">
        <f t="shared" si="150"/>
        <v>0</v>
      </c>
      <c r="F1397" s="79"/>
      <c r="G1397" s="45" t="str">
        <f t="shared" si="151"/>
        <v/>
      </c>
      <c r="H1397" s="45" t="str">
        <f t="shared" si="152"/>
        <v/>
      </c>
      <c r="I1397" s="46" t="str">
        <f t="shared" si="153"/>
        <v/>
      </c>
    </row>
    <row r="1398" spans="2:9" ht="20.100000000000001" customHeight="1" thickBot="1" x14ac:dyDescent="0.35">
      <c r="B1398" s="43" t="str">
        <f t="shared" si="154"/>
        <v/>
      </c>
      <c r="C1398" s="44" t="str">
        <f t="shared" si="148"/>
        <v/>
      </c>
      <c r="D1398" s="45" t="str">
        <f t="shared" si="149"/>
        <v/>
      </c>
      <c r="E1398" s="47">
        <f t="shared" si="150"/>
        <v>0</v>
      </c>
      <c r="F1398" s="79"/>
      <c r="G1398" s="45" t="str">
        <f t="shared" si="151"/>
        <v/>
      </c>
      <c r="H1398" s="45" t="str">
        <f t="shared" si="152"/>
        <v/>
      </c>
      <c r="I1398" s="46" t="str">
        <f t="shared" si="153"/>
        <v/>
      </c>
    </row>
    <row r="1399" spans="2:9" ht="20.100000000000001" customHeight="1" thickBot="1" x14ac:dyDescent="0.35">
      <c r="B1399" s="43" t="str">
        <f t="shared" si="154"/>
        <v/>
      </c>
      <c r="C1399" s="44" t="str">
        <f t="shared" si="148"/>
        <v/>
      </c>
      <c r="D1399" s="45" t="str">
        <f t="shared" si="149"/>
        <v/>
      </c>
      <c r="E1399" s="47">
        <f t="shared" si="150"/>
        <v>0</v>
      </c>
      <c r="F1399" s="79"/>
      <c r="G1399" s="45" t="str">
        <f t="shared" si="151"/>
        <v/>
      </c>
      <c r="H1399" s="45" t="str">
        <f t="shared" si="152"/>
        <v/>
      </c>
      <c r="I1399" s="46" t="str">
        <f t="shared" si="153"/>
        <v/>
      </c>
    </row>
    <row r="1400" spans="2:9" ht="20.100000000000001" customHeight="1" thickBot="1" x14ac:dyDescent="0.35">
      <c r="B1400" s="43" t="str">
        <f t="shared" si="154"/>
        <v/>
      </c>
      <c r="C1400" s="44" t="str">
        <f t="shared" si="148"/>
        <v/>
      </c>
      <c r="D1400" s="45" t="str">
        <f t="shared" si="149"/>
        <v/>
      </c>
      <c r="E1400" s="47">
        <f t="shared" si="150"/>
        <v>0</v>
      </c>
      <c r="F1400" s="79"/>
      <c r="G1400" s="45" t="str">
        <f t="shared" si="151"/>
        <v/>
      </c>
      <c r="H1400" s="45" t="str">
        <f t="shared" si="152"/>
        <v/>
      </c>
      <c r="I1400" s="46" t="str">
        <f t="shared" si="153"/>
        <v/>
      </c>
    </row>
    <row r="1401" spans="2:9" ht="20.100000000000001" customHeight="1" thickBot="1" x14ac:dyDescent="0.35">
      <c r="B1401" s="43" t="str">
        <f t="shared" si="154"/>
        <v/>
      </c>
      <c r="C1401" s="44" t="str">
        <f t="shared" si="148"/>
        <v/>
      </c>
      <c r="D1401" s="45" t="str">
        <f t="shared" si="149"/>
        <v/>
      </c>
      <c r="E1401" s="47">
        <f t="shared" si="150"/>
        <v>0</v>
      </c>
      <c r="F1401" s="79"/>
      <c r="G1401" s="45" t="str">
        <f t="shared" si="151"/>
        <v/>
      </c>
      <c r="H1401" s="45" t="str">
        <f t="shared" si="152"/>
        <v/>
      </c>
      <c r="I1401" s="46" t="str">
        <f t="shared" si="153"/>
        <v/>
      </c>
    </row>
    <row r="1402" spans="2:9" ht="20.100000000000001" customHeight="1" thickBot="1" x14ac:dyDescent="0.35">
      <c r="B1402" s="43" t="str">
        <f t="shared" si="154"/>
        <v/>
      </c>
      <c r="C1402" s="44" t="str">
        <f t="shared" si="148"/>
        <v/>
      </c>
      <c r="D1402" s="45" t="str">
        <f t="shared" si="149"/>
        <v/>
      </c>
      <c r="E1402" s="47">
        <f t="shared" si="150"/>
        <v>0</v>
      </c>
      <c r="F1402" s="79"/>
      <c r="G1402" s="45" t="str">
        <f t="shared" si="151"/>
        <v/>
      </c>
      <c r="H1402" s="45" t="str">
        <f t="shared" si="152"/>
        <v/>
      </c>
      <c r="I1402" s="46" t="str">
        <f t="shared" si="153"/>
        <v/>
      </c>
    </row>
    <row r="1403" spans="2:9" ht="20.100000000000001" customHeight="1" thickBot="1" x14ac:dyDescent="0.35">
      <c r="B1403" s="43" t="str">
        <f t="shared" si="154"/>
        <v/>
      </c>
      <c r="C1403" s="44" t="str">
        <f t="shared" si="148"/>
        <v/>
      </c>
      <c r="D1403" s="45" t="str">
        <f t="shared" si="149"/>
        <v/>
      </c>
      <c r="E1403" s="47">
        <f t="shared" si="150"/>
        <v>0</v>
      </c>
      <c r="F1403" s="79"/>
      <c r="G1403" s="45" t="str">
        <f t="shared" si="151"/>
        <v/>
      </c>
      <c r="H1403" s="45" t="str">
        <f t="shared" si="152"/>
        <v/>
      </c>
      <c r="I1403" s="46" t="str">
        <f t="shared" si="153"/>
        <v/>
      </c>
    </row>
    <row r="1404" spans="2:9" ht="20.100000000000001" customHeight="1" thickBot="1" x14ac:dyDescent="0.35">
      <c r="B1404" s="43" t="str">
        <f t="shared" si="154"/>
        <v/>
      </c>
      <c r="C1404" s="44" t="str">
        <f t="shared" si="148"/>
        <v/>
      </c>
      <c r="D1404" s="45" t="str">
        <f t="shared" si="149"/>
        <v/>
      </c>
      <c r="E1404" s="47">
        <f t="shared" si="150"/>
        <v>0</v>
      </c>
      <c r="F1404" s="79"/>
      <c r="G1404" s="45" t="str">
        <f t="shared" si="151"/>
        <v/>
      </c>
      <c r="H1404" s="45" t="str">
        <f t="shared" si="152"/>
        <v/>
      </c>
      <c r="I1404" s="46" t="str">
        <f t="shared" si="153"/>
        <v/>
      </c>
    </row>
    <row r="1405" spans="2:9" ht="20.100000000000001" customHeight="1" thickBot="1" x14ac:dyDescent="0.35">
      <c r="B1405" s="43" t="str">
        <f t="shared" si="154"/>
        <v/>
      </c>
      <c r="C1405" s="44" t="str">
        <f t="shared" si="148"/>
        <v/>
      </c>
      <c r="D1405" s="45" t="str">
        <f t="shared" si="149"/>
        <v/>
      </c>
      <c r="E1405" s="47">
        <f t="shared" si="150"/>
        <v>0</v>
      </c>
      <c r="F1405" s="79"/>
      <c r="G1405" s="45" t="str">
        <f t="shared" si="151"/>
        <v/>
      </c>
      <c r="H1405" s="45" t="str">
        <f t="shared" si="152"/>
        <v/>
      </c>
      <c r="I1405" s="46" t="str">
        <f t="shared" si="153"/>
        <v/>
      </c>
    </row>
    <row r="1406" spans="2:9" ht="20.100000000000001" customHeight="1" thickBot="1" x14ac:dyDescent="0.35">
      <c r="B1406" s="43" t="str">
        <f t="shared" si="154"/>
        <v/>
      </c>
      <c r="C1406" s="44" t="str">
        <f t="shared" si="148"/>
        <v/>
      </c>
      <c r="D1406" s="45" t="str">
        <f t="shared" si="149"/>
        <v/>
      </c>
      <c r="E1406" s="47">
        <f t="shared" si="150"/>
        <v>0</v>
      </c>
      <c r="F1406" s="79"/>
      <c r="G1406" s="45" t="str">
        <f t="shared" si="151"/>
        <v/>
      </c>
      <c r="H1406" s="45" t="str">
        <f t="shared" si="152"/>
        <v/>
      </c>
      <c r="I1406" s="46" t="str">
        <f t="shared" si="153"/>
        <v/>
      </c>
    </row>
    <row r="1407" spans="2:9" ht="20.100000000000001" customHeight="1" thickBot="1" x14ac:dyDescent="0.35">
      <c r="B1407" s="43" t="str">
        <f t="shared" si="154"/>
        <v/>
      </c>
      <c r="C1407" s="44" t="str">
        <f t="shared" si="148"/>
        <v/>
      </c>
      <c r="D1407" s="45" t="str">
        <f t="shared" si="149"/>
        <v/>
      </c>
      <c r="E1407" s="47">
        <f t="shared" si="150"/>
        <v>0</v>
      </c>
      <c r="F1407" s="79"/>
      <c r="G1407" s="45" t="str">
        <f t="shared" si="151"/>
        <v/>
      </c>
      <c r="H1407" s="45" t="str">
        <f t="shared" si="152"/>
        <v/>
      </c>
      <c r="I1407" s="46" t="str">
        <f t="shared" si="153"/>
        <v/>
      </c>
    </row>
    <row r="1408" spans="2:9" ht="20.100000000000001" customHeight="1" thickBot="1" x14ac:dyDescent="0.35">
      <c r="B1408" s="43" t="str">
        <f t="shared" si="154"/>
        <v/>
      </c>
      <c r="C1408" s="44" t="str">
        <f t="shared" si="148"/>
        <v/>
      </c>
      <c r="D1408" s="45" t="str">
        <f t="shared" si="149"/>
        <v/>
      </c>
      <c r="E1408" s="47">
        <f t="shared" si="150"/>
        <v>0</v>
      </c>
      <c r="F1408" s="79"/>
      <c r="G1408" s="45" t="str">
        <f t="shared" si="151"/>
        <v/>
      </c>
      <c r="H1408" s="45" t="str">
        <f t="shared" si="152"/>
        <v/>
      </c>
      <c r="I1408" s="46" t="str">
        <f t="shared" si="153"/>
        <v/>
      </c>
    </row>
    <row r="1409" spans="2:9" ht="20.100000000000001" customHeight="1" thickBot="1" x14ac:dyDescent="0.35">
      <c r="B1409" s="43" t="str">
        <f t="shared" si="154"/>
        <v/>
      </c>
      <c r="C1409" s="44" t="str">
        <f t="shared" si="148"/>
        <v/>
      </c>
      <c r="D1409" s="45" t="str">
        <f t="shared" si="149"/>
        <v/>
      </c>
      <c r="E1409" s="47">
        <f t="shared" si="150"/>
        <v>0</v>
      </c>
      <c r="F1409" s="79"/>
      <c r="G1409" s="45" t="str">
        <f t="shared" si="151"/>
        <v/>
      </c>
      <c r="H1409" s="45" t="str">
        <f t="shared" si="152"/>
        <v/>
      </c>
      <c r="I1409" s="46" t="str">
        <f t="shared" si="153"/>
        <v/>
      </c>
    </row>
    <row r="1410" spans="2:9" ht="20.100000000000001" customHeight="1" thickBot="1" x14ac:dyDescent="0.35">
      <c r="B1410" s="43" t="str">
        <f t="shared" si="154"/>
        <v/>
      </c>
      <c r="C1410" s="44" t="str">
        <f t="shared" si="148"/>
        <v/>
      </c>
      <c r="D1410" s="45" t="str">
        <f t="shared" si="149"/>
        <v/>
      </c>
      <c r="E1410" s="47">
        <f t="shared" si="150"/>
        <v>0</v>
      </c>
      <c r="F1410" s="79"/>
      <c r="G1410" s="45" t="str">
        <f t="shared" si="151"/>
        <v/>
      </c>
      <c r="H1410" s="45" t="str">
        <f t="shared" si="152"/>
        <v/>
      </c>
      <c r="I1410" s="46" t="str">
        <f t="shared" si="153"/>
        <v/>
      </c>
    </row>
    <row r="1411" spans="2:9" ht="20.100000000000001" customHeight="1" thickBot="1" x14ac:dyDescent="0.35">
      <c r="B1411" s="43" t="str">
        <f t="shared" si="154"/>
        <v/>
      </c>
      <c r="C1411" s="44" t="str">
        <f t="shared" si="148"/>
        <v/>
      </c>
      <c r="D1411" s="45" t="str">
        <f t="shared" si="149"/>
        <v/>
      </c>
      <c r="E1411" s="47">
        <f t="shared" si="150"/>
        <v>0</v>
      </c>
      <c r="F1411" s="79"/>
      <c r="G1411" s="45" t="str">
        <f t="shared" si="151"/>
        <v/>
      </c>
      <c r="H1411" s="45" t="str">
        <f t="shared" si="152"/>
        <v/>
      </c>
      <c r="I1411" s="46" t="str">
        <f t="shared" si="153"/>
        <v/>
      </c>
    </row>
    <row r="1412" spans="2:9" ht="20.100000000000001" customHeight="1" thickBot="1" x14ac:dyDescent="0.35">
      <c r="B1412" s="43" t="str">
        <f t="shared" si="154"/>
        <v/>
      </c>
      <c r="C1412" s="44" t="str">
        <f t="shared" si="148"/>
        <v/>
      </c>
      <c r="D1412" s="45" t="str">
        <f t="shared" si="149"/>
        <v/>
      </c>
      <c r="E1412" s="47">
        <f t="shared" si="150"/>
        <v>0</v>
      </c>
      <c r="F1412" s="79"/>
      <c r="G1412" s="45" t="str">
        <f t="shared" si="151"/>
        <v/>
      </c>
      <c r="H1412" s="45" t="str">
        <f t="shared" si="152"/>
        <v/>
      </c>
      <c r="I1412" s="46" t="str">
        <f t="shared" si="153"/>
        <v/>
      </c>
    </row>
    <row r="1413" spans="2:9" ht="20.100000000000001" customHeight="1" thickBot="1" x14ac:dyDescent="0.35">
      <c r="B1413" s="43" t="str">
        <f t="shared" si="154"/>
        <v/>
      </c>
      <c r="C1413" s="44" t="str">
        <f t="shared" si="148"/>
        <v/>
      </c>
      <c r="D1413" s="45" t="str">
        <f t="shared" si="149"/>
        <v/>
      </c>
      <c r="E1413" s="47">
        <f t="shared" si="150"/>
        <v>0</v>
      </c>
      <c r="F1413" s="79"/>
      <c r="G1413" s="45" t="str">
        <f t="shared" si="151"/>
        <v/>
      </c>
      <c r="H1413" s="45" t="str">
        <f t="shared" si="152"/>
        <v/>
      </c>
      <c r="I1413" s="46" t="str">
        <f t="shared" si="153"/>
        <v/>
      </c>
    </row>
    <row r="1414" spans="2:9" ht="20.100000000000001" customHeight="1" thickBot="1" x14ac:dyDescent="0.35">
      <c r="B1414" s="43" t="str">
        <f t="shared" si="154"/>
        <v/>
      </c>
      <c r="C1414" s="44" t="str">
        <f t="shared" si="148"/>
        <v/>
      </c>
      <c r="D1414" s="45" t="str">
        <f t="shared" si="149"/>
        <v/>
      </c>
      <c r="E1414" s="47">
        <f t="shared" si="150"/>
        <v>0</v>
      </c>
      <c r="F1414" s="79"/>
      <c r="G1414" s="45" t="str">
        <f t="shared" si="151"/>
        <v/>
      </c>
      <c r="H1414" s="45" t="str">
        <f t="shared" si="152"/>
        <v/>
      </c>
      <c r="I1414" s="46" t="str">
        <f t="shared" si="153"/>
        <v/>
      </c>
    </row>
    <row r="1415" spans="2:9" ht="20.100000000000001" customHeight="1" thickBot="1" x14ac:dyDescent="0.35">
      <c r="B1415" s="43" t="str">
        <f t="shared" si="154"/>
        <v/>
      </c>
      <c r="C1415" s="44" t="str">
        <f t="shared" si="148"/>
        <v/>
      </c>
      <c r="D1415" s="45" t="str">
        <f t="shared" si="149"/>
        <v/>
      </c>
      <c r="E1415" s="47">
        <f t="shared" si="150"/>
        <v>0</v>
      </c>
      <c r="F1415" s="79"/>
      <c r="G1415" s="45" t="str">
        <f t="shared" si="151"/>
        <v/>
      </c>
      <c r="H1415" s="45" t="str">
        <f t="shared" si="152"/>
        <v/>
      </c>
      <c r="I1415" s="46" t="str">
        <f t="shared" si="153"/>
        <v/>
      </c>
    </row>
    <row r="1416" spans="2:9" ht="20.100000000000001" customHeight="1" thickBot="1" x14ac:dyDescent="0.35">
      <c r="B1416" s="43" t="str">
        <f t="shared" si="154"/>
        <v/>
      </c>
      <c r="C1416" s="44" t="str">
        <f t="shared" si="148"/>
        <v/>
      </c>
      <c r="D1416" s="45" t="str">
        <f t="shared" si="149"/>
        <v/>
      </c>
      <c r="E1416" s="47">
        <f t="shared" si="150"/>
        <v>0</v>
      </c>
      <c r="F1416" s="79"/>
      <c r="G1416" s="45" t="str">
        <f t="shared" si="151"/>
        <v/>
      </c>
      <c r="H1416" s="45" t="str">
        <f t="shared" si="152"/>
        <v/>
      </c>
      <c r="I1416" s="46" t="str">
        <f t="shared" si="153"/>
        <v/>
      </c>
    </row>
    <row r="1417" spans="2:9" ht="20.100000000000001" customHeight="1" thickBot="1" x14ac:dyDescent="0.35">
      <c r="B1417" s="43" t="str">
        <f t="shared" si="154"/>
        <v/>
      </c>
      <c r="C1417" s="44" t="str">
        <f t="shared" si="148"/>
        <v/>
      </c>
      <c r="D1417" s="45" t="str">
        <f t="shared" si="149"/>
        <v/>
      </c>
      <c r="E1417" s="47">
        <f t="shared" si="150"/>
        <v>0</v>
      </c>
      <c r="F1417" s="79"/>
      <c r="G1417" s="45" t="str">
        <f t="shared" si="151"/>
        <v/>
      </c>
      <c r="H1417" s="45" t="str">
        <f t="shared" si="152"/>
        <v/>
      </c>
      <c r="I1417" s="46" t="str">
        <f t="shared" si="153"/>
        <v/>
      </c>
    </row>
    <row r="1418" spans="2:9" ht="20.100000000000001" customHeight="1" thickBot="1" x14ac:dyDescent="0.35">
      <c r="B1418" s="43" t="str">
        <f t="shared" si="154"/>
        <v/>
      </c>
      <c r="C1418" s="44" t="str">
        <f t="shared" si="148"/>
        <v/>
      </c>
      <c r="D1418" s="45" t="str">
        <f t="shared" si="149"/>
        <v/>
      </c>
      <c r="E1418" s="47">
        <f t="shared" si="150"/>
        <v>0</v>
      </c>
      <c r="F1418" s="79"/>
      <c r="G1418" s="45" t="str">
        <f t="shared" si="151"/>
        <v/>
      </c>
      <c r="H1418" s="45" t="str">
        <f t="shared" si="152"/>
        <v/>
      </c>
      <c r="I1418" s="46" t="str">
        <f t="shared" si="153"/>
        <v/>
      </c>
    </row>
    <row r="1419" spans="2:9" ht="20.100000000000001" customHeight="1" thickBot="1" x14ac:dyDescent="0.35">
      <c r="B1419" s="43" t="str">
        <f t="shared" si="154"/>
        <v/>
      </c>
      <c r="C1419" s="44" t="str">
        <f t="shared" si="148"/>
        <v/>
      </c>
      <c r="D1419" s="45" t="str">
        <f t="shared" si="149"/>
        <v/>
      </c>
      <c r="E1419" s="47">
        <f t="shared" si="150"/>
        <v>0</v>
      </c>
      <c r="F1419" s="79"/>
      <c r="G1419" s="45" t="str">
        <f t="shared" si="151"/>
        <v/>
      </c>
      <c r="H1419" s="45" t="str">
        <f t="shared" si="152"/>
        <v/>
      </c>
      <c r="I1419" s="46" t="str">
        <f t="shared" si="153"/>
        <v/>
      </c>
    </row>
    <row r="1420" spans="2:9" ht="20.100000000000001" customHeight="1" thickBot="1" x14ac:dyDescent="0.35">
      <c r="B1420" s="43" t="str">
        <f t="shared" si="154"/>
        <v/>
      </c>
      <c r="C1420" s="44" t="str">
        <f t="shared" si="148"/>
        <v/>
      </c>
      <c r="D1420" s="45" t="str">
        <f t="shared" si="149"/>
        <v/>
      </c>
      <c r="E1420" s="47">
        <f t="shared" si="150"/>
        <v>0</v>
      </c>
      <c r="F1420" s="79"/>
      <c r="G1420" s="45" t="str">
        <f t="shared" si="151"/>
        <v/>
      </c>
      <c r="H1420" s="45" t="str">
        <f t="shared" si="152"/>
        <v/>
      </c>
      <c r="I1420" s="46" t="str">
        <f t="shared" si="153"/>
        <v/>
      </c>
    </row>
    <row r="1421" spans="2:9" ht="20.100000000000001" customHeight="1" thickBot="1" x14ac:dyDescent="0.35">
      <c r="B1421" s="43" t="str">
        <f t="shared" si="154"/>
        <v/>
      </c>
      <c r="C1421" s="44" t="str">
        <f t="shared" si="148"/>
        <v/>
      </c>
      <c r="D1421" s="45" t="str">
        <f t="shared" si="149"/>
        <v/>
      </c>
      <c r="E1421" s="47">
        <f t="shared" si="150"/>
        <v>0</v>
      </c>
      <c r="F1421" s="79"/>
      <c r="G1421" s="45" t="str">
        <f t="shared" si="151"/>
        <v/>
      </c>
      <c r="H1421" s="45" t="str">
        <f t="shared" si="152"/>
        <v/>
      </c>
      <c r="I1421" s="46" t="str">
        <f t="shared" si="153"/>
        <v/>
      </c>
    </row>
    <row r="1422" spans="2:9" ht="20.100000000000001" customHeight="1" thickBot="1" x14ac:dyDescent="0.35">
      <c r="B1422" s="43" t="str">
        <f t="shared" si="154"/>
        <v/>
      </c>
      <c r="C1422" s="44" t="str">
        <f t="shared" si="148"/>
        <v/>
      </c>
      <c r="D1422" s="45" t="str">
        <f t="shared" si="149"/>
        <v/>
      </c>
      <c r="E1422" s="47">
        <f t="shared" si="150"/>
        <v>0</v>
      </c>
      <c r="F1422" s="79"/>
      <c r="G1422" s="45" t="str">
        <f t="shared" si="151"/>
        <v/>
      </c>
      <c r="H1422" s="45" t="str">
        <f t="shared" si="152"/>
        <v/>
      </c>
      <c r="I1422" s="46" t="str">
        <f t="shared" si="153"/>
        <v/>
      </c>
    </row>
    <row r="1423" spans="2:9" ht="20.100000000000001" customHeight="1" thickBot="1" x14ac:dyDescent="0.35">
      <c r="B1423" s="43" t="str">
        <f t="shared" si="154"/>
        <v/>
      </c>
      <c r="C1423" s="44" t="str">
        <f t="shared" si="148"/>
        <v/>
      </c>
      <c r="D1423" s="45" t="str">
        <f t="shared" si="149"/>
        <v/>
      </c>
      <c r="E1423" s="47">
        <f t="shared" si="150"/>
        <v>0</v>
      </c>
      <c r="F1423" s="79"/>
      <c r="G1423" s="45" t="str">
        <f t="shared" si="151"/>
        <v/>
      </c>
      <c r="H1423" s="45" t="str">
        <f t="shared" si="152"/>
        <v/>
      </c>
      <c r="I1423" s="46" t="str">
        <f t="shared" si="153"/>
        <v/>
      </c>
    </row>
    <row r="1424" spans="2:9" ht="20.100000000000001" customHeight="1" thickBot="1" x14ac:dyDescent="0.35">
      <c r="B1424" s="43" t="str">
        <f t="shared" si="154"/>
        <v/>
      </c>
      <c r="C1424" s="44" t="str">
        <f t="shared" si="148"/>
        <v/>
      </c>
      <c r="D1424" s="45" t="str">
        <f t="shared" si="149"/>
        <v/>
      </c>
      <c r="E1424" s="47">
        <f t="shared" si="150"/>
        <v>0</v>
      </c>
      <c r="F1424" s="79"/>
      <c r="G1424" s="45" t="str">
        <f t="shared" si="151"/>
        <v/>
      </c>
      <c r="H1424" s="45" t="str">
        <f t="shared" si="152"/>
        <v/>
      </c>
      <c r="I1424" s="46" t="str">
        <f t="shared" si="153"/>
        <v/>
      </c>
    </row>
    <row r="1425" spans="2:9" ht="20.100000000000001" customHeight="1" thickBot="1" x14ac:dyDescent="0.35">
      <c r="B1425" s="43" t="str">
        <f t="shared" si="154"/>
        <v/>
      </c>
      <c r="C1425" s="44" t="str">
        <f t="shared" si="148"/>
        <v/>
      </c>
      <c r="D1425" s="45" t="str">
        <f t="shared" si="149"/>
        <v/>
      </c>
      <c r="E1425" s="47">
        <f t="shared" si="150"/>
        <v>0</v>
      </c>
      <c r="F1425" s="79"/>
      <c r="G1425" s="45" t="str">
        <f t="shared" si="151"/>
        <v/>
      </c>
      <c r="H1425" s="45" t="str">
        <f t="shared" si="152"/>
        <v/>
      </c>
      <c r="I1425" s="46" t="str">
        <f t="shared" si="153"/>
        <v/>
      </c>
    </row>
    <row r="1426" spans="2:9" ht="20.100000000000001" customHeight="1" thickBot="1" x14ac:dyDescent="0.35">
      <c r="B1426" s="43" t="str">
        <f t="shared" si="154"/>
        <v/>
      </c>
      <c r="C1426" s="44" t="str">
        <f t="shared" si="148"/>
        <v/>
      </c>
      <c r="D1426" s="45" t="str">
        <f t="shared" si="149"/>
        <v/>
      </c>
      <c r="E1426" s="47">
        <f t="shared" si="150"/>
        <v>0</v>
      </c>
      <c r="F1426" s="79"/>
      <c r="G1426" s="45" t="str">
        <f t="shared" si="151"/>
        <v/>
      </c>
      <c r="H1426" s="45" t="str">
        <f t="shared" si="152"/>
        <v/>
      </c>
      <c r="I1426" s="46" t="str">
        <f t="shared" si="153"/>
        <v/>
      </c>
    </row>
    <row r="1427" spans="2:9" ht="20.100000000000001" customHeight="1" thickBot="1" x14ac:dyDescent="0.35">
      <c r="B1427" s="43" t="str">
        <f t="shared" si="154"/>
        <v/>
      </c>
      <c r="C1427" s="44" t="str">
        <f t="shared" si="148"/>
        <v/>
      </c>
      <c r="D1427" s="45" t="str">
        <f t="shared" si="149"/>
        <v/>
      </c>
      <c r="E1427" s="47">
        <f t="shared" si="150"/>
        <v>0</v>
      </c>
      <c r="F1427" s="79"/>
      <c r="G1427" s="45" t="str">
        <f t="shared" si="151"/>
        <v/>
      </c>
      <c r="H1427" s="45" t="str">
        <f t="shared" si="152"/>
        <v/>
      </c>
      <c r="I1427" s="46" t="str">
        <f t="shared" si="153"/>
        <v/>
      </c>
    </row>
    <row r="1428" spans="2:9" ht="20.100000000000001" customHeight="1" thickBot="1" x14ac:dyDescent="0.35">
      <c r="B1428" s="43" t="str">
        <f t="shared" si="154"/>
        <v/>
      </c>
      <c r="C1428" s="44" t="str">
        <f t="shared" si="148"/>
        <v/>
      </c>
      <c r="D1428" s="45" t="str">
        <f t="shared" si="149"/>
        <v/>
      </c>
      <c r="E1428" s="47">
        <f t="shared" si="150"/>
        <v>0</v>
      </c>
      <c r="F1428" s="79"/>
      <c r="G1428" s="45" t="str">
        <f t="shared" si="151"/>
        <v/>
      </c>
      <c r="H1428" s="45" t="str">
        <f t="shared" si="152"/>
        <v/>
      </c>
      <c r="I1428" s="46" t="str">
        <f t="shared" si="153"/>
        <v/>
      </c>
    </row>
    <row r="1429" spans="2:9" ht="20.100000000000001" customHeight="1" thickBot="1" x14ac:dyDescent="0.35">
      <c r="B1429" s="43" t="str">
        <f t="shared" si="154"/>
        <v/>
      </c>
      <c r="C1429" s="44" t="str">
        <f t="shared" si="148"/>
        <v/>
      </c>
      <c r="D1429" s="45" t="str">
        <f t="shared" si="149"/>
        <v/>
      </c>
      <c r="E1429" s="47">
        <f t="shared" si="150"/>
        <v>0</v>
      </c>
      <c r="F1429" s="79"/>
      <c r="G1429" s="45" t="str">
        <f t="shared" si="151"/>
        <v/>
      </c>
      <c r="H1429" s="45" t="str">
        <f t="shared" si="152"/>
        <v/>
      </c>
      <c r="I1429" s="46" t="str">
        <f t="shared" si="153"/>
        <v/>
      </c>
    </row>
    <row r="1430" spans="2:9" ht="20.100000000000001" customHeight="1" thickBot="1" x14ac:dyDescent="0.35">
      <c r="B1430" s="43" t="str">
        <f t="shared" si="154"/>
        <v/>
      </c>
      <c r="C1430" s="44" t="str">
        <f t="shared" ref="C1430:C1493" si="155">IF($E$10="End of the Period",IF(B1430="","",IF(payment_frequency="Bi-weekly",first_payment_date+B1430*VLOOKUP(payment_frequency,periodic_table,2,0),IF(payment_frequency="Weekly",first_payment_date+B1430*VLOOKUP(payment_frequency,periodic_table,2,0),IF(payment_frequency="Semi-monthly",first_payment_date+B1430*VLOOKUP(payment_frequency,periodic_table,2,0),EDATE(first_payment_date,B1430*VLOOKUP(payment_frequency,periodic_table,2,0)))))),IF(B1430="","",IF(payment_frequency="Bi-weekly",first_payment_date+(B1430-1)*VLOOKUP(payment_frequency,periodic_table,2,0),IF(payment_frequency="Weekly",first_payment_date+(B1430-1)*VLOOKUP(payment_frequency,periodic_table,2,0),IF(payment_frequency="Semi-monthly",first_payment_date+(B1430-1)*VLOOKUP(payment_frequency,periodic_table,2,0),EDATE(first_payment_date,(B1430-1)*VLOOKUP(payment_frequency,periodic_table,2,0)))))))</f>
        <v/>
      </c>
      <c r="D1430" s="45" t="str">
        <f t="shared" ref="D1430:D1493" si="156">IF(B1430="","",IF(I1429&lt;payment2,I1429*(1+rate),payment2))</f>
        <v/>
      </c>
      <c r="E1430" s="47">
        <f t="shared" ref="E1430:E1493" si="157">IFERROR(IF((I1429*(1+rate)-D1430)&lt;$E$12,I1429*(1+rate)-D1430,IF(B1430=$I$16,$E$12,IF(B1430&lt;$I$16,0,$E$12))),0)</f>
        <v>0</v>
      </c>
      <c r="F1430" s="79"/>
      <c r="G1430" s="45" t="str">
        <f t="shared" ref="G1430:G1493" si="158">IF(AND(payment_type=1,B1430=1),0,IF(B1430="","",I1429*rate_acc))</f>
        <v/>
      </c>
      <c r="H1430" s="45" t="str">
        <f t="shared" si="152"/>
        <v/>
      </c>
      <c r="I1430" s="46" t="str">
        <f t="shared" si="153"/>
        <v/>
      </c>
    </row>
    <row r="1431" spans="2:9" ht="20.100000000000001" customHeight="1" thickBot="1" x14ac:dyDescent="0.35">
      <c r="B1431" s="43" t="str">
        <f t="shared" si="154"/>
        <v/>
      </c>
      <c r="C1431" s="44" t="str">
        <f t="shared" si="155"/>
        <v/>
      </c>
      <c r="D1431" s="45" t="str">
        <f t="shared" si="156"/>
        <v/>
      </c>
      <c r="E1431" s="47">
        <f t="shared" si="157"/>
        <v>0</v>
      </c>
      <c r="F1431" s="79"/>
      <c r="G1431" s="45" t="str">
        <f t="shared" si="158"/>
        <v/>
      </c>
      <c r="H1431" s="45" t="str">
        <f t="shared" ref="H1431:H1494" si="159">IF(B1431="","",D1431-G1431+E1431+F1431)</f>
        <v/>
      </c>
      <c r="I1431" s="46" t="str">
        <f t="shared" ref="I1431:I1494" si="160">IFERROR(IF(H1431&lt;=0,"",I1430-H1431),"")</f>
        <v/>
      </c>
    </row>
    <row r="1432" spans="2:9" ht="20.100000000000001" customHeight="1" thickBot="1" x14ac:dyDescent="0.35">
      <c r="B1432" s="43" t="str">
        <f t="shared" si="154"/>
        <v/>
      </c>
      <c r="C1432" s="44" t="str">
        <f t="shared" si="155"/>
        <v/>
      </c>
      <c r="D1432" s="45" t="str">
        <f t="shared" si="156"/>
        <v/>
      </c>
      <c r="E1432" s="47">
        <f t="shared" si="157"/>
        <v>0</v>
      </c>
      <c r="F1432" s="79"/>
      <c r="G1432" s="45" t="str">
        <f t="shared" si="158"/>
        <v/>
      </c>
      <c r="H1432" s="45" t="str">
        <f t="shared" si="159"/>
        <v/>
      </c>
      <c r="I1432" s="46" t="str">
        <f t="shared" si="160"/>
        <v/>
      </c>
    </row>
    <row r="1433" spans="2:9" ht="20.100000000000001" customHeight="1" thickBot="1" x14ac:dyDescent="0.35">
      <c r="B1433" s="43" t="str">
        <f t="shared" si="154"/>
        <v/>
      </c>
      <c r="C1433" s="44" t="str">
        <f t="shared" si="155"/>
        <v/>
      </c>
      <c r="D1433" s="45" t="str">
        <f t="shared" si="156"/>
        <v/>
      </c>
      <c r="E1433" s="47">
        <f t="shared" si="157"/>
        <v>0</v>
      </c>
      <c r="F1433" s="79"/>
      <c r="G1433" s="45" t="str">
        <f t="shared" si="158"/>
        <v/>
      </c>
      <c r="H1433" s="45" t="str">
        <f t="shared" si="159"/>
        <v/>
      </c>
      <c r="I1433" s="46" t="str">
        <f t="shared" si="160"/>
        <v/>
      </c>
    </row>
    <row r="1434" spans="2:9" ht="20.100000000000001" customHeight="1" thickBot="1" x14ac:dyDescent="0.35">
      <c r="B1434" s="43" t="str">
        <f t="shared" si="154"/>
        <v/>
      </c>
      <c r="C1434" s="44" t="str">
        <f t="shared" si="155"/>
        <v/>
      </c>
      <c r="D1434" s="45" t="str">
        <f t="shared" si="156"/>
        <v/>
      </c>
      <c r="E1434" s="47">
        <f t="shared" si="157"/>
        <v>0</v>
      </c>
      <c r="F1434" s="79"/>
      <c r="G1434" s="45" t="str">
        <f t="shared" si="158"/>
        <v/>
      </c>
      <c r="H1434" s="45" t="str">
        <f t="shared" si="159"/>
        <v/>
      </c>
      <c r="I1434" s="46" t="str">
        <f t="shared" si="160"/>
        <v/>
      </c>
    </row>
    <row r="1435" spans="2:9" ht="20.100000000000001" customHeight="1" thickBot="1" x14ac:dyDescent="0.35">
      <c r="B1435" s="43" t="str">
        <f t="shared" si="154"/>
        <v/>
      </c>
      <c r="C1435" s="44" t="str">
        <f t="shared" si="155"/>
        <v/>
      </c>
      <c r="D1435" s="45" t="str">
        <f t="shared" si="156"/>
        <v/>
      </c>
      <c r="E1435" s="47">
        <f t="shared" si="157"/>
        <v>0</v>
      </c>
      <c r="F1435" s="79"/>
      <c r="G1435" s="45" t="str">
        <f t="shared" si="158"/>
        <v/>
      </c>
      <c r="H1435" s="45" t="str">
        <f t="shared" si="159"/>
        <v/>
      </c>
      <c r="I1435" s="46" t="str">
        <f t="shared" si="160"/>
        <v/>
      </c>
    </row>
    <row r="1436" spans="2:9" ht="20.100000000000001" customHeight="1" thickBot="1" x14ac:dyDescent="0.35">
      <c r="B1436" s="43" t="str">
        <f t="shared" si="154"/>
        <v/>
      </c>
      <c r="C1436" s="44" t="str">
        <f t="shared" si="155"/>
        <v/>
      </c>
      <c r="D1436" s="45" t="str">
        <f t="shared" si="156"/>
        <v/>
      </c>
      <c r="E1436" s="47">
        <f t="shared" si="157"/>
        <v>0</v>
      </c>
      <c r="F1436" s="79"/>
      <c r="G1436" s="45" t="str">
        <f t="shared" si="158"/>
        <v/>
      </c>
      <c r="H1436" s="45" t="str">
        <f t="shared" si="159"/>
        <v/>
      </c>
      <c r="I1436" s="46" t="str">
        <f t="shared" si="160"/>
        <v/>
      </c>
    </row>
    <row r="1437" spans="2:9" ht="20.100000000000001" customHeight="1" thickBot="1" x14ac:dyDescent="0.35">
      <c r="B1437" s="43" t="str">
        <f t="shared" si="154"/>
        <v/>
      </c>
      <c r="C1437" s="44" t="str">
        <f t="shared" si="155"/>
        <v/>
      </c>
      <c r="D1437" s="45" t="str">
        <f t="shared" si="156"/>
        <v/>
      </c>
      <c r="E1437" s="47">
        <f t="shared" si="157"/>
        <v>0</v>
      </c>
      <c r="F1437" s="79"/>
      <c r="G1437" s="45" t="str">
        <f t="shared" si="158"/>
        <v/>
      </c>
      <c r="H1437" s="45" t="str">
        <f t="shared" si="159"/>
        <v/>
      </c>
      <c r="I1437" s="46" t="str">
        <f t="shared" si="160"/>
        <v/>
      </c>
    </row>
    <row r="1438" spans="2:9" ht="20.100000000000001" customHeight="1" thickBot="1" x14ac:dyDescent="0.35">
      <c r="B1438" s="43" t="str">
        <f t="shared" si="154"/>
        <v/>
      </c>
      <c r="C1438" s="44" t="str">
        <f t="shared" si="155"/>
        <v/>
      </c>
      <c r="D1438" s="45" t="str">
        <f t="shared" si="156"/>
        <v/>
      </c>
      <c r="E1438" s="47">
        <f t="shared" si="157"/>
        <v>0</v>
      </c>
      <c r="F1438" s="79"/>
      <c r="G1438" s="45" t="str">
        <f t="shared" si="158"/>
        <v/>
      </c>
      <c r="H1438" s="45" t="str">
        <f t="shared" si="159"/>
        <v/>
      </c>
      <c r="I1438" s="46" t="str">
        <f t="shared" si="160"/>
        <v/>
      </c>
    </row>
    <row r="1439" spans="2:9" ht="20.100000000000001" customHeight="1" thickBot="1" x14ac:dyDescent="0.35">
      <c r="B1439" s="43" t="str">
        <f t="shared" si="154"/>
        <v/>
      </c>
      <c r="C1439" s="44" t="str">
        <f t="shared" si="155"/>
        <v/>
      </c>
      <c r="D1439" s="45" t="str">
        <f t="shared" si="156"/>
        <v/>
      </c>
      <c r="E1439" s="47">
        <f t="shared" si="157"/>
        <v>0</v>
      </c>
      <c r="F1439" s="79"/>
      <c r="G1439" s="45" t="str">
        <f t="shared" si="158"/>
        <v/>
      </c>
      <c r="H1439" s="45" t="str">
        <f t="shared" si="159"/>
        <v/>
      </c>
      <c r="I1439" s="46" t="str">
        <f t="shared" si="160"/>
        <v/>
      </c>
    </row>
    <row r="1440" spans="2:9" ht="20.100000000000001" customHeight="1" thickBot="1" x14ac:dyDescent="0.35">
      <c r="B1440" s="43" t="str">
        <f t="shared" si="154"/>
        <v/>
      </c>
      <c r="C1440" s="44" t="str">
        <f t="shared" si="155"/>
        <v/>
      </c>
      <c r="D1440" s="45" t="str">
        <f t="shared" si="156"/>
        <v/>
      </c>
      <c r="E1440" s="47">
        <f t="shared" si="157"/>
        <v>0</v>
      </c>
      <c r="F1440" s="79"/>
      <c r="G1440" s="45" t="str">
        <f t="shared" si="158"/>
        <v/>
      </c>
      <c r="H1440" s="45" t="str">
        <f t="shared" si="159"/>
        <v/>
      </c>
      <c r="I1440" s="46" t="str">
        <f t="shared" si="160"/>
        <v/>
      </c>
    </row>
    <row r="1441" spans="2:9" ht="20.100000000000001" customHeight="1" thickBot="1" x14ac:dyDescent="0.35">
      <c r="B1441" s="43" t="str">
        <f t="shared" si="154"/>
        <v/>
      </c>
      <c r="C1441" s="44" t="str">
        <f t="shared" si="155"/>
        <v/>
      </c>
      <c r="D1441" s="45" t="str">
        <f t="shared" si="156"/>
        <v/>
      </c>
      <c r="E1441" s="47">
        <f t="shared" si="157"/>
        <v>0</v>
      </c>
      <c r="F1441" s="79"/>
      <c r="G1441" s="45" t="str">
        <f t="shared" si="158"/>
        <v/>
      </c>
      <c r="H1441" s="45" t="str">
        <f t="shared" si="159"/>
        <v/>
      </c>
      <c r="I1441" s="46" t="str">
        <f t="shared" si="160"/>
        <v/>
      </c>
    </row>
    <row r="1442" spans="2:9" ht="20.100000000000001" customHeight="1" thickBot="1" x14ac:dyDescent="0.35">
      <c r="B1442" s="43" t="str">
        <f t="shared" si="154"/>
        <v/>
      </c>
      <c r="C1442" s="44" t="str">
        <f t="shared" si="155"/>
        <v/>
      </c>
      <c r="D1442" s="45" t="str">
        <f t="shared" si="156"/>
        <v/>
      </c>
      <c r="E1442" s="47">
        <f t="shared" si="157"/>
        <v>0</v>
      </c>
      <c r="F1442" s="79"/>
      <c r="G1442" s="45" t="str">
        <f t="shared" si="158"/>
        <v/>
      </c>
      <c r="H1442" s="45" t="str">
        <f t="shared" si="159"/>
        <v/>
      </c>
      <c r="I1442" s="46" t="str">
        <f t="shared" si="160"/>
        <v/>
      </c>
    </row>
    <row r="1443" spans="2:9" ht="20.100000000000001" customHeight="1" thickBot="1" x14ac:dyDescent="0.35">
      <c r="B1443" s="43" t="str">
        <f t="shared" si="154"/>
        <v/>
      </c>
      <c r="C1443" s="44" t="str">
        <f t="shared" si="155"/>
        <v/>
      </c>
      <c r="D1443" s="45" t="str">
        <f t="shared" si="156"/>
        <v/>
      </c>
      <c r="E1443" s="47">
        <f t="shared" si="157"/>
        <v>0</v>
      </c>
      <c r="F1443" s="79"/>
      <c r="G1443" s="45" t="str">
        <f t="shared" si="158"/>
        <v/>
      </c>
      <c r="H1443" s="45" t="str">
        <f t="shared" si="159"/>
        <v/>
      </c>
      <c r="I1443" s="46" t="str">
        <f t="shared" si="160"/>
        <v/>
      </c>
    </row>
    <row r="1444" spans="2:9" ht="20.100000000000001" customHeight="1" thickBot="1" x14ac:dyDescent="0.35">
      <c r="B1444" s="43" t="str">
        <f t="shared" si="154"/>
        <v/>
      </c>
      <c r="C1444" s="44" t="str">
        <f t="shared" si="155"/>
        <v/>
      </c>
      <c r="D1444" s="45" t="str">
        <f t="shared" si="156"/>
        <v/>
      </c>
      <c r="E1444" s="47">
        <f t="shared" si="157"/>
        <v>0</v>
      </c>
      <c r="F1444" s="79"/>
      <c r="G1444" s="45" t="str">
        <f t="shared" si="158"/>
        <v/>
      </c>
      <c r="H1444" s="45" t="str">
        <f t="shared" si="159"/>
        <v/>
      </c>
      <c r="I1444" s="46" t="str">
        <f t="shared" si="160"/>
        <v/>
      </c>
    </row>
    <row r="1445" spans="2:9" ht="20.100000000000001" customHeight="1" thickBot="1" x14ac:dyDescent="0.35">
      <c r="B1445" s="43" t="str">
        <f t="shared" si="154"/>
        <v/>
      </c>
      <c r="C1445" s="44" t="str">
        <f t="shared" si="155"/>
        <v/>
      </c>
      <c r="D1445" s="45" t="str">
        <f t="shared" si="156"/>
        <v/>
      </c>
      <c r="E1445" s="47">
        <f t="shared" si="157"/>
        <v>0</v>
      </c>
      <c r="F1445" s="79"/>
      <c r="G1445" s="45" t="str">
        <f t="shared" si="158"/>
        <v/>
      </c>
      <c r="H1445" s="45" t="str">
        <f t="shared" si="159"/>
        <v/>
      </c>
      <c r="I1445" s="46" t="str">
        <f t="shared" si="160"/>
        <v/>
      </c>
    </row>
    <row r="1446" spans="2:9" ht="20.100000000000001" customHeight="1" thickBot="1" x14ac:dyDescent="0.35">
      <c r="B1446" s="43" t="str">
        <f t="shared" si="154"/>
        <v/>
      </c>
      <c r="C1446" s="44" t="str">
        <f t="shared" si="155"/>
        <v/>
      </c>
      <c r="D1446" s="45" t="str">
        <f t="shared" si="156"/>
        <v/>
      </c>
      <c r="E1446" s="47">
        <f t="shared" si="157"/>
        <v>0</v>
      </c>
      <c r="F1446" s="79"/>
      <c r="G1446" s="45" t="str">
        <f t="shared" si="158"/>
        <v/>
      </c>
      <c r="H1446" s="45" t="str">
        <f t="shared" si="159"/>
        <v/>
      </c>
      <c r="I1446" s="46" t="str">
        <f t="shared" si="160"/>
        <v/>
      </c>
    </row>
    <row r="1447" spans="2:9" ht="20.100000000000001" customHeight="1" thickBot="1" x14ac:dyDescent="0.35">
      <c r="B1447" s="43" t="str">
        <f t="shared" si="154"/>
        <v/>
      </c>
      <c r="C1447" s="44" t="str">
        <f t="shared" si="155"/>
        <v/>
      </c>
      <c r="D1447" s="45" t="str">
        <f t="shared" si="156"/>
        <v/>
      </c>
      <c r="E1447" s="47">
        <f t="shared" si="157"/>
        <v>0</v>
      </c>
      <c r="F1447" s="79"/>
      <c r="G1447" s="45" t="str">
        <f t="shared" si="158"/>
        <v/>
      </c>
      <c r="H1447" s="45" t="str">
        <f t="shared" si="159"/>
        <v/>
      </c>
      <c r="I1447" s="46" t="str">
        <f t="shared" si="160"/>
        <v/>
      </c>
    </row>
    <row r="1448" spans="2:9" ht="20.100000000000001" customHeight="1" thickBot="1" x14ac:dyDescent="0.35">
      <c r="B1448" s="43" t="str">
        <f t="shared" si="154"/>
        <v/>
      </c>
      <c r="C1448" s="44" t="str">
        <f t="shared" si="155"/>
        <v/>
      </c>
      <c r="D1448" s="45" t="str">
        <f t="shared" si="156"/>
        <v/>
      </c>
      <c r="E1448" s="47">
        <f t="shared" si="157"/>
        <v>0</v>
      </c>
      <c r="F1448" s="79"/>
      <c r="G1448" s="45" t="str">
        <f t="shared" si="158"/>
        <v/>
      </c>
      <c r="H1448" s="45" t="str">
        <f t="shared" si="159"/>
        <v/>
      </c>
      <c r="I1448" s="46" t="str">
        <f t="shared" si="160"/>
        <v/>
      </c>
    </row>
    <row r="1449" spans="2:9" ht="20.100000000000001" customHeight="1" thickBot="1" x14ac:dyDescent="0.35">
      <c r="B1449" s="43" t="str">
        <f t="shared" si="154"/>
        <v/>
      </c>
      <c r="C1449" s="44" t="str">
        <f t="shared" si="155"/>
        <v/>
      </c>
      <c r="D1449" s="45" t="str">
        <f t="shared" si="156"/>
        <v/>
      </c>
      <c r="E1449" s="47">
        <f t="shared" si="157"/>
        <v>0</v>
      </c>
      <c r="F1449" s="79"/>
      <c r="G1449" s="45" t="str">
        <f t="shared" si="158"/>
        <v/>
      </c>
      <c r="H1449" s="45" t="str">
        <f t="shared" si="159"/>
        <v/>
      </c>
      <c r="I1449" s="46" t="str">
        <f t="shared" si="160"/>
        <v/>
      </c>
    </row>
    <row r="1450" spans="2:9" ht="20.100000000000001" customHeight="1" thickBot="1" x14ac:dyDescent="0.35">
      <c r="B1450" s="43" t="str">
        <f t="shared" si="154"/>
        <v/>
      </c>
      <c r="C1450" s="44" t="str">
        <f t="shared" si="155"/>
        <v/>
      </c>
      <c r="D1450" s="45" t="str">
        <f t="shared" si="156"/>
        <v/>
      </c>
      <c r="E1450" s="47">
        <f t="shared" si="157"/>
        <v>0</v>
      </c>
      <c r="F1450" s="79"/>
      <c r="G1450" s="45" t="str">
        <f t="shared" si="158"/>
        <v/>
      </c>
      <c r="H1450" s="45" t="str">
        <f t="shared" si="159"/>
        <v/>
      </c>
      <c r="I1450" s="46" t="str">
        <f t="shared" si="160"/>
        <v/>
      </c>
    </row>
    <row r="1451" spans="2:9" ht="20.100000000000001" customHeight="1" thickBot="1" x14ac:dyDescent="0.35">
      <c r="B1451" s="43" t="str">
        <f t="shared" si="154"/>
        <v/>
      </c>
      <c r="C1451" s="44" t="str">
        <f t="shared" si="155"/>
        <v/>
      </c>
      <c r="D1451" s="45" t="str">
        <f t="shared" si="156"/>
        <v/>
      </c>
      <c r="E1451" s="47">
        <f t="shared" si="157"/>
        <v>0</v>
      </c>
      <c r="F1451" s="79"/>
      <c r="G1451" s="45" t="str">
        <f t="shared" si="158"/>
        <v/>
      </c>
      <c r="H1451" s="45" t="str">
        <f t="shared" si="159"/>
        <v/>
      </c>
      <c r="I1451" s="46" t="str">
        <f t="shared" si="160"/>
        <v/>
      </c>
    </row>
    <row r="1452" spans="2:9" ht="20.100000000000001" customHeight="1" thickBot="1" x14ac:dyDescent="0.35">
      <c r="B1452" s="43" t="str">
        <f t="shared" si="154"/>
        <v/>
      </c>
      <c r="C1452" s="44" t="str">
        <f t="shared" si="155"/>
        <v/>
      </c>
      <c r="D1452" s="45" t="str">
        <f t="shared" si="156"/>
        <v/>
      </c>
      <c r="E1452" s="47">
        <f t="shared" si="157"/>
        <v>0</v>
      </c>
      <c r="F1452" s="79"/>
      <c r="G1452" s="45" t="str">
        <f t="shared" si="158"/>
        <v/>
      </c>
      <c r="H1452" s="45" t="str">
        <f t="shared" si="159"/>
        <v/>
      </c>
      <c r="I1452" s="46" t="str">
        <f t="shared" si="160"/>
        <v/>
      </c>
    </row>
    <row r="1453" spans="2:9" ht="20.100000000000001" customHeight="1" thickBot="1" x14ac:dyDescent="0.35">
      <c r="B1453" s="43" t="str">
        <f t="shared" ref="B1453:B1516" si="161">IFERROR(IF(I1452&lt;=0,"",B1452+1),"")</f>
        <v/>
      </c>
      <c r="C1453" s="44" t="str">
        <f t="shared" si="155"/>
        <v/>
      </c>
      <c r="D1453" s="45" t="str">
        <f t="shared" si="156"/>
        <v/>
      </c>
      <c r="E1453" s="47">
        <f t="shared" si="157"/>
        <v>0</v>
      </c>
      <c r="F1453" s="79"/>
      <c r="G1453" s="45" t="str">
        <f t="shared" si="158"/>
        <v/>
      </c>
      <c r="H1453" s="45" t="str">
        <f t="shared" si="159"/>
        <v/>
      </c>
      <c r="I1453" s="46" t="str">
        <f t="shared" si="160"/>
        <v/>
      </c>
    </row>
    <row r="1454" spans="2:9" ht="20.100000000000001" customHeight="1" thickBot="1" x14ac:dyDescent="0.35">
      <c r="B1454" s="43" t="str">
        <f t="shared" si="161"/>
        <v/>
      </c>
      <c r="C1454" s="44" t="str">
        <f t="shared" si="155"/>
        <v/>
      </c>
      <c r="D1454" s="45" t="str">
        <f t="shared" si="156"/>
        <v/>
      </c>
      <c r="E1454" s="47">
        <f t="shared" si="157"/>
        <v>0</v>
      </c>
      <c r="F1454" s="79"/>
      <c r="G1454" s="45" t="str">
        <f t="shared" si="158"/>
        <v/>
      </c>
      <c r="H1454" s="45" t="str">
        <f t="shared" si="159"/>
        <v/>
      </c>
      <c r="I1454" s="46" t="str">
        <f t="shared" si="160"/>
        <v/>
      </c>
    </row>
    <row r="1455" spans="2:9" ht="20.100000000000001" customHeight="1" thickBot="1" x14ac:dyDescent="0.35">
      <c r="B1455" s="43" t="str">
        <f t="shared" si="161"/>
        <v/>
      </c>
      <c r="C1455" s="44" t="str">
        <f t="shared" si="155"/>
        <v/>
      </c>
      <c r="D1455" s="45" t="str">
        <f t="shared" si="156"/>
        <v/>
      </c>
      <c r="E1455" s="47">
        <f t="shared" si="157"/>
        <v>0</v>
      </c>
      <c r="F1455" s="79"/>
      <c r="G1455" s="45" t="str">
        <f t="shared" si="158"/>
        <v/>
      </c>
      <c r="H1455" s="45" t="str">
        <f t="shared" si="159"/>
        <v/>
      </c>
      <c r="I1455" s="46" t="str">
        <f t="shared" si="160"/>
        <v/>
      </c>
    </row>
    <row r="1456" spans="2:9" ht="20.100000000000001" customHeight="1" thickBot="1" x14ac:dyDescent="0.35">
      <c r="B1456" s="43" t="str">
        <f t="shared" si="161"/>
        <v/>
      </c>
      <c r="C1456" s="44" t="str">
        <f t="shared" si="155"/>
        <v/>
      </c>
      <c r="D1456" s="45" t="str">
        <f t="shared" si="156"/>
        <v/>
      </c>
      <c r="E1456" s="47">
        <f t="shared" si="157"/>
        <v>0</v>
      </c>
      <c r="F1456" s="79"/>
      <c r="G1456" s="45" t="str">
        <f t="shared" si="158"/>
        <v/>
      </c>
      <c r="H1456" s="45" t="str">
        <f t="shared" si="159"/>
        <v/>
      </c>
      <c r="I1456" s="46" t="str">
        <f t="shared" si="160"/>
        <v/>
      </c>
    </row>
    <row r="1457" spans="2:9" ht="20.100000000000001" customHeight="1" thickBot="1" x14ac:dyDescent="0.35">
      <c r="B1457" s="43" t="str">
        <f t="shared" si="161"/>
        <v/>
      </c>
      <c r="C1457" s="44" t="str">
        <f t="shared" si="155"/>
        <v/>
      </c>
      <c r="D1457" s="45" t="str">
        <f t="shared" si="156"/>
        <v/>
      </c>
      <c r="E1457" s="47">
        <f t="shared" si="157"/>
        <v>0</v>
      </c>
      <c r="F1457" s="79"/>
      <c r="G1457" s="45" t="str">
        <f t="shared" si="158"/>
        <v/>
      </c>
      <c r="H1457" s="45" t="str">
        <f t="shared" si="159"/>
        <v/>
      </c>
      <c r="I1457" s="46" t="str">
        <f t="shared" si="160"/>
        <v/>
      </c>
    </row>
    <row r="1458" spans="2:9" ht="20.100000000000001" customHeight="1" thickBot="1" x14ac:dyDescent="0.35">
      <c r="B1458" s="43" t="str">
        <f t="shared" si="161"/>
        <v/>
      </c>
      <c r="C1458" s="44" t="str">
        <f t="shared" si="155"/>
        <v/>
      </c>
      <c r="D1458" s="45" t="str">
        <f t="shared" si="156"/>
        <v/>
      </c>
      <c r="E1458" s="47">
        <f t="shared" si="157"/>
        <v>0</v>
      </c>
      <c r="F1458" s="79"/>
      <c r="G1458" s="45" t="str">
        <f t="shared" si="158"/>
        <v/>
      </c>
      <c r="H1458" s="45" t="str">
        <f t="shared" si="159"/>
        <v/>
      </c>
      <c r="I1458" s="46" t="str">
        <f t="shared" si="160"/>
        <v/>
      </c>
    </row>
    <row r="1459" spans="2:9" ht="20.100000000000001" customHeight="1" thickBot="1" x14ac:dyDescent="0.35">
      <c r="B1459" s="43" t="str">
        <f t="shared" si="161"/>
        <v/>
      </c>
      <c r="C1459" s="44" t="str">
        <f t="shared" si="155"/>
        <v/>
      </c>
      <c r="D1459" s="45" t="str">
        <f t="shared" si="156"/>
        <v/>
      </c>
      <c r="E1459" s="47">
        <f t="shared" si="157"/>
        <v>0</v>
      </c>
      <c r="F1459" s="79"/>
      <c r="G1459" s="45" t="str">
        <f t="shared" si="158"/>
        <v/>
      </c>
      <c r="H1459" s="45" t="str">
        <f t="shared" si="159"/>
        <v/>
      </c>
      <c r="I1459" s="46" t="str">
        <f t="shared" si="160"/>
        <v/>
      </c>
    </row>
    <row r="1460" spans="2:9" ht="20.100000000000001" customHeight="1" thickBot="1" x14ac:dyDescent="0.35">
      <c r="B1460" s="43" t="str">
        <f t="shared" si="161"/>
        <v/>
      </c>
      <c r="C1460" s="44" t="str">
        <f t="shared" si="155"/>
        <v/>
      </c>
      <c r="D1460" s="45" t="str">
        <f t="shared" si="156"/>
        <v/>
      </c>
      <c r="E1460" s="47">
        <f t="shared" si="157"/>
        <v>0</v>
      </c>
      <c r="F1460" s="79"/>
      <c r="G1460" s="45" t="str">
        <f t="shared" si="158"/>
        <v/>
      </c>
      <c r="H1460" s="45" t="str">
        <f t="shared" si="159"/>
        <v/>
      </c>
      <c r="I1460" s="46" t="str">
        <f t="shared" si="160"/>
        <v/>
      </c>
    </row>
    <row r="1461" spans="2:9" ht="20.100000000000001" customHeight="1" thickBot="1" x14ac:dyDescent="0.35">
      <c r="B1461" s="43" t="str">
        <f t="shared" si="161"/>
        <v/>
      </c>
      <c r="C1461" s="44" t="str">
        <f t="shared" si="155"/>
        <v/>
      </c>
      <c r="D1461" s="45" t="str">
        <f t="shared" si="156"/>
        <v/>
      </c>
      <c r="E1461" s="47">
        <f t="shared" si="157"/>
        <v>0</v>
      </c>
      <c r="F1461" s="79"/>
      <c r="G1461" s="45" t="str">
        <f t="shared" si="158"/>
        <v/>
      </c>
      <c r="H1461" s="45" t="str">
        <f t="shared" si="159"/>
        <v/>
      </c>
      <c r="I1461" s="46" t="str">
        <f t="shared" si="160"/>
        <v/>
      </c>
    </row>
    <row r="1462" spans="2:9" ht="20.100000000000001" customHeight="1" thickBot="1" x14ac:dyDescent="0.35">
      <c r="B1462" s="43" t="str">
        <f t="shared" si="161"/>
        <v/>
      </c>
      <c r="C1462" s="44" t="str">
        <f t="shared" si="155"/>
        <v/>
      </c>
      <c r="D1462" s="45" t="str">
        <f t="shared" si="156"/>
        <v/>
      </c>
      <c r="E1462" s="47">
        <f t="shared" si="157"/>
        <v>0</v>
      </c>
      <c r="F1462" s="79"/>
      <c r="G1462" s="45" t="str">
        <f t="shared" si="158"/>
        <v/>
      </c>
      <c r="H1462" s="45" t="str">
        <f t="shared" si="159"/>
        <v/>
      </c>
      <c r="I1462" s="46" t="str">
        <f t="shared" si="160"/>
        <v/>
      </c>
    </row>
    <row r="1463" spans="2:9" ht="20.100000000000001" customHeight="1" thickBot="1" x14ac:dyDescent="0.35">
      <c r="B1463" s="43" t="str">
        <f t="shared" si="161"/>
        <v/>
      </c>
      <c r="C1463" s="44" t="str">
        <f t="shared" si="155"/>
        <v/>
      </c>
      <c r="D1463" s="45" t="str">
        <f t="shared" si="156"/>
        <v/>
      </c>
      <c r="E1463" s="47">
        <f t="shared" si="157"/>
        <v>0</v>
      </c>
      <c r="F1463" s="79"/>
      <c r="G1463" s="45" t="str">
        <f t="shared" si="158"/>
        <v/>
      </c>
      <c r="H1463" s="45" t="str">
        <f t="shared" si="159"/>
        <v/>
      </c>
      <c r="I1463" s="46" t="str">
        <f t="shared" si="160"/>
        <v/>
      </c>
    </row>
    <row r="1464" spans="2:9" ht="20.100000000000001" customHeight="1" thickBot="1" x14ac:dyDescent="0.35">
      <c r="B1464" s="43" t="str">
        <f t="shared" si="161"/>
        <v/>
      </c>
      <c r="C1464" s="44" t="str">
        <f t="shared" si="155"/>
        <v/>
      </c>
      <c r="D1464" s="45" t="str">
        <f t="shared" si="156"/>
        <v/>
      </c>
      <c r="E1464" s="47">
        <f t="shared" si="157"/>
        <v>0</v>
      </c>
      <c r="F1464" s="79"/>
      <c r="G1464" s="45" t="str">
        <f t="shared" si="158"/>
        <v/>
      </c>
      <c r="H1464" s="45" t="str">
        <f t="shared" si="159"/>
        <v/>
      </c>
      <c r="I1464" s="46" t="str">
        <f t="shared" si="160"/>
        <v/>
      </c>
    </row>
    <row r="1465" spans="2:9" ht="20.100000000000001" customHeight="1" thickBot="1" x14ac:dyDescent="0.35">
      <c r="B1465" s="43" t="str">
        <f t="shared" si="161"/>
        <v/>
      </c>
      <c r="C1465" s="44" t="str">
        <f t="shared" si="155"/>
        <v/>
      </c>
      <c r="D1465" s="45" t="str">
        <f t="shared" si="156"/>
        <v/>
      </c>
      <c r="E1465" s="47">
        <f t="shared" si="157"/>
        <v>0</v>
      </c>
      <c r="F1465" s="79"/>
      <c r="G1465" s="45" t="str">
        <f t="shared" si="158"/>
        <v/>
      </c>
      <c r="H1465" s="45" t="str">
        <f t="shared" si="159"/>
        <v/>
      </c>
      <c r="I1465" s="46" t="str">
        <f t="shared" si="160"/>
        <v/>
      </c>
    </row>
    <row r="1466" spans="2:9" ht="20.100000000000001" customHeight="1" thickBot="1" x14ac:dyDescent="0.35">
      <c r="B1466" s="43" t="str">
        <f t="shared" si="161"/>
        <v/>
      </c>
      <c r="C1466" s="44" t="str">
        <f t="shared" si="155"/>
        <v/>
      </c>
      <c r="D1466" s="45" t="str">
        <f t="shared" si="156"/>
        <v/>
      </c>
      <c r="E1466" s="47">
        <f t="shared" si="157"/>
        <v>0</v>
      </c>
      <c r="F1466" s="79"/>
      <c r="G1466" s="45" t="str">
        <f t="shared" si="158"/>
        <v/>
      </c>
      <c r="H1466" s="45" t="str">
        <f t="shared" si="159"/>
        <v/>
      </c>
      <c r="I1466" s="46" t="str">
        <f t="shared" si="160"/>
        <v/>
      </c>
    </row>
    <row r="1467" spans="2:9" ht="20.100000000000001" customHeight="1" thickBot="1" x14ac:dyDescent="0.35">
      <c r="B1467" s="43" t="str">
        <f t="shared" si="161"/>
        <v/>
      </c>
      <c r="C1467" s="44" t="str">
        <f t="shared" si="155"/>
        <v/>
      </c>
      <c r="D1467" s="45" t="str">
        <f t="shared" si="156"/>
        <v/>
      </c>
      <c r="E1467" s="47">
        <f t="shared" si="157"/>
        <v>0</v>
      </c>
      <c r="F1467" s="79"/>
      <c r="G1467" s="45" t="str">
        <f t="shared" si="158"/>
        <v/>
      </c>
      <c r="H1467" s="45" t="str">
        <f t="shared" si="159"/>
        <v/>
      </c>
      <c r="I1467" s="46" t="str">
        <f t="shared" si="160"/>
        <v/>
      </c>
    </row>
    <row r="1468" spans="2:9" ht="20.100000000000001" customHeight="1" thickBot="1" x14ac:dyDescent="0.35">
      <c r="B1468" s="43" t="str">
        <f t="shared" si="161"/>
        <v/>
      </c>
      <c r="C1468" s="44" t="str">
        <f t="shared" si="155"/>
        <v/>
      </c>
      <c r="D1468" s="45" t="str">
        <f t="shared" si="156"/>
        <v/>
      </c>
      <c r="E1468" s="47">
        <f t="shared" si="157"/>
        <v>0</v>
      </c>
      <c r="F1468" s="79"/>
      <c r="G1468" s="45" t="str">
        <f t="shared" si="158"/>
        <v/>
      </c>
      <c r="H1468" s="45" t="str">
        <f t="shared" si="159"/>
        <v/>
      </c>
      <c r="I1468" s="46" t="str">
        <f t="shared" si="160"/>
        <v/>
      </c>
    </row>
    <row r="1469" spans="2:9" ht="20.100000000000001" customHeight="1" thickBot="1" x14ac:dyDescent="0.35">
      <c r="B1469" s="43" t="str">
        <f t="shared" si="161"/>
        <v/>
      </c>
      <c r="C1469" s="44" t="str">
        <f t="shared" si="155"/>
        <v/>
      </c>
      <c r="D1469" s="45" t="str">
        <f t="shared" si="156"/>
        <v/>
      </c>
      <c r="E1469" s="47">
        <f t="shared" si="157"/>
        <v>0</v>
      </c>
      <c r="F1469" s="79"/>
      <c r="G1469" s="45" t="str">
        <f t="shared" si="158"/>
        <v/>
      </c>
      <c r="H1469" s="45" t="str">
        <f t="shared" si="159"/>
        <v/>
      </c>
      <c r="I1469" s="46" t="str">
        <f t="shared" si="160"/>
        <v/>
      </c>
    </row>
    <row r="1470" spans="2:9" ht="20.100000000000001" customHeight="1" thickBot="1" x14ac:dyDescent="0.35">
      <c r="B1470" s="43" t="str">
        <f t="shared" si="161"/>
        <v/>
      </c>
      <c r="C1470" s="44" t="str">
        <f t="shared" si="155"/>
        <v/>
      </c>
      <c r="D1470" s="45" t="str">
        <f t="shared" si="156"/>
        <v/>
      </c>
      <c r="E1470" s="47">
        <f t="shared" si="157"/>
        <v>0</v>
      </c>
      <c r="F1470" s="79"/>
      <c r="G1470" s="45" t="str">
        <f t="shared" si="158"/>
        <v/>
      </c>
      <c r="H1470" s="45" t="str">
        <f t="shared" si="159"/>
        <v/>
      </c>
      <c r="I1470" s="46" t="str">
        <f t="shared" si="160"/>
        <v/>
      </c>
    </row>
    <row r="1471" spans="2:9" ht="20.100000000000001" customHeight="1" thickBot="1" x14ac:dyDescent="0.35">
      <c r="B1471" s="43" t="str">
        <f t="shared" si="161"/>
        <v/>
      </c>
      <c r="C1471" s="44" t="str">
        <f t="shared" si="155"/>
        <v/>
      </c>
      <c r="D1471" s="45" t="str">
        <f t="shared" si="156"/>
        <v/>
      </c>
      <c r="E1471" s="47">
        <f t="shared" si="157"/>
        <v>0</v>
      </c>
      <c r="F1471" s="79"/>
      <c r="G1471" s="45" t="str">
        <f t="shared" si="158"/>
        <v/>
      </c>
      <c r="H1471" s="45" t="str">
        <f t="shared" si="159"/>
        <v/>
      </c>
      <c r="I1471" s="46" t="str">
        <f t="shared" si="160"/>
        <v/>
      </c>
    </row>
    <row r="1472" spans="2:9" ht="20.100000000000001" customHeight="1" thickBot="1" x14ac:dyDescent="0.35">
      <c r="B1472" s="43" t="str">
        <f t="shared" si="161"/>
        <v/>
      </c>
      <c r="C1472" s="44" t="str">
        <f t="shared" si="155"/>
        <v/>
      </c>
      <c r="D1472" s="45" t="str">
        <f t="shared" si="156"/>
        <v/>
      </c>
      <c r="E1472" s="47">
        <f t="shared" si="157"/>
        <v>0</v>
      </c>
      <c r="F1472" s="79"/>
      <c r="G1472" s="45" t="str">
        <f t="shared" si="158"/>
        <v/>
      </c>
      <c r="H1472" s="45" t="str">
        <f t="shared" si="159"/>
        <v/>
      </c>
      <c r="I1472" s="46" t="str">
        <f t="shared" si="160"/>
        <v/>
      </c>
    </row>
    <row r="1473" spans="2:9" ht="20.100000000000001" customHeight="1" thickBot="1" x14ac:dyDescent="0.35">
      <c r="B1473" s="43" t="str">
        <f t="shared" si="161"/>
        <v/>
      </c>
      <c r="C1473" s="44" t="str">
        <f t="shared" si="155"/>
        <v/>
      </c>
      <c r="D1473" s="45" t="str">
        <f t="shared" si="156"/>
        <v/>
      </c>
      <c r="E1473" s="47">
        <f t="shared" si="157"/>
        <v>0</v>
      </c>
      <c r="F1473" s="79"/>
      <c r="G1473" s="45" t="str">
        <f t="shared" si="158"/>
        <v/>
      </c>
      <c r="H1473" s="45" t="str">
        <f t="shared" si="159"/>
        <v/>
      </c>
      <c r="I1473" s="46" t="str">
        <f t="shared" si="160"/>
        <v/>
      </c>
    </row>
    <row r="1474" spans="2:9" ht="20.100000000000001" customHeight="1" thickBot="1" x14ac:dyDescent="0.35">
      <c r="B1474" s="43" t="str">
        <f t="shared" si="161"/>
        <v/>
      </c>
      <c r="C1474" s="44" t="str">
        <f t="shared" si="155"/>
        <v/>
      </c>
      <c r="D1474" s="45" t="str">
        <f t="shared" si="156"/>
        <v/>
      </c>
      <c r="E1474" s="47">
        <f t="shared" si="157"/>
        <v>0</v>
      </c>
      <c r="F1474" s="79"/>
      <c r="G1474" s="45" t="str">
        <f t="shared" si="158"/>
        <v/>
      </c>
      <c r="H1474" s="45" t="str">
        <f t="shared" si="159"/>
        <v/>
      </c>
      <c r="I1474" s="46" t="str">
        <f t="shared" si="160"/>
        <v/>
      </c>
    </row>
    <row r="1475" spans="2:9" ht="20.100000000000001" customHeight="1" thickBot="1" x14ac:dyDescent="0.35">
      <c r="B1475" s="43" t="str">
        <f t="shared" si="161"/>
        <v/>
      </c>
      <c r="C1475" s="44" t="str">
        <f t="shared" si="155"/>
        <v/>
      </c>
      <c r="D1475" s="45" t="str">
        <f t="shared" si="156"/>
        <v/>
      </c>
      <c r="E1475" s="47">
        <f t="shared" si="157"/>
        <v>0</v>
      </c>
      <c r="F1475" s="79"/>
      <c r="G1475" s="45" t="str">
        <f t="shared" si="158"/>
        <v/>
      </c>
      <c r="H1475" s="45" t="str">
        <f t="shared" si="159"/>
        <v/>
      </c>
      <c r="I1475" s="46" t="str">
        <f t="shared" si="160"/>
        <v/>
      </c>
    </row>
    <row r="1476" spans="2:9" ht="20.100000000000001" customHeight="1" thickBot="1" x14ac:dyDescent="0.35">
      <c r="B1476" s="43" t="str">
        <f t="shared" si="161"/>
        <v/>
      </c>
      <c r="C1476" s="44" t="str">
        <f t="shared" si="155"/>
        <v/>
      </c>
      <c r="D1476" s="45" t="str">
        <f t="shared" si="156"/>
        <v/>
      </c>
      <c r="E1476" s="47">
        <f t="shared" si="157"/>
        <v>0</v>
      </c>
      <c r="F1476" s="79"/>
      <c r="G1476" s="45" t="str">
        <f t="shared" si="158"/>
        <v/>
      </c>
      <c r="H1476" s="45" t="str">
        <f t="shared" si="159"/>
        <v/>
      </c>
      <c r="I1476" s="46" t="str">
        <f t="shared" si="160"/>
        <v/>
      </c>
    </row>
    <row r="1477" spans="2:9" ht="20.100000000000001" customHeight="1" thickBot="1" x14ac:dyDescent="0.35">
      <c r="B1477" s="43" t="str">
        <f t="shared" si="161"/>
        <v/>
      </c>
      <c r="C1477" s="44" t="str">
        <f t="shared" si="155"/>
        <v/>
      </c>
      <c r="D1477" s="45" t="str">
        <f t="shared" si="156"/>
        <v/>
      </c>
      <c r="E1477" s="47">
        <f t="shared" si="157"/>
        <v>0</v>
      </c>
      <c r="F1477" s="79"/>
      <c r="G1477" s="45" t="str">
        <f t="shared" si="158"/>
        <v/>
      </c>
      <c r="H1477" s="45" t="str">
        <f t="shared" si="159"/>
        <v/>
      </c>
      <c r="I1477" s="46" t="str">
        <f t="shared" si="160"/>
        <v/>
      </c>
    </row>
    <row r="1478" spans="2:9" ht="20.100000000000001" customHeight="1" thickBot="1" x14ac:dyDescent="0.35">
      <c r="B1478" s="43" t="str">
        <f t="shared" si="161"/>
        <v/>
      </c>
      <c r="C1478" s="44" t="str">
        <f t="shared" si="155"/>
        <v/>
      </c>
      <c r="D1478" s="45" t="str">
        <f t="shared" si="156"/>
        <v/>
      </c>
      <c r="E1478" s="47">
        <f t="shared" si="157"/>
        <v>0</v>
      </c>
      <c r="F1478" s="79"/>
      <c r="G1478" s="45" t="str">
        <f t="shared" si="158"/>
        <v/>
      </c>
      <c r="H1478" s="45" t="str">
        <f t="shared" si="159"/>
        <v/>
      </c>
      <c r="I1478" s="46" t="str">
        <f t="shared" si="160"/>
        <v/>
      </c>
    </row>
    <row r="1479" spans="2:9" ht="20.100000000000001" customHeight="1" thickBot="1" x14ac:dyDescent="0.35">
      <c r="B1479" s="43" t="str">
        <f t="shared" si="161"/>
        <v/>
      </c>
      <c r="C1479" s="44" t="str">
        <f t="shared" si="155"/>
        <v/>
      </c>
      <c r="D1479" s="45" t="str">
        <f t="shared" si="156"/>
        <v/>
      </c>
      <c r="E1479" s="47">
        <f t="shared" si="157"/>
        <v>0</v>
      </c>
      <c r="F1479" s="79"/>
      <c r="G1479" s="45" t="str">
        <f t="shared" si="158"/>
        <v/>
      </c>
      <c r="H1479" s="45" t="str">
        <f t="shared" si="159"/>
        <v/>
      </c>
      <c r="I1479" s="46" t="str">
        <f t="shared" si="160"/>
        <v/>
      </c>
    </row>
    <row r="1480" spans="2:9" ht="20.100000000000001" customHeight="1" thickBot="1" x14ac:dyDescent="0.35">
      <c r="B1480" s="43" t="str">
        <f t="shared" si="161"/>
        <v/>
      </c>
      <c r="C1480" s="44" t="str">
        <f t="shared" si="155"/>
        <v/>
      </c>
      <c r="D1480" s="45" t="str">
        <f t="shared" si="156"/>
        <v/>
      </c>
      <c r="E1480" s="47">
        <f t="shared" si="157"/>
        <v>0</v>
      </c>
      <c r="F1480" s="79"/>
      <c r="G1480" s="45" t="str">
        <f t="shared" si="158"/>
        <v/>
      </c>
      <c r="H1480" s="45" t="str">
        <f t="shared" si="159"/>
        <v/>
      </c>
      <c r="I1480" s="46" t="str">
        <f t="shared" si="160"/>
        <v/>
      </c>
    </row>
    <row r="1481" spans="2:9" ht="20.100000000000001" customHeight="1" thickBot="1" x14ac:dyDescent="0.35">
      <c r="B1481" s="43" t="str">
        <f t="shared" si="161"/>
        <v/>
      </c>
      <c r="C1481" s="44" t="str">
        <f t="shared" si="155"/>
        <v/>
      </c>
      <c r="D1481" s="45" t="str">
        <f t="shared" si="156"/>
        <v/>
      </c>
      <c r="E1481" s="47">
        <f t="shared" si="157"/>
        <v>0</v>
      </c>
      <c r="F1481" s="79"/>
      <c r="G1481" s="45" t="str">
        <f t="shared" si="158"/>
        <v/>
      </c>
      <c r="H1481" s="45" t="str">
        <f t="shared" si="159"/>
        <v/>
      </c>
      <c r="I1481" s="46" t="str">
        <f t="shared" si="160"/>
        <v/>
      </c>
    </row>
    <row r="1482" spans="2:9" ht="20.100000000000001" customHeight="1" thickBot="1" x14ac:dyDescent="0.35">
      <c r="B1482" s="43" t="str">
        <f t="shared" si="161"/>
        <v/>
      </c>
      <c r="C1482" s="44" t="str">
        <f t="shared" si="155"/>
        <v/>
      </c>
      <c r="D1482" s="45" t="str">
        <f t="shared" si="156"/>
        <v/>
      </c>
      <c r="E1482" s="47">
        <f t="shared" si="157"/>
        <v>0</v>
      </c>
      <c r="F1482" s="79"/>
      <c r="G1482" s="45" t="str">
        <f t="shared" si="158"/>
        <v/>
      </c>
      <c r="H1482" s="45" t="str">
        <f t="shared" si="159"/>
        <v/>
      </c>
      <c r="I1482" s="46" t="str">
        <f t="shared" si="160"/>
        <v/>
      </c>
    </row>
    <row r="1483" spans="2:9" ht="20.100000000000001" customHeight="1" thickBot="1" x14ac:dyDescent="0.35">
      <c r="B1483" s="43" t="str">
        <f t="shared" si="161"/>
        <v/>
      </c>
      <c r="C1483" s="44" t="str">
        <f t="shared" si="155"/>
        <v/>
      </c>
      <c r="D1483" s="45" t="str">
        <f t="shared" si="156"/>
        <v/>
      </c>
      <c r="E1483" s="47">
        <f t="shared" si="157"/>
        <v>0</v>
      </c>
      <c r="F1483" s="79"/>
      <c r="G1483" s="45" t="str">
        <f t="shared" si="158"/>
        <v/>
      </c>
      <c r="H1483" s="45" t="str">
        <f t="shared" si="159"/>
        <v/>
      </c>
      <c r="I1483" s="46" t="str">
        <f t="shared" si="160"/>
        <v/>
      </c>
    </row>
    <row r="1484" spans="2:9" ht="20.100000000000001" customHeight="1" thickBot="1" x14ac:dyDescent="0.35">
      <c r="B1484" s="43" t="str">
        <f t="shared" si="161"/>
        <v/>
      </c>
      <c r="C1484" s="44" t="str">
        <f t="shared" si="155"/>
        <v/>
      </c>
      <c r="D1484" s="45" t="str">
        <f t="shared" si="156"/>
        <v/>
      </c>
      <c r="E1484" s="47">
        <f t="shared" si="157"/>
        <v>0</v>
      </c>
      <c r="F1484" s="79"/>
      <c r="G1484" s="45" t="str">
        <f t="shared" si="158"/>
        <v/>
      </c>
      <c r="H1484" s="45" t="str">
        <f t="shared" si="159"/>
        <v/>
      </c>
      <c r="I1484" s="46" t="str">
        <f t="shared" si="160"/>
        <v/>
      </c>
    </row>
    <row r="1485" spans="2:9" ht="20.100000000000001" customHeight="1" thickBot="1" x14ac:dyDescent="0.35">
      <c r="B1485" s="43" t="str">
        <f t="shared" si="161"/>
        <v/>
      </c>
      <c r="C1485" s="44" t="str">
        <f t="shared" si="155"/>
        <v/>
      </c>
      <c r="D1485" s="45" t="str">
        <f t="shared" si="156"/>
        <v/>
      </c>
      <c r="E1485" s="47">
        <f t="shared" si="157"/>
        <v>0</v>
      </c>
      <c r="F1485" s="79"/>
      <c r="G1485" s="45" t="str">
        <f t="shared" si="158"/>
        <v/>
      </c>
      <c r="H1485" s="45" t="str">
        <f t="shared" si="159"/>
        <v/>
      </c>
      <c r="I1485" s="46" t="str">
        <f t="shared" si="160"/>
        <v/>
      </c>
    </row>
    <row r="1486" spans="2:9" ht="20.100000000000001" customHeight="1" thickBot="1" x14ac:dyDescent="0.35">
      <c r="B1486" s="43" t="str">
        <f t="shared" si="161"/>
        <v/>
      </c>
      <c r="C1486" s="44" t="str">
        <f t="shared" si="155"/>
        <v/>
      </c>
      <c r="D1486" s="45" t="str">
        <f t="shared" si="156"/>
        <v/>
      </c>
      <c r="E1486" s="47">
        <f t="shared" si="157"/>
        <v>0</v>
      </c>
      <c r="F1486" s="79"/>
      <c r="G1486" s="45" t="str">
        <f t="shared" si="158"/>
        <v/>
      </c>
      <c r="H1486" s="45" t="str">
        <f t="shared" si="159"/>
        <v/>
      </c>
      <c r="I1486" s="46" t="str">
        <f t="shared" si="160"/>
        <v/>
      </c>
    </row>
    <row r="1487" spans="2:9" ht="20.100000000000001" customHeight="1" thickBot="1" x14ac:dyDescent="0.35">
      <c r="B1487" s="43" t="str">
        <f t="shared" si="161"/>
        <v/>
      </c>
      <c r="C1487" s="44" t="str">
        <f t="shared" si="155"/>
        <v/>
      </c>
      <c r="D1487" s="45" t="str">
        <f t="shared" si="156"/>
        <v/>
      </c>
      <c r="E1487" s="47">
        <f t="shared" si="157"/>
        <v>0</v>
      </c>
      <c r="F1487" s="79"/>
      <c r="G1487" s="45" t="str">
        <f t="shared" si="158"/>
        <v/>
      </c>
      <c r="H1487" s="45" t="str">
        <f t="shared" si="159"/>
        <v/>
      </c>
      <c r="I1487" s="46" t="str">
        <f t="shared" si="160"/>
        <v/>
      </c>
    </row>
    <row r="1488" spans="2:9" ht="20.100000000000001" customHeight="1" thickBot="1" x14ac:dyDescent="0.35">
      <c r="B1488" s="43" t="str">
        <f t="shared" si="161"/>
        <v/>
      </c>
      <c r="C1488" s="44" t="str">
        <f t="shared" si="155"/>
        <v/>
      </c>
      <c r="D1488" s="45" t="str">
        <f t="shared" si="156"/>
        <v/>
      </c>
      <c r="E1488" s="47">
        <f t="shared" si="157"/>
        <v>0</v>
      </c>
      <c r="F1488" s="79"/>
      <c r="G1488" s="45" t="str">
        <f t="shared" si="158"/>
        <v/>
      </c>
      <c r="H1488" s="45" t="str">
        <f t="shared" si="159"/>
        <v/>
      </c>
      <c r="I1488" s="46" t="str">
        <f t="shared" si="160"/>
        <v/>
      </c>
    </row>
    <row r="1489" spans="2:9" ht="20.100000000000001" customHeight="1" thickBot="1" x14ac:dyDescent="0.35">
      <c r="B1489" s="43" t="str">
        <f t="shared" si="161"/>
        <v/>
      </c>
      <c r="C1489" s="44" t="str">
        <f t="shared" si="155"/>
        <v/>
      </c>
      <c r="D1489" s="45" t="str">
        <f t="shared" si="156"/>
        <v/>
      </c>
      <c r="E1489" s="47">
        <f t="shared" si="157"/>
        <v>0</v>
      </c>
      <c r="F1489" s="79"/>
      <c r="G1489" s="45" t="str">
        <f t="shared" si="158"/>
        <v/>
      </c>
      <c r="H1489" s="45" t="str">
        <f t="shared" si="159"/>
        <v/>
      </c>
      <c r="I1489" s="46" t="str">
        <f t="shared" si="160"/>
        <v/>
      </c>
    </row>
    <row r="1490" spans="2:9" ht="20.100000000000001" customHeight="1" thickBot="1" x14ac:dyDescent="0.35">
      <c r="B1490" s="43" t="str">
        <f t="shared" si="161"/>
        <v/>
      </c>
      <c r="C1490" s="44" t="str">
        <f t="shared" si="155"/>
        <v/>
      </c>
      <c r="D1490" s="45" t="str">
        <f t="shared" si="156"/>
        <v/>
      </c>
      <c r="E1490" s="47">
        <f t="shared" si="157"/>
        <v>0</v>
      </c>
      <c r="F1490" s="79"/>
      <c r="G1490" s="45" t="str">
        <f t="shared" si="158"/>
        <v/>
      </c>
      <c r="H1490" s="45" t="str">
        <f t="shared" si="159"/>
        <v/>
      </c>
      <c r="I1490" s="46" t="str">
        <f t="shared" si="160"/>
        <v/>
      </c>
    </row>
    <row r="1491" spans="2:9" ht="20.100000000000001" customHeight="1" thickBot="1" x14ac:dyDescent="0.35">
      <c r="B1491" s="43" t="str">
        <f t="shared" si="161"/>
        <v/>
      </c>
      <c r="C1491" s="44" t="str">
        <f t="shared" si="155"/>
        <v/>
      </c>
      <c r="D1491" s="45" t="str">
        <f t="shared" si="156"/>
        <v/>
      </c>
      <c r="E1491" s="47">
        <f t="shared" si="157"/>
        <v>0</v>
      </c>
      <c r="F1491" s="79"/>
      <c r="G1491" s="45" t="str">
        <f t="shared" si="158"/>
        <v/>
      </c>
      <c r="H1491" s="45" t="str">
        <f t="shared" si="159"/>
        <v/>
      </c>
      <c r="I1491" s="46" t="str">
        <f t="shared" si="160"/>
        <v/>
      </c>
    </row>
    <row r="1492" spans="2:9" ht="20.100000000000001" customHeight="1" thickBot="1" x14ac:dyDescent="0.35">
      <c r="B1492" s="43" t="str">
        <f t="shared" si="161"/>
        <v/>
      </c>
      <c r="C1492" s="44" t="str">
        <f t="shared" si="155"/>
        <v/>
      </c>
      <c r="D1492" s="45" t="str">
        <f t="shared" si="156"/>
        <v/>
      </c>
      <c r="E1492" s="47">
        <f t="shared" si="157"/>
        <v>0</v>
      </c>
      <c r="F1492" s="79"/>
      <c r="G1492" s="45" t="str">
        <f t="shared" si="158"/>
        <v/>
      </c>
      <c r="H1492" s="45" t="str">
        <f t="shared" si="159"/>
        <v/>
      </c>
      <c r="I1492" s="46" t="str">
        <f t="shared" si="160"/>
        <v/>
      </c>
    </row>
    <row r="1493" spans="2:9" ht="20.100000000000001" customHeight="1" thickBot="1" x14ac:dyDescent="0.35">
      <c r="B1493" s="43" t="str">
        <f t="shared" si="161"/>
        <v/>
      </c>
      <c r="C1493" s="44" t="str">
        <f t="shared" si="155"/>
        <v/>
      </c>
      <c r="D1493" s="45" t="str">
        <f t="shared" si="156"/>
        <v/>
      </c>
      <c r="E1493" s="47">
        <f t="shared" si="157"/>
        <v>0</v>
      </c>
      <c r="F1493" s="79"/>
      <c r="G1493" s="45" t="str">
        <f t="shared" si="158"/>
        <v/>
      </c>
      <c r="H1493" s="45" t="str">
        <f t="shared" si="159"/>
        <v/>
      </c>
      <c r="I1493" s="46" t="str">
        <f t="shared" si="160"/>
        <v/>
      </c>
    </row>
    <row r="1494" spans="2:9" ht="20.100000000000001" customHeight="1" thickBot="1" x14ac:dyDescent="0.35">
      <c r="B1494" s="43" t="str">
        <f t="shared" si="161"/>
        <v/>
      </c>
      <c r="C1494" s="44" t="str">
        <f t="shared" ref="C1494:C1557" si="162">IF($E$10="End of the Period",IF(B1494="","",IF(payment_frequency="Bi-weekly",first_payment_date+B1494*VLOOKUP(payment_frequency,periodic_table,2,0),IF(payment_frequency="Weekly",first_payment_date+B1494*VLOOKUP(payment_frequency,periodic_table,2,0),IF(payment_frequency="Semi-monthly",first_payment_date+B1494*VLOOKUP(payment_frequency,periodic_table,2,0),EDATE(first_payment_date,B1494*VLOOKUP(payment_frequency,periodic_table,2,0)))))),IF(B1494="","",IF(payment_frequency="Bi-weekly",first_payment_date+(B1494-1)*VLOOKUP(payment_frequency,periodic_table,2,0),IF(payment_frequency="Weekly",first_payment_date+(B1494-1)*VLOOKUP(payment_frequency,periodic_table,2,0),IF(payment_frequency="Semi-monthly",first_payment_date+(B1494-1)*VLOOKUP(payment_frequency,periodic_table,2,0),EDATE(first_payment_date,(B1494-1)*VLOOKUP(payment_frequency,periodic_table,2,0)))))))</f>
        <v/>
      </c>
      <c r="D1494" s="45" t="str">
        <f t="shared" ref="D1494:D1557" si="163">IF(B1494="","",IF(I1493&lt;payment2,I1493*(1+rate),payment2))</f>
        <v/>
      </c>
      <c r="E1494" s="47">
        <f t="shared" ref="E1494:E1557" si="164">IFERROR(IF((I1493*(1+rate)-D1494)&lt;$E$12,I1493*(1+rate)-D1494,IF(B1494=$I$16,$E$12,IF(B1494&lt;$I$16,0,$E$12))),0)</f>
        <v>0</v>
      </c>
      <c r="F1494" s="79"/>
      <c r="G1494" s="45" t="str">
        <f t="shared" ref="G1494:G1557" si="165">IF(AND(payment_type=1,B1494=1),0,IF(B1494="","",I1493*rate_acc))</f>
        <v/>
      </c>
      <c r="H1494" s="45" t="str">
        <f t="shared" si="159"/>
        <v/>
      </c>
      <c r="I1494" s="46" t="str">
        <f t="shared" si="160"/>
        <v/>
      </c>
    </row>
    <row r="1495" spans="2:9" ht="20.100000000000001" customHeight="1" thickBot="1" x14ac:dyDescent="0.35">
      <c r="B1495" s="43" t="str">
        <f t="shared" si="161"/>
        <v/>
      </c>
      <c r="C1495" s="44" t="str">
        <f t="shared" si="162"/>
        <v/>
      </c>
      <c r="D1495" s="45" t="str">
        <f t="shared" si="163"/>
        <v/>
      </c>
      <c r="E1495" s="47">
        <f t="shared" si="164"/>
        <v>0</v>
      </c>
      <c r="F1495" s="79"/>
      <c r="G1495" s="45" t="str">
        <f t="shared" si="165"/>
        <v/>
      </c>
      <c r="H1495" s="45" t="str">
        <f t="shared" ref="H1495:H1558" si="166">IF(B1495="","",D1495-G1495+E1495+F1495)</f>
        <v/>
      </c>
      <c r="I1495" s="46" t="str">
        <f t="shared" ref="I1495:I1558" si="167">IFERROR(IF(H1495&lt;=0,"",I1494-H1495),"")</f>
        <v/>
      </c>
    </row>
    <row r="1496" spans="2:9" ht="20.100000000000001" customHeight="1" thickBot="1" x14ac:dyDescent="0.35">
      <c r="B1496" s="43" t="str">
        <f t="shared" si="161"/>
        <v/>
      </c>
      <c r="C1496" s="44" t="str">
        <f t="shared" si="162"/>
        <v/>
      </c>
      <c r="D1496" s="45" t="str">
        <f t="shared" si="163"/>
        <v/>
      </c>
      <c r="E1496" s="47">
        <f t="shared" si="164"/>
        <v>0</v>
      </c>
      <c r="F1496" s="79"/>
      <c r="G1496" s="45" t="str">
        <f t="shared" si="165"/>
        <v/>
      </c>
      <c r="H1496" s="45" t="str">
        <f t="shared" si="166"/>
        <v/>
      </c>
      <c r="I1496" s="46" t="str">
        <f t="shared" si="167"/>
        <v/>
      </c>
    </row>
    <row r="1497" spans="2:9" ht="20.100000000000001" customHeight="1" thickBot="1" x14ac:dyDescent="0.35">
      <c r="B1497" s="43" t="str">
        <f t="shared" si="161"/>
        <v/>
      </c>
      <c r="C1497" s="44" t="str">
        <f t="shared" si="162"/>
        <v/>
      </c>
      <c r="D1497" s="45" t="str">
        <f t="shared" si="163"/>
        <v/>
      </c>
      <c r="E1497" s="47">
        <f t="shared" si="164"/>
        <v>0</v>
      </c>
      <c r="F1497" s="79"/>
      <c r="G1497" s="45" t="str">
        <f t="shared" si="165"/>
        <v/>
      </c>
      <c r="H1497" s="45" t="str">
        <f t="shared" si="166"/>
        <v/>
      </c>
      <c r="I1497" s="46" t="str">
        <f t="shared" si="167"/>
        <v/>
      </c>
    </row>
    <row r="1498" spans="2:9" ht="20.100000000000001" customHeight="1" thickBot="1" x14ac:dyDescent="0.35">
      <c r="B1498" s="43" t="str">
        <f t="shared" si="161"/>
        <v/>
      </c>
      <c r="C1498" s="44" t="str">
        <f t="shared" si="162"/>
        <v/>
      </c>
      <c r="D1498" s="45" t="str">
        <f t="shared" si="163"/>
        <v/>
      </c>
      <c r="E1498" s="47">
        <f t="shared" si="164"/>
        <v>0</v>
      </c>
      <c r="F1498" s="79"/>
      <c r="G1498" s="45" t="str">
        <f t="shared" si="165"/>
        <v/>
      </c>
      <c r="H1498" s="45" t="str">
        <f t="shared" si="166"/>
        <v/>
      </c>
      <c r="I1498" s="46" t="str">
        <f t="shared" si="167"/>
        <v/>
      </c>
    </row>
    <row r="1499" spans="2:9" ht="20.100000000000001" customHeight="1" thickBot="1" x14ac:dyDescent="0.35">
      <c r="B1499" s="43" t="str">
        <f t="shared" si="161"/>
        <v/>
      </c>
      <c r="C1499" s="44" t="str">
        <f t="shared" si="162"/>
        <v/>
      </c>
      <c r="D1499" s="45" t="str">
        <f t="shared" si="163"/>
        <v/>
      </c>
      <c r="E1499" s="47">
        <f t="shared" si="164"/>
        <v>0</v>
      </c>
      <c r="F1499" s="79"/>
      <c r="G1499" s="45" t="str">
        <f t="shared" si="165"/>
        <v/>
      </c>
      <c r="H1499" s="45" t="str">
        <f t="shared" si="166"/>
        <v/>
      </c>
      <c r="I1499" s="46" t="str">
        <f t="shared" si="167"/>
        <v/>
      </c>
    </row>
    <row r="1500" spans="2:9" ht="20.100000000000001" customHeight="1" thickBot="1" x14ac:dyDescent="0.35">
      <c r="B1500" s="43" t="str">
        <f t="shared" si="161"/>
        <v/>
      </c>
      <c r="C1500" s="44" t="str">
        <f t="shared" si="162"/>
        <v/>
      </c>
      <c r="D1500" s="45" t="str">
        <f t="shared" si="163"/>
        <v/>
      </c>
      <c r="E1500" s="47">
        <f t="shared" si="164"/>
        <v>0</v>
      </c>
      <c r="F1500" s="79"/>
      <c r="G1500" s="45" t="str">
        <f t="shared" si="165"/>
        <v/>
      </c>
      <c r="H1500" s="45" t="str">
        <f t="shared" si="166"/>
        <v/>
      </c>
      <c r="I1500" s="46" t="str">
        <f t="shared" si="167"/>
        <v/>
      </c>
    </row>
    <row r="1501" spans="2:9" ht="20.100000000000001" customHeight="1" thickBot="1" x14ac:dyDescent="0.35">
      <c r="B1501" s="43" t="str">
        <f t="shared" si="161"/>
        <v/>
      </c>
      <c r="C1501" s="44" t="str">
        <f t="shared" si="162"/>
        <v/>
      </c>
      <c r="D1501" s="45" t="str">
        <f t="shared" si="163"/>
        <v/>
      </c>
      <c r="E1501" s="47">
        <f t="shared" si="164"/>
        <v>0</v>
      </c>
      <c r="F1501" s="79"/>
      <c r="G1501" s="45" t="str">
        <f t="shared" si="165"/>
        <v/>
      </c>
      <c r="H1501" s="45" t="str">
        <f t="shared" si="166"/>
        <v/>
      </c>
      <c r="I1501" s="46" t="str">
        <f t="shared" si="167"/>
        <v/>
      </c>
    </row>
    <row r="1502" spans="2:9" ht="20.100000000000001" customHeight="1" thickBot="1" x14ac:dyDescent="0.35">
      <c r="B1502" s="43" t="str">
        <f t="shared" si="161"/>
        <v/>
      </c>
      <c r="C1502" s="44" t="str">
        <f t="shared" si="162"/>
        <v/>
      </c>
      <c r="D1502" s="45" t="str">
        <f t="shared" si="163"/>
        <v/>
      </c>
      <c r="E1502" s="47">
        <f t="shared" si="164"/>
        <v>0</v>
      </c>
      <c r="F1502" s="79"/>
      <c r="G1502" s="45" t="str">
        <f t="shared" si="165"/>
        <v/>
      </c>
      <c r="H1502" s="45" t="str">
        <f t="shared" si="166"/>
        <v/>
      </c>
      <c r="I1502" s="46" t="str">
        <f t="shared" si="167"/>
        <v/>
      </c>
    </row>
    <row r="1503" spans="2:9" ht="20.100000000000001" customHeight="1" thickBot="1" x14ac:dyDescent="0.35">
      <c r="B1503" s="43" t="str">
        <f t="shared" si="161"/>
        <v/>
      </c>
      <c r="C1503" s="44" t="str">
        <f t="shared" si="162"/>
        <v/>
      </c>
      <c r="D1503" s="45" t="str">
        <f t="shared" si="163"/>
        <v/>
      </c>
      <c r="E1503" s="47">
        <f t="shared" si="164"/>
        <v>0</v>
      </c>
      <c r="F1503" s="79"/>
      <c r="G1503" s="45" t="str">
        <f t="shared" si="165"/>
        <v/>
      </c>
      <c r="H1503" s="45" t="str">
        <f t="shared" si="166"/>
        <v/>
      </c>
      <c r="I1503" s="46" t="str">
        <f t="shared" si="167"/>
        <v/>
      </c>
    </row>
    <row r="1504" spans="2:9" ht="20.100000000000001" customHeight="1" thickBot="1" x14ac:dyDescent="0.35">
      <c r="B1504" s="43" t="str">
        <f t="shared" si="161"/>
        <v/>
      </c>
      <c r="C1504" s="44" t="str">
        <f t="shared" si="162"/>
        <v/>
      </c>
      <c r="D1504" s="45" t="str">
        <f t="shared" si="163"/>
        <v/>
      </c>
      <c r="E1504" s="47">
        <f t="shared" si="164"/>
        <v>0</v>
      </c>
      <c r="F1504" s="79"/>
      <c r="G1504" s="45" t="str">
        <f t="shared" si="165"/>
        <v/>
      </c>
      <c r="H1504" s="45" t="str">
        <f t="shared" si="166"/>
        <v/>
      </c>
      <c r="I1504" s="46" t="str">
        <f t="shared" si="167"/>
        <v/>
      </c>
    </row>
    <row r="1505" spans="2:9" ht="20.100000000000001" customHeight="1" thickBot="1" x14ac:dyDescent="0.35">
      <c r="B1505" s="43" t="str">
        <f t="shared" si="161"/>
        <v/>
      </c>
      <c r="C1505" s="44" t="str">
        <f t="shared" si="162"/>
        <v/>
      </c>
      <c r="D1505" s="45" t="str">
        <f t="shared" si="163"/>
        <v/>
      </c>
      <c r="E1505" s="47">
        <f t="shared" si="164"/>
        <v>0</v>
      </c>
      <c r="F1505" s="79"/>
      <c r="G1505" s="45" t="str">
        <f t="shared" si="165"/>
        <v/>
      </c>
      <c r="H1505" s="45" t="str">
        <f t="shared" si="166"/>
        <v/>
      </c>
      <c r="I1505" s="46" t="str">
        <f t="shared" si="167"/>
        <v/>
      </c>
    </row>
    <row r="1506" spans="2:9" ht="20.100000000000001" customHeight="1" thickBot="1" x14ac:dyDescent="0.35">
      <c r="B1506" s="43" t="str">
        <f t="shared" si="161"/>
        <v/>
      </c>
      <c r="C1506" s="44" t="str">
        <f t="shared" si="162"/>
        <v/>
      </c>
      <c r="D1506" s="45" t="str">
        <f t="shared" si="163"/>
        <v/>
      </c>
      <c r="E1506" s="47">
        <f t="shared" si="164"/>
        <v>0</v>
      </c>
      <c r="F1506" s="79"/>
      <c r="G1506" s="45" t="str">
        <f t="shared" si="165"/>
        <v/>
      </c>
      <c r="H1506" s="45" t="str">
        <f t="shared" si="166"/>
        <v/>
      </c>
      <c r="I1506" s="46" t="str">
        <f t="shared" si="167"/>
        <v/>
      </c>
    </row>
    <row r="1507" spans="2:9" ht="20.100000000000001" customHeight="1" thickBot="1" x14ac:dyDescent="0.35">
      <c r="B1507" s="43" t="str">
        <f t="shared" si="161"/>
        <v/>
      </c>
      <c r="C1507" s="44" t="str">
        <f t="shared" si="162"/>
        <v/>
      </c>
      <c r="D1507" s="45" t="str">
        <f t="shared" si="163"/>
        <v/>
      </c>
      <c r="E1507" s="47">
        <f t="shared" si="164"/>
        <v>0</v>
      </c>
      <c r="F1507" s="79"/>
      <c r="G1507" s="45" t="str">
        <f t="shared" si="165"/>
        <v/>
      </c>
      <c r="H1507" s="45" t="str">
        <f t="shared" si="166"/>
        <v/>
      </c>
      <c r="I1507" s="46" t="str">
        <f t="shared" si="167"/>
        <v/>
      </c>
    </row>
    <row r="1508" spans="2:9" ht="20.100000000000001" customHeight="1" thickBot="1" x14ac:dyDescent="0.35">
      <c r="B1508" s="43" t="str">
        <f t="shared" si="161"/>
        <v/>
      </c>
      <c r="C1508" s="44" t="str">
        <f t="shared" si="162"/>
        <v/>
      </c>
      <c r="D1508" s="45" t="str">
        <f t="shared" si="163"/>
        <v/>
      </c>
      <c r="E1508" s="47">
        <f t="shared" si="164"/>
        <v>0</v>
      </c>
      <c r="F1508" s="79"/>
      <c r="G1508" s="45" t="str">
        <f t="shared" si="165"/>
        <v/>
      </c>
      <c r="H1508" s="45" t="str">
        <f t="shared" si="166"/>
        <v/>
      </c>
      <c r="I1508" s="46" t="str">
        <f t="shared" si="167"/>
        <v/>
      </c>
    </row>
    <row r="1509" spans="2:9" ht="20.100000000000001" customHeight="1" thickBot="1" x14ac:dyDescent="0.35">
      <c r="B1509" s="43" t="str">
        <f t="shared" si="161"/>
        <v/>
      </c>
      <c r="C1509" s="44" t="str">
        <f t="shared" si="162"/>
        <v/>
      </c>
      <c r="D1509" s="45" t="str">
        <f t="shared" si="163"/>
        <v/>
      </c>
      <c r="E1509" s="47">
        <f t="shared" si="164"/>
        <v>0</v>
      </c>
      <c r="F1509" s="79"/>
      <c r="G1509" s="45" t="str">
        <f t="shared" si="165"/>
        <v/>
      </c>
      <c r="H1509" s="45" t="str">
        <f t="shared" si="166"/>
        <v/>
      </c>
      <c r="I1509" s="46" t="str">
        <f t="shared" si="167"/>
        <v/>
      </c>
    </row>
    <row r="1510" spans="2:9" ht="20.100000000000001" customHeight="1" thickBot="1" x14ac:dyDescent="0.35">
      <c r="B1510" s="43" t="str">
        <f t="shared" si="161"/>
        <v/>
      </c>
      <c r="C1510" s="44" t="str">
        <f t="shared" si="162"/>
        <v/>
      </c>
      <c r="D1510" s="45" t="str">
        <f t="shared" si="163"/>
        <v/>
      </c>
      <c r="E1510" s="47">
        <f t="shared" si="164"/>
        <v>0</v>
      </c>
      <c r="F1510" s="79"/>
      <c r="G1510" s="45" t="str">
        <f t="shared" si="165"/>
        <v/>
      </c>
      <c r="H1510" s="45" t="str">
        <f t="shared" si="166"/>
        <v/>
      </c>
      <c r="I1510" s="46" t="str">
        <f t="shared" si="167"/>
        <v/>
      </c>
    </row>
    <row r="1511" spans="2:9" ht="20.100000000000001" customHeight="1" thickBot="1" x14ac:dyDescent="0.35">
      <c r="B1511" s="43" t="str">
        <f t="shared" si="161"/>
        <v/>
      </c>
      <c r="C1511" s="44" t="str">
        <f t="shared" si="162"/>
        <v/>
      </c>
      <c r="D1511" s="45" t="str">
        <f t="shared" si="163"/>
        <v/>
      </c>
      <c r="E1511" s="47">
        <f t="shared" si="164"/>
        <v>0</v>
      </c>
      <c r="F1511" s="79"/>
      <c r="G1511" s="45" t="str">
        <f t="shared" si="165"/>
        <v/>
      </c>
      <c r="H1511" s="45" t="str">
        <f t="shared" si="166"/>
        <v/>
      </c>
      <c r="I1511" s="46" t="str">
        <f t="shared" si="167"/>
        <v/>
      </c>
    </row>
    <row r="1512" spans="2:9" ht="20.100000000000001" customHeight="1" thickBot="1" x14ac:dyDescent="0.35">
      <c r="B1512" s="43" t="str">
        <f t="shared" si="161"/>
        <v/>
      </c>
      <c r="C1512" s="44" t="str">
        <f t="shared" si="162"/>
        <v/>
      </c>
      <c r="D1512" s="45" t="str">
        <f t="shared" si="163"/>
        <v/>
      </c>
      <c r="E1512" s="47">
        <f t="shared" si="164"/>
        <v>0</v>
      </c>
      <c r="F1512" s="79"/>
      <c r="G1512" s="45" t="str">
        <f t="shared" si="165"/>
        <v/>
      </c>
      <c r="H1512" s="45" t="str">
        <f t="shared" si="166"/>
        <v/>
      </c>
      <c r="I1512" s="46" t="str">
        <f t="shared" si="167"/>
        <v/>
      </c>
    </row>
    <row r="1513" spans="2:9" ht="20.100000000000001" customHeight="1" thickBot="1" x14ac:dyDescent="0.35">
      <c r="B1513" s="43" t="str">
        <f t="shared" si="161"/>
        <v/>
      </c>
      <c r="C1513" s="44" t="str">
        <f t="shared" si="162"/>
        <v/>
      </c>
      <c r="D1513" s="45" t="str">
        <f t="shared" si="163"/>
        <v/>
      </c>
      <c r="E1513" s="47">
        <f t="shared" si="164"/>
        <v>0</v>
      </c>
      <c r="F1513" s="79"/>
      <c r="G1513" s="45" t="str">
        <f t="shared" si="165"/>
        <v/>
      </c>
      <c r="H1513" s="45" t="str">
        <f t="shared" si="166"/>
        <v/>
      </c>
      <c r="I1513" s="46" t="str">
        <f t="shared" si="167"/>
        <v/>
      </c>
    </row>
    <row r="1514" spans="2:9" ht="20.100000000000001" customHeight="1" thickBot="1" x14ac:dyDescent="0.35">
      <c r="B1514" s="43" t="str">
        <f t="shared" si="161"/>
        <v/>
      </c>
      <c r="C1514" s="44" t="str">
        <f t="shared" si="162"/>
        <v/>
      </c>
      <c r="D1514" s="45" t="str">
        <f t="shared" si="163"/>
        <v/>
      </c>
      <c r="E1514" s="47">
        <f t="shared" si="164"/>
        <v>0</v>
      </c>
      <c r="F1514" s="79"/>
      <c r="G1514" s="45" t="str">
        <f t="shared" si="165"/>
        <v/>
      </c>
      <c r="H1514" s="45" t="str">
        <f t="shared" si="166"/>
        <v/>
      </c>
      <c r="I1514" s="46" t="str">
        <f t="shared" si="167"/>
        <v/>
      </c>
    </row>
    <row r="1515" spans="2:9" ht="20.100000000000001" customHeight="1" thickBot="1" x14ac:dyDescent="0.35">
      <c r="B1515" s="43" t="str">
        <f t="shared" si="161"/>
        <v/>
      </c>
      <c r="C1515" s="44" t="str">
        <f t="shared" si="162"/>
        <v/>
      </c>
      <c r="D1515" s="45" t="str">
        <f t="shared" si="163"/>
        <v/>
      </c>
      <c r="E1515" s="47">
        <f t="shared" si="164"/>
        <v>0</v>
      </c>
      <c r="F1515" s="79"/>
      <c r="G1515" s="45" t="str">
        <f t="shared" si="165"/>
        <v/>
      </c>
      <c r="H1515" s="45" t="str">
        <f t="shared" si="166"/>
        <v/>
      </c>
      <c r="I1515" s="46" t="str">
        <f t="shared" si="167"/>
        <v/>
      </c>
    </row>
    <row r="1516" spans="2:9" ht="20.100000000000001" customHeight="1" thickBot="1" x14ac:dyDescent="0.35">
      <c r="B1516" s="43" t="str">
        <f t="shared" si="161"/>
        <v/>
      </c>
      <c r="C1516" s="44" t="str">
        <f t="shared" si="162"/>
        <v/>
      </c>
      <c r="D1516" s="45" t="str">
        <f t="shared" si="163"/>
        <v/>
      </c>
      <c r="E1516" s="47">
        <f t="shared" si="164"/>
        <v>0</v>
      </c>
      <c r="F1516" s="79"/>
      <c r="G1516" s="45" t="str">
        <f t="shared" si="165"/>
        <v/>
      </c>
      <c r="H1516" s="45" t="str">
        <f t="shared" si="166"/>
        <v/>
      </c>
      <c r="I1516" s="46" t="str">
        <f t="shared" si="167"/>
        <v/>
      </c>
    </row>
    <row r="1517" spans="2:9" ht="20.100000000000001" customHeight="1" thickBot="1" x14ac:dyDescent="0.35">
      <c r="B1517" s="43" t="str">
        <f t="shared" ref="B1517:B1580" si="168">IFERROR(IF(I1516&lt;=0,"",B1516+1),"")</f>
        <v/>
      </c>
      <c r="C1517" s="44" t="str">
        <f t="shared" si="162"/>
        <v/>
      </c>
      <c r="D1517" s="45" t="str">
        <f t="shared" si="163"/>
        <v/>
      </c>
      <c r="E1517" s="47">
        <f t="shared" si="164"/>
        <v>0</v>
      </c>
      <c r="F1517" s="79"/>
      <c r="G1517" s="45" t="str">
        <f t="shared" si="165"/>
        <v/>
      </c>
      <c r="H1517" s="45" t="str">
        <f t="shared" si="166"/>
        <v/>
      </c>
      <c r="I1517" s="46" t="str">
        <f t="shared" si="167"/>
        <v/>
      </c>
    </row>
    <row r="1518" spans="2:9" ht="20.100000000000001" customHeight="1" thickBot="1" x14ac:dyDescent="0.35">
      <c r="B1518" s="43" t="str">
        <f t="shared" si="168"/>
        <v/>
      </c>
      <c r="C1518" s="44" t="str">
        <f t="shared" si="162"/>
        <v/>
      </c>
      <c r="D1518" s="45" t="str">
        <f t="shared" si="163"/>
        <v/>
      </c>
      <c r="E1518" s="47">
        <f t="shared" si="164"/>
        <v>0</v>
      </c>
      <c r="F1518" s="79"/>
      <c r="G1518" s="45" t="str">
        <f t="shared" si="165"/>
        <v/>
      </c>
      <c r="H1518" s="45" t="str">
        <f t="shared" si="166"/>
        <v/>
      </c>
      <c r="I1518" s="46" t="str">
        <f t="shared" si="167"/>
        <v/>
      </c>
    </row>
    <row r="1519" spans="2:9" ht="20.100000000000001" customHeight="1" thickBot="1" x14ac:dyDescent="0.35">
      <c r="B1519" s="43" t="str">
        <f t="shared" si="168"/>
        <v/>
      </c>
      <c r="C1519" s="44" t="str">
        <f t="shared" si="162"/>
        <v/>
      </c>
      <c r="D1519" s="45" t="str">
        <f t="shared" si="163"/>
        <v/>
      </c>
      <c r="E1519" s="47">
        <f t="shared" si="164"/>
        <v>0</v>
      </c>
      <c r="F1519" s="79"/>
      <c r="G1519" s="45" t="str">
        <f t="shared" si="165"/>
        <v/>
      </c>
      <c r="H1519" s="45" t="str">
        <f t="shared" si="166"/>
        <v/>
      </c>
      <c r="I1519" s="46" t="str">
        <f t="shared" si="167"/>
        <v/>
      </c>
    </row>
    <row r="1520" spans="2:9" ht="20.100000000000001" customHeight="1" thickBot="1" x14ac:dyDescent="0.35">
      <c r="B1520" s="43" t="str">
        <f t="shared" si="168"/>
        <v/>
      </c>
      <c r="C1520" s="44" t="str">
        <f t="shared" si="162"/>
        <v/>
      </c>
      <c r="D1520" s="45" t="str">
        <f t="shared" si="163"/>
        <v/>
      </c>
      <c r="E1520" s="47">
        <f t="shared" si="164"/>
        <v>0</v>
      </c>
      <c r="F1520" s="79"/>
      <c r="G1520" s="45" t="str">
        <f t="shared" si="165"/>
        <v/>
      </c>
      <c r="H1520" s="45" t="str">
        <f t="shared" si="166"/>
        <v/>
      </c>
      <c r="I1520" s="46" t="str">
        <f t="shared" si="167"/>
        <v/>
      </c>
    </row>
    <row r="1521" spans="2:9" ht="20.100000000000001" customHeight="1" thickBot="1" x14ac:dyDescent="0.35">
      <c r="B1521" s="43" t="str">
        <f t="shared" si="168"/>
        <v/>
      </c>
      <c r="C1521" s="44" t="str">
        <f t="shared" si="162"/>
        <v/>
      </c>
      <c r="D1521" s="45" t="str">
        <f t="shared" si="163"/>
        <v/>
      </c>
      <c r="E1521" s="47">
        <f t="shared" si="164"/>
        <v>0</v>
      </c>
      <c r="F1521" s="79"/>
      <c r="G1521" s="45" t="str">
        <f t="shared" si="165"/>
        <v/>
      </c>
      <c r="H1521" s="45" t="str">
        <f t="shared" si="166"/>
        <v/>
      </c>
      <c r="I1521" s="46" t="str">
        <f t="shared" si="167"/>
        <v/>
      </c>
    </row>
    <row r="1522" spans="2:9" ht="20.100000000000001" customHeight="1" thickBot="1" x14ac:dyDescent="0.35">
      <c r="B1522" s="43" t="str">
        <f t="shared" si="168"/>
        <v/>
      </c>
      <c r="C1522" s="44" t="str">
        <f t="shared" si="162"/>
        <v/>
      </c>
      <c r="D1522" s="45" t="str">
        <f t="shared" si="163"/>
        <v/>
      </c>
      <c r="E1522" s="47">
        <f t="shared" si="164"/>
        <v>0</v>
      </c>
      <c r="F1522" s="79"/>
      <c r="G1522" s="45" t="str">
        <f t="shared" si="165"/>
        <v/>
      </c>
      <c r="H1522" s="45" t="str">
        <f t="shared" si="166"/>
        <v/>
      </c>
      <c r="I1522" s="46" t="str">
        <f t="shared" si="167"/>
        <v/>
      </c>
    </row>
    <row r="1523" spans="2:9" ht="20.100000000000001" customHeight="1" thickBot="1" x14ac:dyDescent="0.35">
      <c r="B1523" s="43" t="str">
        <f t="shared" si="168"/>
        <v/>
      </c>
      <c r="C1523" s="44" t="str">
        <f t="shared" si="162"/>
        <v/>
      </c>
      <c r="D1523" s="45" t="str">
        <f t="shared" si="163"/>
        <v/>
      </c>
      <c r="E1523" s="47">
        <f t="shared" si="164"/>
        <v>0</v>
      </c>
      <c r="F1523" s="79"/>
      <c r="G1523" s="45" t="str">
        <f t="shared" si="165"/>
        <v/>
      </c>
      <c r="H1523" s="45" t="str">
        <f t="shared" si="166"/>
        <v/>
      </c>
      <c r="I1523" s="46" t="str">
        <f t="shared" si="167"/>
        <v/>
      </c>
    </row>
    <row r="1524" spans="2:9" ht="20.100000000000001" customHeight="1" thickBot="1" x14ac:dyDescent="0.35">
      <c r="B1524" s="43" t="str">
        <f t="shared" si="168"/>
        <v/>
      </c>
      <c r="C1524" s="44" t="str">
        <f t="shared" si="162"/>
        <v/>
      </c>
      <c r="D1524" s="45" t="str">
        <f t="shared" si="163"/>
        <v/>
      </c>
      <c r="E1524" s="47">
        <f t="shared" si="164"/>
        <v>0</v>
      </c>
      <c r="F1524" s="79"/>
      <c r="G1524" s="45" t="str">
        <f t="shared" si="165"/>
        <v/>
      </c>
      <c r="H1524" s="45" t="str">
        <f t="shared" si="166"/>
        <v/>
      </c>
      <c r="I1524" s="46" t="str">
        <f t="shared" si="167"/>
        <v/>
      </c>
    </row>
    <row r="1525" spans="2:9" ht="20.100000000000001" customHeight="1" thickBot="1" x14ac:dyDescent="0.35">
      <c r="B1525" s="43" t="str">
        <f t="shared" si="168"/>
        <v/>
      </c>
      <c r="C1525" s="44" t="str">
        <f t="shared" si="162"/>
        <v/>
      </c>
      <c r="D1525" s="45" t="str">
        <f t="shared" si="163"/>
        <v/>
      </c>
      <c r="E1525" s="47">
        <f t="shared" si="164"/>
        <v>0</v>
      </c>
      <c r="F1525" s="79"/>
      <c r="G1525" s="45" t="str">
        <f t="shared" si="165"/>
        <v/>
      </c>
      <c r="H1525" s="45" t="str">
        <f t="shared" si="166"/>
        <v/>
      </c>
      <c r="I1525" s="46" t="str">
        <f t="shared" si="167"/>
        <v/>
      </c>
    </row>
    <row r="1526" spans="2:9" ht="20.100000000000001" customHeight="1" thickBot="1" x14ac:dyDescent="0.35">
      <c r="B1526" s="43" t="str">
        <f t="shared" si="168"/>
        <v/>
      </c>
      <c r="C1526" s="44" t="str">
        <f t="shared" si="162"/>
        <v/>
      </c>
      <c r="D1526" s="45" t="str">
        <f t="shared" si="163"/>
        <v/>
      </c>
      <c r="E1526" s="47">
        <f t="shared" si="164"/>
        <v>0</v>
      </c>
      <c r="F1526" s="79"/>
      <c r="G1526" s="45" t="str">
        <f t="shared" si="165"/>
        <v/>
      </c>
      <c r="H1526" s="45" t="str">
        <f t="shared" si="166"/>
        <v/>
      </c>
      <c r="I1526" s="46" t="str">
        <f t="shared" si="167"/>
        <v/>
      </c>
    </row>
    <row r="1527" spans="2:9" ht="20.100000000000001" customHeight="1" thickBot="1" x14ac:dyDescent="0.35">
      <c r="B1527" s="43" t="str">
        <f t="shared" si="168"/>
        <v/>
      </c>
      <c r="C1527" s="44" t="str">
        <f t="shared" si="162"/>
        <v/>
      </c>
      <c r="D1527" s="45" t="str">
        <f t="shared" si="163"/>
        <v/>
      </c>
      <c r="E1527" s="47">
        <f t="shared" si="164"/>
        <v>0</v>
      </c>
      <c r="F1527" s="79"/>
      <c r="G1527" s="45" t="str">
        <f t="shared" si="165"/>
        <v/>
      </c>
      <c r="H1527" s="45" t="str">
        <f t="shared" si="166"/>
        <v/>
      </c>
      <c r="I1527" s="46" t="str">
        <f t="shared" si="167"/>
        <v/>
      </c>
    </row>
    <row r="1528" spans="2:9" ht="20.100000000000001" customHeight="1" thickBot="1" x14ac:dyDescent="0.35">
      <c r="B1528" s="43" t="str">
        <f t="shared" si="168"/>
        <v/>
      </c>
      <c r="C1528" s="44" t="str">
        <f t="shared" si="162"/>
        <v/>
      </c>
      <c r="D1528" s="45" t="str">
        <f t="shared" si="163"/>
        <v/>
      </c>
      <c r="E1528" s="47">
        <f t="shared" si="164"/>
        <v>0</v>
      </c>
      <c r="F1528" s="79"/>
      <c r="G1528" s="45" t="str">
        <f t="shared" si="165"/>
        <v/>
      </c>
      <c r="H1528" s="45" t="str">
        <f t="shared" si="166"/>
        <v/>
      </c>
      <c r="I1528" s="46" t="str">
        <f t="shared" si="167"/>
        <v/>
      </c>
    </row>
    <row r="1529" spans="2:9" ht="20.100000000000001" customHeight="1" thickBot="1" x14ac:dyDescent="0.35">
      <c r="B1529" s="43" t="str">
        <f t="shared" si="168"/>
        <v/>
      </c>
      <c r="C1529" s="44" t="str">
        <f t="shared" si="162"/>
        <v/>
      </c>
      <c r="D1529" s="45" t="str">
        <f t="shared" si="163"/>
        <v/>
      </c>
      <c r="E1529" s="47">
        <f t="shared" si="164"/>
        <v>0</v>
      </c>
      <c r="F1529" s="79"/>
      <c r="G1529" s="45" t="str">
        <f t="shared" si="165"/>
        <v/>
      </c>
      <c r="H1529" s="45" t="str">
        <f t="shared" si="166"/>
        <v/>
      </c>
      <c r="I1529" s="46" t="str">
        <f t="shared" si="167"/>
        <v/>
      </c>
    </row>
    <row r="1530" spans="2:9" ht="20.100000000000001" customHeight="1" thickBot="1" x14ac:dyDescent="0.35">
      <c r="B1530" s="43" t="str">
        <f t="shared" si="168"/>
        <v/>
      </c>
      <c r="C1530" s="44" t="str">
        <f t="shared" si="162"/>
        <v/>
      </c>
      <c r="D1530" s="45" t="str">
        <f t="shared" si="163"/>
        <v/>
      </c>
      <c r="E1530" s="47">
        <f t="shared" si="164"/>
        <v>0</v>
      </c>
      <c r="F1530" s="79"/>
      <c r="G1530" s="45" t="str">
        <f t="shared" si="165"/>
        <v/>
      </c>
      <c r="H1530" s="45" t="str">
        <f t="shared" si="166"/>
        <v/>
      </c>
      <c r="I1530" s="46" t="str">
        <f t="shared" si="167"/>
        <v/>
      </c>
    </row>
    <row r="1531" spans="2:9" ht="20.100000000000001" customHeight="1" thickBot="1" x14ac:dyDescent="0.35">
      <c r="B1531" s="43" t="str">
        <f t="shared" si="168"/>
        <v/>
      </c>
      <c r="C1531" s="44" t="str">
        <f t="shared" si="162"/>
        <v/>
      </c>
      <c r="D1531" s="45" t="str">
        <f t="shared" si="163"/>
        <v/>
      </c>
      <c r="E1531" s="47">
        <f t="shared" si="164"/>
        <v>0</v>
      </c>
      <c r="F1531" s="79"/>
      <c r="G1531" s="45" t="str">
        <f t="shared" si="165"/>
        <v/>
      </c>
      <c r="H1531" s="45" t="str">
        <f t="shared" si="166"/>
        <v/>
      </c>
      <c r="I1531" s="46" t="str">
        <f t="shared" si="167"/>
        <v/>
      </c>
    </row>
    <row r="1532" spans="2:9" ht="20.100000000000001" customHeight="1" thickBot="1" x14ac:dyDescent="0.35">
      <c r="B1532" s="43" t="str">
        <f t="shared" si="168"/>
        <v/>
      </c>
      <c r="C1532" s="44" t="str">
        <f t="shared" si="162"/>
        <v/>
      </c>
      <c r="D1532" s="45" t="str">
        <f t="shared" si="163"/>
        <v/>
      </c>
      <c r="E1532" s="47">
        <f t="shared" si="164"/>
        <v>0</v>
      </c>
      <c r="F1532" s="79"/>
      <c r="G1532" s="45" t="str">
        <f t="shared" si="165"/>
        <v/>
      </c>
      <c r="H1532" s="45" t="str">
        <f t="shared" si="166"/>
        <v/>
      </c>
      <c r="I1532" s="46" t="str">
        <f t="shared" si="167"/>
        <v/>
      </c>
    </row>
    <row r="1533" spans="2:9" ht="20.100000000000001" customHeight="1" thickBot="1" x14ac:dyDescent="0.35">
      <c r="B1533" s="43" t="str">
        <f t="shared" si="168"/>
        <v/>
      </c>
      <c r="C1533" s="44" t="str">
        <f t="shared" si="162"/>
        <v/>
      </c>
      <c r="D1533" s="45" t="str">
        <f t="shared" si="163"/>
        <v/>
      </c>
      <c r="E1533" s="47">
        <f t="shared" si="164"/>
        <v>0</v>
      </c>
      <c r="F1533" s="79"/>
      <c r="G1533" s="45" t="str">
        <f t="shared" si="165"/>
        <v/>
      </c>
      <c r="H1533" s="45" t="str">
        <f t="shared" si="166"/>
        <v/>
      </c>
      <c r="I1533" s="46" t="str">
        <f t="shared" si="167"/>
        <v/>
      </c>
    </row>
    <row r="1534" spans="2:9" ht="20.100000000000001" customHeight="1" thickBot="1" x14ac:dyDescent="0.35">
      <c r="B1534" s="43" t="str">
        <f t="shared" si="168"/>
        <v/>
      </c>
      <c r="C1534" s="44" t="str">
        <f t="shared" si="162"/>
        <v/>
      </c>
      <c r="D1534" s="45" t="str">
        <f t="shared" si="163"/>
        <v/>
      </c>
      <c r="E1534" s="47">
        <f t="shared" si="164"/>
        <v>0</v>
      </c>
      <c r="F1534" s="79"/>
      <c r="G1534" s="45" t="str">
        <f t="shared" si="165"/>
        <v/>
      </c>
      <c r="H1534" s="45" t="str">
        <f t="shared" si="166"/>
        <v/>
      </c>
      <c r="I1534" s="46" t="str">
        <f t="shared" si="167"/>
        <v/>
      </c>
    </row>
    <row r="1535" spans="2:9" ht="20.100000000000001" customHeight="1" thickBot="1" x14ac:dyDescent="0.35">
      <c r="B1535" s="43" t="str">
        <f t="shared" si="168"/>
        <v/>
      </c>
      <c r="C1535" s="44" t="str">
        <f t="shared" si="162"/>
        <v/>
      </c>
      <c r="D1535" s="45" t="str">
        <f t="shared" si="163"/>
        <v/>
      </c>
      <c r="E1535" s="47">
        <f t="shared" si="164"/>
        <v>0</v>
      </c>
      <c r="F1535" s="79"/>
      <c r="G1535" s="45" t="str">
        <f t="shared" si="165"/>
        <v/>
      </c>
      <c r="H1535" s="45" t="str">
        <f t="shared" si="166"/>
        <v/>
      </c>
      <c r="I1535" s="46" t="str">
        <f t="shared" si="167"/>
        <v/>
      </c>
    </row>
    <row r="1536" spans="2:9" ht="20.100000000000001" customHeight="1" thickBot="1" x14ac:dyDescent="0.35">
      <c r="B1536" s="43" t="str">
        <f t="shared" si="168"/>
        <v/>
      </c>
      <c r="C1536" s="44" t="str">
        <f t="shared" si="162"/>
        <v/>
      </c>
      <c r="D1536" s="45" t="str">
        <f t="shared" si="163"/>
        <v/>
      </c>
      <c r="E1536" s="47">
        <f t="shared" si="164"/>
        <v>0</v>
      </c>
      <c r="F1536" s="79"/>
      <c r="G1536" s="45" t="str">
        <f t="shared" si="165"/>
        <v/>
      </c>
      <c r="H1536" s="45" t="str">
        <f t="shared" si="166"/>
        <v/>
      </c>
      <c r="I1536" s="46" t="str">
        <f t="shared" si="167"/>
        <v/>
      </c>
    </row>
    <row r="1537" spans="2:9" ht="20.100000000000001" customHeight="1" thickBot="1" x14ac:dyDescent="0.35">
      <c r="B1537" s="43" t="str">
        <f t="shared" si="168"/>
        <v/>
      </c>
      <c r="C1537" s="44" t="str">
        <f t="shared" si="162"/>
        <v/>
      </c>
      <c r="D1537" s="45" t="str">
        <f t="shared" si="163"/>
        <v/>
      </c>
      <c r="E1537" s="47">
        <f t="shared" si="164"/>
        <v>0</v>
      </c>
      <c r="F1537" s="79"/>
      <c r="G1537" s="45" t="str">
        <f t="shared" si="165"/>
        <v/>
      </c>
      <c r="H1537" s="45" t="str">
        <f t="shared" si="166"/>
        <v/>
      </c>
      <c r="I1537" s="46" t="str">
        <f t="shared" si="167"/>
        <v/>
      </c>
    </row>
    <row r="1538" spans="2:9" ht="20.100000000000001" customHeight="1" thickBot="1" x14ac:dyDescent="0.35">
      <c r="B1538" s="43" t="str">
        <f t="shared" si="168"/>
        <v/>
      </c>
      <c r="C1538" s="44" t="str">
        <f t="shared" si="162"/>
        <v/>
      </c>
      <c r="D1538" s="45" t="str">
        <f t="shared" si="163"/>
        <v/>
      </c>
      <c r="E1538" s="47">
        <f t="shared" si="164"/>
        <v>0</v>
      </c>
      <c r="F1538" s="79"/>
      <c r="G1538" s="45" t="str">
        <f t="shared" si="165"/>
        <v/>
      </c>
      <c r="H1538" s="45" t="str">
        <f t="shared" si="166"/>
        <v/>
      </c>
      <c r="I1538" s="46" t="str">
        <f t="shared" si="167"/>
        <v/>
      </c>
    </row>
    <row r="1539" spans="2:9" ht="20.100000000000001" customHeight="1" thickBot="1" x14ac:dyDescent="0.35">
      <c r="B1539" s="43" t="str">
        <f t="shared" si="168"/>
        <v/>
      </c>
      <c r="C1539" s="44" t="str">
        <f t="shared" si="162"/>
        <v/>
      </c>
      <c r="D1539" s="45" t="str">
        <f t="shared" si="163"/>
        <v/>
      </c>
      <c r="E1539" s="47">
        <f t="shared" si="164"/>
        <v>0</v>
      </c>
      <c r="F1539" s="79"/>
      <c r="G1539" s="45" t="str">
        <f t="shared" si="165"/>
        <v/>
      </c>
      <c r="H1539" s="45" t="str">
        <f t="shared" si="166"/>
        <v/>
      </c>
      <c r="I1539" s="46" t="str">
        <f t="shared" si="167"/>
        <v/>
      </c>
    </row>
    <row r="1540" spans="2:9" ht="20.100000000000001" customHeight="1" thickBot="1" x14ac:dyDescent="0.35">
      <c r="B1540" s="43" t="str">
        <f t="shared" si="168"/>
        <v/>
      </c>
      <c r="C1540" s="44" t="str">
        <f t="shared" si="162"/>
        <v/>
      </c>
      <c r="D1540" s="45" t="str">
        <f t="shared" si="163"/>
        <v/>
      </c>
      <c r="E1540" s="47">
        <f t="shared" si="164"/>
        <v>0</v>
      </c>
      <c r="F1540" s="79"/>
      <c r="G1540" s="45" t="str">
        <f t="shared" si="165"/>
        <v/>
      </c>
      <c r="H1540" s="45" t="str">
        <f t="shared" si="166"/>
        <v/>
      </c>
      <c r="I1540" s="46" t="str">
        <f t="shared" si="167"/>
        <v/>
      </c>
    </row>
    <row r="1541" spans="2:9" ht="20.100000000000001" customHeight="1" thickBot="1" x14ac:dyDescent="0.35">
      <c r="B1541" s="43" t="str">
        <f t="shared" si="168"/>
        <v/>
      </c>
      <c r="C1541" s="44" t="str">
        <f t="shared" si="162"/>
        <v/>
      </c>
      <c r="D1541" s="45" t="str">
        <f t="shared" si="163"/>
        <v/>
      </c>
      <c r="E1541" s="47">
        <f t="shared" si="164"/>
        <v>0</v>
      </c>
      <c r="F1541" s="79"/>
      <c r="G1541" s="45" t="str">
        <f t="shared" si="165"/>
        <v/>
      </c>
      <c r="H1541" s="45" t="str">
        <f t="shared" si="166"/>
        <v/>
      </c>
      <c r="I1541" s="46" t="str">
        <f t="shared" si="167"/>
        <v/>
      </c>
    </row>
    <row r="1542" spans="2:9" ht="20.100000000000001" customHeight="1" thickBot="1" x14ac:dyDescent="0.35">
      <c r="B1542" s="43" t="str">
        <f t="shared" si="168"/>
        <v/>
      </c>
      <c r="C1542" s="44" t="str">
        <f t="shared" si="162"/>
        <v/>
      </c>
      <c r="D1542" s="45" t="str">
        <f t="shared" si="163"/>
        <v/>
      </c>
      <c r="E1542" s="47">
        <f t="shared" si="164"/>
        <v>0</v>
      </c>
      <c r="F1542" s="79"/>
      <c r="G1542" s="45" t="str">
        <f t="shared" si="165"/>
        <v/>
      </c>
      <c r="H1542" s="45" t="str">
        <f t="shared" si="166"/>
        <v/>
      </c>
      <c r="I1542" s="46" t="str">
        <f t="shared" si="167"/>
        <v/>
      </c>
    </row>
    <row r="1543" spans="2:9" ht="20.100000000000001" customHeight="1" thickBot="1" x14ac:dyDescent="0.35">
      <c r="B1543" s="43" t="str">
        <f t="shared" si="168"/>
        <v/>
      </c>
      <c r="C1543" s="44" t="str">
        <f t="shared" si="162"/>
        <v/>
      </c>
      <c r="D1543" s="45" t="str">
        <f t="shared" si="163"/>
        <v/>
      </c>
      <c r="E1543" s="47">
        <f t="shared" si="164"/>
        <v>0</v>
      </c>
      <c r="F1543" s="79"/>
      <c r="G1543" s="45" t="str">
        <f t="shared" si="165"/>
        <v/>
      </c>
      <c r="H1543" s="45" t="str">
        <f t="shared" si="166"/>
        <v/>
      </c>
      <c r="I1543" s="46" t="str">
        <f t="shared" si="167"/>
        <v/>
      </c>
    </row>
    <row r="1544" spans="2:9" ht="20.100000000000001" customHeight="1" thickBot="1" x14ac:dyDescent="0.35">
      <c r="B1544" s="43" t="str">
        <f t="shared" si="168"/>
        <v/>
      </c>
      <c r="C1544" s="44" t="str">
        <f t="shared" si="162"/>
        <v/>
      </c>
      <c r="D1544" s="45" t="str">
        <f t="shared" si="163"/>
        <v/>
      </c>
      <c r="E1544" s="47">
        <f t="shared" si="164"/>
        <v>0</v>
      </c>
      <c r="F1544" s="79"/>
      <c r="G1544" s="45" t="str">
        <f t="shared" si="165"/>
        <v/>
      </c>
      <c r="H1544" s="45" t="str">
        <f t="shared" si="166"/>
        <v/>
      </c>
      <c r="I1544" s="46" t="str">
        <f t="shared" si="167"/>
        <v/>
      </c>
    </row>
    <row r="1545" spans="2:9" ht="20.100000000000001" customHeight="1" thickBot="1" x14ac:dyDescent="0.35">
      <c r="B1545" s="43" t="str">
        <f t="shared" si="168"/>
        <v/>
      </c>
      <c r="C1545" s="44" t="str">
        <f t="shared" si="162"/>
        <v/>
      </c>
      <c r="D1545" s="45" t="str">
        <f t="shared" si="163"/>
        <v/>
      </c>
      <c r="E1545" s="47">
        <f t="shared" si="164"/>
        <v>0</v>
      </c>
      <c r="F1545" s="79"/>
      <c r="G1545" s="45" t="str">
        <f t="shared" si="165"/>
        <v/>
      </c>
      <c r="H1545" s="45" t="str">
        <f t="shared" si="166"/>
        <v/>
      </c>
      <c r="I1545" s="46" t="str">
        <f t="shared" si="167"/>
        <v/>
      </c>
    </row>
    <row r="1546" spans="2:9" ht="20.100000000000001" customHeight="1" thickBot="1" x14ac:dyDescent="0.35">
      <c r="B1546" s="43" t="str">
        <f t="shared" si="168"/>
        <v/>
      </c>
      <c r="C1546" s="44" t="str">
        <f t="shared" si="162"/>
        <v/>
      </c>
      <c r="D1546" s="45" t="str">
        <f t="shared" si="163"/>
        <v/>
      </c>
      <c r="E1546" s="47">
        <f t="shared" si="164"/>
        <v>0</v>
      </c>
      <c r="F1546" s="79"/>
      <c r="G1546" s="45" t="str">
        <f t="shared" si="165"/>
        <v/>
      </c>
      <c r="H1546" s="45" t="str">
        <f t="shared" si="166"/>
        <v/>
      </c>
      <c r="I1546" s="46" t="str">
        <f t="shared" si="167"/>
        <v/>
      </c>
    </row>
    <row r="1547" spans="2:9" ht="20.100000000000001" customHeight="1" thickBot="1" x14ac:dyDescent="0.35">
      <c r="B1547" s="43" t="str">
        <f t="shared" si="168"/>
        <v/>
      </c>
      <c r="C1547" s="44" t="str">
        <f t="shared" si="162"/>
        <v/>
      </c>
      <c r="D1547" s="45" t="str">
        <f t="shared" si="163"/>
        <v/>
      </c>
      <c r="E1547" s="47">
        <f t="shared" si="164"/>
        <v>0</v>
      </c>
      <c r="F1547" s="79"/>
      <c r="G1547" s="45" t="str">
        <f t="shared" si="165"/>
        <v/>
      </c>
      <c r="H1547" s="45" t="str">
        <f t="shared" si="166"/>
        <v/>
      </c>
      <c r="I1547" s="46" t="str">
        <f t="shared" si="167"/>
        <v/>
      </c>
    </row>
    <row r="1548" spans="2:9" ht="20.100000000000001" customHeight="1" thickBot="1" x14ac:dyDescent="0.35">
      <c r="B1548" s="43" t="str">
        <f t="shared" si="168"/>
        <v/>
      </c>
      <c r="C1548" s="44" t="str">
        <f t="shared" si="162"/>
        <v/>
      </c>
      <c r="D1548" s="45" t="str">
        <f t="shared" si="163"/>
        <v/>
      </c>
      <c r="E1548" s="47">
        <f t="shared" si="164"/>
        <v>0</v>
      </c>
      <c r="F1548" s="79"/>
      <c r="G1548" s="45" t="str">
        <f t="shared" si="165"/>
        <v/>
      </c>
      <c r="H1548" s="45" t="str">
        <f t="shared" si="166"/>
        <v/>
      </c>
      <c r="I1548" s="46" t="str">
        <f t="shared" si="167"/>
        <v/>
      </c>
    </row>
    <row r="1549" spans="2:9" ht="20.100000000000001" customHeight="1" thickBot="1" x14ac:dyDescent="0.35">
      <c r="B1549" s="43" t="str">
        <f t="shared" si="168"/>
        <v/>
      </c>
      <c r="C1549" s="44" t="str">
        <f t="shared" si="162"/>
        <v/>
      </c>
      <c r="D1549" s="45" t="str">
        <f t="shared" si="163"/>
        <v/>
      </c>
      <c r="E1549" s="47">
        <f t="shared" si="164"/>
        <v>0</v>
      </c>
      <c r="F1549" s="79"/>
      <c r="G1549" s="45" t="str">
        <f t="shared" si="165"/>
        <v/>
      </c>
      <c r="H1549" s="45" t="str">
        <f t="shared" si="166"/>
        <v/>
      </c>
      <c r="I1549" s="46" t="str">
        <f t="shared" si="167"/>
        <v/>
      </c>
    </row>
    <row r="1550" spans="2:9" ht="20.100000000000001" customHeight="1" thickBot="1" x14ac:dyDescent="0.35">
      <c r="B1550" s="43" t="str">
        <f t="shared" si="168"/>
        <v/>
      </c>
      <c r="C1550" s="44" t="str">
        <f t="shared" si="162"/>
        <v/>
      </c>
      <c r="D1550" s="45" t="str">
        <f t="shared" si="163"/>
        <v/>
      </c>
      <c r="E1550" s="47">
        <f t="shared" si="164"/>
        <v>0</v>
      </c>
      <c r="F1550" s="79"/>
      <c r="G1550" s="45" t="str">
        <f t="shared" si="165"/>
        <v/>
      </c>
      <c r="H1550" s="45" t="str">
        <f t="shared" si="166"/>
        <v/>
      </c>
      <c r="I1550" s="46" t="str">
        <f t="shared" si="167"/>
        <v/>
      </c>
    </row>
    <row r="1551" spans="2:9" ht="20.100000000000001" customHeight="1" thickBot="1" x14ac:dyDescent="0.35">
      <c r="B1551" s="43" t="str">
        <f t="shared" si="168"/>
        <v/>
      </c>
      <c r="C1551" s="44" t="str">
        <f t="shared" si="162"/>
        <v/>
      </c>
      <c r="D1551" s="45" t="str">
        <f t="shared" si="163"/>
        <v/>
      </c>
      <c r="E1551" s="47">
        <f t="shared" si="164"/>
        <v>0</v>
      </c>
      <c r="F1551" s="79"/>
      <c r="G1551" s="45" t="str">
        <f t="shared" si="165"/>
        <v/>
      </c>
      <c r="H1551" s="45" t="str">
        <f t="shared" si="166"/>
        <v/>
      </c>
      <c r="I1551" s="46" t="str">
        <f t="shared" si="167"/>
        <v/>
      </c>
    </row>
    <row r="1552" spans="2:9" ht="20.100000000000001" customHeight="1" thickBot="1" x14ac:dyDescent="0.35">
      <c r="B1552" s="43" t="str">
        <f t="shared" si="168"/>
        <v/>
      </c>
      <c r="C1552" s="44" t="str">
        <f t="shared" si="162"/>
        <v/>
      </c>
      <c r="D1552" s="45" t="str">
        <f t="shared" si="163"/>
        <v/>
      </c>
      <c r="E1552" s="47">
        <f t="shared" si="164"/>
        <v>0</v>
      </c>
      <c r="F1552" s="79"/>
      <c r="G1552" s="45" t="str">
        <f t="shared" si="165"/>
        <v/>
      </c>
      <c r="H1552" s="45" t="str">
        <f t="shared" si="166"/>
        <v/>
      </c>
      <c r="I1552" s="46" t="str">
        <f t="shared" si="167"/>
        <v/>
      </c>
    </row>
    <row r="1553" spans="2:9" ht="20.100000000000001" customHeight="1" thickBot="1" x14ac:dyDescent="0.35">
      <c r="B1553" s="43" t="str">
        <f t="shared" si="168"/>
        <v/>
      </c>
      <c r="C1553" s="44" t="str">
        <f t="shared" si="162"/>
        <v/>
      </c>
      <c r="D1553" s="45" t="str">
        <f t="shared" si="163"/>
        <v/>
      </c>
      <c r="E1553" s="47">
        <f t="shared" si="164"/>
        <v>0</v>
      </c>
      <c r="F1553" s="79"/>
      <c r="G1553" s="45" t="str">
        <f t="shared" si="165"/>
        <v/>
      </c>
      <c r="H1553" s="45" t="str">
        <f t="shared" si="166"/>
        <v/>
      </c>
      <c r="I1553" s="46" t="str">
        <f t="shared" si="167"/>
        <v/>
      </c>
    </row>
    <row r="1554" spans="2:9" ht="20.100000000000001" customHeight="1" thickBot="1" x14ac:dyDescent="0.35">
      <c r="B1554" s="43" t="str">
        <f t="shared" si="168"/>
        <v/>
      </c>
      <c r="C1554" s="44" t="str">
        <f t="shared" si="162"/>
        <v/>
      </c>
      <c r="D1554" s="45" t="str">
        <f t="shared" si="163"/>
        <v/>
      </c>
      <c r="E1554" s="47">
        <f t="shared" si="164"/>
        <v>0</v>
      </c>
      <c r="F1554" s="79"/>
      <c r="G1554" s="45" t="str">
        <f t="shared" si="165"/>
        <v/>
      </c>
      <c r="H1554" s="45" t="str">
        <f t="shared" si="166"/>
        <v/>
      </c>
      <c r="I1554" s="46" t="str">
        <f t="shared" si="167"/>
        <v/>
      </c>
    </row>
    <row r="1555" spans="2:9" ht="20.100000000000001" customHeight="1" thickBot="1" x14ac:dyDescent="0.35">
      <c r="B1555" s="43" t="str">
        <f t="shared" si="168"/>
        <v/>
      </c>
      <c r="C1555" s="44" t="str">
        <f t="shared" si="162"/>
        <v/>
      </c>
      <c r="D1555" s="45" t="str">
        <f t="shared" si="163"/>
        <v/>
      </c>
      <c r="E1555" s="47">
        <f t="shared" si="164"/>
        <v>0</v>
      </c>
      <c r="F1555" s="79"/>
      <c r="G1555" s="45" t="str">
        <f t="shared" si="165"/>
        <v/>
      </c>
      <c r="H1555" s="45" t="str">
        <f t="shared" si="166"/>
        <v/>
      </c>
      <c r="I1555" s="46" t="str">
        <f t="shared" si="167"/>
        <v/>
      </c>
    </row>
    <row r="1556" spans="2:9" ht="20.100000000000001" customHeight="1" thickBot="1" x14ac:dyDescent="0.35">
      <c r="B1556" s="43" t="str">
        <f t="shared" si="168"/>
        <v/>
      </c>
      <c r="C1556" s="44" t="str">
        <f t="shared" si="162"/>
        <v/>
      </c>
      <c r="D1556" s="45" t="str">
        <f t="shared" si="163"/>
        <v/>
      </c>
      <c r="E1556" s="47">
        <f t="shared" si="164"/>
        <v>0</v>
      </c>
      <c r="F1556" s="79"/>
      <c r="G1556" s="45" t="str">
        <f t="shared" si="165"/>
        <v/>
      </c>
      <c r="H1556" s="45" t="str">
        <f t="shared" si="166"/>
        <v/>
      </c>
      <c r="I1556" s="46" t="str">
        <f t="shared" si="167"/>
        <v/>
      </c>
    </row>
    <row r="1557" spans="2:9" ht="20.100000000000001" customHeight="1" thickBot="1" x14ac:dyDescent="0.35">
      <c r="B1557" s="43" t="str">
        <f t="shared" si="168"/>
        <v/>
      </c>
      <c r="C1557" s="44" t="str">
        <f t="shared" si="162"/>
        <v/>
      </c>
      <c r="D1557" s="45" t="str">
        <f t="shared" si="163"/>
        <v/>
      </c>
      <c r="E1557" s="47">
        <f t="shared" si="164"/>
        <v>0</v>
      </c>
      <c r="F1557" s="79"/>
      <c r="G1557" s="45" t="str">
        <f t="shared" si="165"/>
        <v/>
      </c>
      <c r="H1557" s="45" t="str">
        <f t="shared" si="166"/>
        <v/>
      </c>
      <c r="I1557" s="46" t="str">
        <f t="shared" si="167"/>
        <v/>
      </c>
    </row>
    <row r="1558" spans="2:9" ht="20.100000000000001" customHeight="1" thickBot="1" x14ac:dyDescent="0.35">
      <c r="B1558" s="43" t="str">
        <f t="shared" si="168"/>
        <v/>
      </c>
      <c r="C1558" s="44" t="str">
        <f t="shared" ref="C1558:C1621" si="169">IF($E$10="End of the Period",IF(B1558="","",IF(payment_frequency="Bi-weekly",first_payment_date+B1558*VLOOKUP(payment_frequency,periodic_table,2,0),IF(payment_frequency="Weekly",first_payment_date+B1558*VLOOKUP(payment_frequency,periodic_table,2,0),IF(payment_frequency="Semi-monthly",first_payment_date+B1558*VLOOKUP(payment_frequency,periodic_table,2,0),EDATE(first_payment_date,B1558*VLOOKUP(payment_frequency,periodic_table,2,0)))))),IF(B1558="","",IF(payment_frequency="Bi-weekly",first_payment_date+(B1558-1)*VLOOKUP(payment_frequency,periodic_table,2,0),IF(payment_frequency="Weekly",first_payment_date+(B1558-1)*VLOOKUP(payment_frequency,periodic_table,2,0),IF(payment_frequency="Semi-monthly",first_payment_date+(B1558-1)*VLOOKUP(payment_frequency,periodic_table,2,0),EDATE(first_payment_date,(B1558-1)*VLOOKUP(payment_frequency,periodic_table,2,0)))))))</f>
        <v/>
      </c>
      <c r="D1558" s="45" t="str">
        <f t="shared" ref="D1558:D1621" si="170">IF(B1558="","",IF(I1557&lt;payment2,I1557*(1+rate),payment2))</f>
        <v/>
      </c>
      <c r="E1558" s="47">
        <f t="shared" ref="E1558:E1621" si="171">IFERROR(IF((I1557*(1+rate)-D1558)&lt;$E$12,I1557*(1+rate)-D1558,IF(B1558=$I$16,$E$12,IF(B1558&lt;$I$16,0,$E$12))),0)</f>
        <v>0</v>
      </c>
      <c r="F1558" s="79"/>
      <c r="G1558" s="45" t="str">
        <f t="shared" ref="G1558:G1621" si="172">IF(AND(payment_type=1,B1558=1),0,IF(B1558="","",I1557*rate_acc))</f>
        <v/>
      </c>
      <c r="H1558" s="45" t="str">
        <f t="shared" si="166"/>
        <v/>
      </c>
      <c r="I1558" s="46" t="str">
        <f t="shared" si="167"/>
        <v/>
      </c>
    </row>
    <row r="1559" spans="2:9" ht="20.100000000000001" customHeight="1" thickBot="1" x14ac:dyDescent="0.35">
      <c r="B1559" s="43" t="str">
        <f t="shared" si="168"/>
        <v/>
      </c>
      <c r="C1559" s="44" t="str">
        <f t="shared" si="169"/>
        <v/>
      </c>
      <c r="D1559" s="45" t="str">
        <f t="shared" si="170"/>
        <v/>
      </c>
      <c r="E1559" s="47">
        <f t="shared" si="171"/>
        <v>0</v>
      </c>
      <c r="F1559" s="79"/>
      <c r="G1559" s="45" t="str">
        <f t="shared" si="172"/>
        <v/>
      </c>
      <c r="H1559" s="45" t="str">
        <f t="shared" ref="H1559:H1622" si="173">IF(B1559="","",D1559-G1559+E1559+F1559)</f>
        <v/>
      </c>
      <c r="I1559" s="46" t="str">
        <f t="shared" ref="I1559:I1622" si="174">IFERROR(IF(H1559&lt;=0,"",I1558-H1559),"")</f>
        <v/>
      </c>
    </row>
    <row r="1560" spans="2:9" ht="20.100000000000001" customHeight="1" thickBot="1" x14ac:dyDescent="0.35">
      <c r="B1560" s="43" t="str">
        <f t="shared" si="168"/>
        <v/>
      </c>
      <c r="C1560" s="44" t="str">
        <f t="shared" si="169"/>
        <v/>
      </c>
      <c r="D1560" s="45" t="str">
        <f t="shared" si="170"/>
        <v/>
      </c>
      <c r="E1560" s="47">
        <f t="shared" si="171"/>
        <v>0</v>
      </c>
      <c r="F1560" s="79"/>
      <c r="G1560" s="45" t="str">
        <f t="shared" si="172"/>
        <v/>
      </c>
      <c r="H1560" s="45" t="str">
        <f t="shared" si="173"/>
        <v/>
      </c>
      <c r="I1560" s="46" t="str">
        <f t="shared" si="174"/>
        <v/>
      </c>
    </row>
    <row r="1561" spans="2:9" ht="20.100000000000001" customHeight="1" thickBot="1" x14ac:dyDescent="0.35">
      <c r="B1561" s="43" t="str">
        <f t="shared" si="168"/>
        <v/>
      </c>
      <c r="C1561" s="44" t="str">
        <f t="shared" si="169"/>
        <v/>
      </c>
      <c r="D1561" s="45" t="str">
        <f t="shared" si="170"/>
        <v/>
      </c>
      <c r="E1561" s="47">
        <f t="shared" si="171"/>
        <v>0</v>
      </c>
      <c r="F1561" s="79"/>
      <c r="G1561" s="45" t="str">
        <f t="shared" si="172"/>
        <v/>
      </c>
      <c r="H1561" s="45" t="str">
        <f t="shared" si="173"/>
        <v/>
      </c>
      <c r="I1561" s="46" t="str">
        <f t="shared" si="174"/>
        <v/>
      </c>
    </row>
    <row r="1562" spans="2:9" ht="20.100000000000001" customHeight="1" thickBot="1" x14ac:dyDescent="0.35">
      <c r="B1562" s="43" t="str">
        <f t="shared" si="168"/>
        <v/>
      </c>
      <c r="C1562" s="44" t="str">
        <f t="shared" si="169"/>
        <v/>
      </c>
      <c r="D1562" s="45" t="str">
        <f t="shared" si="170"/>
        <v/>
      </c>
      <c r="E1562" s="47">
        <f t="shared" si="171"/>
        <v>0</v>
      </c>
      <c r="F1562" s="79"/>
      <c r="G1562" s="45" t="str">
        <f t="shared" si="172"/>
        <v/>
      </c>
      <c r="H1562" s="45" t="str">
        <f t="shared" si="173"/>
        <v/>
      </c>
      <c r="I1562" s="46" t="str">
        <f t="shared" si="174"/>
        <v/>
      </c>
    </row>
    <row r="1563" spans="2:9" ht="20.100000000000001" customHeight="1" thickBot="1" x14ac:dyDescent="0.35">
      <c r="B1563" s="43" t="str">
        <f t="shared" si="168"/>
        <v/>
      </c>
      <c r="C1563" s="44" t="str">
        <f t="shared" si="169"/>
        <v/>
      </c>
      <c r="D1563" s="45" t="str">
        <f t="shared" si="170"/>
        <v/>
      </c>
      <c r="E1563" s="47">
        <f t="shared" si="171"/>
        <v>0</v>
      </c>
      <c r="F1563" s="79"/>
      <c r="G1563" s="45" t="str">
        <f t="shared" si="172"/>
        <v/>
      </c>
      <c r="H1563" s="45" t="str">
        <f t="shared" si="173"/>
        <v/>
      </c>
      <c r="I1563" s="46" t="str">
        <f t="shared" si="174"/>
        <v/>
      </c>
    </row>
    <row r="1564" spans="2:9" ht="20.100000000000001" customHeight="1" thickBot="1" x14ac:dyDescent="0.35">
      <c r="B1564" s="43" t="str">
        <f t="shared" si="168"/>
        <v/>
      </c>
      <c r="C1564" s="44" t="str">
        <f t="shared" si="169"/>
        <v/>
      </c>
      <c r="D1564" s="45" t="str">
        <f t="shared" si="170"/>
        <v/>
      </c>
      <c r="E1564" s="47">
        <f t="shared" si="171"/>
        <v>0</v>
      </c>
      <c r="F1564" s="79"/>
      <c r="G1564" s="45" t="str">
        <f t="shared" si="172"/>
        <v/>
      </c>
      <c r="H1564" s="45" t="str">
        <f t="shared" si="173"/>
        <v/>
      </c>
      <c r="I1564" s="46" t="str">
        <f t="shared" si="174"/>
        <v/>
      </c>
    </row>
    <row r="1565" spans="2:9" ht="20.100000000000001" customHeight="1" thickBot="1" x14ac:dyDescent="0.35">
      <c r="B1565" s="43" t="str">
        <f t="shared" si="168"/>
        <v/>
      </c>
      <c r="C1565" s="44" t="str">
        <f t="shared" si="169"/>
        <v/>
      </c>
      <c r="D1565" s="45" t="str">
        <f t="shared" si="170"/>
        <v/>
      </c>
      <c r="E1565" s="47">
        <f t="shared" si="171"/>
        <v>0</v>
      </c>
      <c r="F1565" s="79"/>
      <c r="G1565" s="45" t="str">
        <f t="shared" si="172"/>
        <v/>
      </c>
      <c r="H1565" s="45" t="str">
        <f t="shared" si="173"/>
        <v/>
      </c>
      <c r="I1565" s="46" t="str">
        <f t="shared" si="174"/>
        <v/>
      </c>
    </row>
    <row r="1566" spans="2:9" ht="20.100000000000001" customHeight="1" thickBot="1" x14ac:dyDescent="0.35">
      <c r="B1566" s="43" t="str">
        <f t="shared" si="168"/>
        <v/>
      </c>
      <c r="C1566" s="44" t="str">
        <f t="shared" si="169"/>
        <v/>
      </c>
      <c r="D1566" s="45" t="str">
        <f t="shared" si="170"/>
        <v/>
      </c>
      <c r="E1566" s="47">
        <f t="shared" si="171"/>
        <v>0</v>
      </c>
      <c r="F1566" s="79"/>
      <c r="G1566" s="45" t="str">
        <f t="shared" si="172"/>
        <v/>
      </c>
      <c r="H1566" s="45" t="str">
        <f t="shared" si="173"/>
        <v/>
      </c>
      <c r="I1566" s="46" t="str">
        <f t="shared" si="174"/>
        <v/>
      </c>
    </row>
    <row r="1567" spans="2:9" ht="20.100000000000001" customHeight="1" thickBot="1" x14ac:dyDescent="0.35">
      <c r="B1567" s="43" t="str">
        <f t="shared" si="168"/>
        <v/>
      </c>
      <c r="C1567" s="44" t="str">
        <f t="shared" si="169"/>
        <v/>
      </c>
      <c r="D1567" s="45" t="str">
        <f t="shared" si="170"/>
        <v/>
      </c>
      <c r="E1567" s="47">
        <f t="shared" si="171"/>
        <v>0</v>
      </c>
      <c r="F1567" s="79"/>
      <c r="G1567" s="45" t="str">
        <f t="shared" si="172"/>
        <v/>
      </c>
      <c r="H1567" s="45" t="str">
        <f t="shared" si="173"/>
        <v/>
      </c>
      <c r="I1567" s="46" t="str">
        <f t="shared" si="174"/>
        <v/>
      </c>
    </row>
    <row r="1568" spans="2:9" ht="20.100000000000001" customHeight="1" thickBot="1" x14ac:dyDescent="0.35">
      <c r="B1568" s="43" t="str">
        <f t="shared" si="168"/>
        <v/>
      </c>
      <c r="C1568" s="44" t="str">
        <f t="shared" si="169"/>
        <v/>
      </c>
      <c r="D1568" s="45" t="str">
        <f t="shared" si="170"/>
        <v/>
      </c>
      <c r="E1568" s="47">
        <f t="shared" si="171"/>
        <v>0</v>
      </c>
      <c r="F1568" s="79"/>
      <c r="G1568" s="45" t="str">
        <f t="shared" si="172"/>
        <v/>
      </c>
      <c r="H1568" s="45" t="str">
        <f t="shared" si="173"/>
        <v/>
      </c>
      <c r="I1568" s="46" t="str">
        <f t="shared" si="174"/>
        <v/>
      </c>
    </row>
    <row r="1569" spans="2:9" ht="20.100000000000001" customHeight="1" thickBot="1" x14ac:dyDescent="0.35">
      <c r="B1569" s="43" t="str">
        <f t="shared" si="168"/>
        <v/>
      </c>
      <c r="C1569" s="44" t="str">
        <f t="shared" si="169"/>
        <v/>
      </c>
      <c r="D1569" s="45" t="str">
        <f t="shared" si="170"/>
        <v/>
      </c>
      <c r="E1569" s="47">
        <f t="shared" si="171"/>
        <v>0</v>
      </c>
      <c r="F1569" s="79"/>
      <c r="G1569" s="45" t="str">
        <f t="shared" si="172"/>
        <v/>
      </c>
      <c r="H1569" s="45" t="str">
        <f t="shared" si="173"/>
        <v/>
      </c>
      <c r="I1569" s="46" t="str">
        <f t="shared" si="174"/>
        <v/>
      </c>
    </row>
    <row r="1570" spans="2:9" ht="20.100000000000001" customHeight="1" thickBot="1" x14ac:dyDescent="0.35">
      <c r="B1570" s="43" t="str">
        <f t="shared" si="168"/>
        <v/>
      </c>
      <c r="C1570" s="44" t="str">
        <f t="shared" si="169"/>
        <v/>
      </c>
      <c r="D1570" s="45" t="str">
        <f t="shared" si="170"/>
        <v/>
      </c>
      <c r="E1570" s="47">
        <f t="shared" si="171"/>
        <v>0</v>
      </c>
      <c r="F1570" s="79"/>
      <c r="G1570" s="45" t="str">
        <f t="shared" si="172"/>
        <v/>
      </c>
      <c r="H1570" s="45" t="str">
        <f t="shared" si="173"/>
        <v/>
      </c>
      <c r="I1570" s="46" t="str">
        <f t="shared" si="174"/>
        <v/>
      </c>
    </row>
    <row r="1571" spans="2:9" ht="20.100000000000001" customHeight="1" thickBot="1" x14ac:dyDescent="0.35">
      <c r="B1571" s="43" t="str">
        <f t="shared" si="168"/>
        <v/>
      </c>
      <c r="C1571" s="44" t="str">
        <f t="shared" si="169"/>
        <v/>
      </c>
      <c r="D1571" s="45" t="str">
        <f t="shared" si="170"/>
        <v/>
      </c>
      <c r="E1571" s="47">
        <f t="shared" si="171"/>
        <v>0</v>
      </c>
      <c r="F1571" s="79"/>
      <c r="G1571" s="45" t="str">
        <f t="shared" si="172"/>
        <v/>
      </c>
      <c r="H1571" s="45" t="str">
        <f t="shared" si="173"/>
        <v/>
      </c>
      <c r="I1571" s="46" t="str">
        <f t="shared" si="174"/>
        <v/>
      </c>
    </row>
    <row r="1572" spans="2:9" ht="20.100000000000001" customHeight="1" thickBot="1" x14ac:dyDescent="0.35">
      <c r="B1572" s="43" t="str">
        <f t="shared" si="168"/>
        <v/>
      </c>
      <c r="C1572" s="44" t="str">
        <f t="shared" si="169"/>
        <v/>
      </c>
      <c r="D1572" s="45" t="str">
        <f t="shared" si="170"/>
        <v/>
      </c>
      <c r="E1572" s="47">
        <f t="shared" si="171"/>
        <v>0</v>
      </c>
      <c r="F1572" s="79"/>
      <c r="G1572" s="45" t="str">
        <f t="shared" si="172"/>
        <v/>
      </c>
      <c r="H1572" s="45" t="str">
        <f t="shared" si="173"/>
        <v/>
      </c>
      <c r="I1572" s="46" t="str">
        <f t="shared" si="174"/>
        <v/>
      </c>
    </row>
    <row r="1573" spans="2:9" ht="20.100000000000001" customHeight="1" thickBot="1" x14ac:dyDescent="0.35">
      <c r="B1573" s="43" t="str">
        <f t="shared" si="168"/>
        <v/>
      </c>
      <c r="C1573" s="44" t="str">
        <f t="shared" si="169"/>
        <v/>
      </c>
      <c r="D1573" s="45" t="str">
        <f t="shared" si="170"/>
        <v/>
      </c>
      <c r="E1573" s="47">
        <f t="shared" si="171"/>
        <v>0</v>
      </c>
      <c r="F1573" s="79"/>
      <c r="G1573" s="45" t="str">
        <f t="shared" si="172"/>
        <v/>
      </c>
      <c r="H1573" s="45" t="str">
        <f t="shared" si="173"/>
        <v/>
      </c>
      <c r="I1573" s="46" t="str">
        <f t="shared" si="174"/>
        <v/>
      </c>
    </row>
    <row r="1574" spans="2:9" ht="20.100000000000001" customHeight="1" thickBot="1" x14ac:dyDescent="0.35">
      <c r="B1574" s="43" t="str">
        <f t="shared" si="168"/>
        <v/>
      </c>
      <c r="C1574" s="44" t="str">
        <f t="shared" si="169"/>
        <v/>
      </c>
      <c r="D1574" s="45" t="str">
        <f t="shared" si="170"/>
        <v/>
      </c>
      <c r="E1574" s="47">
        <f t="shared" si="171"/>
        <v>0</v>
      </c>
      <c r="F1574" s="79"/>
      <c r="G1574" s="45" t="str">
        <f t="shared" si="172"/>
        <v/>
      </c>
      <c r="H1574" s="45" t="str">
        <f t="shared" si="173"/>
        <v/>
      </c>
      <c r="I1574" s="46" t="str">
        <f t="shared" si="174"/>
        <v/>
      </c>
    </row>
    <row r="1575" spans="2:9" ht="20.100000000000001" customHeight="1" thickBot="1" x14ac:dyDescent="0.35">
      <c r="B1575" s="43" t="str">
        <f t="shared" si="168"/>
        <v/>
      </c>
      <c r="C1575" s="44" t="str">
        <f t="shared" si="169"/>
        <v/>
      </c>
      <c r="D1575" s="45" t="str">
        <f t="shared" si="170"/>
        <v/>
      </c>
      <c r="E1575" s="47">
        <f t="shared" si="171"/>
        <v>0</v>
      </c>
      <c r="F1575" s="79"/>
      <c r="G1575" s="45" t="str">
        <f t="shared" si="172"/>
        <v/>
      </c>
      <c r="H1575" s="45" t="str">
        <f t="shared" si="173"/>
        <v/>
      </c>
      <c r="I1575" s="46" t="str">
        <f t="shared" si="174"/>
        <v/>
      </c>
    </row>
    <row r="1576" spans="2:9" ht="20.100000000000001" customHeight="1" thickBot="1" x14ac:dyDescent="0.35">
      <c r="B1576" s="43" t="str">
        <f t="shared" si="168"/>
        <v/>
      </c>
      <c r="C1576" s="44" t="str">
        <f t="shared" si="169"/>
        <v/>
      </c>
      <c r="D1576" s="45" t="str">
        <f t="shared" si="170"/>
        <v/>
      </c>
      <c r="E1576" s="47">
        <f t="shared" si="171"/>
        <v>0</v>
      </c>
      <c r="F1576" s="79"/>
      <c r="G1576" s="45" t="str">
        <f t="shared" si="172"/>
        <v/>
      </c>
      <c r="H1576" s="45" t="str">
        <f t="shared" si="173"/>
        <v/>
      </c>
      <c r="I1576" s="46" t="str">
        <f t="shared" si="174"/>
        <v/>
      </c>
    </row>
    <row r="1577" spans="2:9" ht="20.100000000000001" customHeight="1" thickBot="1" x14ac:dyDescent="0.35">
      <c r="B1577" s="43" t="str">
        <f t="shared" si="168"/>
        <v/>
      </c>
      <c r="C1577" s="44" t="str">
        <f t="shared" si="169"/>
        <v/>
      </c>
      <c r="D1577" s="45" t="str">
        <f t="shared" si="170"/>
        <v/>
      </c>
      <c r="E1577" s="47">
        <f t="shared" si="171"/>
        <v>0</v>
      </c>
      <c r="F1577" s="79"/>
      <c r="G1577" s="45" t="str">
        <f t="shared" si="172"/>
        <v/>
      </c>
      <c r="H1577" s="45" t="str">
        <f t="shared" si="173"/>
        <v/>
      </c>
      <c r="I1577" s="46" t="str">
        <f t="shared" si="174"/>
        <v/>
      </c>
    </row>
    <row r="1578" spans="2:9" ht="20.100000000000001" customHeight="1" thickBot="1" x14ac:dyDescent="0.35">
      <c r="B1578" s="43" t="str">
        <f t="shared" si="168"/>
        <v/>
      </c>
      <c r="C1578" s="44" t="str">
        <f t="shared" si="169"/>
        <v/>
      </c>
      <c r="D1578" s="45" t="str">
        <f t="shared" si="170"/>
        <v/>
      </c>
      <c r="E1578" s="47">
        <f t="shared" si="171"/>
        <v>0</v>
      </c>
      <c r="F1578" s="79"/>
      <c r="G1578" s="45" t="str">
        <f t="shared" si="172"/>
        <v/>
      </c>
      <c r="H1578" s="45" t="str">
        <f t="shared" si="173"/>
        <v/>
      </c>
      <c r="I1578" s="46" t="str">
        <f t="shared" si="174"/>
        <v/>
      </c>
    </row>
    <row r="1579" spans="2:9" ht="20.100000000000001" customHeight="1" thickBot="1" x14ac:dyDescent="0.35">
      <c r="B1579" s="43" t="str">
        <f t="shared" si="168"/>
        <v/>
      </c>
      <c r="C1579" s="44" t="str">
        <f t="shared" si="169"/>
        <v/>
      </c>
      <c r="D1579" s="45" t="str">
        <f t="shared" si="170"/>
        <v/>
      </c>
      <c r="E1579" s="47">
        <f t="shared" si="171"/>
        <v>0</v>
      </c>
      <c r="F1579" s="79"/>
      <c r="G1579" s="45" t="str">
        <f t="shared" si="172"/>
        <v/>
      </c>
      <c r="H1579" s="45" t="str">
        <f t="shared" si="173"/>
        <v/>
      </c>
      <c r="I1579" s="46" t="str">
        <f t="shared" si="174"/>
        <v/>
      </c>
    </row>
    <row r="1580" spans="2:9" ht="20.100000000000001" customHeight="1" thickBot="1" x14ac:dyDescent="0.35">
      <c r="B1580" s="43" t="str">
        <f t="shared" si="168"/>
        <v/>
      </c>
      <c r="C1580" s="44" t="str">
        <f t="shared" si="169"/>
        <v/>
      </c>
      <c r="D1580" s="45" t="str">
        <f t="shared" si="170"/>
        <v/>
      </c>
      <c r="E1580" s="47">
        <f t="shared" si="171"/>
        <v>0</v>
      </c>
      <c r="F1580" s="79"/>
      <c r="G1580" s="45" t="str">
        <f t="shared" si="172"/>
        <v/>
      </c>
      <c r="H1580" s="45" t="str">
        <f t="shared" si="173"/>
        <v/>
      </c>
      <c r="I1580" s="46" t="str">
        <f t="shared" si="174"/>
        <v/>
      </c>
    </row>
    <row r="1581" spans="2:9" ht="20.100000000000001" customHeight="1" thickBot="1" x14ac:dyDescent="0.35">
      <c r="B1581" s="43" t="str">
        <f t="shared" ref="B1581:B1644" si="175">IFERROR(IF(I1580&lt;=0,"",B1580+1),"")</f>
        <v/>
      </c>
      <c r="C1581" s="44" t="str">
        <f t="shared" si="169"/>
        <v/>
      </c>
      <c r="D1581" s="45" t="str">
        <f t="shared" si="170"/>
        <v/>
      </c>
      <c r="E1581" s="47">
        <f t="shared" si="171"/>
        <v>0</v>
      </c>
      <c r="F1581" s="79"/>
      <c r="G1581" s="45" t="str">
        <f t="shared" si="172"/>
        <v/>
      </c>
      <c r="H1581" s="45" t="str">
        <f t="shared" si="173"/>
        <v/>
      </c>
      <c r="I1581" s="46" t="str">
        <f t="shared" si="174"/>
        <v/>
      </c>
    </row>
    <row r="1582" spans="2:9" ht="20.100000000000001" customHeight="1" thickBot="1" x14ac:dyDescent="0.35">
      <c r="B1582" s="43" t="str">
        <f t="shared" si="175"/>
        <v/>
      </c>
      <c r="C1582" s="44" t="str">
        <f t="shared" si="169"/>
        <v/>
      </c>
      <c r="D1582" s="45" t="str">
        <f t="shared" si="170"/>
        <v/>
      </c>
      <c r="E1582" s="47">
        <f t="shared" si="171"/>
        <v>0</v>
      </c>
      <c r="F1582" s="79"/>
      <c r="G1582" s="45" t="str">
        <f t="shared" si="172"/>
        <v/>
      </c>
      <c r="H1582" s="45" t="str">
        <f t="shared" si="173"/>
        <v/>
      </c>
      <c r="I1582" s="46" t="str">
        <f t="shared" si="174"/>
        <v/>
      </c>
    </row>
    <row r="1583" spans="2:9" ht="20.100000000000001" customHeight="1" thickBot="1" x14ac:dyDescent="0.35">
      <c r="B1583" s="43" t="str">
        <f t="shared" si="175"/>
        <v/>
      </c>
      <c r="C1583" s="44" t="str">
        <f t="shared" si="169"/>
        <v/>
      </c>
      <c r="D1583" s="45" t="str">
        <f t="shared" si="170"/>
        <v/>
      </c>
      <c r="E1583" s="47">
        <f t="shared" si="171"/>
        <v>0</v>
      </c>
      <c r="F1583" s="79"/>
      <c r="G1583" s="45" t="str">
        <f t="shared" si="172"/>
        <v/>
      </c>
      <c r="H1583" s="45" t="str">
        <f t="shared" si="173"/>
        <v/>
      </c>
      <c r="I1583" s="46" t="str">
        <f t="shared" si="174"/>
        <v/>
      </c>
    </row>
    <row r="1584" spans="2:9" ht="20.100000000000001" customHeight="1" thickBot="1" x14ac:dyDescent="0.35">
      <c r="B1584" s="43" t="str">
        <f t="shared" si="175"/>
        <v/>
      </c>
      <c r="C1584" s="44" t="str">
        <f t="shared" si="169"/>
        <v/>
      </c>
      <c r="D1584" s="45" t="str">
        <f t="shared" si="170"/>
        <v/>
      </c>
      <c r="E1584" s="47">
        <f t="shared" si="171"/>
        <v>0</v>
      </c>
      <c r="F1584" s="79"/>
      <c r="G1584" s="45" t="str">
        <f t="shared" si="172"/>
        <v/>
      </c>
      <c r="H1584" s="45" t="str">
        <f t="shared" si="173"/>
        <v/>
      </c>
      <c r="I1584" s="46" t="str">
        <f t="shared" si="174"/>
        <v/>
      </c>
    </row>
    <row r="1585" spans="2:9" ht="20.100000000000001" customHeight="1" thickBot="1" x14ac:dyDescent="0.35">
      <c r="B1585" s="43" t="str">
        <f t="shared" si="175"/>
        <v/>
      </c>
      <c r="C1585" s="44" t="str">
        <f t="shared" si="169"/>
        <v/>
      </c>
      <c r="D1585" s="45" t="str">
        <f t="shared" si="170"/>
        <v/>
      </c>
      <c r="E1585" s="47">
        <f t="shared" si="171"/>
        <v>0</v>
      </c>
      <c r="F1585" s="79"/>
      <c r="G1585" s="45" t="str">
        <f t="shared" si="172"/>
        <v/>
      </c>
      <c r="H1585" s="45" t="str">
        <f t="shared" si="173"/>
        <v/>
      </c>
      <c r="I1585" s="46" t="str">
        <f t="shared" si="174"/>
        <v/>
      </c>
    </row>
    <row r="1586" spans="2:9" ht="20.100000000000001" customHeight="1" thickBot="1" x14ac:dyDescent="0.35">
      <c r="B1586" s="43" t="str">
        <f t="shared" si="175"/>
        <v/>
      </c>
      <c r="C1586" s="44" t="str">
        <f t="shared" si="169"/>
        <v/>
      </c>
      <c r="D1586" s="45" t="str">
        <f t="shared" si="170"/>
        <v/>
      </c>
      <c r="E1586" s="47">
        <f t="shared" si="171"/>
        <v>0</v>
      </c>
      <c r="F1586" s="79"/>
      <c r="G1586" s="45" t="str">
        <f t="shared" si="172"/>
        <v/>
      </c>
      <c r="H1586" s="45" t="str">
        <f t="shared" si="173"/>
        <v/>
      </c>
      <c r="I1586" s="46" t="str">
        <f t="shared" si="174"/>
        <v/>
      </c>
    </row>
    <row r="1587" spans="2:9" ht="20.100000000000001" customHeight="1" thickBot="1" x14ac:dyDescent="0.35">
      <c r="B1587" s="43" t="str">
        <f t="shared" si="175"/>
        <v/>
      </c>
      <c r="C1587" s="44" t="str">
        <f t="shared" si="169"/>
        <v/>
      </c>
      <c r="D1587" s="45" t="str">
        <f t="shared" si="170"/>
        <v/>
      </c>
      <c r="E1587" s="47">
        <f t="shared" si="171"/>
        <v>0</v>
      </c>
      <c r="F1587" s="79"/>
      <c r="G1587" s="45" t="str">
        <f t="shared" si="172"/>
        <v/>
      </c>
      <c r="H1587" s="45" t="str">
        <f t="shared" si="173"/>
        <v/>
      </c>
      <c r="I1587" s="46" t="str">
        <f t="shared" si="174"/>
        <v/>
      </c>
    </row>
    <row r="1588" spans="2:9" ht="20.100000000000001" customHeight="1" thickBot="1" x14ac:dyDescent="0.35">
      <c r="B1588" s="43" t="str">
        <f t="shared" si="175"/>
        <v/>
      </c>
      <c r="C1588" s="44" t="str">
        <f t="shared" si="169"/>
        <v/>
      </c>
      <c r="D1588" s="45" t="str">
        <f t="shared" si="170"/>
        <v/>
      </c>
      <c r="E1588" s="47">
        <f t="shared" si="171"/>
        <v>0</v>
      </c>
      <c r="F1588" s="79"/>
      <c r="G1588" s="45" t="str">
        <f t="shared" si="172"/>
        <v/>
      </c>
      <c r="H1588" s="45" t="str">
        <f t="shared" si="173"/>
        <v/>
      </c>
      <c r="I1588" s="46" t="str">
        <f t="shared" si="174"/>
        <v/>
      </c>
    </row>
    <row r="1589" spans="2:9" ht="20.100000000000001" customHeight="1" thickBot="1" x14ac:dyDescent="0.35">
      <c r="B1589" s="43" t="str">
        <f t="shared" si="175"/>
        <v/>
      </c>
      <c r="C1589" s="44" t="str">
        <f t="shared" si="169"/>
        <v/>
      </c>
      <c r="D1589" s="45" t="str">
        <f t="shared" si="170"/>
        <v/>
      </c>
      <c r="E1589" s="47">
        <f t="shared" si="171"/>
        <v>0</v>
      </c>
      <c r="F1589" s="79"/>
      <c r="G1589" s="45" t="str">
        <f t="shared" si="172"/>
        <v/>
      </c>
      <c r="H1589" s="45" t="str">
        <f t="shared" si="173"/>
        <v/>
      </c>
      <c r="I1589" s="46" t="str">
        <f t="shared" si="174"/>
        <v/>
      </c>
    </row>
    <row r="1590" spans="2:9" ht="20.100000000000001" customHeight="1" thickBot="1" x14ac:dyDescent="0.35">
      <c r="B1590" s="43" t="str">
        <f t="shared" si="175"/>
        <v/>
      </c>
      <c r="C1590" s="44" t="str">
        <f t="shared" si="169"/>
        <v/>
      </c>
      <c r="D1590" s="45" t="str">
        <f t="shared" si="170"/>
        <v/>
      </c>
      <c r="E1590" s="47">
        <f t="shared" si="171"/>
        <v>0</v>
      </c>
      <c r="F1590" s="79"/>
      <c r="G1590" s="45" t="str">
        <f t="shared" si="172"/>
        <v/>
      </c>
      <c r="H1590" s="45" t="str">
        <f t="shared" si="173"/>
        <v/>
      </c>
      <c r="I1590" s="46" t="str">
        <f t="shared" si="174"/>
        <v/>
      </c>
    </row>
    <row r="1591" spans="2:9" ht="20.100000000000001" customHeight="1" thickBot="1" x14ac:dyDescent="0.35">
      <c r="B1591" s="43" t="str">
        <f t="shared" si="175"/>
        <v/>
      </c>
      <c r="C1591" s="44" t="str">
        <f t="shared" si="169"/>
        <v/>
      </c>
      <c r="D1591" s="45" t="str">
        <f t="shared" si="170"/>
        <v/>
      </c>
      <c r="E1591" s="47">
        <f t="shared" si="171"/>
        <v>0</v>
      </c>
      <c r="F1591" s="79"/>
      <c r="G1591" s="45" t="str">
        <f t="shared" si="172"/>
        <v/>
      </c>
      <c r="H1591" s="45" t="str">
        <f t="shared" si="173"/>
        <v/>
      </c>
      <c r="I1591" s="46" t="str">
        <f t="shared" si="174"/>
        <v/>
      </c>
    </row>
    <row r="1592" spans="2:9" ht="20.100000000000001" customHeight="1" thickBot="1" x14ac:dyDescent="0.35">
      <c r="B1592" s="43" t="str">
        <f t="shared" si="175"/>
        <v/>
      </c>
      <c r="C1592" s="44" t="str">
        <f t="shared" si="169"/>
        <v/>
      </c>
      <c r="D1592" s="45" t="str">
        <f t="shared" si="170"/>
        <v/>
      </c>
      <c r="E1592" s="47">
        <f t="shared" si="171"/>
        <v>0</v>
      </c>
      <c r="F1592" s="79"/>
      <c r="G1592" s="45" t="str">
        <f t="shared" si="172"/>
        <v/>
      </c>
      <c r="H1592" s="45" t="str">
        <f t="shared" si="173"/>
        <v/>
      </c>
      <c r="I1592" s="46" t="str">
        <f t="shared" si="174"/>
        <v/>
      </c>
    </row>
    <row r="1593" spans="2:9" ht="20.100000000000001" customHeight="1" thickBot="1" x14ac:dyDescent="0.35">
      <c r="B1593" s="43" t="str">
        <f t="shared" si="175"/>
        <v/>
      </c>
      <c r="C1593" s="44" t="str">
        <f t="shared" si="169"/>
        <v/>
      </c>
      <c r="D1593" s="45" t="str">
        <f t="shared" si="170"/>
        <v/>
      </c>
      <c r="E1593" s="47">
        <f t="shared" si="171"/>
        <v>0</v>
      </c>
      <c r="F1593" s="79"/>
      <c r="G1593" s="45" t="str">
        <f t="shared" si="172"/>
        <v/>
      </c>
      <c r="H1593" s="45" t="str">
        <f t="shared" si="173"/>
        <v/>
      </c>
      <c r="I1593" s="46" t="str">
        <f t="shared" si="174"/>
        <v/>
      </c>
    </row>
    <row r="1594" spans="2:9" ht="20.100000000000001" customHeight="1" thickBot="1" x14ac:dyDescent="0.35">
      <c r="B1594" s="43" t="str">
        <f t="shared" si="175"/>
        <v/>
      </c>
      <c r="C1594" s="44" t="str">
        <f t="shared" si="169"/>
        <v/>
      </c>
      <c r="D1594" s="45" t="str">
        <f t="shared" si="170"/>
        <v/>
      </c>
      <c r="E1594" s="47">
        <f t="shared" si="171"/>
        <v>0</v>
      </c>
      <c r="F1594" s="79"/>
      <c r="G1594" s="45" t="str">
        <f t="shared" si="172"/>
        <v/>
      </c>
      <c r="H1594" s="45" t="str">
        <f t="shared" si="173"/>
        <v/>
      </c>
      <c r="I1594" s="46" t="str">
        <f t="shared" si="174"/>
        <v/>
      </c>
    </row>
    <row r="1595" spans="2:9" ht="20.100000000000001" customHeight="1" thickBot="1" x14ac:dyDescent="0.35">
      <c r="B1595" s="43" t="str">
        <f t="shared" si="175"/>
        <v/>
      </c>
      <c r="C1595" s="44" t="str">
        <f t="shared" si="169"/>
        <v/>
      </c>
      <c r="D1595" s="45" t="str">
        <f t="shared" si="170"/>
        <v/>
      </c>
      <c r="E1595" s="47">
        <f t="shared" si="171"/>
        <v>0</v>
      </c>
      <c r="F1595" s="79"/>
      <c r="G1595" s="45" t="str">
        <f t="shared" si="172"/>
        <v/>
      </c>
      <c r="H1595" s="45" t="str">
        <f t="shared" si="173"/>
        <v/>
      </c>
      <c r="I1595" s="46" t="str">
        <f t="shared" si="174"/>
        <v/>
      </c>
    </row>
    <row r="1596" spans="2:9" ht="20.100000000000001" customHeight="1" thickBot="1" x14ac:dyDescent="0.35">
      <c r="B1596" s="43" t="str">
        <f t="shared" si="175"/>
        <v/>
      </c>
      <c r="C1596" s="44" t="str">
        <f t="shared" si="169"/>
        <v/>
      </c>
      <c r="D1596" s="45" t="str">
        <f t="shared" si="170"/>
        <v/>
      </c>
      <c r="E1596" s="47">
        <f t="shared" si="171"/>
        <v>0</v>
      </c>
      <c r="F1596" s="79"/>
      <c r="G1596" s="45" t="str">
        <f t="shared" si="172"/>
        <v/>
      </c>
      <c r="H1596" s="45" t="str">
        <f t="shared" si="173"/>
        <v/>
      </c>
      <c r="I1596" s="46" t="str">
        <f t="shared" si="174"/>
        <v/>
      </c>
    </row>
    <row r="1597" spans="2:9" ht="20.100000000000001" customHeight="1" thickBot="1" x14ac:dyDescent="0.35">
      <c r="B1597" s="43" t="str">
        <f t="shared" si="175"/>
        <v/>
      </c>
      <c r="C1597" s="44" t="str">
        <f t="shared" si="169"/>
        <v/>
      </c>
      <c r="D1597" s="45" t="str">
        <f t="shared" si="170"/>
        <v/>
      </c>
      <c r="E1597" s="47">
        <f t="shared" si="171"/>
        <v>0</v>
      </c>
      <c r="F1597" s="79"/>
      <c r="G1597" s="45" t="str">
        <f t="shared" si="172"/>
        <v/>
      </c>
      <c r="H1597" s="45" t="str">
        <f t="shared" si="173"/>
        <v/>
      </c>
      <c r="I1597" s="46" t="str">
        <f t="shared" si="174"/>
        <v/>
      </c>
    </row>
    <row r="1598" spans="2:9" ht="20.100000000000001" customHeight="1" thickBot="1" x14ac:dyDescent="0.35">
      <c r="B1598" s="43" t="str">
        <f t="shared" si="175"/>
        <v/>
      </c>
      <c r="C1598" s="44" t="str">
        <f t="shared" si="169"/>
        <v/>
      </c>
      <c r="D1598" s="45" t="str">
        <f t="shared" si="170"/>
        <v/>
      </c>
      <c r="E1598" s="47">
        <f t="shared" si="171"/>
        <v>0</v>
      </c>
      <c r="F1598" s="79"/>
      <c r="G1598" s="45" t="str">
        <f t="shared" si="172"/>
        <v/>
      </c>
      <c r="H1598" s="45" t="str">
        <f t="shared" si="173"/>
        <v/>
      </c>
      <c r="I1598" s="46" t="str">
        <f t="shared" si="174"/>
        <v/>
      </c>
    </row>
    <row r="1599" spans="2:9" ht="20.100000000000001" customHeight="1" thickBot="1" x14ac:dyDescent="0.35">
      <c r="B1599" s="43" t="str">
        <f t="shared" si="175"/>
        <v/>
      </c>
      <c r="C1599" s="44" t="str">
        <f t="shared" si="169"/>
        <v/>
      </c>
      <c r="D1599" s="45" t="str">
        <f t="shared" si="170"/>
        <v/>
      </c>
      <c r="E1599" s="47">
        <f t="shared" si="171"/>
        <v>0</v>
      </c>
      <c r="F1599" s="79"/>
      <c r="G1599" s="45" t="str">
        <f t="shared" si="172"/>
        <v/>
      </c>
      <c r="H1599" s="45" t="str">
        <f t="shared" si="173"/>
        <v/>
      </c>
      <c r="I1599" s="46" t="str">
        <f t="shared" si="174"/>
        <v/>
      </c>
    </row>
    <row r="1600" spans="2:9" ht="20.100000000000001" customHeight="1" thickBot="1" x14ac:dyDescent="0.35">
      <c r="B1600" s="43" t="str">
        <f t="shared" si="175"/>
        <v/>
      </c>
      <c r="C1600" s="44" t="str">
        <f t="shared" si="169"/>
        <v/>
      </c>
      <c r="D1600" s="45" t="str">
        <f t="shared" si="170"/>
        <v/>
      </c>
      <c r="E1600" s="47">
        <f t="shared" si="171"/>
        <v>0</v>
      </c>
      <c r="F1600" s="79"/>
      <c r="G1600" s="45" t="str">
        <f t="shared" si="172"/>
        <v/>
      </c>
      <c r="H1600" s="45" t="str">
        <f t="shared" si="173"/>
        <v/>
      </c>
      <c r="I1600" s="46" t="str">
        <f t="shared" si="174"/>
        <v/>
      </c>
    </row>
    <row r="1601" spans="2:9" ht="20.100000000000001" customHeight="1" thickBot="1" x14ac:dyDescent="0.35">
      <c r="B1601" s="43" t="str">
        <f t="shared" si="175"/>
        <v/>
      </c>
      <c r="C1601" s="44" t="str">
        <f t="shared" si="169"/>
        <v/>
      </c>
      <c r="D1601" s="45" t="str">
        <f t="shared" si="170"/>
        <v/>
      </c>
      <c r="E1601" s="47">
        <f t="shared" si="171"/>
        <v>0</v>
      </c>
      <c r="F1601" s="79"/>
      <c r="G1601" s="45" t="str">
        <f t="shared" si="172"/>
        <v/>
      </c>
      <c r="H1601" s="45" t="str">
        <f t="shared" si="173"/>
        <v/>
      </c>
      <c r="I1601" s="46" t="str">
        <f t="shared" si="174"/>
        <v/>
      </c>
    </row>
    <row r="1602" spans="2:9" ht="20.100000000000001" customHeight="1" thickBot="1" x14ac:dyDescent="0.35">
      <c r="B1602" s="43" t="str">
        <f t="shared" si="175"/>
        <v/>
      </c>
      <c r="C1602" s="44" t="str">
        <f t="shared" si="169"/>
        <v/>
      </c>
      <c r="D1602" s="45" t="str">
        <f t="shared" si="170"/>
        <v/>
      </c>
      <c r="E1602" s="47">
        <f t="shared" si="171"/>
        <v>0</v>
      </c>
      <c r="F1602" s="79"/>
      <c r="G1602" s="45" t="str">
        <f t="shared" si="172"/>
        <v/>
      </c>
      <c r="H1602" s="45" t="str">
        <f t="shared" si="173"/>
        <v/>
      </c>
      <c r="I1602" s="46" t="str">
        <f t="shared" si="174"/>
        <v/>
      </c>
    </row>
    <row r="1603" spans="2:9" ht="20.100000000000001" customHeight="1" thickBot="1" x14ac:dyDescent="0.35">
      <c r="B1603" s="43" t="str">
        <f t="shared" si="175"/>
        <v/>
      </c>
      <c r="C1603" s="44" t="str">
        <f t="shared" si="169"/>
        <v/>
      </c>
      <c r="D1603" s="45" t="str">
        <f t="shared" si="170"/>
        <v/>
      </c>
      <c r="E1603" s="47">
        <f t="shared" si="171"/>
        <v>0</v>
      </c>
      <c r="F1603" s="79"/>
      <c r="G1603" s="45" t="str">
        <f t="shared" si="172"/>
        <v/>
      </c>
      <c r="H1603" s="45" t="str">
        <f t="shared" si="173"/>
        <v/>
      </c>
      <c r="I1603" s="46" t="str">
        <f t="shared" si="174"/>
        <v/>
      </c>
    </row>
    <row r="1604" spans="2:9" ht="20.100000000000001" customHeight="1" thickBot="1" x14ac:dyDescent="0.35">
      <c r="B1604" s="43" t="str">
        <f t="shared" si="175"/>
        <v/>
      </c>
      <c r="C1604" s="44" t="str">
        <f t="shared" si="169"/>
        <v/>
      </c>
      <c r="D1604" s="45" t="str">
        <f t="shared" si="170"/>
        <v/>
      </c>
      <c r="E1604" s="47">
        <f t="shared" si="171"/>
        <v>0</v>
      </c>
      <c r="F1604" s="79"/>
      <c r="G1604" s="45" t="str">
        <f t="shared" si="172"/>
        <v/>
      </c>
      <c r="H1604" s="45" t="str">
        <f t="shared" si="173"/>
        <v/>
      </c>
      <c r="I1604" s="46" t="str">
        <f t="shared" si="174"/>
        <v/>
      </c>
    </row>
    <row r="1605" spans="2:9" ht="20.100000000000001" customHeight="1" thickBot="1" x14ac:dyDescent="0.35">
      <c r="B1605" s="43" t="str">
        <f t="shared" si="175"/>
        <v/>
      </c>
      <c r="C1605" s="44" t="str">
        <f t="shared" si="169"/>
        <v/>
      </c>
      <c r="D1605" s="45" t="str">
        <f t="shared" si="170"/>
        <v/>
      </c>
      <c r="E1605" s="47">
        <f t="shared" si="171"/>
        <v>0</v>
      </c>
      <c r="F1605" s="79"/>
      <c r="G1605" s="45" t="str">
        <f t="shared" si="172"/>
        <v/>
      </c>
      <c r="H1605" s="45" t="str">
        <f t="shared" si="173"/>
        <v/>
      </c>
      <c r="I1605" s="46" t="str">
        <f t="shared" si="174"/>
        <v/>
      </c>
    </row>
    <row r="1606" spans="2:9" ht="20.100000000000001" customHeight="1" thickBot="1" x14ac:dyDescent="0.35">
      <c r="B1606" s="43" t="str">
        <f t="shared" si="175"/>
        <v/>
      </c>
      <c r="C1606" s="44" t="str">
        <f t="shared" si="169"/>
        <v/>
      </c>
      <c r="D1606" s="45" t="str">
        <f t="shared" si="170"/>
        <v/>
      </c>
      <c r="E1606" s="47">
        <f t="shared" si="171"/>
        <v>0</v>
      </c>
      <c r="F1606" s="79"/>
      <c r="G1606" s="45" t="str">
        <f t="shared" si="172"/>
        <v/>
      </c>
      <c r="H1606" s="45" t="str">
        <f t="shared" si="173"/>
        <v/>
      </c>
      <c r="I1606" s="46" t="str">
        <f t="shared" si="174"/>
        <v/>
      </c>
    </row>
    <row r="1607" spans="2:9" ht="20.100000000000001" customHeight="1" thickBot="1" x14ac:dyDescent="0.35">
      <c r="B1607" s="43" t="str">
        <f t="shared" si="175"/>
        <v/>
      </c>
      <c r="C1607" s="44" t="str">
        <f t="shared" si="169"/>
        <v/>
      </c>
      <c r="D1607" s="45" t="str">
        <f t="shared" si="170"/>
        <v/>
      </c>
      <c r="E1607" s="47">
        <f t="shared" si="171"/>
        <v>0</v>
      </c>
      <c r="F1607" s="79"/>
      <c r="G1607" s="45" t="str">
        <f t="shared" si="172"/>
        <v/>
      </c>
      <c r="H1607" s="45" t="str">
        <f t="shared" si="173"/>
        <v/>
      </c>
      <c r="I1607" s="46" t="str">
        <f t="shared" si="174"/>
        <v/>
      </c>
    </row>
    <row r="1608" spans="2:9" ht="20.100000000000001" customHeight="1" thickBot="1" x14ac:dyDescent="0.35">
      <c r="B1608" s="43" t="str">
        <f t="shared" si="175"/>
        <v/>
      </c>
      <c r="C1608" s="44" t="str">
        <f t="shared" si="169"/>
        <v/>
      </c>
      <c r="D1608" s="45" t="str">
        <f t="shared" si="170"/>
        <v/>
      </c>
      <c r="E1608" s="47">
        <f t="shared" si="171"/>
        <v>0</v>
      </c>
      <c r="F1608" s="79"/>
      <c r="G1608" s="45" t="str">
        <f t="shared" si="172"/>
        <v/>
      </c>
      <c r="H1608" s="45" t="str">
        <f t="shared" si="173"/>
        <v/>
      </c>
      <c r="I1608" s="46" t="str">
        <f t="shared" si="174"/>
        <v/>
      </c>
    </row>
    <row r="1609" spans="2:9" ht="20.100000000000001" customHeight="1" thickBot="1" x14ac:dyDescent="0.35">
      <c r="B1609" s="43" t="str">
        <f t="shared" si="175"/>
        <v/>
      </c>
      <c r="C1609" s="44" t="str">
        <f t="shared" si="169"/>
        <v/>
      </c>
      <c r="D1609" s="45" t="str">
        <f t="shared" si="170"/>
        <v/>
      </c>
      <c r="E1609" s="47">
        <f t="shared" si="171"/>
        <v>0</v>
      </c>
      <c r="F1609" s="79"/>
      <c r="G1609" s="45" t="str">
        <f t="shared" si="172"/>
        <v/>
      </c>
      <c r="H1609" s="45" t="str">
        <f t="shared" si="173"/>
        <v/>
      </c>
      <c r="I1609" s="46" t="str">
        <f t="shared" si="174"/>
        <v/>
      </c>
    </row>
    <row r="1610" spans="2:9" ht="20.100000000000001" customHeight="1" thickBot="1" x14ac:dyDescent="0.35">
      <c r="B1610" s="43" t="str">
        <f t="shared" si="175"/>
        <v/>
      </c>
      <c r="C1610" s="44" t="str">
        <f t="shared" si="169"/>
        <v/>
      </c>
      <c r="D1610" s="45" t="str">
        <f t="shared" si="170"/>
        <v/>
      </c>
      <c r="E1610" s="47">
        <f t="shared" si="171"/>
        <v>0</v>
      </c>
      <c r="F1610" s="79"/>
      <c r="G1610" s="45" t="str">
        <f t="shared" si="172"/>
        <v/>
      </c>
      <c r="H1610" s="45" t="str">
        <f t="shared" si="173"/>
        <v/>
      </c>
      <c r="I1610" s="46" t="str">
        <f t="shared" si="174"/>
        <v/>
      </c>
    </row>
    <row r="1611" spans="2:9" ht="20.100000000000001" customHeight="1" thickBot="1" x14ac:dyDescent="0.35">
      <c r="B1611" s="43" t="str">
        <f t="shared" si="175"/>
        <v/>
      </c>
      <c r="C1611" s="44" t="str">
        <f t="shared" si="169"/>
        <v/>
      </c>
      <c r="D1611" s="45" t="str">
        <f t="shared" si="170"/>
        <v/>
      </c>
      <c r="E1611" s="47">
        <f t="shared" si="171"/>
        <v>0</v>
      </c>
      <c r="F1611" s="79"/>
      <c r="G1611" s="45" t="str">
        <f t="shared" si="172"/>
        <v/>
      </c>
      <c r="H1611" s="45" t="str">
        <f t="shared" si="173"/>
        <v/>
      </c>
      <c r="I1611" s="46" t="str">
        <f t="shared" si="174"/>
        <v/>
      </c>
    </row>
    <row r="1612" spans="2:9" ht="20.100000000000001" customHeight="1" thickBot="1" x14ac:dyDescent="0.35">
      <c r="B1612" s="43" t="str">
        <f t="shared" si="175"/>
        <v/>
      </c>
      <c r="C1612" s="44" t="str">
        <f t="shared" si="169"/>
        <v/>
      </c>
      <c r="D1612" s="45" t="str">
        <f t="shared" si="170"/>
        <v/>
      </c>
      <c r="E1612" s="47">
        <f t="shared" si="171"/>
        <v>0</v>
      </c>
      <c r="F1612" s="79"/>
      <c r="G1612" s="45" t="str">
        <f t="shared" si="172"/>
        <v/>
      </c>
      <c r="H1612" s="45" t="str">
        <f t="shared" si="173"/>
        <v/>
      </c>
      <c r="I1612" s="46" t="str">
        <f t="shared" si="174"/>
        <v/>
      </c>
    </row>
    <row r="1613" spans="2:9" ht="20.100000000000001" customHeight="1" thickBot="1" x14ac:dyDescent="0.35">
      <c r="B1613" s="43" t="str">
        <f t="shared" si="175"/>
        <v/>
      </c>
      <c r="C1613" s="44" t="str">
        <f t="shared" si="169"/>
        <v/>
      </c>
      <c r="D1613" s="45" t="str">
        <f t="shared" si="170"/>
        <v/>
      </c>
      <c r="E1613" s="47">
        <f t="shared" si="171"/>
        <v>0</v>
      </c>
      <c r="F1613" s="79"/>
      <c r="G1613" s="45" t="str">
        <f t="shared" si="172"/>
        <v/>
      </c>
      <c r="H1613" s="45" t="str">
        <f t="shared" si="173"/>
        <v/>
      </c>
      <c r="I1613" s="46" t="str">
        <f t="shared" si="174"/>
        <v/>
      </c>
    </row>
    <row r="1614" spans="2:9" ht="20.100000000000001" customHeight="1" thickBot="1" x14ac:dyDescent="0.35">
      <c r="B1614" s="43" t="str">
        <f t="shared" si="175"/>
        <v/>
      </c>
      <c r="C1614" s="44" t="str">
        <f t="shared" si="169"/>
        <v/>
      </c>
      <c r="D1614" s="45" t="str">
        <f t="shared" si="170"/>
        <v/>
      </c>
      <c r="E1614" s="47">
        <f t="shared" si="171"/>
        <v>0</v>
      </c>
      <c r="F1614" s="79"/>
      <c r="G1614" s="45" t="str">
        <f t="shared" si="172"/>
        <v/>
      </c>
      <c r="H1614" s="45" t="str">
        <f t="shared" si="173"/>
        <v/>
      </c>
      <c r="I1614" s="46" t="str">
        <f t="shared" si="174"/>
        <v/>
      </c>
    </row>
    <row r="1615" spans="2:9" ht="20.100000000000001" customHeight="1" thickBot="1" x14ac:dyDescent="0.35">
      <c r="B1615" s="43" t="str">
        <f t="shared" si="175"/>
        <v/>
      </c>
      <c r="C1615" s="44" t="str">
        <f t="shared" si="169"/>
        <v/>
      </c>
      <c r="D1615" s="45" t="str">
        <f t="shared" si="170"/>
        <v/>
      </c>
      <c r="E1615" s="47">
        <f t="shared" si="171"/>
        <v>0</v>
      </c>
      <c r="F1615" s="79"/>
      <c r="G1615" s="45" t="str">
        <f t="shared" si="172"/>
        <v/>
      </c>
      <c r="H1615" s="45" t="str">
        <f t="shared" si="173"/>
        <v/>
      </c>
      <c r="I1615" s="46" t="str">
        <f t="shared" si="174"/>
        <v/>
      </c>
    </row>
    <row r="1616" spans="2:9" ht="20.100000000000001" customHeight="1" thickBot="1" x14ac:dyDescent="0.35">
      <c r="B1616" s="43" t="str">
        <f t="shared" si="175"/>
        <v/>
      </c>
      <c r="C1616" s="44" t="str">
        <f t="shared" si="169"/>
        <v/>
      </c>
      <c r="D1616" s="45" t="str">
        <f t="shared" si="170"/>
        <v/>
      </c>
      <c r="E1616" s="47">
        <f t="shared" si="171"/>
        <v>0</v>
      </c>
      <c r="F1616" s="79"/>
      <c r="G1616" s="45" t="str">
        <f t="shared" si="172"/>
        <v/>
      </c>
      <c r="H1616" s="45" t="str">
        <f t="shared" si="173"/>
        <v/>
      </c>
      <c r="I1616" s="46" t="str">
        <f t="shared" si="174"/>
        <v/>
      </c>
    </row>
    <row r="1617" spans="2:9" ht="20.100000000000001" customHeight="1" thickBot="1" x14ac:dyDescent="0.35">
      <c r="B1617" s="43" t="str">
        <f t="shared" si="175"/>
        <v/>
      </c>
      <c r="C1617" s="44" t="str">
        <f t="shared" si="169"/>
        <v/>
      </c>
      <c r="D1617" s="45" t="str">
        <f t="shared" si="170"/>
        <v/>
      </c>
      <c r="E1617" s="47">
        <f t="shared" si="171"/>
        <v>0</v>
      </c>
      <c r="F1617" s="79"/>
      <c r="G1617" s="45" t="str">
        <f t="shared" si="172"/>
        <v/>
      </c>
      <c r="H1617" s="45" t="str">
        <f t="shared" si="173"/>
        <v/>
      </c>
      <c r="I1617" s="46" t="str">
        <f t="shared" si="174"/>
        <v/>
      </c>
    </row>
    <row r="1618" spans="2:9" ht="20.100000000000001" customHeight="1" thickBot="1" x14ac:dyDescent="0.35">
      <c r="B1618" s="43" t="str">
        <f t="shared" si="175"/>
        <v/>
      </c>
      <c r="C1618" s="44" t="str">
        <f t="shared" si="169"/>
        <v/>
      </c>
      <c r="D1618" s="45" t="str">
        <f t="shared" si="170"/>
        <v/>
      </c>
      <c r="E1618" s="47">
        <f t="shared" si="171"/>
        <v>0</v>
      </c>
      <c r="F1618" s="79"/>
      <c r="G1618" s="45" t="str">
        <f t="shared" si="172"/>
        <v/>
      </c>
      <c r="H1618" s="45" t="str">
        <f t="shared" si="173"/>
        <v/>
      </c>
      <c r="I1618" s="46" t="str">
        <f t="shared" si="174"/>
        <v/>
      </c>
    </row>
    <row r="1619" spans="2:9" ht="20.100000000000001" customHeight="1" thickBot="1" x14ac:dyDescent="0.35">
      <c r="B1619" s="43" t="str">
        <f t="shared" si="175"/>
        <v/>
      </c>
      <c r="C1619" s="44" t="str">
        <f t="shared" si="169"/>
        <v/>
      </c>
      <c r="D1619" s="45" t="str">
        <f t="shared" si="170"/>
        <v/>
      </c>
      <c r="E1619" s="47">
        <f t="shared" si="171"/>
        <v>0</v>
      </c>
      <c r="F1619" s="79"/>
      <c r="G1619" s="45" t="str">
        <f t="shared" si="172"/>
        <v/>
      </c>
      <c r="H1619" s="45" t="str">
        <f t="shared" si="173"/>
        <v/>
      </c>
      <c r="I1619" s="46" t="str">
        <f t="shared" si="174"/>
        <v/>
      </c>
    </row>
    <row r="1620" spans="2:9" ht="20.100000000000001" customHeight="1" thickBot="1" x14ac:dyDescent="0.35">
      <c r="B1620" s="43" t="str">
        <f t="shared" si="175"/>
        <v/>
      </c>
      <c r="C1620" s="44" t="str">
        <f t="shared" si="169"/>
        <v/>
      </c>
      <c r="D1620" s="45" t="str">
        <f t="shared" si="170"/>
        <v/>
      </c>
      <c r="E1620" s="47">
        <f t="shared" si="171"/>
        <v>0</v>
      </c>
      <c r="F1620" s="79"/>
      <c r="G1620" s="45" t="str">
        <f t="shared" si="172"/>
        <v/>
      </c>
      <c r="H1620" s="45" t="str">
        <f t="shared" si="173"/>
        <v/>
      </c>
      <c r="I1620" s="46" t="str">
        <f t="shared" si="174"/>
        <v/>
      </c>
    </row>
    <row r="1621" spans="2:9" ht="20.100000000000001" customHeight="1" thickBot="1" x14ac:dyDescent="0.35">
      <c r="B1621" s="43" t="str">
        <f t="shared" si="175"/>
        <v/>
      </c>
      <c r="C1621" s="44" t="str">
        <f t="shared" si="169"/>
        <v/>
      </c>
      <c r="D1621" s="45" t="str">
        <f t="shared" si="170"/>
        <v/>
      </c>
      <c r="E1621" s="47">
        <f t="shared" si="171"/>
        <v>0</v>
      </c>
      <c r="F1621" s="79"/>
      <c r="G1621" s="45" t="str">
        <f t="shared" si="172"/>
        <v/>
      </c>
      <c r="H1621" s="45" t="str">
        <f t="shared" si="173"/>
        <v/>
      </c>
      <c r="I1621" s="46" t="str">
        <f t="shared" si="174"/>
        <v/>
      </c>
    </row>
    <row r="1622" spans="2:9" ht="20.100000000000001" customHeight="1" thickBot="1" x14ac:dyDescent="0.35">
      <c r="B1622" s="43" t="str">
        <f t="shared" si="175"/>
        <v/>
      </c>
      <c r="C1622" s="44" t="str">
        <f t="shared" ref="C1622:C1648" si="176">IF($E$10="End of the Period",IF(B1622="","",IF(payment_frequency="Bi-weekly",first_payment_date+B1622*VLOOKUP(payment_frequency,periodic_table,2,0),IF(payment_frequency="Weekly",first_payment_date+B1622*VLOOKUP(payment_frequency,periodic_table,2,0),IF(payment_frequency="Semi-monthly",first_payment_date+B1622*VLOOKUP(payment_frequency,periodic_table,2,0),EDATE(first_payment_date,B1622*VLOOKUP(payment_frequency,periodic_table,2,0)))))),IF(B1622="","",IF(payment_frequency="Bi-weekly",first_payment_date+(B1622-1)*VLOOKUP(payment_frequency,periodic_table,2,0),IF(payment_frequency="Weekly",first_payment_date+(B1622-1)*VLOOKUP(payment_frequency,periodic_table,2,0),IF(payment_frequency="Semi-monthly",first_payment_date+(B1622-1)*VLOOKUP(payment_frequency,periodic_table,2,0),EDATE(first_payment_date,(B1622-1)*VLOOKUP(payment_frequency,periodic_table,2,0)))))))</f>
        <v/>
      </c>
      <c r="D1622" s="45" t="str">
        <f t="shared" ref="D1622:D1648" si="177">IF(B1622="","",IF(I1621&lt;payment2,I1621*(1+rate),payment2))</f>
        <v/>
      </c>
      <c r="E1622" s="47">
        <f t="shared" ref="E1622:E1648" si="178">IFERROR(IF((I1621*(1+rate)-D1622)&lt;$E$12,I1621*(1+rate)-D1622,IF(B1622=$I$16,$E$12,IF(B1622&lt;$I$16,0,$E$12))),0)</f>
        <v>0</v>
      </c>
      <c r="F1622" s="79"/>
      <c r="G1622" s="45" t="str">
        <f t="shared" ref="G1622:G1648" si="179">IF(AND(payment_type=1,B1622=1),0,IF(B1622="","",I1621*rate_acc))</f>
        <v/>
      </c>
      <c r="H1622" s="45" t="str">
        <f t="shared" si="173"/>
        <v/>
      </c>
      <c r="I1622" s="46" t="str">
        <f t="shared" si="174"/>
        <v/>
      </c>
    </row>
    <row r="1623" spans="2:9" ht="20.100000000000001" customHeight="1" thickBot="1" x14ac:dyDescent="0.35">
      <c r="B1623" s="43" t="str">
        <f t="shared" si="175"/>
        <v/>
      </c>
      <c r="C1623" s="44" t="str">
        <f t="shared" si="176"/>
        <v/>
      </c>
      <c r="D1623" s="45" t="str">
        <f t="shared" si="177"/>
        <v/>
      </c>
      <c r="E1623" s="47">
        <f t="shared" si="178"/>
        <v>0</v>
      </c>
      <c r="F1623" s="79"/>
      <c r="G1623" s="45" t="str">
        <f t="shared" si="179"/>
        <v/>
      </c>
      <c r="H1623" s="45" t="str">
        <f t="shared" ref="H1623:H1648" si="180">IF(B1623="","",D1623-G1623+E1623+F1623)</f>
        <v/>
      </c>
      <c r="I1623" s="46" t="str">
        <f t="shared" ref="I1623:I1648" si="181">IFERROR(IF(H1623&lt;=0,"",I1622-H1623),"")</f>
        <v/>
      </c>
    </row>
    <row r="1624" spans="2:9" ht="20.100000000000001" customHeight="1" thickBot="1" x14ac:dyDescent="0.35">
      <c r="B1624" s="43" t="str">
        <f t="shared" si="175"/>
        <v/>
      </c>
      <c r="C1624" s="44" t="str">
        <f t="shared" si="176"/>
        <v/>
      </c>
      <c r="D1624" s="45" t="str">
        <f t="shared" si="177"/>
        <v/>
      </c>
      <c r="E1624" s="47">
        <f t="shared" si="178"/>
        <v>0</v>
      </c>
      <c r="F1624" s="79"/>
      <c r="G1624" s="45" t="str">
        <f t="shared" si="179"/>
        <v/>
      </c>
      <c r="H1624" s="45" t="str">
        <f t="shared" si="180"/>
        <v/>
      </c>
      <c r="I1624" s="46" t="str">
        <f t="shared" si="181"/>
        <v/>
      </c>
    </row>
    <row r="1625" spans="2:9" ht="20.100000000000001" customHeight="1" thickBot="1" x14ac:dyDescent="0.35">
      <c r="B1625" s="43" t="str">
        <f t="shared" si="175"/>
        <v/>
      </c>
      <c r="C1625" s="44" t="str">
        <f t="shared" si="176"/>
        <v/>
      </c>
      <c r="D1625" s="45" t="str">
        <f t="shared" si="177"/>
        <v/>
      </c>
      <c r="E1625" s="47">
        <f t="shared" si="178"/>
        <v>0</v>
      </c>
      <c r="F1625" s="79"/>
      <c r="G1625" s="45" t="str">
        <f t="shared" si="179"/>
        <v/>
      </c>
      <c r="H1625" s="45" t="str">
        <f t="shared" si="180"/>
        <v/>
      </c>
      <c r="I1625" s="46" t="str">
        <f t="shared" si="181"/>
        <v/>
      </c>
    </row>
    <row r="1626" spans="2:9" ht="20.100000000000001" customHeight="1" thickBot="1" x14ac:dyDescent="0.35">
      <c r="B1626" s="43" t="str">
        <f t="shared" si="175"/>
        <v/>
      </c>
      <c r="C1626" s="44" t="str">
        <f t="shared" si="176"/>
        <v/>
      </c>
      <c r="D1626" s="45" t="str">
        <f t="shared" si="177"/>
        <v/>
      </c>
      <c r="E1626" s="47">
        <f t="shared" si="178"/>
        <v>0</v>
      </c>
      <c r="F1626" s="79"/>
      <c r="G1626" s="45" t="str">
        <f t="shared" si="179"/>
        <v/>
      </c>
      <c r="H1626" s="45" t="str">
        <f t="shared" si="180"/>
        <v/>
      </c>
      <c r="I1626" s="46" t="str">
        <f t="shared" si="181"/>
        <v/>
      </c>
    </row>
    <row r="1627" spans="2:9" ht="20.100000000000001" customHeight="1" thickBot="1" x14ac:dyDescent="0.35">
      <c r="B1627" s="43" t="str">
        <f t="shared" si="175"/>
        <v/>
      </c>
      <c r="C1627" s="44" t="str">
        <f t="shared" si="176"/>
        <v/>
      </c>
      <c r="D1627" s="45" t="str">
        <f t="shared" si="177"/>
        <v/>
      </c>
      <c r="E1627" s="47">
        <f t="shared" si="178"/>
        <v>0</v>
      </c>
      <c r="F1627" s="79"/>
      <c r="G1627" s="45" t="str">
        <f t="shared" si="179"/>
        <v/>
      </c>
      <c r="H1627" s="45" t="str">
        <f t="shared" si="180"/>
        <v/>
      </c>
      <c r="I1627" s="46" t="str">
        <f t="shared" si="181"/>
        <v/>
      </c>
    </row>
    <row r="1628" spans="2:9" ht="20.100000000000001" customHeight="1" thickBot="1" x14ac:dyDescent="0.35">
      <c r="B1628" s="43" t="str">
        <f t="shared" si="175"/>
        <v/>
      </c>
      <c r="C1628" s="44" t="str">
        <f t="shared" si="176"/>
        <v/>
      </c>
      <c r="D1628" s="45" t="str">
        <f t="shared" si="177"/>
        <v/>
      </c>
      <c r="E1628" s="47">
        <f t="shared" si="178"/>
        <v>0</v>
      </c>
      <c r="F1628" s="79"/>
      <c r="G1628" s="45" t="str">
        <f t="shared" si="179"/>
        <v/>
      </c>
      <c r="H1628" s="45" t="str">
        <f t="shared" si="180"/>
        <v/>
      </c>
      <c r="I1628" s="46" t="str">
        <f t="shared" si="181"/>
        <v/>
      </c>
    </row>
    <row r="1629" spans="2:9" ht="20.100000000000001" customHeight="1" thickBot="1" x14ac:dyDescent="0.35">
      <c r="B1629" s="43" t="str">
        <f t="shared" si="175"/>
        <v/>
      </c>
      <c r="C1629" s="44" t="str">
        <f t="shared" si="176"/>
        <v/>
      </c>
      <c r="D1629" s="45" t="str">
        <f t="shared" si="177"/>
        <v/>
      </c>
      <c r="E1629" s="47">
        <f t="shared" si="178"/>
        <v>0</v>
      </c>
      <c r="F1629" s="79"/>
      <c r="G1629" s="45" t="str">
        <f t="shared" si="179"/>
        <v/>
      </c>
      <c r="H1629" s="45" t="str">
        <f t="shared" si="180"/>
        <v/>
      </c>
      <c r="I1629" s="46" t="str">
        <f t="shared" si="181"/>
        <v/>
      </c>
    </row>
    <row r="1630" spans="2:9" ht="20.100000000000001" customHeight="1" thickBot="1" x14ac:dyDescent="0.35">
      <c r="B1630" s="43" t="str">
        <f t="shared" si="175"/>
        <v/>
      </c>
      <c r="C1630" s="44" t="str">
        <f t="shared" si="176"/>
        <v/>
      </c>
      <c r="D1630" s="45" t="str">
        <f t="shared" si="177"/>
        <v/>
      </c>
      <c r="E1630" s="47">
        <f t="shared" si="178"/>
        <v>0</v>
      </c>
      <c r="F1630" s="79"/>
      <c r="G1630" s="45" t="str">
        <f t="shared" si="179"/>
        <v/>
      </c>
      <c r="H1630" s="45" t="str">
        <f t="shared" si="180"/>
        <v/>
      </c>
      <c r="I1630" s="46" t="str">
        <f t="shared" si="181"/>
        <v/>
      </c>
    </row>
    <row r="1631" spans="2:9" ht="20.100000000000001" customHeight="1" thickBot="1" x14ac:dyDescent="0.35">
      <c r="B1631" s="43" t="str">
        <f t="shared" si="175"/>
        <v/>
      </c>
      <c r="C1631" s="44" t="str">
        <f t="shared" si="176"/>
        <v/>
      </c>
      <c r="D1631" s="45" t="str">
        <f t="shared" si="177"/>
        <v/>
      </c>
      <c r="E1631" s="47">
        <f t="shared" si="178"/>
        <v>0</v>
      </c>
      <c r="F1631" s="79"/>
      <c r="G1631" s="45" t="str">
        <f t="shared" si="179"/>
        <v/>
      </c>
      <c r="H1631" s="45" t="str">
        <f t="shared" si="180"/>
        <v/>
      </c>
      <c r="I1631" s="46" t="str">
        <f t="shared" si="181"/>
        <v/>
      </c>
    </row>
    <row r="1632" spans="2:9" ht="20.100000000000001" customHeight="1" thickBot="1" x14ac:dyDescent="0.35">
      <c r="B1632" s="43" t="str">
        <f t="shared" si="175"/>
        <v/>
      </c>
      <c r="C1632" s="44" t="str">
        <f t="shared" si="176"/>
        <v/>
      </c>
      <c r="D1632" s="45" t="str">
        <f t="shared" si="177"/>
        <v/>
      </c>
      <c r="E1632" s="47">
        <f t="shared" si="178"/>
        <v>0</v>
      </c>
      <c r="F1632" s="79"/>
      <c r="G1632" s="45" t="str">
        <f t="shared" si="179"/>
        <v/>
      </c>
      <c r="H1632" s="45" t="str">
        <f t="shared" si="180"/>
        <v/>
      </c>
      <c r="I1632" s="46" t="str">
        <f t="shared" si="181"/>
        <v/>
      </c>
    </row>
    <row r="1633" spans="2:9" ht="20.100000000000001" customHeight="1" thickBot="1" x14ac:dyDescent="0.35">
      <c r="B1633" s="43" t="str">
        <f t="shared" si="175"/>
        <v/>
      </c>
      <c r="C1633" s="44" t="str">
        <f t="shared" si="176"/>
        <v/>
      </c>
      <c r="D1633" s="45" t="str">
        <f t="shared" si="177"/>
        <v/>
      </c>
      <c r="E1633" s="47">
        <f t="shared" si="178"/>
        <v>0</v>
      </c>
      <c r="F1633" s="79"/>
      <c r="G1633" s="45" t="str">
        <f t="shared" si="179"/>
        <v/>
      </c>
      <c r="H1633" s="45" t="str">
        <f t="shared" si="180"/>
        <v/>
      </c>
      <c r="I1633" s="46" t="str">
        <f t="shared" si="181"/>
        <v/>
      </c>
    </row>
    <row r="1634" spans="2:9" ht="20.100000000000001" customHeight="1" thickBot="1" x14ac:dyDescent="0.35">
      <c r="B1634" s="43" t="str">
        <f t="shared" si="175"/>
        <v/>
      </c>
      <c r="C1634" s="44" t="str">
        <f t="shared" si="176"/>
        <v/>
      </c>
      <c r="D1634" s="45" t="str">
        <f t="shared" si="177"/>
        <v/>
      </c>
      <c r="E1634" s="47">
        <f t="shared" si="178"/>
        <v>0</v>
      </c>
      <c r="F1634" s="79"/>
      <c r="G1634" s="45" t="str">
        <f t="shared" si="179"/>
        <v/>
      </c>
      <c r="H1634" s="45" t="str">
        <f t="shared" si="180"/>
        <v/>
      </c>
      <c r="I1634" s="46" t="str">
        <f t="shared" si="181"/>
        <v/>
      </c>
    </row>
    <row r="1635" spans="2:9" ht="20.100000000000001" customHeight="1" thickBot="1" x14ac:dyDescent="0.35">
      <c r="B1635" s="43" t="str">
        <f t="shared" si="175"/>
        <v/>
      </c>
      <c r="C1635" s="44" t="str">
        <f t="shared" si="176"/>
        <v/>
      </c>
      <c r="D1635" s="45" t="str">
        <f t="shared" si="177"/>
        <v/>
      </c>
      <c r="E1635" s="47">
        <f t="shared" si="178"/>
        <v>0</v>
      </c>
      <c r="F1635" s="79"/>
      <c r="G1635" s="45" t="str">
        <f t="shared" si="179"/>
        <v/>
      </c>
      <c r="H1635" s="45" t="str">
        <f t="shared" si="180"/>
        <v/>
      </c>
      <c r="I1635" s="46" t="str">
        <f t="shared" si="181"/>
        <v/>
      </c>
    </row>
    <row r="1636" spans="2:9" ht="20.100000000000001" customHeight="1" thickBot="1" x14ac:dyDescent="0.35">
      <c r="B1636" s="43" t="str">
        <f t="shared" si="175"/>
        <v/>
      </c>
      <c r="C1636" s="44" t="str">
        <f t="shared" si="176"/>
        <v/>
      </c>
      <c r="D1636" s="45" t="str">
        <f t="shared" si="177"/>
        <v/>
      </c>
      <c r="E1636" s="47">
        <f t="shared" si="178"/>
        <v>0</v>
      </c>
      <c r="F1636" s="79"/>
      <c r="G1636" s="45" t="str">
        <f t="shared" si="179"/>
        <v/>
      </c>
      <c r="H1636" s="45" t="str">
        <f t="shared" si="180"/>
        <v/>
      </c>
      <c r="I1636" s="46" t="str">
        <f t="shared" si="181"/>
        <v/>
      </c>
    </row>
    <row r="1637" spans="2:9" ht="20.100000000000001" customHeight="1" thickBot="1" x14ac:dyDescent="0.35">
      <c r="B1637" s="43" t="str">
        <f t="shared" si="175"/>
        <v/>
      </c>
      <c r="C1637" s="44" t="str">
        <f t="shared" si="176"/>
        <v/>
      </c>
      <c r="D1637" s="45" t="str">
        <f t="shared" si="177"/>
        <v/>
      </c>
      <c r="E1637" s="47">
        <f t="shared" si="178"/>
        <v>0</v>
      </c>
      <c r="F1637" s="79"/>
      <c r="G1637" s="45" t="str">
        <f t="shared" si="179"/>
        <v/>
      </c>
      <c r="H1637" s="45" t="str">
        <f t="shared" si="180"/>
        <v/>
      </c>
      <c r="I1637" s="46" t="str">
        <f t="shared" si="181"/>
        <v/>
      </c>
    </row>
    <row r="1638" spans="2:9" ht="20.100000000000001" customHeight="1" thickBot="1" x14ac:dyDescent="0.35">
      <c r="B1638" s="43" t="str">
        <f t="shared" si="175"/>
        <v/>
      </c>
      <c r="C1638" s="44" t="str">
        <f t="shared" si="176"/>
        <v/>
      </c>
      <c r="D1638" s="45" t="str">
        <f t="shared" si="177"/>
        <v/>
      </c>
      <c r="E1638" s="47">
        <f t="shared" si="178"/>
        <v>0</v>
      </c>
      <c r="F1638" s="79"/>
      <c r="G1638" s="45" t="str">
        <f t="shared" si="179"/>
        <v/>
      </c>
      <c r="H1638" s="45" t="str">
        <f t="shared" si="180"/>
        <v/>
      </c>
      <c r="I1638" s="46" t="str">
        <f t="shared" si="181"/>
        <v/>
      </c>
    </row>
    <row r="1639" spans="2:9" ht="20.100000000000001" customHeight="1" thickBot="1" x14ac:dyDescent="0.35">
      <c r="B1639" s="43" t="str">
        <f t="shared" si="175"/>
        <v/>
      </c>
      <c r="C1639" s="44" t="str">
        <f t="shared" si="176"/>
        <v/>
      </c>
      <c r="D1639" s="45" t="str">
        <f t="shared" si="177"/>
        <v/>
      </c>
      <c r="E1639" s="47">
        <f t="shared" si="178"/>
        <v>0</v>
      </c>
      <c r="F1639" s="79"/>
      <c r="G1639" s="45" t="str">
        <f t="shared" si="179"/>
        <v/>
      </c>
      <c r="H1639" s="45" t="str">
        <f t="shared" si="180"/>
        <v/>
      </c>
      <c r="I1639" s="46" t="str">
        <f t="shared" si="181"/>
        <v/>
      </c>
    </row>
    <row r="1640" spans="2:9" ht="20.100000000000001" customHeight="1" thickBot="1" x14ac:dyDescent="0.35">
      <c r="B1640" s="43" t="str">
        <f t="shared" si="175"/>
        <v/>
      </c>
      <c r="C1640" s="44" t="str">
        <f t="shared" si="176"/>
        <v/>
      </c>
      <c r="D1640" s="45" t="str">
        <f t="shared" si="177"/>
        <v/>
      </c>
      <c r="E1640" s="47">
        <f t="shared" si="178"/>
        <v>0</v>
      </c>
      <c r="F1640" s="79"/>
      <c r="G1640" s="45" t="str">
        <f t="shared" si="179"/>
        <v/>
      </c>
      <c r="H1640" s="45" t="str">
        <f t="shared" si="180"/>
        <v/>
      </c>
      <c r="I1640" s="46" t="str">
        <f t="shared" si="181"/>
        <v/>
      </c>
    </row>
    <row r="1641" spans="2:9" ht="20.100000000000001" customHeight="1" thickBot="1" x14ac:dyDescent="0.35">
      <c r="B1641" s="43" t="str">
        <f t="shared" si="175"/>
        <v/>
      </c>
      <c r="C1641" s="44" t="str">
        <f t="shared" si="176"/>
        <v/>
      </c>
      <c r="D1641" s="45" t="str">
        <f t="shared" si="177"/>
        <v/>
      </c>
      <c r="E1641" s="47">
        <f t="shared" si="178"/>
        <v>0</v>
      </c>
      <c r="F1641" s="79"/>
      <c r="G1641" s="45" t="str">
        <f t="shared" si="179"/>
        <v/>
      </c>
      <c r="H1641" s="45" t="str">
        <f t="shared" si="180"/>
        <v/>
      </c>
      <c r="I1641" s="46" t="str">
        <f t="shared" si="181"/>
        <v/>
      </c>
    </row>
    <row r="1642" spans="2:9" ht="20.100000000000001" customHeight="1" thickBot="1" x14ac:dyDescent="0.35">
      <c r="B1642" s="43" t="str">
        <f t="shared" si="175"/>
        <v/>
      </c>
      <c r="C1642" s="44" t="str">
        <f t="shared" si="176"/>
        <v/>
      </c>
      <c r="D1642" s="45" t="str">
        <f t="shared" si="177"/>
        <v/>
      </c>
      <c r="E1642" s="47">
        <f t="shared" si="178"/>
        <v>0</v>
      </c>
      <c r="F1642" s="79"/>
      <c r="G1642" s="45" t="str">
        <f t="shared" si="179"/>
        <v/>
      </c>
      <c r="H1642" s="45" t="str">
        <f t="shared" si="180"/>
        <v/>
      </c>
      <c r="I1642" s="46" t="str">
        <f t="shared" si="181"/>
        <v/>
      </c>
    </row>
    <row r="1643" spans="2:9" ht="20.100000000000001" customHeight="1" thickBot="1" x14ac:dyDescent="0.35">
      <c r="B1643" s="43" t="str">
        <f t="shared" si="175"/>
        <v/>
      </c>
      <c r="C1643" s="44" t="str">
        <f t="shared" si="176"/>
        <v/>
      </c>
      <c r="D1643" s="45" t="str">
        <f t="shared" si="177"/>
        <v/>
      </c>
      <c r="E1643" s="47">
        <f t="shared" si="178"/>
        <v>0</v>
      </c>
      <c r="F1643" s="79"/>
      <c r="G1643" s="45" t="str">
        <f t="shared" si="179"/>
        <v/>
      </c>
      <c r="H1643" s="45" t="str">
        <f t="shared" si="180"/>
        <v/>
      </c>
      <c r="I1643" s="46" t="str">
        <f t="shared" si="181"/>
        <v/>
      </c>
    </row>
    <row r="1644" spans="2:9" ht="20.100000000000001" customHeight="1" thickBot="1" x14ac:dyDescent="0.35">
      <c r="B1644" s="43" t="str">
        <f t="shared" si="175"/>
        <v/>
      </c>
      <c r="C1644" s="44" t="str">
        <f t="shared" si="176"/>
        <v/>
      </c>
      <c r="D1644" s="45" t="str">
        <f t="shared" si="177"/>
        <v/>
      </c>
      <c r="E1644" s="47">
        <f t="shared" si="178"/>
        <v>0</v>
      </c>
      <c r="F1644" s="79"/>
      <c r="G1644" s="45" t="str">
        <f t="shared" si="179"/>
        <v/>
      </c>
      <c r="H1644" s="45" t="str">
        <f t="shared" si="180"/>
        <v/>
      </c>
      <c r="I1644" s="46" t="str">
        <f t="shared" si="181"/>
        <v/>
      </c>
    </row>
    <row r="1645" spans="2:9" ht="20.100000000000001" customHeight="1" thickBot="1" x14ac:dyDescent="0.35">
      <c r="B1645" s="43" t="str">
        <f t="shared" ref="B1645:B1648" si="182">IFERROR(IF(I1644&lt;=0,"",B1644+1),"")</f>
        <v/>
      </c>
      <c r="C1645" s="44" t="str">
        <f t="shared" si="176"/>
        <v/>
      </c>
      <c r="D1645" s="45" t="str">
        <f t="shared" si="177"/>
        <v/>
      </c>
      <c r="E1645" s="47">
        <f t="shared" si="178"/>
        <v>0</v>
      </c>
      <c r="F1645" s="79"/>
      <c r="G1645" s="45" t="str">
        <f t="shared" si="179"/>
        <v/>
      </c>
      <c r="H1645" s="45" t="str">
        <f t="shared" si="180"/>
        <v/>
      </c>
      <c r="I1645" s="46" t="str">
        <f t="shared" si="181"/>
        <v/>
      </c>
    </row>
    <row r="1646" spans="2:9" ht="20.100000000000001" customHeight="1" thickBot="1" x14ac:dyDescent="0.35">
      <c r="B1646" s="43" t="str">
        <f t="shared" si="182"/>
        <v/>
      </c>
      <c r="C1646" s="44" t="str">
        <f t="shared" si="176"/>
        <v/>
      </c>
      <c r="D1646" s="45" t="str">
        <f t="shared" si="177"/>
        <v/>
      </c>
      <c r="E1646" s="47">
        <f t="shared" si="178"/>
        <v>0</v>
      </c>
      <c r="F1646" s="79"/>
      <c r="G1646" s="45" t="str">
        <f t="shared" si="179"/>
        <v/>
      </c>
      <c r="H1646" s="45" t="str">
        <f t="shared" si="180"/>
        <v/>
      </c>
      <c r="I1646" s="46" t="str">
        <f t="shared" si="181"/>
        <v/>
      </c>
    </row>
    <row r="1647" spans="2:9" ht="20.100000000000001" customHeight="1" thickBot="1" x14ac:dyDescent="0.35">
      <c r="B1647" s="43" t="str">
        <f t="shared" si="182"/>
        <v/>
      </c>
      <c r="C1647" s="44" t="str">
        <f t="shared" si="176"/>
        <v/>
      </c>
      <c r="D1647" s="45" t="str">
        <f t="shared" si="177"/>
        <v/>
      </c>
      <c r="E1647" s="47">
        <f t="shared" si="178"/>
        <v>0</v>
      </c>
      <c r="F1647" s="79"/>
      <c r="G1647" s="45" t="str">
        <f t="shared" si="179"/>
        <v/>
      </c>
      <c r="H1647" s="45" t="str">
        <f t="shared" si="180"/>
        <v/>
      </c>
      <c r="I1647" s="46" t="str">
        <f t="shared" si="181"/>
        <v/>
      </c>
    </row>
    <row r="1648" spans="2:9" ht="20.100000000000001" customHeight="1" thickBot="1" x14ac:dyDescent="0.35">
      <c r="B1648" s="43" t="str">
        <f t="shared" si="182"/>
        <v/>
      </c>
      <c r="C1648" s="44" t="str">
        <f t="shared" si="176"/>
        <v/>
      </c>
      <c r="D1648" s="45" t="str">
        <f t="shared" si="177"/>
        <v/>
      </c>
      <c r="E1648" s="47">
        <f t="shared" si="178"/>
        <v>0</v>
      </c>
      <c r="F1648" s="79"/>
      <c r="G1648" s="45" t="str">
        <f t="shared" si="179"/>
        <v/>
      </c>
      <c r="H1648" s="45" t="str">
        <f t="shared" si="180"/>
        <v/>
      </c>
      <c r="I1648" s="46" t="str">
        <f t="shared" si="181"/>
        <v/>
      </c>
    </row>
    <row r="1649" spans="2:9" ht="20.100000000000001" customHeight="1" x14ac:dyDescent="0.3">
      <c r="B1649" s="80"/>
      <c r="C1649" s="80"/>
      <c r="D1649" s="81"/>
      <c r="E1649" s="81"/>
      <c r="F1649" s="81"/>
      <c r="G1649" s="81"/>
      <c r="H1649" s="81"/>
      <c r="I1649" s="81"/>
    </row>
  </sheetData>
  <sheetProtection sheet="1" objects="1" scenarios="1"/>
  <mergeCells count="2">
    <mergeCell ref="B4:D4"/>
    <mergeCell ref="G4:I4"/>
  </mergeCells>
  <conditionalFormatting sqref="B21">
    <cfRule type="expression" dxfId="15" priority="12">
      <formula>$B22=""</formula>
    </cfRule>
  </conditionalFormatting>
  <conditionalFormatting sqref="C21">
    <cfRule type="expression" dxfId="14" priority="11">
      <formula>$B22=""</formula>
    </cfRule>
  </conditionalFormatting>
  <conditionalFormatting sqref="D21:F21">
    <cfRule type="expression" dxfId="13" priority="10">
      <formula>$B22=""</formula>
    </cfRule>
  </conditionalFormatting>
  <conditionalFormatting sqref="G21:H21">
    <cfRule type="expression" dxfId="12" priority="9">
      <formula>$B22=""</formula>
    </cfRule>
  </conditionalFormatting>
  <conditionalFormatting sqref="I21">
    <cfRule type="expression" dxfId="11" priority="8">
      <formula>$B22=""</formula>
    </cfRule>
  </conditionalFormatting>
  <conditionalFormatting sqref="B22:B1648">
    <cfRule type="expression" dxfId="10" priority="7">
      <formula>$B22=""</formula>
    </cfRule>
  </conditionalFormatting>
  <conditionalFormatting sqref="C22:C1648">
    <cfRule type="expression" dxfId="9" priority="6">
      <formula>$B22=""</formula>
    </cfRule>
  </conditionalFormatting>
  <conditionalFormatting sqref="D22:F1648">
    <cfRule type="expression" dxfId="8" priority="5">
      <formula>$B22=""</formula>
    </cfRule>
  </conditionalFormatting>
  <conditionalFormatting sqref="G22:H1648">
    <cfRule type="expression" dxfId="7" priority="4">
      <formula>$B22=""</formula>
    </cfRule>
  </conditionalFormatting>
  <conditionalFormatting sqref="I22:I1648">
    <cfRule type="expression" dxfId="6" priority="3">
      <formula>$B22=""</formula>
    </cfRule>
  </conditionalFormatting>
  <conditionalFormatting sqref="B21:I1648">
    <cfRule type="expression" dxfId="5" priority="2">
      <formula>$C22&lt;=TODAY()</formula>
    </cfRule>
    <cfRule type="expression" dxfId="4" priority="1">
      <formula>MOD($B21,VLOOKUP($E$13,periodic_table,3,0))=0</formula>
    </cfRule>
  </conditionalFormatting>
  <dataValidations count="3">
    <dataValidation type="whole" operator="greaterThan" allowBlank="1" showInputMessage="1" showErrorMessage="1" sqref="E6" xr:uid="{5A91F70F-A306-4CDD-ADA5-52FB3B6BCC68}">
      <formula1>1</formula1>
    </dataValidation>
    <dataValidation type="whole" operator="greaterThan" allowBlank="1" showInputMessage="1" showErrorMessage="1" errorTitle="Whole Numbers" error="Only whole numbers that are greater than 0" sqref="I16" xr:uid="{145BD45E-B142-4755-AF2A-5F27030BEFD1}">
      <formula1>0</formula1>
    </dataValidation>
    <dataValidation type="list" allowBlank="1" showInputMessage="1" showErrorMessage="1" sqref="E10" xr:uid="{41C118C5-33A4-489B-AD37-23F46AC8E45D}">
      <formula1>payment_types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47770E-0BD9-4819-A87D-8535F9D49452}">
          <x14:formula1>
            <xm:f>'Named Ranges'!$A$5:$A$9</xm:f>
          </x14:formula1>
          <xm:sqref>E11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36</vt:i4>
      </vt:variant>
    </vt:vector>
  </HeadingPairs>
  <TitlesOfParts>
    <vt:vector size="41" baseType="lpstr">
      <vt:lpstr>Prepayment Checklist</vt:lpstr>
      <vt:lpstr>@</vt:lpstr>
      <vt:lpstr>Named Ranges</vt:lpstr>
      <vt:lpstr>Bi-weekly Mortgage Calculator</vt:lpstr>
      <vt:lpstr>Acc Bi-weekly Mortgage Calc</vt:lpstr>
      <vt:lpstr>'Acc Bi-weekly Mortgage Calc'!apr</vt:lpstr>
      <vt:lpstr>apr</vt:lpstr>
      <vt:lpstr>array</vt:lpstr>
      <vt:lpstr>'Acc Bi-weekly Mortgage Calc'!array2</vt:lpstr>
      <vt:lpstr>dates</vt:lpstr>
      <vt:lpstr>'Acc Bi-weekly Mortgage Calc'!dates2</vt:lpstr>
      <vt:lpstr>'Acc Bi-weekly Mortgage Calc'!first_payment_date</vt:lpstr>
      <vt:lpstr>first_payment_date</vt:lpstr>
      <vt:lpstr>'Acc Bi-weekly Mortgage Calc'!interest_compounded</vt:lpstr>
      <vt:lpstr>interest_compounded</vt:lpstr>
      <vt:lpstr>interest_paid</vt:lpstr>
      <vt:lpstr>'Acc Bi-weekly Mortgage Calc'!interest_paid_acc</vt:lpstr>
      <vt:lpstr>'Acc Bi-weekly Mortgage Calc'!loan</vt:lpstr>
      <vt:lpstr>loan</vt:lpstr>
      <vt:lpstr>Monthly</vt:lpstr>
      <vt:lpstr>monthly_rate_acc</vt:lpstr>
      <vt:lpstr>'Acc Bi-weekly Mortgage Calc'!nper</vt:lpstr>
      <vt:lpstr>nper</vt:lpstr>
      <vt:lpstr>payment</vt:lpstr>
      <vt:lpstr>payment_due</vt:lpstr>
      <vt:lpstr>'Acc Bi-weekly Mortgage Calc'!payment_frequency</vt:lpstr>
      <vt:lpstr>payment_frequency</vt:lpstr>
      <vt:lpstr>'Acc Bi-weekly Mortgage Calc'!payment_type</vt:lpstr>
      <vt:lpstr>payment_type</vt:lpstr>
      <vt:lpstr>payment_types</vt:lpstr>
      <vt:lpstr>'Acc Bi-weekly Mortgage Calc'!payment2</vt:lpstr>
      <vt:lpstr>periodic_table</vt:lpstr>
      <vt:lpstr>principal_paid</vt:lpstr>
      <vt:lpstr>'Acc Bi-weekly Mortgage Calc'!principal_paid_acc</vt:lpstr>
      <vt:lpstr>rate</vt:lpstr>
      <vt:lpstr>rate_acc</vt:lpstr>
      <vt:lpstr>'Acc Bi-weekly Mortgage Calc'!recurring_payment_frequency</vt:lpstr>
      <vt:lpstr>recurring_payment_frequency</vt:lpstr>
      <vt:lpstr>'Acc Bi-weekly Mortgage Calc'!term</vt:lpstr>
      <vt:lpstr>term</vt:lpstr>
      <vt:lpstr>weekly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2023-10-18T10:24:17Z</dcterms:modified>
</cp:coreProperties>
</file>