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hir\Downloads\"/>
    </mc:Choice>
  </mc:AlternateContent>
  <xr:revisionPtr revIDLastSave="0" documentId="13_ncr:1_{A52899D0-90EB-4CA4-8272-74801E4A589C}" xr6:coauthVersionLast="47" xr6:coauthVersionMax="47" xr10:uidLastSave="{00000000-0000-0000-0000-000000000000}"/>
  <bookViews>
    <workbookView xWindow="-108" yWindow="-108" windowWidth="23256" windowHeight="12576" firstSheet="1" activeTab="7" xr2:uid="{DB2D625B-7F23-4F20-A4FC-69E56E4750F1}"/>
  </bookViews>
  <sheets>
    <sheet name="Dataset" sheetId="5" r:id="rId1"/>
    <sheet name="Sum Filter" sheetId="9" r:id="rId2"/>
    <sheet name="Sum Hidden" sheetId="13" r:id="rId3"/>
    <sheet name="Average" sheetId="10" r:id="rId4"/>
    <sheet name="Subtotal feature" sheetId="7" r:id="rId5"/>
    <sheet name="SUM Function" sheetId="6" r:id="rId6"/>
    <sheet name="Multiple Subtotals" sheetId="4" r:id="rId7"/>
    <sheet name="Remove Subtotal" sheetId="3" r:id="rId8"/>
  </sheets>
  <definedNames>
    <definedName name="_xlnm._FilterDatabase" localSheetId="1" hidden="1">'Sum Filter'!$B$4:$G$15</definedName>
    <definedName name="_xlnm._FilterDatabase" localSheetId="2" hidden="1">'Sum Hidden'!$B$4:$F$15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3" l="1"/>
  <c r="F16" i="13" s="1"/>
  <c r="F15" i="13"/>
  <c r="F15" i="9"/>
  <c r="F11" i="9"/>
  <c r="F16" i="9" s="1"/>
  <c r="F18" i="5"/>
  <c r="F16" i="5"/>
  <c r="F12" i="5"/>
  <c r="F8" i="5"/>
  <c r="F17" i="5" s="1"/>
  <c r="F16" i="7"/>
  <c r="F12" i="7"/>
  <c r="F8" i="7"/>
  <c r="F17" i="7" s="1"/>
  <c r="F16" i="10"/>
  <c r="F12" i="10"/>
  <c r="F8" i="10"/>
  <c r="F17" i="10" s="1"/>
  <c r="F22" i="4"/>
  <c r="F20" i="4"/>
  <c r="F16" i="4"/>
  <c r="F14" i="4"/>
  <c r="F17" i="4" s="1"/>
  <c r="F10" i="4"/>
  <c r="F8" i="4"/>
  <c r="F6" i="4"/>
  <c r="F11" i="4" s="1"/>
  <c r="F17" i="6"/>
  <c r="F16" i="6"/>
  <c r="F12" i="6"/>
  <c r="F8" i="6"/>
  <c r="F23" i="4"/>
  <c r="G11" i="9"/>
  <c r="G18" i="5"/>
  <c r="G17" i="5"/>
  <c r="G16" i="10"/>
  <c r="G8" i="6"/>
  <c r="G12" i="6"/>
  <c r="G8" i="10"/>
  <c r="G17" i="10"/>
  <c r="G17" i="6"/>
  <c r="G13" i="9"/>
  <c r="G16" i="6"/>
  <c r="G12" i="10"/>
  <c r="F24" i="4" l="1"/>
</calcChain>
</file>

<file path=xl/sharedStrings.xml><?xml version="1.0" encoding="utf-8"?>
<sst xmlns="http://schemas.openxmlformats.org/spreadsheetml/2006/main" count="395" uniqueCount="40">
  <si>
    <t>States</t>
  </si>
  <si>
    <t>Price</t>
  </si>
  <si>
    <t>Quantity</t>
  </si>
  <si>
    <t>Sales</t>
  </si>
  <si>
    <t>Ohio</t>
  </si>
  <si>
    <t>Florida</t>
  </si>
  <si>
    <t>Texas</t>
  </si>
  <si>
    <t>Arizona</t>
  </si>
  <si>
    <t>Product Items</t>
  </si>
  <si>
    <t>Product A</t>
  </si>
  <si>
    <t>Product B</t>
  </si>
  <si>
    <t>Product C</t>
  </si>
  <si>
    <t>Subtotal Product C</t>
  </si>
  <si>
    <t>Subtotal Product A</t>
  </si>
  <si>
    <t>Subtotal Product B</t>
  </si>
  <si>
    <t>Grand Total</t>
  </si>
  <si>
    <t>Product A Total</t>
  </si>
  <si>
    <t>Product B Total</t>
  </si>
  <si>
    <t>Product C Total</t>
  </si>
  <si>
    <t>Formula</t>
  </si>
  <si>
    <t>Removing Subtotal</t>
  </si>
  <si>
    <t>Calculating Average Using SUBTOTAL Function</t>
  </si>
  <si>
    <t>Adding Subtotal: Using SUBTOTAL Feature</t>
  </si>
  <si>
    <t>Ohio Total</t>
  </si>
  <si>
    <t>Florida Total</t>
  </si>
  <si>
    <t>Texas Total</t>
  </si>
  <si>
    <t>Arizona Total</t>
  </si>
  <si>
    <t>Product A Average</t>
  </si>
  <si>
    <t>Product B Average</t>
  </si>
  <si>
    <t>Product C Average</t>
  </si>
  <si>
    <t>Grand Average</t>
  </si>
  <si>
    <t>Calculating Sum Using SUBTOTAL Function</t>
  </si>
  <si>
    <t>Calculating Subtotal: Using SUM Function</t>
  </si>
  <si>
    <t>Overview of Calculating Subtotals</t>
  </si>
  <si>
    <t>Try Yourself</t>
  </si>
  <si>
    <t>Grand Total Using SUBTOTAL Function</t>
  </si>
  <si>
    <t>Grand Total Using SUM Function</t>
  </si>
  <si>
    <t>New York</t>
  </si>
  <si>
    <t>California</t>
  </si>
  <si>
    <t>Virginia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</si>
</sst>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i/>
      <sz val="12"/>
      <color theme="7" tint="-0.499984740745262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i/>
      <sz val="12"/>
      <color theme="9" tint="-0.249977111117893"/>
      <name val="Calibri"/>
      <family val="2"/>
      <scheme val="minor"/>
    </font>
    <font>
      <i/>
      <sz val="12"/>
      <color theme="9" tint="-0.499984740745262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0.39997558519241921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0" fillId="0" borderId="2" xfId="1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0" fillId="3" borderId="2" xfId="1" applyNumberFormat="1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/>
    <xf numFmtId="0" fontId="5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0" fillId="0" borderId="7" xfId="1" applyNumberFormat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0" fillId="3" borderId="7" xfId="1" applyNumberFormat="1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164" fontId="4" fillId="3" borderId="7" xfId="1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0" fillId="4" borderId="7" xfId="0" applyFill="1" applyBorder="1"/>
    <xf numFmtId="164" fontId="5" fillId="4" borderId="7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8" xfId="1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0" fillId="3" borderId="8" xfId="1" applyNumberFormat="1" applyFon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164" fontId="4" fillId="3" borderId="8" xfId="1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0" fillId="4" borderId="8" xfId="0" applyFill="1" applyBorder="1"/>
    <xf numFmtId="164" fontId="5" fillId="4" borderId="8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/>
    </xf>
    <xf numFmtId="164" fontId="0" fillId="6" borderId="7" xfId="1" applyNumberFormat="1" applyFont="1" applyFill="1" applyBorder="1" applyAlignment="1">
      <alignment vertical="center"/>
    </xf>
    <xf numFmtId="0" fontId="0" fillId="6" borderId="7" xfId="0" applyFill="1" applyBorder="1" applyAlignment="1">
      <alignment horizontal="center" vertical="center"/>
    </xf>
    <xf numFmtId="164" fontId="0" fillId="6" borderId="7" xfId="1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164" fontId="0" fillId="7" borderId="8" xfId="1" applyNumberFormat="1" applyFont="1" applyFill="1" applyBorder="1" applyAlignment="1">
      <alignment vertical="center"/>
    </xf>
    <xf numFmtId="0" fontId="0" fillId="7" borderId="8" xfId="0" applyFill="1" applyBorder="1" applyAlignment="1">
      <alignment horizontal="center" vertical="center"/>
    </xf>
    <xf numFmtId="164" fontId="0" fillId="7" borderId="8" xfId="1" applyNumberFormat="1" applyFont="1" applyFill="1" applyBorder="1" applyAlignment="1">
      <alignment horizontal="center" vertical="center"/>
    </xf>
    <xf numFmtId="0" fontId="2" fillId="0" borderId="1" xfId="2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2" applyAlignment="1">
      <alignment horizontal="center" vertical="center"/>
    </xf>
    <xf numFmtId="0" fontId="0" fillId="0" borderId="0" xfId="0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164" fontId="0" fillId="0" borderId="6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64" fontId="4" fillId="3" borderId="13" xfId="1" applyNumberFormat="1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/>
    </xf>
  </cellXfs>
  <cellStyles count="4">
    <cellStyle name="Currency" xfId="1" builtinId="4"/>
    <cellStyle name="Explanatory Text" xfId="3" builtinId="53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2C29-371A-4E09-A971-9E9746BF0C4D}">
  <dimension ref="B1:G18"/>
  <sheetViews>
    <sheetView showGridLines="0" zoomScaleNormal="100" workbookViewId="0">
      <selection activeCell="J22" sqref="J22:J23"/>
    </sheetView>
  </sheetViews>
  <sheetFormatPr defaultRowHeight="19.95" customHeight="1" x14ac:dyDescent="0.3"/>
  <cols>
    <col min="1" max="1" width="2.5" style="63" customWidth="1"/>
    <col min="2" max="2" width="13.5" style="63" customWidth="1"/>
    <col min="3" max="3" width="7.796875" style="63" customWidth="1"/>
    <col min="4" max="4" width="7.8984375" style="63" customWidth="1"/>
    <col min="5" max="5" width="8.296875" style="63" bestFit="1" customWidth="1"/>
    <col min="6" max="6" width="9.8984375" style="63" customWidth="1"/>
    <col min="7" max="7" width="20.19921875" style="63" customWidth="1"/>
    <col min="8" max="16384" width="8.796875" style="63"/>
  </cols>
  <sheetData>
    <row r="1" spans="2:6" ht="18" customHeight="1" x14ac:dyDescent="0.3"/>
    <row r="2" spans="2:6" ht="19.95" customHeight="1" thickBot="1" x14ac:dyDescent="0.35">
      <c r="B2" s="62" t="s">
        <v>33</v>
      </c>
      <c r="C2" s="62"/>
      <c r="D2" s="62"/>
      <c r="E2" s="62"/>
      <c r="F2" s="62"/>
    </row>
    <row r="3" spans="2:6" ht="19.95" customHeight="1" thickTop="1" x14ac:dyDescent="0.3"/>
    <row r="4" spans="2:6" ht="19.95" customHeight="1" x14ac:dyDescent="0.3">
      <c r="B4" s="32" t="s">
        <v>8</v>
      </c>
      <c r="C4" s="32" t="s">
        <v>0</v>
      </c>
      <c r="D4" s="32" t="s">
        <v>1</v>
      </c>
      <c r="E4" s="32" t="s">
        <v>2</v>
      </c>
      <c r="F4" s="32" t="s">
        <v>3</v>
      </c>
    </row>
    <row r="5" spans="2:6" ht="19.95" customHeight="1" x14ac:dyDescent="0.3">
      <c r="B5" s="33" t="s">
        <v>9</v>
      </c>
      <c r="C5" s="33" t="s">
        <v>4</v>
      </c>
      <c r="D5" s="34">
        <v>110.99</v>
      </c>
      <c r="E5" s="35">
        <v>2</v>
      </c>
      <c r="F5" s="36">
        <v>221.98</v>
      </c>
    </row>
    <row r="6" spans="2:6" ht="19.95" customHeight="1" x14ac:dyDescent="0.3">
      <c r="B6" s="33" t="s">
        <v>9</v>
      </c>
      <c r="C6" s="33" t="s">
        <v>5</v>
      </c>
      <c r="D6" s="34">
        <v>412.15499999999997</v>
      </c>
      <c r="E6" s="35">
        <v>9</v>
      </c>
      <c r="F6" s="36">
        <v>3709.3949999999995</v>
      </c>
    </row>
    <row r="7" spans="2:6" ht="19.95" customHeight="1" x14ac:dyDescent="0.3">
      <c r="B7" s="33" t="s">
        <v>9</v>
      </c>
      <c r="C7" s="33" t="s">
        <v>6</v>
      </c>
      <c r="D7" s="34">
        <v>575.01900000000012</v>
      </c>
      <c r="E7" s="35">
        <v>9</v>
      </c>
      <c r="F7" s="36">
        <v>5175.1710000000012</v>
      </c>
    </row>
    <row r="8" spans="2:6" ht="19.95" customHeight="1" x14ac:dyDescent="0.3">
      <c r="B8" s="70" t="s">
        <v>13</v>
      </c>
      <c r="C8" s="71"/>
      <c r="D8" s="71"/>
      <c r="E8" s="72"/>
      <c r="F8" s="41">
        <f>SUBTOTAL(9,F5:F7)</f>
        <v>9106.5460000000003</v>
      </c>
    </row>
    <row r="9" spans="2:6" ht="19.95" customHeight="1" x14ac:dyDescent="0.3">
      <c r="B9" s="33" t="s">
        <v>10</v>
      </c>
      <c r="C9" s="33" t="s">
        <v>4</v>
      </c>
      <c r="D9" s="34">
        <v>354.12</v>
      </c>
      <c r="E9" s="35">
        <v>8</v>
      </c>
      <c r="F9" s="36">
        <v>2832.96</v>
      </c>
    </row>
    <row r="10" spans="2:6" ht="19.95" customHeight="1" x14ac:dyDescent="0.3">
      <c r="B10" s="33" t="s">
        <v>10</v>
      </c>
      <c r="C10" s="33" t="s">
        <v>5</v>
      </c>
      <c r="D10" s="34">
        <v>572.53500000000008</v>
      </c>
      <c r="E10" s="35">
        <v>5</v>
      </c>
      <c r="F10" s="36">
        <v>2862.6750000000002</v>
      </c>
    </row>
    <row r="11" spans="2:6" ht="19.95" customHeight="1" x14ac:dyDescent="0.3">
      <c r="B11" s="33" t="s">
        <v>10</v>
      </c>
      <c r="C11" s="33" t="s">
        <v>6</v>
      </c>
      <c r="D11" s="34">
        <v>455.51999999999992</v>
      </c>
      <c r="E11" s="35">
        <v>4</v>
      </c>
      <c r="F11" s="36">
        <v>1822.0799999999997</v>
      </c>
    </row>
    <row r="12" spans="2:6" ht="19.95" customHeight="1" x14ac:dyDescent="0.3">
      <c r="B12" s="70" t="s">
        <v>14</v>
      </c>
      <c r="C12" s="71"/>
      <c r="D12" s="71"/>
      <c r="E12" s="72"/>
      <c r="F12" s="41">
        <f>SUBTOTAL(9,F9:F11)</f>
        <v>7517.7150000000001</v>
      </c>
    </row>
    <row r="13" spans="2:6" ht="19.95" customHeight="1" x14ac:dyDescent="0.3">
      <c r="B13" s="33" t="s">
        <v>11</v>
      </c>
      <c r="C13" s="33" t="s">
        <v>7</v>
      </c>
      <c r="D13" s="34">
        <v>170.98</v>
      </c>
      <c r="E13" s="35">
        <v>2</v>
      </c>
      <c r="F13" s="36">
        <v>341.96</v>
      </c>
    </row>
    <row r="14" spans="2:6" ht="19.95" customHeight="1" x14ac:dyDescent="0.3">
      <c r="B14" s="33" t="s">
        <v>11</v>
      </c>
      <c r="C14" s="33" t="s">
        <v>6</v>
      </c>
      <c r="D14" s="34">
        <v>48.712000000000003</v>
      </c>
      <c r="E14" s="35">
        <v>1</v>
      </c>
      <c r="F14" s="36">
        <v>48.712000000000003</v>
      </c>
    </row>
    <row r="15" spans="2:6" ht="19.95" customHeight="1" x14ac:dyDescent="0.3">
      <c r="B15" s="33" t="s">
        <v>11</v>
      </c>
      <c r="C15" s="33" t="s">
        <v>7</v>
      </c>
      <c r="D15" s="34">
        <v>5.98</v>
      </c>
      <c r="E15" s="35">
        <v>3</v>
      </c>
      <c r="F15" s="36">
        <v>17.940000000000001</v>
      </c>
    </row>
    <row r="16" spans="2:6" ht="19.95" customHeight="1" x14ac:dyDescent="0.3">
      <c r="B16" s="70" t="s">
        <v>12</v>
      </c>
      <c r="C16" s="71"/>
      <c r="D16" s="71"/>
      <c r="E16" s="72"/>
      <c r="F16" s="41">
        <f>SUBTOTAL(9,F13:F15)</f>
        <v>408.61199999999997</v>
      </c>
    </row>
    <row r="17" spans="2:7" ht="19.95" customHeight="1" x14ac:dyDescent="0.3">
      <c r="B17" s="73" t="s">
        <v>35</v>
      </c>
      <c r="C17" s="74"/>
      <c r="D17" s="74"/>
      <c r="E17" s="75"/>
      <c r="F17" s="44">
        <f>SUBTOTAL(9,F5:F16)</f>
        <v>17032.872999999996</v>
      </c>
      <c r="G17" s="76" t="str">
        <f ca="1">_xlfn.FORMULATEXT(F17)</f>
        <v>=SUBTOTAL(9,F5:F16)</v>
      </c>
    </row>
    <row r="18" spans="2:7" ht="19.95" customHeight="1" x14ac:dyDescent="0.3">
      <c r="B18" s="73" t="s">
        <v>36</v>
      </c>
      <c r="C18" s="74"/>
      <c r="D18" s="74"/>
      <c r="E18" s="75"/>
      <c r="F18" s="44">
        <f>SUM(F5:F16)/2</f>
        <v>17032.873</v>
      </c>
      <c r="G18" s="76" t="str">
        <f ca="1">_xlfn.FORMULATEXT(F18)</f>
        <v>=SUM(F5:F16)/2</v>
      </c>
    </row>
  </sheetData>
  <mergeCells count="6">
    <mergeCell ref="B18:E18"/>
    <mergeCell ref="B2:F2"/>
    <mergeCell ref="B8:E8"/>
    <mergeCell ref="B12:E12"/>
    <mergeCell ref="B16:E16"/>
    <mergeCell ref="B17:E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92AF-BFB0-4D7B-8E06-E59636D4CC07}">
  <sheetPr filterMode="1"/>
  <dimension ref="B1:N22"/>
  <sheetViews>
    <sheetView showGridLines="0" zoomScale="110" zoomScaleNormal="110" workbookViewId="0">
      <selection activeCell="J18" sqref="J18"/>
    </sheetView>
  </sheetViews>
  <sheetFormatPr defaultRowHeight="15.6" outlineLevelRow="2" x14ac:dyDescent="0.3"/>
  <cols>
    <col min="1" max="1" width="2.5" customWidth="1"/>
    <col min="2" max="2" width="15.796875" customWidth="1"/>
    <col min="3" max="3" width="9.5" customWidth="1"/>
    <col min="4" max="4" width="8.3984375" customWidth="1"/>
    <col min="5" max="5" width="11.59765625" customWidth="1"/>
    <col min="6" max="6" width="9.8984375" customWidth="1"/>
    <col min="7" max="7" width="21.296875" customWidth="1"/>
    <col min="10" max="10" width="12.59765625" bestFit="1" customWidth="1"/>
    <col min="11" max="11" width="9" bestFit="1" customWidth="1"/>
  </cols>
  <sheetData>
    <row r="1" spans="2:14" ht="16.2" customHeight="1" x14ac:dyDescent="0.3"/>
    <row r="2" spans="2:14" ht="18" customHeight="1" thickBot="1" x14ac:dyDescent="0.4">
      <c r="B2" s="58" t="s">
        <v>31</v>
      </c>
      <c r="C2" s="58"/>
      <c r="D2" s="58"/>
      <c r="E2" s="58"/>
      <c r="F2" s="58"/>
      <c r="J2" s="62" t="s">
        <v>34</v>
      </c>
      <c r="K2" s="62"/>
      <c r="L2" s="62"/>
      <c r="M2" s="62"/>
      <c r="N2" s="62"/>
    </row>
    <row r="3" spans="2:14" ht="13.8" customHeight="1" thickTop="1" x14ac:dyDescent="0.3"/>
    <row r="4" spans="2:14" ht="20.100000000000001" customHeight="1" x14ac:dyDescent="0.3">
      <c r="B4" s="80" t="s">
        <v>8</v>
      </c>
      <c r="C4" s="80" t="s">
        <v>0</v>
      </c>
      <c r="D4" s="80" t="s">
        <v>1</v>
      </c>
      <c r="E4" s="80" t="s">
        <v>2</v>
      </c>
      <c r="F4" s="80" t="s">
        <v>3</v>
      </c>
      <c r="J4" s="1" t="s">
        <v>8</v>
      </c>
      <c r="K4" s="1" t="s">
        <v>0</v>
      </c>
      <c r="L4" s="1" t="s">
        <v>1</v>
      </c>
      <c r="M4" s="1" t="s">
        <v>2</v>
      </c>
      <c r="N4" s="1" t="s">
        <v>3</v>
      </c>
    </row>
    <row r="5" spans="2:14" ht="20.100000000000001" customHeight="1" outlineLevel="2" x14ac:dyDescent="0.3">
      <c r="B5" s="81" t="s">
        <v>9</v>
      </c>
      <c r="C5" s="81" t="s">
        <v>4</v>
      </c>
      <c r="D5" s="82">
        <v>110.99</v>
      </c>
      <c r="E5" s="83">
        <v>2</v>
      </c>
      <c r="F5" s="84">
        <v>221.98</v>
      </c>
      <c r="J5" s="2" t="s">
        <v>9</v>
      </c>
      <c r="K5" s="2" t="s">
        <v>4</v>
      </c>
      <c r="L5" s="3">
        <v>110.99</v>
      </c>
      <c r="M5" s="4">
        <v>2</v>
      </c>
      <c r="N5" s="5">
        <v>221.98</v>
      </c>
    </row>
    <row r="6" spans="2:14" ht="20.100000000000001" customHeight="1" outlineLevel="2" x14ac:dyDescent="0.3">
      <c r="B6" s="81" t="s">
        <v>9</v>
      </c>
      <c r="C6" s="81" t="s">
        <v>5</v>
      </c>
      <c r="D6" s="82">
        <v>412.15499999999997</v>
      </c>
      <c r="E6" s="83">
        <v>9</v>
      </c>
      <c r="F6" s="84">
        <v>3709.3949999999995</v>
      </c>
      <c r="J6" s="2" t="s">
        <v>9</v>
      </c>
      <c r="K6" s="2" t="s">
        <v>5</v>
      </c>
      <c r="L6" s="3">
        <v>412.15499999999997</v>
      </c>
      <c r="M6" s="4">
        <v>9</v>
      </c>
      <c r="N6" s="5">
        <v>3709.3949999999995</v>
      </c>
    </row>
    <row r="7" spans="2:14" ht="20.100000000000001" customHeight="1" outlineLevel="2" x14ac:dyDescent="0.3">
      <c r="B7" s="81" t="s">
        <v>9</v>
      </c>
      <c r="C7" s="81" t="s">
        <v>6</v>
      </c>
      <c r="D7" s="82">
        <v>575.01900000000012</v>
      </c>
      <c r="E7" s="83">
        <v>9</v>
      </c>
      <c r="F7" s="84">
        <v>5175.1710000000012</v>
      </c>
      <c r="J7" s="2" t="s">
        <v>9</v>
      </c>
      <c r="K7" s="2" t="s">
        <v>6</v>
      </c>
      <c r="L7" s="3">
        <v>575.01900000000012</v>
      </c>
      <c r="M7" s="4">
        <v>9</v>
      </c>
      <c r="N7" s="5">
        <v>5175.1710000000012</v>
      </c>
    </row>
    <row r="8" spans="2:14" ht="20.100000000000001" customHeight="1" outlineLevel="2" x14ac:dyDescent="0.3">
      <c r="B8" s="81" t="s">
        <v>9</v>
      </c>
      <c r="C8" s="81" t="s">
        <v>37</v>
      </c>
      <c r="D8" s="82">
        <v>354.12</v>
      </c>
      <c r="E8" s="83">
        <v>8</v>
      </c>
      <c r="F8" s="84">
        <v>2832.96</v>
      </c>
      <c r="G8" s="45"/>
      <c r="J8" s="2" t="s">
        <v>9</v>
      </c>
      <c r="K8" s="2" t="s">
        <v>37</v>
      </c>
      <c r="L8" s="3">
        <v>354.12</v>
      </c>
      <c r="M8" s="4">
        <v>8</v>
      </c>
      <c r="N8" s="5">
        <v>2832.96</v>
      </c>
    </row>
    <row r="9" spans="2:14" ht="20.100000000000001" customHeight="1" outlineLevel="2" x14ac:dyDescent="0.3">
      <c r="B9" s="81" t="s">
        <v>9</v>
      </c>
      <c r="C9" s="81" t="s">
        <v>38</v>
      </c>
      <c r="D9" s="82">
        <v>572.53500000000008</v>
      </c>
      <c r="E9" s="83">
        <v>5</v>
      </c>
      <c r="F9" s="84">
        <v>2862.6750000000002</v>
      </c>
      <c r="G9" s="45"/>
      <c r="J9" s="2" t="s">
        <v>9</v>
      </c>
      <c r="K9" s="2" t="s">
        <v>38</v>
      </c>
      <c r="L9" s="3">
        <v>572.53500000000008</v>
      </c>
      <c r="M9" s="4">
        <v>5</v>
      </c>
      <c r="N9" s="5">
        <v>2862.6750000000002</v>
      </c>
    </row>
    <row r="10" spans="2:14" ht="20.100000000000001" customHeight="1" outlineLevel="2" x14ac:dyDescent="0.3">
      <c r="B10" s="81" t="s">
        <v>9</v>
      </c>
      <c r="C10" s="81" t="s">
        <v>39</v>
      </c>
      <c r="D10" s="82">
        <v>455.51999999999992</v>
      </c>
      <c r="E10" s="83">
        <v>4</v>
      </c>
      <c r="F10" s="84">
        <v>1822.0799999999997</v>
      </c>
      <c r="G10" s="45"/>
      <c r="J10" s="2" t="s">
        <v>9</v>
      </c>
      <c r="K10" s="2" t="s">
        <v>39</v>
      </c>
      <c r="L10" s="3">
        <v>455.51999999999992</v>
      </c>
      <c r="M10" s="4">
        <v>4</v>
      </c>
      <c r="N10" s="5">
        <v>1822.0799999999997</v>
      </c>
    </row>
    <row r="11" spans="2:14" ht="20.100000000000001" customHeight="1" outlineLevel="1" x14ac:dyDescent="0.3">
      <c r="B11" s="85" t="s">
        <v>16</v>
      </c>
      <c r="C11" s="85"/>
      <c r="D11" s="85"/>
      <c r="E11" s="85"/>
      <c r="F11" s="86">
        <f>SUBTOTAL(9,F5:F10)</f>
        <v>16624.260999999999</v>
      </c>
      <c r="G11" s="87" t="str">
        <f ca="1">_xlfn.FORMULATEXT(F11)</f>
        <v>=SUBTOTAL(9,F5:F10)</v>
      </c>
      <c r="J11" s="2" t="s">
        <v>10</v>
      </c>
      <c r="K11" s="2" t="s">
        <v>7</v>
      </c>
      <c r="L11" s="3">
        <v>170.98</v>
      </c>
      <c r="M11" s="4">
        <v>2</v>
      </c>
      <c r="N11" s="5">
        <v>341.96</v>
      </c>
    </row>
    <row r="12" spans="2:14" ht="20.100000000000001" customHeight="1" outlineLevel="2" x14ac:dyDescent="0.3">
      <c r="B12" s="77" t="s">
        <v>10</v>
      </c>
      <c r="C12" s="77" t="s">
        <v>7</v>
      </c>
      <c r="D12" s="78">
        <v>170.98</v>
      </c>
      <c r="E12" s="46">
        <v>2</v>
      </c>
      <c r="F12" s="79">
        <v>341.96</v>
      </c>
      <c r="G12" s="45"/>
      <c r="J12" s="2" t="s">
        <v>10</v>
      </c>
      <c r="K12" s="2" t="s">
        <v>6</v>
      </c>
      <c r="L12" s="3">
        <v>48.712000000000003</v>
      </c>
      <c r="M12" s="4">
        <v>1</v>
      </c>
      <c r="N12" s="5">
        <v>48.712000000000003</v>
      </c>
    </row>
    <row r="13" spans="2:14" ht="20.100000000000001" customHeight="1" outlineLevel="2" x14ac:dyDescent="0.3">
      <c r="B13" s="2" t="s">
        <v>10</v>
      </c>
      <c r="C13" s="2" t="s">
        <v>6</v>
      </c>
      <c r="D13" s="3">
        <v>48.712000000000003</v>
      </c>
      <c r="E13" s="4">
        <v>1</v>
      </c>
      <c r="F13" s="5">
        <v>48.712000000000003</v>
      </c>
      <c r="G13" s="45" t="e">
        <f ca="1">_xlfn.FORMULATEXT(F13)</f>
        <v>#N/A</v>
      </c>
      <c r="J13" s="2" t="s">
        <v>10</v>
      </c>
      <c r="K13" s="2" t="s">
        <v>7</v>
      </c>
      <c r="L13" s="3">
        <v>5.98</v>
      </c>
      <c r="M13" s="4">
        <v>3</v>
      </c>
      <c r="N13" s="5">
        <v>17.940000000000001</v>
      </c>
    </row>
    <row r="14" spans="2:14" ht="20.100000000000001" customHeight="1" outlineLevel="2" x14ac:dyDescent="0.3">
      <c r="B14" s="2" t="s">
        <v>10</v>
      </c>
      <c r="C14" s="2" t="s">
        <v>7</v>
      </c>
      <c r="D14" s="3">
        <v>5.98</v>
      </c>
      <c r="E14" s="4">
        <v>3</v>
      </c>
      <c r="F14" s="5">
        <v>17.940000000000001</v>
      </c>
      <c r="G14" s="45"/>
    </row>
    <row r="15" spans="2:14" ht="20.100000000000001" customHeight="1" outlineLevel="1" x14ac:dyDescent="0.3">
      <c r="B15" s="69" t="s">
        <v>17</v>
      </c>
      <c r="C15" s="65"/>
      <c r="D15" s="66"/>
      <c r="E15" s="67"/>
      <c r="F15" s="68">
        <f>SUBTOTAL(9,F12:F14)</f>
        <v>408.61199999999997</v>
      </c>
      <c r="G15" s="45"/>
      <c r="J15" s="65"/>
      <c r="K15" s="65"/>
      <c r="L15" s="66"/>
      <c r="M15" s="67"/>
      <c r="N15" s="68"/>
    </row>
    <row r="16" spans="2:14" ht="20.100000000000001" customHeight="1" x14ac:dyDescent="0.3">
      <c r="B16" s="69" t="s">
        <v>15</v>
      </c>
      <c r="C16" s="65"/>
      <c r="D16" s="66"/>
      <c r="E16" s="67"/>
      <c r="F16" s="68">
        <f>SUBTOTAL(9,F5:F14)</f>
        <v>17032.872999999996</v>
      </c>
      <c r="G16" s="45"/>
      <c r="J16" s="65"/>
      <c r="K16" s="65"/>
      <c r="L16" s="66"/>
      <c r="M16" s="67"/>
      <c r="N16" s="68"/>
    </row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</sheetData>
  <autoFilter ref="B4:G15" xr:uid="{7FF692AF-BFB0-4D7B-8E06-E59636D4CC07}">
    <filterColumn colId="1">
      <filters blank="1">
        <filter val="Florida"/>
        <filter val="Ohio"/>
        <filter val="Virginia"/>
      </filters>
    </filterColumn>
  </autoFilter>
  <mergeCells count="3">
    <mergeCell ref="B2:F2"/>
    <mergeCell ref="J2:N2"/>
    <mergeCell ref="B11:E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1A03-F47A-470C-BDA4-D39F7A79E4FE}">
  <dimension ref="B1:M22"/>
  <sheetViews>
    <sheetView showGridLines="0" zoomScale="110" zoomScaleNormal="110" workbookViewId="0">
      <selection activeCell="I18" sqref="I18"/>
    </sheetView>
  </sheetViews>
  <sheetFormatPr defaultRowHeight="15.6" outlineLevelRow="2" x14ac:dyDescent="0.3"/>
  <cols>
    <col min="1" max="1" width="2.5" customWidth="1"/>
    <col min="2" max="2" width="15.796875" customWidth="1"/>
    <col min="3" max="3" width="9.5" customWidth="1"/>
    <col min="4" max="4" width="8.59765625" customWidth="1"/>
    <col min="5" max="5" width="11.59765625" customWidth="1"/>
    <col min="6" max="6" width="9.8984375" customWidth="1"/>
    <col min="9" max="9" width="12.59765625" bestFit="1" customWidth="1"/>
    <col min="10" max="10" width="9" bestFit="1" customWidth="1"/>
  </cols>
  <sheetData>
    <row r="1" spans="2:13" ht="16.2" customHeight="1" x14ac:dyDescent="0.3"/>
    <row r="2" spans="2:13" ht="18" customHeight="1" thickBot="1" x14ac:dyDescent="0.4">
      <c r="B2" s="58" t="s">
        <v>31</v>
      </c>
      <c r="C2" s="58"/>
      <c r="D2" s="58"/>
      <c r="E2" s="58"/>
      <c r="F2" s="58"/>
      <c r="I2" s="62" t="s">
        <v>34</v>
      </c>
      <c r="J2" s="62"/>
      <c r="K2" s="62"/>
      <c r="L2" s="62"/>
      <c r="M2" s="62"/>
    </row>
    <row r="3" spans="2:13" ht="13.8" customHeight="1" thickTop="1" x14ac:dyDescent="0.3"/>
    <row r="4" spans="2:13" ht="20.100000000000001" customHeight="1" x14ac:dyDescent="0.3">
      <c r="B4" s="80" t="s">
        <v>8</v>
      </c>
      <c r="C4" s="80" t="s">
        <v>0</v>
      </c>
      <c r="D4" s="80" t="s">
        <v>1</v>
      </c>
      <c r="E4" s="80" t="s">
        <v>2</v>
      </c>
      <c r="F4" s="80" t="s">
        <v>3</v>
      </c>
      <c r="I4" s="1" t="s">
        <v>8</v>
      </c>
      <c r="J4" s="1" t="s">
        <v>0</v>
      </c>
      <c r="K4" s="1" t="s">
        <v>1</v>
      </c>
      <c r="L4" s="1" t="s">
        <v>2</v>
      </c>
      <c r="M4" s="1" t="s">
        <v>3</v>
      </c>
    </row>
    <row r="5" spans="2:13" ht="20.100000000000001" customHeight="1" outlineLevel="2" x14ac:dyDescent="0.3">
      <c r="B5" s="81" t="s">
        <v>9</v>
      </c>
      <c r="C5" s="81" t="s">
        <v>4</v>
      </c>
      <c r="D5" s="82">
        <v>110.99</v>
      </c>
      <c r="E5" s="83">
        <v>2</v>
      </c>
      <c r="F5" s="84">
        <v>221.98</v>
      </c>
      <c r="I5" s="2" t="s">
        <v>9</v>
      </c>
      <c r="J5" s="2" t="s">
        <v>4</v>
      </c>
      <c r="K5" s="3">
        <v>110.99</v>
      </c>
      <c r="L5" s="4">
        <v>2</v>
      </c>
      <c r="M5" s="5">
        <v>221.98</v>
      </c>
    </row>
    <row r="6" spans="2:13" ht="20.100000000000001" customHeight="1" outlineLevel="2" x14ac:dyDescent="0.3">
      <c r="B6" s="81" t="s">
        <v>9</v>
      </c>
      <c r="C6" s="81" t="s">
        <v>5</v>
      </c>
      <c r="D6" s="82">
        <v>412.15499999999997</v>
      </c>
      <c r="E6" s="83">
        <v>9</v>
      </c>
      <c r="F6" s="84">
        <v>3709.3949999999995</v>
      </c>
      <c r="I6" s="2" t="s">
        <v>9</v>
      </c>
      <c r="J6" s="2" t="s">
        <v>5</v>
      </c>
      <c r="K6" s="3">
        <v>412.15499999999997</v>
      </c>
      <c r="L6" s="4">
        <v>9</v>
      </c>
      <c r="M6" s="5">
        <v>3709.3949999999995</v>
      </c>
    </row>
    <row r="7" spans="2:13" ht="20.100000000000001" customHeight="1" outlineLevel="2" x14ac:dyDescent="0.3">
      <c r="B7" s="81" t="s">
        <v>9</v>
      </c>
      <c r="C7" s="81" t="s">
        <v>6</v>
      </c>
      <c r="D7" s="82">
        <v>575.01900000000012</v>
      </c>
      <c r="E7" s="83">
        <v>9</v>
      </c>
      <c r="F7" s="84">
        <v>5175.1710000000012</v>
      </c>
      <c r="I7" s="2" t="s">
        <v>9</v>
      </c>
      <c r="J7" s="2" t="s">
        <v>6</v>
      </c>
      <c r="K7" s="3">
        <v>575.01900000000012</v>
      </c>
      <c r="L7" s="4">
        <v>9</v>
      </c>
      <c r="M7" s="5">
        <v>5175.1710000000012</v>
      </c>
    </row>
    <row r="8" spans="2:13" ht="20.100000000000001" customHeight="1" outlineLevel="2" x14ac:dyDescent="0.3">
      <c r="B8" s="81" t="s">
        <v>9</v>
      </c>
      <c r="C8" s="81" t="s">
        <v>37</v>
      </c>
      <c r="D8" s="82">
        <v>354.12</v>
      </c>
      <c r="E8" s="83">
        <v>8</v>
      </c>
      <c r="F8" s="84">
        <v>2832.96</v>
      </c>
      <c r="I8" s="2" t="s">
        <v>9</v>
      </c>
      <c r="J8" s="2" t="s">
        <v>37</v>
      </c>
      <c r="K8" s="3">
        <v>354.12</v>
      </c>
      <c r="L8" s="4">
        <v>8</v>
      </c>
      <c r="M8" s="5">
        <v>2832.96</v>
      </c>
    </row>
    <row r="9" spans="2:13" ht="20.100000000000001" customHeight="1" outlineLevel="2" x14ac:dyDescent="0.3">
      <c r="B9" s="81" t="s">
        <v>9</v>
      </c>
      <c r="C9" s="81" t="s">
        <v>38</v>
      </c>
      <c r="D9" s="82">
        <v>572.53500000000008</v>
      </c>
      <c r="E9" s="83">
        <v>5</v>
      </c>
      <c r="F9" s="84">
        <v>2862.6750000000002</v>
      </c>
      <c r="I9" s="2" t="s">
        <v>9</v>
      </c>
      <c r="J9" s="2" t="s">
        <v>38</v>
      </c>
      <c r="K9" s="3">
        <v>572.53500000000008</v>
      </c>
      <c r="L9" s="4">
        <v>5</v>
      </c>
      <c r="M9" s="5">
        <v>2862.6750000000002</v>
      </c>
    </row>
    <row r="10" spans="2:13" ht="20.100000000000001" customHeight="1" outlineLevel="2" x14ac:dyDescent="0.3">
      <c r="B10" s="81" t="s">
        <v>9</v>
      </c>
      <c r="C10" s="81" t="s">
        <v>39</v>
      </c>
      <c r="D10" s="82">
        <v>455.51999999999992</v>
      </c>
      <c r="E10" s="83">
        <v>4</v>
      </c>
      <c r="F10" s="84">
        <v>1822.0799999999997</v>
      </c>
      <c r="I10" s="2" t="s">
        <v>9</v>
      </c>
      <c r="J10" s="2" t="s">
        <v>39</v>
      </c>
      <c r="K10" s="3">
        <v>455.51999999999992</v>
      </c>
      <c r="L10" s="4">
        <v>4</v>
      </c>
      <c r="M10" s="5">
        <v>1822.0799999999997</v>
      </c>
    </row>
    <row r="11" spans="2:13" ht="20.100000000000001" customHeight="1" outlineLevel="1" x14ac:dyDescent="0.3">
      <c r="B11" s="85" t="s">
        <v>16</v>
      </c>
      <c r="C11" s="85"/>
      <c r="D11" s="85"/>
      <c r="E11" s="85"/>
      <c r="F11" s="86">
        <f>SUBTOTAL(109,F5:F10)</f>
        <v>16624.260999999999</v>
      </c>
      <c r="I11" s="2" t="s">
        <v>10</v>
      </c>
      <c r="J11" s="2" t="s">
        <v>7</v>
      </c>
      <c r="K11" s="3">
        <v>170.98</v>
      </c>
      <c r="L11" s="4">
        <v>2</v>
      </c>
      <c r="M11" s="5">
        <v>341.96</v>
      </c>
    </row>
    <row r="12" spans="2:13" ht="20.100000000000001" customHeight="1" outlineLevel="2" x14ac:dyDescent="0.3">
      <c r="B12" s="77" t="s">
        <v>10</v>
      </c>
      <c r="C12" s="77" t="s">
        <v>7</v>
      </c>
      <c r="D12" s="78">
        <v>170.98</v>
      </c>
      <c r="E12" s="46">
        <v>2</v>
      </c>
      <c r="F12" s="79">
        <v>341.96</v>
      </c>
      <c r="I12" s="2" t="s">
        <v>10</v>
      </c>
      <c r="J12" s="2" t="s">
        <v>6</v>
      </c>
      <c r="K12" s="3">
        <v>48.712000000000003</v>
      </c>
      <c r="L12" s="4">
        <v>1</v>
      </c>
      <c r="M12" s="5">
        <v>48.712000000000003</v>
      </c>
    </row>
    <row r="13" spans="2:13" ht="20.100000000000001" customHeight="1" outlineLevel="2" x14ac:dyDescent="0.3">
      <c r="B13" s="2" t="s">
        <v>10</v>
      </c>
      <c r="C13" s="2" t="s">
        <v>6</v>
      </c>
      <c r="D13" s="3">
        <v>48.712000000000003</v>
      </c>
      <c r="E13" s="4">
        <v>1</v>
      </c>
      <c r="F13" s="5">
        <v>48.712000000000003</v>
      </c>
      <c r="I13" s="2" t="s">
        <v>10</v>
      </c>
      <c r="J13" s="2" t="s">
        <v>7</v>
      </c>
      <c r="K13" s="3">
        <v>5.98</v>
      </c>
      <c r="L13" s="4">
        <v>3</v>
      </c>
      <c r="M13" s="5">
        <v>17.940000000000001</v>
      </c>
    </row>
    <row r="14" spans="2:13" ht="20.100000000000001" customHeight="1" outlineLevel="2" x14ac:dyDescent="0.3">
      <c r="B14" s="2" t="s">
        <v>10</v>
      </c>
      <c r="C14" s="2" t="s">
        <v>7</v>
      </c>
      <c r="D14" s="3">
        <v>5.98</v>
      </c>
      <c r="E14" s="4">
        <v>3</v>
      </c>
      <c r="F14" s="5">
        <v>17.940000000000001</v>
      </c>
    </row>
    <row r="15" spans="2:13" ht="20.100000000000001" customHeight="1" outlineLevel="1" x14ac:dyDescent="0.3">
      <c r="B15" s="69" t="s">
        <v>17</v>
      </c>
      <c r="C15" s="65"/>
      <c r="D15" s="66"/>
      <c r="E15" s="67"/>
      <c r="F15" s="68">
        <f>SUBTOTAL(9,F12:F14)</f>
        <v>408.61199999999997</v>
      </c>
      <c r="I15" s="65"/>
      <c r="J15" s="65"/>
      <c r="K15" s="66"/>
      <c r="L15" s="67"/>
      <c r="M15" s="68"/>
    </row>
    <row r="16" spans="2:13" ht="20.100000000000001" customHeight="1" x14ac:dyDescent="0.3">
      <c r="B16" s="69" t="s">
        <v>15</v>
      </c>
      <c r="C16" s="65"/>
      <c r="D16" s="66"/>
      <c r="E16" s="67"/>
      <c r="F16" s="68">
        <f>SUBTOTAL(9,F5:F14)</f>
        <v>17032.872999999996</v>
      </c>
      <c r="I16" s="65"/>
      <c r="J16" s="65"/>
      <c r="K16" s="66"/>
      <c r="L16" s="67"/>
      <c r="M16" s="68"/>
    </row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</sheetData>
  <autoFilter ref="B4:F15" xr:uid="{7FF692AF-BFB0-4D7B-8E06-E59636D4CC07}"/>
  <mergeCells count="3">
    <mergeCell ref="B2:F2"/>
    <mergeCell ref="I2:M2"/>
    <mergeCell ref="B11:E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B0D36-63CA-4DE8-B9C6-6FA3CEC184F2}">
  <dimension ref="B1:N23"/>
  <sheetViews>
    <sheetView showGridLines="0" zoomScale="110" zoomScaleNormal="110" workbookViewId="0">
      <selection activeCell="J2" sqref="J2:N2"/>
    </sheetView>
  </sheetViews>
  <sheetFormatPr defaultRowHeight="15.6" x14ac:dyDescent="0.3"/>
  <cols>
    <col min="1" max="1" width="2.5" customWidth="1"/>
    <col min="2" max="2" width="16.8984375" bestFit="1" customWidth="1"/>
    <col min="3" max="3" width="7.796875" customWidth="1"/>
    <col min="4" max="4" width="7.8984375" customWidth="1"/>
    <col min="5" max="5" width="8.296875" bestFit="1" customWidth="1"/>
    <col min="6" max="6" width="9.8984375" customWidth="1"/>
    <col min="7" max="7" width="20.19921875" customWidth="1"/>
    <col min="10" max="10" width="12.59765625" bestFit="1" customWidth="1"/>
  </cols>
  <sheetData>
    <row r="1" spans="2:14" ht="16.2" customHeight="1" x14ac:dyDescent="0.3"/>
    <row r="2" spans="2:14" ht="18" customHeight="1" thickBot="1" x14ac:dyDescent="0.4">
      <c r="B2" s="58" t="s">
        <v>21</v>
      </c>
      <c r="C2" s="58"/>
      <c r="D2" s="58"/>
      <c r="E2" s="58"/>
      <c r="F2" s="58"/>
      <c r="J2" s="62" t="s">
        <v>34</v>
      </c>
      <c r="K2" s="62"/>
      <c r="L2" s="62"/>
      <c r="M2" s="62"/>
      <c r="N2" s="62"/>
    </row>
    <row r="3" spans="2:14" ht="13.8" customHeight="1" thickTop="1" x14ac:dyDescent="0.3"/>
    <row r="4" spans="2:14" ht="20.100000000000001" customHeight="1" x14ac:dyDescent="0.3">
      <c r="B4" s="32" t="s">
        <v>8</v>
      </c>
      <c r="C4" s="32" t="s">
        <v>0</v>
      </c>
      <c r="D4" s="32" t="s">
        <v>1</v>
      </c>
      <c r="E4" s="32" t="s">
        <v>2</v>
      </c>
      <c r="F4" s="32" t="s">
        <v>3</v>
      </c>
      <c r="J4" s="1" t="s">
        <v>8</v>
      </c>
      <c r="K4" s="1" t="s">
        <v>0</v>
      </c>
      <c r="L4" s="1" t="s">
        <v>1</v>
      </c>
      <c r="M4" s="1" t="s">
        <v>2</v>
      </c>
      <c r="N4" s="1" t="s">
        <v>3</v>
      </c>
    </row>
    <row r="5" spans="2:14" ht="20.100000000000001" customHeight="1" x14ac:dyDescent="0.3">
      <c r="B5" s="33" t="s">
        <v>9</v>
      </c>
      <c r="C5" s="33" t="s">
        <v>4</v>
      </c>
      <c r="D5" s="34">
        <v>110.99</v>
      </c>
      <c r="E5" s="35">
        <v>2</v>
      </c>
      <c r="F5" s="36">
        <v>221.98</v>
      </c>
      <c r="J5" s="2" t="s">
        <v>9</v>
      </c>
      <c r="K5" s="2" t="s">
        <v>4</v>
      </c>
      <c r="L5" s="3">
        <v>110.99</v>
      </c>
      <c r="M5" s="4">
        <v>2</v>
      </c>
      <c r="N5" s="5">
        <v>221.98</v>
      </c>
    </row>
    <row r="6" spans="2:14" ht="20.100000000000001" customHeight="1" x14ac:dyDescent="0.3">
      <c r="B6" s="33" t="s">
        <v>9</v>
      </c>
      <c r="C6" s="33" t="s">
        <v>5</v>
      </c>
      <c r="D6" s="34">
        <v>412.15499999999997</v>
      </c>
      <c r="E6" s="35">
        <v>9</v>
      </c>
      <c r="F6" s="36">
        <v>3709.3949999999995</v>
      </c>
      <c r="J6" s="2" t="s">
        <v>9</v>
      </c>
      <c r="K6" s="2" t="s">
        <v>5</v>
      </c>
      <c r="L6" s="3">
        <v>412.15499999999997</v>
      </c>
      <c r="M6" s="4">
        <v>9</v>
      </c>
      <c r="N6" s="5">
        <v>3709.3949999999995</v>
      </c>
    </row>
    <row r="7" spans="2:14" ht="20.100000000000001" customHeight="1" x14ac:dyDescent="0.3">
      <c r="B7" s="33" t="s">
        <v>9</v>
      </c>
      <c r="C7" s="33" t="s">
        <v>6</v>
      </c>
      <c r="D7" s="34">
        <v>575.01900000000012</v>
      </c>
      <c r="E7" s="35">
        <v>9</v>
      </c>
      <c r="F7" s="36">
        <v>5175.1710000000012</v>
      </c>
      <c r="J7" s="2" t="s">
        <v>9</v>
      </c>
      <c r="K7" s="2" t="s">
        <v>6</v>
      </c>
      <c r="L7" s="3">
        <v>575.01900000000012</v>
      </c>
      <c r="M7" s="4">
        <v>9</v>
      </c>
      <c r="N7" s="5">
        <v>5175.1710000000012</v>
      </c>
    </row>
    <row r="8" spans="2:14" ht="20.100000000000001" customHeight="1" x14ac:dyDescent="0.3">
      <c r="B8" s="37" t="s">
        <v>27</v>
      </c>
      <c r="C8" s="38"/>
      <c r="D8" s="39"/>
      <c r="E8" s="40"/>
      <c r="F8" s="41">
        <f>SUBTOTAL(1,F5:F7)</f>
        <v>3035.5153333333333</v>
      </c>
      <c r="G8" s="45" t="str">
        <f ca="1">_xlfn.FORMULATEXT(F8)</f>
        <v>=SUBTOTAL(1,F5:F7)</v>
      </c>
      <c r="J8" s="2" t="s">
        <v>10</v>
      </c>
      <c r="K8" s="2" t="s">
        <v>4</v>
      </c>
      <c r="L8" s="3">
        <v>354.12</v>
      </c>
      <c r="M8" s="4">
        <v>8</v>
      </c>
      <c r="N8" s="5">
        <v>2832.96</v>
      </c>
    </row>
    <row r="9" spans="2:14" ht="20.100000000000001" customHeight="1" x14ac:dyDescent="0.3">
      <c r="B9" s="33" t="s">
        <v>10</v>
      </c>
      <c r="C9" s="33" t="s">
        <v>4</v>
      </c>
      <c r="D9" s="34">
        <v>354.12</v>
      </c>
      <c r="E9" s="35">
        <v>8</v>
      </c>
      <c r="F9" s="36">
        <v>2832.96</v>
      </c>
      <c r="G9" s="45"/>
      <c r="J9" s="2" t="s">
        <v>10</v>
      </c>
      <c r="K9" s="2" t="s">
        <v>5</v>
      </c>
      <c r="L9" s="3">
        <v>572.53500000000008</v>
      </c>
      <c r="M9" s="4">
        <v>5</v>
      </c>
      <c r="N9" s="5">
        <v>2862.6750000000002</v>
      </c>
    </row>
    <row r="10" spans="2:14" ht="20.100000000000001" customHeight="1" x14ac:dyDescent="0.3">
      <c r="B10" s="33" t="s">
        <v>10</v>
      </c>
      <c r="C10" s="33" t="s">
        <v>5</v>
      </c>
      <c r="D10" s="34">
        <v>572.53500000000008</v>
      </c>
      <c r="E10" s="35">
        <v>5</v>
      </c>
      <c r="F10" s="36">
        <v>2862.6750000000002</v>
      </c>
      <c r="G10" s="45"/>
      <c r="J10" s="2" t="s">
        <v>10</v>
      </c>
      <c r="K10" s="2" t="s">
        <v>6</v>
      </c>
      <c r="L10" s="3">
        <v>455.51999999999992</v>
      </c>
      <c r="M10" s="4">
        <v>4</v>
      </c>
      <c r="N10" s="5">
        <v>1822.0799999999997</v>
      </c>
    </row>
    <row r="11" spans="2:14" ht="20.100000000000001" customHeight="1" x14ac:dyDescent="0.3">
      <c r="B11" s="33" t="s">
        <v>10</v>
      </c>
      <c r="C11" s="33" t="s">
        <v>6</v>
      </c>
      <c r="D11" s="34">
        <v>455.51999999999992</v>
      </c>
      <c r="E11" s="35">
        <v>4</v>
      </c>
      <c r="F11" s="36">
        <v>1822.0799999999997</v>
      </c>
      <c r="G11" s="45"/>
      <c r="J11" s="2" t="s">
        <v>11</v>
      </c>
      <c r="K11" s="2" t="s">
        <v>7</v>
      </c>
      <c r="L11" s="3">
        <v>170.98</v>
      </c>
      <c r="M11" s="4">
        <v>2</v>
      </c>
      <c r="N11" s="5">
        <v>341.96</v>
      </c>
    </row>
    <row r="12" spans="2:14" ht="20.100000000000001" customHeight="1" x14ac:dyDescent="0.3">
      <c r="B12" s="37" t="s">
        <v>28</v>
      </c>
      <c r="C12" s="38"/>
      <c r="D12" s="39"/>
      <c r="E12" s="40"/>
      <c r="F12" s="41">
        <f>SUBTOTAL(1,F9:F11)</f>
        <v>2505.9050000000002</v>
      </c>
      <c r="G12" s="45" t="str">
        <f ca="1">_xlfn.FORMULATEXT(F12)</f>
        <v>=SUBTOTAL(1,F9:F11)</v>
      </c>
      <c r="J12" s="2" t="s">
        <v>11</v>
      </c>
      <c r="K12" s="2" t="s">
        <v>6</v>
      </c>
      <c r="L12" s="3">
        <v>48.712000000000003</v>
      </c>
      <c r="M12" s="4">
        <v>1</v>
      </c>
      <c r="N12" s="5">
        <v>48.712000000000003</v>
      </c>
    </row>
    <row r="13" spans="2:14" ht="20.100000000000001" customHeight="1" x14ac:dyDescent="0.3">
      <c r="B13" s="33" t="s">
        <v>11</v>
      </c>
      <c r="C13" s="33" t="s">
        <v>7</v>
      </c>
      <c r="D13" s="34">
        <v>170.98</v>
      </c>
      <c r="E13" s="35">
        <v>2</v>
      </c>
      <c r="F13" s="36">
        <v>341.96</v>
      </c>
      <c r="G13" s="45"/>
      <c r="J13" s="2" t="s">
        <v>11</v>
      </c>
      <c r="K13" s="2" t="s">
        <v>7</v>
      </c>
      <c r="L13" s="3">
        <v>5.98</v>
      </c>
      <c r="M13" s="4">
        <v>3</v>
      </c>
      <c r="N13" s="5">
        <v>17.940000000000001</v>
      </c>
    </row>
    <row r="14" spans="2:14" ht="20.100000000000001" customHeight="1" x14ac:dyDescent="0.3">
      <c r="B14" s="33" t="s">
        <v>11</v>
      </c>
      <c r="C14" s="33" t="s">
        <v>6</v>
      </c>
      <c r="D14" s="34">
        <v>48.712000000000003</v>
      </c>
      <c r="E14" s="35">
        <v>1</v>
      </c>
      <c r="F14" s="36">
        <v>48.712000000000003</v>
      </c>
      <c r="G14" s="45"/>
    </row>
    <row r="15" spans="2:14" ht="20.100000000000001" customHeight="1" x14ac:dyDescent="0.3">
      <c r="B15" s="33" t="s">
        <v>11</v>
      </c>
      <c r="C15" s="33" t="s">
        <v>7</v>
      </c>
      <c r="D15" s="34">
        <v>5.98</v>
      </c>
      <c r="E15" s="35">
        <v>3</v>
      </c>
      <c r="F15" s="36">
        <v>17.940000000000001</v>
      </c>
      <c r="G15" s="45"/>
    </row>
    <row r="16" spans="2:14" ht="20.100000000000001" customHeight="1" x14ac:dyDescent="0.3">
      <c r="B16" s="37" t="s">
        <v>29</v>
      </c>
      <c r="C16" s="38"/>
      <c r="D16" s="39"/>
      <c r="E16" s="40"/>
      <c r="F16" s="41">
        <f>SUBTOTAL(1,F13:F15)</f>
        <v>136.20399999999998</v>
      </c>
      <c r="G16" s="45" t="str">
        <f ca="1">_xlfn.FORMULATEXT(F16)</f>
        <v>=SUBTOTAL(1,F13:F15)</v>
      </c>
    </row>
    <row r="17" spans="2:7" ht="20.100000000000001" customHeight="1" x14ac:dyDescent="0.3">
      <c r="B17" s="42" t="s">
        <v>30</v>
      </c>
      <c r="C17" s="43"/>
      <c r="D17" s="43"/>
      <c r="E17" s="43"/>
      <c r="F17" s="44">
        <f>SUBTOTAL(1,F5:F16)</f>
        <v>1892.5414444444441</v>
      </c>
      <c r="G17" s="45" t="str">
        <f ca="1">_xlfn.FORMULATEXT(F17)</f>
        <v>=SUBTOTAL(1,F5:F16)</v>
      </c>
    </row>
    <row r="18" spans="2:7" ht="20.100000000000001" customHeight="1" x14ac:dyDescent="0.3"/>
    <row r="19" spans="2:7" ht="20.100000000000001" customHeight="1" x14ac:dyDescent="0.3"/>
    <row r="20" spans="2:7" ht="20.100000000000001" customHeight="1" x14ac:dyDescent="0.3"/>
    <row r="21" spans="2:7" ht="20.100000000000001" customHeight="1" x14ac:dyDescent="0.3"/>
    <row r="22" spans="2:7" ht="20.100000000000001" customHeight="1" x14ac:dyDescent="0.3"/>
    <row r="23" spans="2:7" ht="20.100000000000001" customHeight="1" x14ac:dyDescent="0.3"/>
  </sheetData>
  <mergeCells count="2">
    <mergeCell ref="B2:F2"/>
    <mergeCell ref="J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0CB3-C528-4E40-B595-55CAEAC55AE4}">
  <dimension ref="B1:N23"/>
  <sheetViews>
    <sheetView showGridLines="0" zoomScaleNormal="100" workbookViewId="0">
      <selection activeCell="B2" sqref="B2:F2"/>
    </sheetView>
  </sheetViews>
  <sheetFormatPr defaultRowHeight="15.6" outlineLevelRow="2" x14ac:dyDescent="0.3"/>
  <cols>
    <col min="1" max="1" width="2.3984375" style="63" customWidth="1"/>
    <col min="2" max="2" width="14.09765625" style="63" bestFit="1" customWidth="1"/>
    <col min="3" max="3" width="7.296875" style="63" bestFit="1" customWidth="1"/>
    <col min="4" max="4" width="9.5" style="63" customWidth="1"/>
    <col min="5" max="5" width="8.296875" style="63" bestFit="1" customWidth="1"/>
    <col min="6" max="6" width="12.09765625" style="63" customWidth="1"/>
    <col min="7" max="7" width="6.69921875" style="63" customWidth="1"/>
    <col min="8" max="9" width="8.796875" style="63"/>
    <col min="10" max="10" width="12.59765625" style="63" bestFit="1" customWidth="1"/>
    <col min="11" max="16384" width="8.796875" style="63"/>
  </cols>
  <sheetData>
    <row r="1" spans="2:14" ht="20.100000000000001" customHeight="1" x14ac:dyDescent="0.3"/>
    <row r="2" spans="2:14" ht="20.100000000000001" customHeight="1" thickBot="1" x14ac:dyDescent="0.35">
      <c r="B2" s="62" t="s">
        <v>33</v>
      </c>
      <c r="C2" s="62"/>
      <c r="D2" s="62"/>
      <c r="E2" s="62"/>
      <c r="F2" s="62"/>
      <c r="J2" s="62" t="s">
        <v>34</v>
      </c>
      <c r="K2" s="62"/>
      <c r="L2" s="62"/>
      <c r="M2" s="62"/>
      <c r="N2" s="62"/>
    </row>
    <row r="3" spans="2:14" ht="20.100000000000001" customHeight="1" thickTop="1" x14ac:dyDescent="0.3"/>
    <row r="4" spans="2:14" ht="20.100000000000001" customHeight="1" x14ac:dyDescent="0.3">
      <c r="B4" s="32" t="s">
        <v>8</v>
      </c>
      <c r="C4" s="32" t="s">
        <v>0</v>
      </c>
      <c r="D4" s="32" t="s">
        <v>1</v>
      </c>
      <c r="E4" s="32" t="s">
        <v>2</v>
      </c>
      <c r="F4" s="32" t="s">
        <v>3</v>
      </c>
      <c r="J4" s="1" t="s">
        <v>8</v>
      </c>
      <c r="K4" s="1" t="s">
        <v>0</v>
      </c>
      <c r="L4" s="1" t="s">
        <v>1</v>
      </c>
      <c r="M4" s="1" t="s">
        <v>2</v>
      </c>
      <c r="N4" s="1" t="s">
        <v>3</v>
      </c>
    </row>
    <row r="5" spans="2:14" ht="20.100000000000001" customHeight="1" outlineLevel="2" x14ac:dyDescent="0.3">
      <c r="B5" s="33" t="s">
        <v>9</v>
      </c>
      <c r="C5" s="33" t="s">
        <v>4</v>
      </c>
      <c r="D5" s="34">
        <v>110.99</v>
      </c>
      <c r="E5" s="35">
        <v>2</v>
      </c>
      <c r="F5" s="36">
        <v>221.98</v>
      </c>
      <c r="J5" s="2" t="s">
        <v>9</v>
      </c>
      <c r="K5" s="2" t="s">
        <v>4</v>
      </c>
      <c r="L5" s="3">
        <v>110.99</v>
      </c>
      <c r="M5" s="4">
        <v>2</v>
      </c>
      <c r="N5" s="5">
        <v>221.98</v>
      </c>
    </row>
    <row r="6" spans="2:14" ht="20.100000000000001" customHeight="1" outlineLevel="2" x14ac:dyDescent="0.3">
      <c r="B6" s="33" t="s">
        <v>9</v>
      </c>
      <c r="C6" s="33" t="s">
        <v>5</v>
      </c>
      <c r="D6" s="34">
        <v>412.15499999999997</v>
      </c>
      <c r="E6" s="35">
        <v>9</v>
      </c>
      <c r="F6" s="36">
        <v>3709.3949999999995</v>
      </c>
      <c r="J6" s="2" t="s">
        <v>9</v>
      </c>
      <c r="K6" s="2" t="s">
        <v>5</v>
      </c>
      <c r="L6" s="3">
        <v>412.15499999999997</v>
      </c>
      <c r="M6" s="4">
        <v>9</v>
      </c>
      <c r="N6" s="5">
        <v>3709.3949999999995</v>
      </c>
    </row>
    <row r="7" spans="2:14" ht="20.100000000000001" customHeight="1" outlineLevel="2" x14ac:dyDescent="0.3">
      <c r="B7" s="33" t="s">
        <v>9</v>
      </c>
      <c r="C7" s="33" t="s">
        <v>6</v>
      </c>
      <c r="D7" s="34">
        <v>575.01900000000012</v>
      </c>
      <c r="E7" s="35">
        <v>9</v>
      </c>
      <c r="F7" s="36">
        <v>5175.1710000000012</v>
      </c>
      <c r="J7" s="2" t="s">
        <v>9</v>
      </c>
      <c r="K7" s="2" t="s">
        <v>6</v>
      </c>
      <c r="L7" s="3">
        <v>575.01900000000012</v>
      </c>
      <c r="M7" s="4">
        <v>9</v>
      </c>
      <c r="N7" s="5">
        <v>5175.1710000000012</v>
      </c>
    </row>
    <row r="8" spans="2:14" ht="20.100000000000001" customHeight="1" outlineLevel="1" x14ac:dyDescent="0.3">
      <c r="B8" s="53" t="s">
        <v>16</v>
      </c>
      <c r="C8" s="54"/>
      <c r="D8" s="55"/>
      <c r="E8" s="56"/>
      <c r="F8" s="57">
        <f>SUBTOTAL(9,F5:F7)</f>
        <v>9106.5460000000003</v>
      </c>
      <c r="J8" s="2" t="s">
        <v>10</v>
      </c>
      <c r="K8" s="2" t="s">
        <v>4</v>
      </c>
      <c r="L8" s="3">
        <v>354.12</v>
      </c>
      <c r="M8" s="4">
        <v>8</v>
      </c>
      <c r="N8" s="5">
        <v>2832.96</v>
      </c>
    </row>
    <row r="9" spans="2:14" ht="20.100000000000001" customHeight="1" outlineLevel="2" x14ac:dyDescent="0.3">
      <c r="B9" s="33" t="s">
        <v>10</v>
      </c>
      <c r="C9" s="33" t="s">
        <v>4</v>
      </c>
      <c r="D9" s="34">
        <v>354.12</v>
      </c>
      <c r="E9" s="35">
        <v>8</v>
      </c>
      <c r="F9" s="36">
        <v>2832.96</v>
      </c>
      <c r="J9" s="2" t="s">
        <v>10</v>
      </c>
      <c r="K9" s="2" t="s">
        <v>5</v>
      </c>
      <c r="L9" s="3">
        <v>572.53500000000008</v>
      </c>
      <c r="M9" s="4">
        <v>5</v>
      </c>
      <c r="N9" s="5">
        <v>2862.6750000000002</v>
      </c>
    </row>
    <row r="10" spans="2:14" ht="20.100000000000001" customHeight="1" outlineLevel="2" x14ac:dyDescent="0.3">
      <c r="B10" s="33" t="s">
        <v>10</v>
      </c>
      <c r="C10" s="33" t="s">
        <v>5</v>
      </c>
      <c r="D10" s="34">
        <v>572.53500000000008</v>
      </c>
      <c r="E10" s="35">
        <v>5</v>
      </c>
      <c r="F10" s="36">
        <v>2862.6750000000002</v>
      </c>
      <c r="J10" s="2" t="s">
        <v>10</v>
      </c>
      <c r="K10" s="2" t="s">
        <v>6</v>
      </c>
      <c r="L10" s="3">
        <v>455.51999999999992</v>
      </c>
      <c r="M10" s="4">
        <v>4</v>
      </c>
      <c r="N10" s="5">
        <v>1822.0799999999997</v>
      </c>
    </row>
    <row r="11" spans="2:14" ht="20.100000000000001" customHeight="1" outlineLevel="2" x14ac:dyDescent="0.3">
      <c r="B11" s="33" t="s">
        <v>10</v>
      </c>
      <c r="C11" s="33" t="s">
        <v>6</v>
      </c>
      <c r="D11" s="34">
        <v>455.51999999999992</v>
      </c>
      <c r="E11" s="35">
        <v>4</v>
      </c>
      <c r="F11" s="36">
        <v>1822.0799999999997</v>
      </c>
      <c r="J11" s="2" t="s">
        <v>11</v>
      </c>
      <c r="K11" s="2" t="s">
        <v>7</v>
      </c>
      <c r="L11" s="3">
        <v>170.98</v>
      </c>
      <c r="M11" s="4">
        <v>2</v>
      </c>
      <c r="N11" s="5">
        <v>341.96</v>
      </c>
    </row>
    <row r="12" spans="2:14" ht="20.100000000000001" customHeight="1" outlineLevel="1" x14ac:dyDescent="0.3">
      <c r="B12" s="53" t="s">
        <v>17</v>
      </c>
      <c r="C12" s="54"/>
      <c r="D12" s="55"/>
      <c r="E12" s="56"/>
      <c r="F12" s="57">
        <f>SUBTOTAL(9,F9:F11)</f>
        <v>7517.7150000000001</v>
      </c>
      <c r="J12" s="2" t="s">
        <v>11</v>
      </c>
      <c r="K12" s="2" t="s">
        <v>6</v>
      </c>
      <c r="L12" s="3">
        <v>48.712000000000003</v>
      </c>
      <c r="M12" s="4">
        <v>1</v>
      </c>
      <c r="N12" s="5">
        <v>48.712000000000003</v>
      </c>
    </row>
    <row r="13" spans="2:14" ht="20.100000000000001" customHeight="1" outlineLevel="2" x14ac:dyDescent="0.3">
      <c r="B13" s="33" t="s">
        <v>11</v>
      </c>
      <c r="C13" s="33" t="s">
        <v>7</v>
      </c>
      <c r="D13" s="34">
        <v>170.98</v>
      </c>
      <c r="E13" s="35">
        <v>2</v>
      </c>
      <c r="F13" s="36">
        <v>341.96</v>
      </c>
      <c r="J13" s="2" t="s">
        <v>11</v>
      </c>
      <c r="K13" s="2" t="s">
        <v>7</v>
      </c>
      <c r="L13" s="3">
        <v>5.98</v>
      </c>
      <c r="M13" s="4">
        <v>3</v>
      </c>
      <c r="N13" s="5">
        <v>17.940000000000001</v>
      </c>
    </row>
    <row r="14" spans="2:14" ht="20.100000000000001" customHeight="1" outlineLevel="2" x14ac:dyDescent="0.3">
      <c r="B14" s="33" t="s">
        <v>11</v>
      </c>
      <c r="C14" s="33" t="s">
        <v>6</v>
      </c>
      <c r="D14" s="34">
        <v>48.712000000000003</v>
      </c>
      <c r="E14" s="35">
        <v>1</v>
      </c>
      <c r="F14" s="36">
        <v>48.712000000000003</v>
      </c>
    </row>
    <row r="15" spans="2:14" ht="20.100000000000001" customHeight="1" outlineLevel="2" x14ac:dyDescent="0.3">
      <c r="B15" s="33" t="s">
        <v>11</v>
      </c>
      <c r="C15" s="33" t="s">
        <v>7</v>
      </c>
      <c r="D15" s="34">
        <v>5.98</v>
      </c>
      <c r="E15" s="35">
        <v>3</v>
      </c>
      <c r="F15" s="36">
        <v>17.940000000000001</v>
      </c>
    </row>
    <row r="16" spans="2:14" ht="20.100000000000001" customHeight="1" outlineLevel="1" x14ac:dyDescent="0.3">
      <c r="B16" s="53" t="s">
        <v>18</v>
      </c>
      <c r="C16" s="54"/>
      <c r="D16" s="55"/>
      <c r="E16" s="56"/>
      <c r="F16" s="57">
        <f>SUBTOTAL(9,F13:F15)</f>
        <v>408.61199999999997</v>
      </c>
    </row>
    <row r="17" spans="2:6" ht="20.100000000000001" customHeight="1" x14ac:dyDescent="0.3">
      <c r="B17" s="42" t="s">
        <v>15</v>
      </c>
      <c r="C17" s="64"/>
      <c r="D17" s="64"/>
      <c r="E17" s="64"/>
      <c r="F17" s="44">
        <f>SUBTOTAL(9,F5:F15)</f>
        <v>17032.872999999996</v>
      </c>
    </row>
    <row r="18" spans="2:6" ht="20.100000000000001" customHeight="1" x14ac:dyDescent="0.3"/>
    <row r="19" spans="2:6" ht="20.100000000000001" customHeight="1" x14ac:dyDescent="0.3"/>
    <row r="20" spans="2:6" ht="20.100000000000001" customHeight="1" x14ac:dyDescent="0.3"/>
    <row r="21" spans="2:6" ht="20.100000000000001" customHeight="1" x14ac:dyDescent="0.3"/>
    <row r="22" spans="2:6" ht="20.100000000000001" customHeight="1" x14ac:dyDescent="0.3"/>
    <row r="23" spans="2:6" ht="20.100000000000001" customHeight="1" x14ac:dyDescent="0.3"/>
  </sheetData>
  <mergeCells count="2">
    <mergeCell ref="B2:F2"/>
    <mergeCell ref="J2:N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59481-42C0-40EC-A368-FC4AA7B2C2F9}">
  <dimension ref="B1:O23"/>
  <sheetViews>
    <sheetView showGridLines="0" zoomScaleNormal="100" workbookViewId="0">
      <selection activeCell="F17" sqref="F17"/>
    </sheetView>
  </sheetViews>
  <sheetFormatPr defaultRowHeight="15.6" x14ac:dyDescent="0.3"/>
  <cols>
    <col min="1" max="1" width="2.69921875" customWidth="1"/>
    <col min="2" max="2" width="17.69921875" customWidth="1"/>
    <col min="3" max="3" width="7.296875" bestFit="1" customWidth="1"/>
    <col min="4" max="4" width="8.5" customWidth="1"/>
    <col min="5" max="5" width="8.296875" bestFit="1" customWidth="1"/>
    <col min="6" max="6" width="11" customWidth="1"/>
    <col min="7" max="7" width="13.8984375" customWidth="1"/>
    <col min="8" max="8" width="4.59765625" customWidth="1"/>
    <col min="11" max="11" width="12.59765625" bestFit="1" customWidth="1"/>
  </cols>
  <sheetData>
    <row r="1" spans="2:15" ht="20.100000000000001" customHeight="1" x14ac:dyDescent="0.3"/>
    <row r="2" spans="2:15" ht="20.100000000000001" customHeight="1" thickBot="1" x14ac:dyDescent="0.4">
      <c r="B2" s="58" t="s">
        <v>32</v>
      </c>
      <c r="C2" s="58"/>
      <c r="D2" s="58"/>
      <c r="E2" s="58"/>
      <c r="F2" s="58"/>
      <c r="G2" s="58"/>
      <c r="K2" s="62" t="s">
        <v>34</v>
      </c>
      <c r="L2" s="62"/>
      <c r="M2" s="62"/>
      <c r="N2" s="62"/>
      <c r="O2" s="62"/>
    </row>
    <row r="3" spans="2:15" ht="20.100000000000001" customHeight="1" thickTop="1" x14ac:dyDescent="0.3"/>
    <row r="4" spans="2:15" ht="20.100000000000001" customHeight="1" x14ac:dyDescent="0.3">
      <c r="B4" s="1" t="s">
        <v>8</v>
      </c>
      <c r="C4" s="1" t="s">
        <v>0</v>
      </c>
      <c r="D4" s="1" t="s">
        <v>1</v>
      </c>
      <c r="E4" s="1" t="s">
        <v>2</v>
      </c>
      <c r="F4" s="1" t="s">
        <v>3</v>
      </c>
      <c r="G4" s="12" t="s">
        <v>19</v>
      </c>
      <c r="K4" s="1" t="s">
        <v>8</v>
      </c>
      <c r="L4" s="1" t="s">
        <v>0</v>
      </c>
      <c r="M4" s="1" t="s">
        <v>1</v>
      </c>
      <c r="N4" s="1" t="s">
        <v>2</v>
      </c>
      <c r="O4" s="1" t="s">
        <v>3</v>
      </c>
    </row>
    <row r="5" spans="2:15" ht="20.100000000000001" customHeight="1" x14ac:dyDescent="0.3">
      <c r="B5" s="2" t="s">
        <v>9</v>
      </c>
      <c r="C5" s="2" t="s">
        <v>4</v>
      </c>
      <c r="D5" s="3">
        <v>110.99</v>
      </c>
      <c r="E5" s="4">
        <v>2</v>
      </c>
      <c r="F5" s="13">
        <v>221.98</v>
      </c>
      <c r="G5" s="59"/>
      <c r="K5" s="2" t="s">
        <v>9</v>
      </c>
      <c r="L5" s="2" t="s">
        <v>4</v>
      </c>
      <c r="M5" s="3">
        <v>110.99</v>
      </c>
      <c r="N5" s="4">
        <v>2</v>
      </c>
      <c r="O5" s="5">
        <v>221.98</v>
      </c>
    </row>
    <row r="6" spans="2:15" ht="20.100000000000001" customHeight="1" x14ac:dyDescent="0.3">
      <c r="B6" s="2" t="s">
        <v>9</v>
      </c>
      <c r="C6" s="2" t="s">
        <v>5</v>
      </c>
      <c r="D6" s="3">
        <v>412.15499999999997</v>
      </c>
      <c r="E6" s="4">
        <v>9</v>
      </c>
      <c r="F6" s="13">
        <v>3709.3949999999995</v>
      </c>
      <c r="G6" s="60"/>
      <c r="K6" s="2" t="s">
        <v>9</v>
      </c>
      <c r="L6" s="2" t="s">
        <v>5</v>
      </c>
      <c r="M6" s="3">
        <v>412.15499999999997</v>
      </c>
      <c r="N6" s="4">
        <v>9</v>
      </c>
      <c r="O6" s="5">
        <v>3709.3949999999995</v>
      </c>
    </row>
    <row r="7" spans="2:15" ht="20.100000000000001" customHeight="1" x14ac:dyDescent="0.3">
      <c r="B7" s="2" t="s">
        <v>9</v>
      </c>
      <c r="C7" s="2" t="s">
        <v>6</v>
      </c>
      <c r="D7" s="3">
        <v>575.01900000000012</v>
      </c>
      <c r="E7" s="4">
        <v>9</v>
      </c>
      <c r="F7" s="13">
        <v>5175.1710000000012</v>
      </c>
      <c r="G7" s="61"/>
      <c r="K7" s="2" t="s">
        <v>9</v>
      </c>
      <c r="L7" s="2" t="s">
        <v>6</v>
      </c>
      <c r="M7" s="3">
        <v>575.01900000000012</v>
      </c>
      <c r="N7" s="4">
        <v>9</v>
      </c>
      <c r="O7" s="5">
        <v>5175.1710000000012</v>
      </c>
    </row>
    <row r="8" spans="2:15" ht="20.100000000000001" customHeight="1" x14ac:dyDescent="0.3">
      <c r="B8" s="6" t="s">
        <v>13</v>
      </c>
      <c r="C8" s="7"/>
      <c r="D8" s="8"/>
      <c r="E8" s="9"/>
      <c r="F8" s="14">
        <f>SUM(F5:F7)</f>
        <v>9106.5460000000003</v>
      </c>
      <c r="G8" s="16" t="str">
        <f ca="1">_xlfn.FORMULATEXT(F8)</f>
        <v>=SUM(F5:F7)</v>
      </c>
      <c r="K8" s="2" t="s">
        <v>10</v>
      </c>
      <c r="L8" s="2" t="s">
        <v>4</v>
      </c>
      <c r="M8" s="3">
        <v>354.12</v>
      </c>
      <c r="N8" s="4">
        <v>8</v>
      </c>
      <c r="O8" s="5">
        <v>2832.96</v>
      </c>
    </row>
    <row r="9" spans="2:15" ht="20.100000000000001" customHeight="1" x14ac:dyDescent="0.3">
      <c r="B9" s="2" t="s">
        <v>10</v>
      </c>
      <c r="C9" s="2" t="s">
        <v>4</v>
      </c>
      <c r="D9" s="3">
        <v>354.12</v>
      </c>
      <c r="E9" s="4">
        <v>8</v>
      </c>
      <c r="F9" s="13">
        <v>2832.96</v>
      </c>
      <c r="G9" s="59"/>
      <c r="K9" s="2" t="s">
        <v>10</v>
      </c>
      <c r="L9" s="2" t="s">
        <v>5</v>
      </c>
      <c r="M9" s="3">
        <v>572.53500000000008</v>
      </c>
      <c r="N9" s="4">
        <v>5</v>
      </c>
      <c r="O9" s="5">
        <v>2862.6750000000002</v>
      </c>
    </row>
    <row r="10" spans="2:15" ht="20.100000000000001" customHeight="1" x14ac:dyDescent="0.3">
      <c r="B10" s="2" t="s">
        <v>10</v>
      </c>
      <c r="C10" s="2" t="s">
        <v>5</v>
      </c>
      <c r="D10" s="3">
        <v>572.53500000000008</v>
      </c>
      <c r="E10" s="4">
        <v>5</v>
      </c>
      <c r="F10" s="13">
        <v>2862.6750000000002</v>
      </c>
      <c r="G10" s="60"/>
      <c r="K10" s="2" t="s">
        <v>10</v>
      </c>
      <c r="L10" s="2" t="s">
        <v>6</v>
      </c>
      <c r="M10" s="3">
        <v>455.51999999999992</v>
      </c>
      <c r="N10" s="4">
        <v>4</v>
      </c>
      <c r="O10" s="5">
        <v>1822.0799999999997</v>
      </c>
    </row>
    <row r="11" spans="2:15" ht="20.100000000000001" customHeight="1" x14ac:dyDescent="0.3">
      <c r="B11" s="2" t="s">
        <v>10</v>
      </c>
      <c r="C11" s="2" t="s">
        <v>6</v>
      </c>
      <c r="D11" s="3">
        <v>455.51999999999992</v>
      </c>
      <c r="E11" s="4">
        <v>4</v>
      </c>
      <c r="F11" s="13">
        <v>1822.0799999999997</v>
      </c>
      <c r="G11" s="61"/>
      <c r="K11" s="2" t="s">
        <v>11</v>
      </c>
      <c r="L11" s="2" t="s">
        <v>7</v>
      </c>
      <c r="M11" s="3">
        <v>170.98</v>
      </c>
      <c r="N11" s="4">
        <v>2</v>
      </c>
      <c r="O11" s="5">
        <v>341.96</v>
      </c>
    </row>
    <row r="12" spans="2:15" ht="20.100000000000001" customHeight="1" x14ac:dyDescent="0.3">
      <c r="B12" s="6" t="s">
        <v>14</v>
      </c>
      <c r="C12" s="7"/>
      <c r="D12" s="8"/>
      <c r="E12" s="9"/>
      <c r="F12" s="14">
        <f>SUM(F9:F11)</f>
        <v>7517.7150000000001</v>
      </c>
      <c r="G12" s="16" t="str">
        <f t="shared" ref="G12:G17" ca="1" si="0">_xlfn.FORMULATEXT(F12)</f>
        <v>=SUM(F9:F11)</v>
      </c>
      <c r="K12" s="2" t="s">
        <v>11</v>
      </c>
      <c r="L12" s="2" t="s">
        <v>6</v>
      </c>
      <c r="M12" s="3">
        <v>48.712000000000003</v>
      </c>
      <c r="N12" s="4">
        <v>1</v>
      </c>
      <c r="O12" s="5">
        <v>48.712000000000003</v>
      </c>
    </row>
    <row r="13" spans="2:15" ht="20.100000000000001" customHeight="1" x14ac:dyDescent="0.3">
      <c r="B13" s="2" t="s">
        <v>11</v>
      </c>
      <c r="C13" s="2" t="s">
        <v>7</v>
      </c>
      <c r="D13" s="3">
        <v>170.98</v>
      </c>
      <c r="E13" s="4">
        <v>2</v>
      </c>
      <c r="F13" s="13">
        <v>341.96</v>
      </c>
      <c r="G13" s="59"/>
      <c r="K13" s="2" t="s">
        <v>11</v>
      </c>
      <c r="L13" s="2" t="s">
        <v>7</v>
      </c>
      <c r="M13" s="3">
        <v>5.98</v>
      </c>
      <c r="N13" s="4">
        <v>3</v>
      </c>
      <c r="O13" s="5">
        <v>17.940000000000001</v>
      </c>
    </row>
    <row r="14" spans="2:15" ht="20.100000000000001" customHeight="1" x14ac:dyDescent="0.3">
      <c r="B14" s="2" t="s">
        <v>11</v>
      </c>
      <c r="C14" s="2" t="s">
        <v>6</v>
      </c>
      <c r="D14" s="3">
        <v>48.712000000000003</v>
      </c>
      <c r="E14" s="4">
        <v>1</v>
      </c>
      <c r="F14" s="13">
        <v>48.712000000000003</v>
      </c>
      <c r="G14" s="60"/>
    </row>
    <row r="15" spans="2:15" ht="20.100000000000001" customHeight="1" x14ac:dyDescent="0.3">
      <c r="B15" s="2" t="s">
        <v>11</v>
      </c>
      <c r="C15" s="2" t="s">
        <v>7</v>
      </c>
      <c r="D15" s="3">
        <v>5.98</v>
      </c>
      <c r="E15" s="4">
        <v>3</v>
      </c>
      <c r="F15" s="13">
        <v>17.940000000000001</v>
      </c>
      <c r="G15" s="61"/>
    </row>
    <row r="16" spans="2:15" ht="20.100000000000001" customHeight="1" x14ac:dyDescent="0.3">
      <c r="B16" s="6" t="s">
        <v>12</v>
      </c>
      <c r="C16" s="7"/>
      <c r="D16" s="8"/>
      <c r="E16" s="9"/>
      <c r="F16" s="14">
        <f>SUM(F13:F15)</f>
        <v>408.61199999999997</v>
      </c>
      <c r="G16" s="16" t="str">
        <f t="shared" ca="1" si="0"/>
        <v>=SUM(F13:F15)</v>
      </c>
    </row>
    <row r="17" spans="2:7" ht="20.100000000000001" customHeight="1" x14ac:dyDescent="0.3">
      <c r="B17" s="11" t="s">
        <v>15</v>
      </c>
      <c r="C17" s="10"/>
      <c r="D17" s="10"/>
      <c r="E17" s="10"/>
      <c r="F17" s="15">
        <f>SUM(F5:F16)/2</f>
        <v>17032.873</v>
      </c>
      <c r="G17" s="17" t="str">
        <f t="shared" ca="1" si="0"/>
        <v>=SUM(F5:F16)/2</v>
      </c>
    </row>
    <row r="18" spans="2:7" ht="20.100000000000001" customHeight="1" x14ac:dyDescent="0.3"/>
    <row r="19" spans="2:7" ht="20.100000000000001" customHeight="1" x14ac:dyDescent="0.3"/>
    <row r="20" spans="2:7" ht="20.100000000000001" customHeight="1" x14ac:dyDescent="0.3"/>
    <row r="21" spans="2:7" ht="20.100000000000001" customHeight="1" x14ac:dyDescent="0.3"/>
    <row r="22" spans="2:7" ht="20.100000000000001" customHeight="1" x14ac:dyDescent="0.3"/>
    <row r="23" spans="2:7" ht="20.100000000000001" customHeight="1" x14ac:dyDescent="0.3"/>
  </sheetData>
  <mergeCells count="5">
    <mergeCell ref="G5:G7"/>
    <mergeCell ref="G9:G11"/>
    <mergeCell ref="G13:G15"/>
    <mergeCell ref="B2:G2"/>
    <mergeCell ref="K2:O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8955-5AC2-43E4-B2A4-73EF9B172A2B}">
  <dimension ref="B2:M24"/>
  <sheetViews>
    <sheetView showGridLines="0" zoomScale="90" zoomScaleNormal="90" workbookViewId="0">
      <selection activeCell="I2" sqref="I2:M2"/>
    </sheetView>
  </sheetViews>
  <sheetFormatPr defaultRowHeight="18" customHeight="1" outlineLevelRow="3" x14ac:dyDescent="0.3"/>
  <cols>
    <col min="1" max="1" width="3.59765625" customWidth="1"/>
    <col min="2" max="2" width="14.5" customWidth="1"/>
    <col min="3" max="3" width="12.796875" customWidth="1"/>
    <col min="4" max="4" width="9.796875" customWidth="1"/>
    <col min="5" max="5" width="8.296875" bestFit="1" customWidth="1"/>
    <col min="6" max="6" width="11.296875" customWidth="1"/>
    <col min="7" max="7" width="20.296875" customWidth="1"/>
    <col min="9" max="9" width="12.796875" bestFit="1" customWidth="1"/>
  </cols>
  <sheetData>
    <row r="2" spans="2:13" ht="18" customHeight="1" thickBot="1" x14ac:dyDescent="0.4">
      <c r="B2" s="58" t="s">
        <v>22</v>
      </c>
      <c r="C2" s="58"/>
      <c r="D2" s="58"/>
      <c r="E2" s="58"/>
      <c r="F2" s="58"/>
      <c r="I2" s="62" t="s">
        <v>34</v>
      </c>
      <c r="J2" s="62"/>
      <c r="K2" s="62"/>
      <c r="L2" s="62"/>
      <c r="M2" s="62"/>
    </row>
    <row r="3" spans="2:13" ht="18" customHeight="1" thickTop="1" thickBot="1" x14ac:dyDescent="0.35"/>
    <row r="4" spans="2:13" ht="18" customHeight="1" thickBot="1" x14ac:dyDescent="0.35">
      <c r="B4" s="22" t="s">
        <v>8</v>
      </c>
      <c r="C4" s="22" t="s">
        <v>0</v>
      </c>
      <c r="D4" s="22" t="s">
        <v>1</v>
      </c>
      <c r="E4" s="22" t="s">
        <v>2</v>
      </c>
      <c r="F4" s="22" t="s">
        <v>3</v>
      </c>
      <c r="I4" s="1" t="s">
        <v>8</v>
      </c>
      <c r="J4" s="1" t="s">
        <v>0</v>
      </c>
      <c r="K4" s="1" t="s">
        <v>1</v>
      </c>
      <c r="L4" s="1" t="s">
        <v>2</v>
      </c>
      <c r="M4" s="1" t="s">
        <v>3</v>
      </c>
    </row>
    <row r="5" spans="2:13" ht="18" customHeight="1" outlineLevel="3" thickBot="1" x14ac:dyDescent="0.35">
      <c r="B5" s="18" t="s">
        <v>9</v>
      </c>
      <c r="C5" s="18" t="s">
        <v>4</v>
      </c>
      <c r="D5" s="19">
        <v>110.99</v>
      </c>
      <c r="E5" s="20">
        <v>2</v>
      </c>
      <c r="F5" s="21">
        <v>221.98</v>
      </c>
      <c r="I5" s="2" t="s">
        <v>9</v>
      </c>
      <c r="J5" s="2" t="s">
        <v>4</v>
      </c>
      <c r="K5" s="3">
        <v>110.99</v>
      </c>
      <c r="L5" s="4">
        <v>2</v>
      </c>
      <c r="M5" s="5">
        <v>221.98</v>
      </c>
    </row>
    <row r="6" spans="2:13" ht="18" customHeight="1" outlineLevel="2" thickBot="1" x14ac:dyDescent="0.35">
      <c r="B6" s="47"/>
      <c r="C6" s="48" t="s">
        <v>23</v>
      </c>
      <c r="D6" s="49"/>
      <c r="E6" s="50"/>
      <c r="F6" s="51">
        <f>SUBTOTAL(9,F5:F5)</f>
        <v>221.98</v>
      </c>
      <c r="I6" s="2" t="s">
        <v>9</v>
      </c>
      <c r="J6" s="2" t="s">
        <v>5</v>
      </c>
      <c r="K6" s="3">
        <v>412.15499999999997</v>
      </c>
      <c r="L6" s="4">
        <v>9</v>
      </c>
      <c r="M6" s="5">
        <v>3709.3949999999995</v>
      </c>
    </row>
    <row r="7" spans="2:13" ht="18" customHeight="1" outlineLevel="3" thickBot="1" x14ac:dyDescent="0.35">
      <c r="B7" s="18" t="s">
        <v>9</v>
      </c>
      <c r="C7" s="18" t="s">
        <v>5</v>
      </c>
      <c r="D7" s="19">
        <v>412.15499999999997</v>
      </c>
      <c r="E7" s="20">
        <v>9</v>
      </c>
      <c r="F7" s="21">
        <v>3709.3949999999995</v>
      </c>
      <c r="I7" s="2" t="s">
        <v>9</v>
      </c>
      <c r="J7" s="2" t="s">
        <v>6</v>
      </c>
      <c r="K7" s="3">
        <v>575.01900000000012</v>
      </c>
      <c r="L7" s="4">
        <v>9</v>
      </c>
      <c r="M7" s="5">
        <v>5175.1710000000012</v>
      </c>
    </row>
    <row r="8" spans="2:13" ht="18" customHeight="1" outlineLevel="2" thickBot="1" x14ac:dyDescent="0.35">
      <c r="B8" s="47"/>
      <c r="C8" s="52" t="s">
        <v>24</v>
      </c>
      <c r="D8" s="49"/>
      <c r="E8" s="50"/>
      <c r="F8" s="51">
        <f>SUBTOTAL(9,F7:F7)</f>
        <v>3709.3949999999995</v>
      </c>
      <c r="I8" s="2" t="s">
        <v>10</v>
      </c>
      <c r="J8" s="2" t="s">
        <v>4</v>
      </c>
      <c r="K8" s="3">
        <v>354.12</v>
      </c>
      <c r="L8" s="4">
        <v>8</v>
      </c>
      <c r="M8" s="5">
        <v>2832.96</v>
      </c>
    </row>
    <row r="9" spans="2:13" ht="18" customHeight="1" outlineLevel="3" thickBot="1" x14ac:dyDescent="0.35">
      <c r="B9" s="18" t="s">
        <v>9</v>
      </c>
      <c r="C9" s="18" t="s">
        <v>6</v>
      </c>
      <c r="D9" s="19">
        <v>575.01900000000012</v>
      </c>
      <c r="E9" s="20">
        <v>9</v>
      </c>
      <c r="F9" s="21">
        <v>5175.1710000000012</v>
      </c>
      <c r="I9" s="2" t="s">
        <v>10</v>
      </c>
      <c r="J9" s="2" t="s">
        <v>5</v>
      </c>
      <c r="K9" s="3">
        <v>572.53500000000008</v>
      </c>
      <c r="L9" s="4">
        <v>5</v>
      </c>
      <c r="M9" s="5">
        <v>2862.6750000000002</v>
      </c>
    </row>
    <row r="10" spans="2:13" ht="18" customHeight="1" outlineLevel="2" thickBot="1" x14ac:dyDescent="0.35">
      <c r="B10" s="47"/>
      <c r="C10" s="52" t="s">
        <v>25</v>
      </c>
      <c r="D10" s="49"/>
      <c r="E10" s="50"/>
      <c r="F10" s="51">
        <f>SUBTOTAL(9,F9:F9)</f>
        <v>5175.1710000000012</v>
      </c>
      <c r="I10" s="2" t="s">
        <v>10</v>
      </c>
      <c r="J10" s="2" t="s">
        <v>6</v>
      </c>
      <c r="K10" s="3">
        <v>455.51999999999992</v>
      </c>
      <c r="L10" s="4">
        <v>4</v>
      </c>
      <c r="M10" s="5">
        <v>1822.0799999999997</v>
      </c>
    </row>
    <row r="11" spans="2:13" ht="18" customHeight="1" outlineLevel="1" thickBot="1" x14ac:dyDescent="0.35">
      <c r="B11" s="23" t="s">
        <v>16</v>
      </c>
      <c r="C11" s="24"/>
      <c r="D11" s="25"/>
      <c r="E11" s="26"/>
      <c r="F11" s="27">
        <f>SUBTOTAL(9,F5:F9)</f>
        <v>9106.5460000000003</v>
      </c>
      <c r="I11" s="2" t="s">
        <v>11</v>
      </c>
      <c r="J11" s="2" t="s">
        <v>7</v>
      </c>
      <c r="K11" s="3">
        <v>170.98</v>
      </c>
      <c r="L11" s="4">
        <v>2</v>
      </c>
      <c r="M11" s="5">
        <v>341.96</v>
      </c>
    </row>
    <row r="12" spans="2:13" ht="18" customHeight="1" outlineLevel="3" thickBot="1" x14ac:dyDescent="0.35">
      <c r="B12" s="18" t="s">
        <v>10</v>
      </c>
      <c r="C12" s="18" t="s">
        <v>5</v>
      </c>
      <c r="D12" s="19">
        <v>354.12</v>
      </c>
      <c r="E12" s="20">
        <v>8</v>
      </c>
      <c r="F12" s="21">
        <v>2832.96</v>
      </c>
      <c r="I12" s="2" t="s">
        <v>11</v>
      </c>
      <c r="J12" s="2" t="s">
        <v>6</v>
      </c>
      <c r="K12" s="3">
        <v>48.712000000000003</v>
      </c>
      <c r="L12" s="4">
        <v>1</v>
      </c>
      <c r="M12" s="5">
        <v>48.712000000000003</v>
      </c>
    </row>
    <row r="13" spans="2:13" ht="18" customHeight="1" outlineLevel="3" thickBot="1" x14ac:dyDescent="0.35">
      <c r="B13" s="18" t="s">
        <v>10</v>
      </c>
      <c r="C13" s="18" t="s">
        <v>5</v>
      </c>
      <c r="D13" s="19">
        <v>572.53500000000008</v>
      </c>
      <c r="E13" s="20">
        <v>5</v>
      </c>
      <c r="F13" s="21">
        <v>2862.6750000000002</v>
      </c>
      <c r="I13" s="2" t="s">
        <v>11</v>
      </c>
      <c r="J13" s="2" t="s">
        <v>7</v>
      </c>
      <c r="K13" s="3">
        <v>5.98</v>
      </c>
      <c r="L13" s="4">
        <v>3</v>
      </c>
      <c r="M13" s="5">
        <v>17.940000000000001</v>
      </c>
    </row>
    <row r="14" spans="2:13" ht="18" customHeight="1" outlineLevel="2" thickBot="1" x14ac:dyDescent="0.35">
      <c r="B14" s="47"/>
      <c r="C14" s="52" t="s">
        <v>24</v>
      </c>
      <c r="D14" s="49"/>
      <c r="E14" s="50"/>
      <c r="F14" s="51">
        <f>SUBTOTAL(9,F12:F13)</f>
        <v>5695.6350000000002</v>
      </c>
    </row>
    <row r="15" spans="2:13" ht="18" customHeight="1" outlineLevel="3" thickBot="1" x14ac:dyDescent="0.35">
      <c r="B15" s="18" t="s">
        <v>10</v>
      </c>
      <c r="C15" s="18" t="s">
        <v>6</v>
      </c>
      <c r="D15" s="19">
        <v>455.51999999999992</v>
      </c>
      <c r="E15" s="20">
        <v>4</v>
      </c>
      <c r="F15" s="21">
        <v>1822.0799999999997</v>
      </c>
    </row>
    <row r="16" spans="2:13" ht="18" customHeight="1" outlineLevel="2" thickBot="1" x14ac:dyDescent="0.35">
      <c r="B16" s="47"/>
      <c r="C16" s="52" t="s">
        <v>25</v>
      </c>
      <c r="D16" s="49"/>
      <c r="E16" s="50"/>
      <c r="F16" s="51">
        <f>SUBTOTAL(9,F15:F15)</f>
        <v>1822.0799999999997</v>
      </c>
    </row>
    <row r="17" spans="2:6" ht="18" customHeight="1" outlineLevel="1" thickBot="1" x14ac:dyDescent="0.35">
      <c r="B17" s="23" t="s">
        <v>17</v>
      </c>
      <c r="C17" s="24"/>
      <c r="D17" s="25"/>
      <c r="E17" s="26"/>
      <c r="F17" s="27">
        <f>SUBTOTAL(9,F12:F15)</f>
        <v>7517.7150000000001</v>
      </c>
    </row>
    <row r="18" spans="2:6" ht="18" customHeight="1" outlineLevel="3" thickBot="1" x14ac:dyDescent="0.35">
      <c r="B18" s="18" t="s">
        <v>11</v>
      </c>
      <c r="C18" s="18" t="s">
        <v>7</v>
      </c>
      <c r="D18" s="19">
        <v>170.98</v>
      </c>
      <c r="E18" s="20">
        <v>2</v>
      </c>
      <c r="F18" s="21">
        <v>341.96</v>
      </c>
    </row>
    <row r="19" spans="2:6" ht="18" customHeight="1" outlineLevel="3" thickBot="1" x14ac:dyDescent="0.35">
      <c r="B19" s="18" t="s">
        <v>11</v>
      </c>
      <c r="C19" s="18" t="s">
        <v>7</v>
      </c>
      <c r="D19" s="19">
        <v>5.98</v>
      </c>
      <c r="E19" s="20">
        <v>3</v>
      </c>
      <c r="F19" s="21">
        <v>17.940000000000001</v>
      </c>
    </row>
    <row r="20" spans="2:6" ht="18" customHeight="1" outlineLevel="2" thickBot="1" x14ac:dyDescent="0.35">
      <c r="B20" s="47"/>
      <c r="C20" s="52" t="s">
        <v>26</v>
      </c>
      <c r="D20" s="49"/>
      <c r="E20" s="50"/>
      <c r="F20" s="51">
        <f>SUBTOTAL(9,F18:F19)</f>
        <v>359.9</v>
      </c>
    </row>
    <row r="21" spans="2:6" ht="18" customHeight="1" outlineLevel="3" thickBot="1" x14ac:dyDescent="0.35">
      <c r="B21" s="18" t="s">
        <v>11</v>
      </c>
      <c r="C21" s="18" t="s">
        <v>6</v>
      </c>
      <c r="D21" s="19">
        <v>48.712000000000003</v>
      </c>
      <c r="E21" s="20">
        <v>1</v>
      </c>
      <c r="F21" s="21">
        <v>48.712000000000003</v>
      </c>
    </row>
    <row r="22" spans="2:6" ht="18" customHeight="1" outlineLevel="2" thickBot="1" x14ac:dyDescent="0.35">
      <c r="B22" s="47"/>
      <c r="C22" s="52" t="s">
        <v>25</v>
      </c>
      <c r="D22" s="49"/>
      <c r="E22" s="50"/>
      <c r="F22" s="51">
        <f>SUBTOTAL(9,F21:F21)</f>
        <v>48.712000000000003</v>
      </c>
    </row>
    <row r="23" spans="2:6" ht="18" customHeight="1" outlineLevel="1" thickBot="1" x14ac:dyDescent="0.35">
      <c r="B23" s="23" t="s">
        <v>18</v>
      </c>
      <c r="C23" s="24"/>
      <c r="D23" s="25"/>
      <c r="E23" s="26"/>
      <c r="F23" s="27">
        <f>SUBTOTAL(9,F18:F21)</f>
        <v>408.61199999999997</v>
      </c>
    </row>
    <row r="24" spans="2:6" ht="18" customHeight="1" thickBot="1" x14ac:dyDescent="0.35">
      <c r="B24" s="28" t="s">
        <v>15</v>
      </c>
      <c r="C24" s="29"/>
      <c r="D24" s="29"/>
      <c r="E24" s="29"/>
      <c r="F24" s="30">
        <f>SUBTOTAL(9,F5:F21)</f>
        <v>17032.872999999996</v>
      </c>
    </row>
  </sheetData>
  <mergeCells count="2">
    <mergeCell ref="B2:F2"/>
    <mergeCell ref="I2:M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A3411-628E-4FA3-B257-6287119695F4}">
  <dimension ref="B1:M19"/>
  <sheetViews>
    <sheetView showGridLines="0" tabSelected="1" zoomScaleNormal="100" workbookViewId="0">
      <selection activeCell="I2" sqref="I2:M2"/>
    </sheetView>
  </sheetViews>
  <sheetFormatPr defaultRowHeight="15.6" x14ac:dyDescent="0.3"/>
  <cols>
    <col min="1" max="1" width="2.59765625" customWidth="1"/>
    <col min="2" max="2" width="16.8984375" bestFit="1" customWidth="1"/>
    <col min="3" max="3" width="7.296875" bestFit="1" customWidth="1"/>
    <col min="4" max="4" width="8.69921875" customWidth="1"/>
    <col min="5" max="5" width="8.296875" bestFit="1" customWidth="1"/>
    <col min="6" max="6" width="11" customWidth="1"/>
    <col min="7" max="7" width="20.796875" customWidth="1"/>
    <col min="9" max="9" width="12.59765625" bestFit="1" customWidth="1"/>
  </cols>
  <sheetData>
    <row r="1" spans="2:13" ht="20.100000000000001" customHeight="1" x14ac:dyDescent="0.3"/>
    <row r="2" spans="2:13" ht="20.100000000000001" customHeight="1" thickBot="1" x14ac:dyDescent="0.4">
      <c r="B2" s="58" t="s">
        <v>20</v>
      </c>
      <c r="C2" s="58"/>
      <c r="D2" s="58"/>
      <c r="E2" s="58"/>
      <c r="F2" s="58"/>
      <c r="I2" s="62" t="s">
        <v>34</v>
      </c>
      <c r="J2" s="62"/>
      <c r="K2" s="62"/>
      <c r="L2" s="62"/>
      <c r="M2" s="62"/>
    </row>
    <row r="3" spans="2:13" ht="20.100000000000001" customHeight="1" thickTop="1" x14ac:dyDescent="0.3"/>
    <row r="4" spans="2:13" ht="20.100000000000001" customHeight="1" x14ac:dyDescent="0.3">
      <c r="B4" s="1" t="s">
        <v>8</v>
      </c>
      <c r="C4" s="1" t="s">
        <v>0</v>
      </c>
      <c r="D4" s="1" t="s">
        <v>1</v>
      </c>
      <c r="E4" s="1" t="s">
        <v>2</v>
      </c>
      <c r="F4" s="1" t="s">
        <v>3</v>
      </c>
      <c r="I4" s="1" t="s">
        <v>8</v>
      </c>
      <c r="J4" s="1" t="s">
        <v>0</v>
      </c>
      <c r="K4" s="1" t="s">
        <v>1</v>
      </c>
      <c r="L4" s="1" t="s">
        <v>2</v>
      </c>
      <c r="M4" s="1" t="s">
        <v>3</v>
      </c>
    </row>
    <row r="5" spans="2:13" ht="20.100000000000001" customHeight="1" x14ac:dyDescent="0.3">
      <c r="B5" s="2" t="s">
        <v>9</v>
      </c>
      <c r="C5" s="2" t="s">
        <v>4</v>
      </c>
      <c r="D5" s="3">
        <v>110.99</v>
      </c>
      <c r="E5" s="4">
        <v>2</v>
      </c>
      <c r="F5" s="5">
        <v>221.98</v>
      </c>
      <c r="I5" s="2" t="s">
        <v>9</v>
      </c>
      <c r="J5" s="2" t="s">
        <v>4</v>
      </c>
      <c r="K5" s="3">
        <v>110.99</v>
      </c>
      <c r="L5" s="4">
        <v>2</v>
      </c>
      <c r="M5" s="5">
        <v>221.98</v>
      </c>
    </row>
    <row r="6" spans="2:13" ht="20.100000000000001" customHeight="1" x14ac:dyDescent="0.3">
      <c r="B6" s="2" t="s">
        <v>9</v>
      </c>
      <c r="C6" s="2" t="s">
        <v>5</v>
      </c>
      <c r="D6" s="3">
        <v>412.15499999999997</v>
      </c>
      <c r="E6" s="4">
        <v>9</v>
      </c>
      <c r="F6" s="5">
        <v>3709.3949999999995</v>
      </c>
      <c r="I6" s="2" t="s">
        <v>9</v>
      </c>
      <c r="J6" s="2" t="s">
        <v>5</v>
      </c>
      <c r="K6" s="3">
        <v>412.15499999999997</v>
      </c>
      <c r="L6" s="4">
        <v>9</v>
      </c>
      <c r="M6" s="5">
        <v>3709.3949999999995</v>
      </c>
    </row>
    <row r="7" spans="2:13" ht="20.100000000000001" customHeight="1" x14ac:dyDescent="0.3">
      <c r="B7" s="2" t="s">
        <v>9</v>
      </c>
      <c r="C7" s="2" t="s">
        <v>6</v>
      </c>
      <c r="D7" s="3">
        <v>575.01900000000012</v>
      </c>
      <c r="E7" s="4">
        <v>9</v>
      </c>
      <c r="F7" s="5">
        <v>5175.1710000000012</v>
      </c>
      <c r="I7" s="2" t="s">
        <v>9</v>
      </c>
      <c r="J7" s="2" t="s">
        <v>6</v>
      </c>
      <c r="K7" s="3">
        <v>575.01900000000012</v>
      </c>
      <c r="L7" s="4">
        <v>9</v>
      </c>
      <c r="M7" s="5">
        <v>5175.1710000000012</v>
      </c>
    </row>
    <row r="8" spans="2:13" ht="20.100000000000001" customHeight="1" x14ac:dyDescent="0.3">
      <c r="B8" s="2" t="s">
        <v>10</v>
      </c>
      <c r="C8" s="2" t="s">
        <v>4</v>
      </c>
      <c r="D8" s="3">
        <v>354.12</v>
      </c>
      <c r="E8" s="4">
        <v>8</v>
      </c>
      <c r="F8" s="5">
        <v>2832.96</v>
      </c>
      <c r="G8" s="31"/>
      <c r="I8" s="2" t="s">
        <v>10</v>
      </c>
      <c r="J8" s="2" t="s">
        <v>4</v>
      </c>
      <c r="K8" s="3">
        <v>354.12</v>
      </c>
      <c r="L8" s="4">
        <v>8</v>
      </c>
      <c r="M8" s="5">
        <v>2832.96</v>
      </c>
    </row>
    <row r="9" spans="2:13" ht="20.100000000000001" customHeight="1" x14ac:dyDescent="0.3">
      <c r="B9" s="2" t="s">
        <v>10</v>
      </c>
      <c r="C9" s="2" t="s">
        <v>5</v>
      </c>
      <c r="D9" s="3">
        <v>572.53500000000008</v>
      </c>
      <c r="E9" s="4">
        <v>5</v>
      </c>
      <c r="F9" s="5">
        <v>2862.6750000000002</v>
      </c>
      <c r="G9" s="31"/>
      <c r="I9" s="2" t="s">
        <v>10</v>
      </c>
      <c r="J9" s="2" t="s">
        <v>5</v>
      </c>
      <c r="K9" s="3">
        <v>572.53500000000008</v>
      </c>
      <c r="L9" s="4">
        <v>5</v>
      </c>
      <c r="M9" s="5">
        <v>2862.6750000000002</v>
      </c>
    </row>
    <row r="10" spans="2:13" ht="20.100000000000001" customHeight="1" x14ac:dyDescent="0.3">
      <c r="B10" s="2" t="s">
        <v>10</v>
      </c>
      <c r="C10" s="2" t="s">
        <v>6</v>
      </c>
      <c r="D10" s="3">
        <v>455.51999999999992</v>
      </c>
      <c r="E10" s="4">
        <v>4</v>
      </c>
      <c r="F10" s="5">
        <v>1822.0799999999997</v>
      </c>
      <c r="G10" s="31"/>
      <c r="I10" s="2" t="s">
        <v>10</v>
      </c>
      <c r="J10" s="2" t="s">
        <v>6</v>
      </c>
      <c r="K10" s="3">
        <v>455.51999999999992</v>
      </c>
      <c r="L10" s="4">
        <v>4</v>
      </c>
      <c r="M10" s="5">
        <v>1822.0799999999997</v>
      </c>
    </row>
    <row r="11" spans="2:13" ht="20.100000000000001" customHeight="1" x14ac:dyDescent="0.3">
      <c r="B11" s="2" t="s">
        <v>11</v>
      </c>
      <c r="C11" s="2" t="s">
        <v>7</v>
      </c>
      <c r="D11" s="3">
        <v>170.98</v>
      </c>
      <c r="E11" s="4">
        <v>2</v>
      </c>
      <c r="F11" s="5">
        <v>341.96</v>
      </c>
      <c r="G11" s="31"/>
      <c r="I11" s="2" t="s">
        <v>11</v>
      </c>
      <c r="J11" s="2" t="s">
        <v>7</v>
      </c>
      <c r="K11" s="3">
        <v>170.98</v>
      </c>
      <c r="L11" s="4">
        <v>2</v>
      </c>
      <c r="M11" s="5">
        <v>341.96</v>
      </c>
    </row>
    <row r="12" spans="2:13" ht="20.100000000000001" customHeight="1" x14ac:dyDescent="0.3">
      <c r="B12" s="2" t="s">
        <v>11</v>
      </c>
      <c r="C12" s="2" t="s">
        <v>6</v>
      </c>
      <c r="D12" s="3">
        <v>48.712000000000003</v>
      </c>
      <c r="E12" s="4">
        <v>1</v>
      </c>
      <c r="F12" s="5">
        <v>48.712000000000003</v>
      </c>
      <c r="G12" s="31"/>
      <c r="I12" s="2" t="s">
        <v>11</v>
      </c>
      <c r="J12" s="2" t="s">
        <v>6</v>
      </c>
      <c r="K12" s="3">
        <v>48.712000000000003</v>
      </c>
      <c r="L12" s="4">
        <v>1</v>
      </c>
      <c r="M12" s="5">
        <v>48.712000000000003</v>
      </c>
    </row>
    <row r="13" spans="2:13" ht="20.100000000000001" customHeight="1" x14ac:dyDescent="0.3">
      <c r="B13" s="2" t="s">
        <v>11</v>
      </c>
      <c r="C13" s="2" t="s">
        <v>7</v>
      </c>
      <c r="D13" s="3">
        <v>5.98</v>
      </c>
      <c r="E13" s="4">
        <v>3</v>
      </c>
      <c r="F13" s="5">
        <v>17.940000000000001</v>
      </c>
      <c r="G13" s="31"/>
      <c r="I13" s="2" t="s">
        <v>11</v>
      </c>
      <c r="J13" s="2" t="s">
        <v>7</v>
      </c>
      <c r="K13" s="3">
        <v>5.98</v>
      </c>
      <c r="L13" s="4">
        <v>3</v>
      </c>
      <c r="M13" s="5">
        <v>17.940000000000001</v>
      </c>
    </row>
    <row r="14" spans="2:13" ht="20.100000000000001" customHeight="1" x14ac:dyDescent="0.3"/>
    <row r="15" spans="2:13" ht="20.100000000000001" customHeight="1" x14ac:dyDescent="0.3"/>
    <row r="16" spans="2:13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</sheetData>
  <mergeCells count="2">
    <mergeCell ref="B2:F2"/>
    <mergeCell ref="I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Dataset</vt:lpstr>
      <vt:lpstr>Sum Filter</vt:lpstr>
      <vt:lpstr>Sum Hidden</vt:lpstr>
      <vt:lpstr>Average</vt:lpstr>
      <vt:lpstr>Subtotal feature</vt:lpstr>
      <vt:lpstr>SUM Function</vt:lpstr>
      <vt:lpstr>Multiple Subtotals</vt:lpstr>
      <vt:lpstr>Remove Subtotal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Kader</dc:creator>
  <cp:lastModifiedBy>Sishir</cp:lastModifiedBy>
  <dcterms:created xsi:type="dcterms:W3CDTF">2022-04-26T04:37:07Z</dcterms:created>
  <dcterms:modified xsi:type="dcterms:W3CDTF">2023-08-29T05:53:07Z</dcterms:modified>
</cp:coreProperties>
</file>