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E:\Nasir Muhammad Munim\83-SSU update - 1\"/>
    </mc:Choice>
  </mc:AlternateContent>
  <xr:revisionPtr revIDLastSave="0" documentId="13_ncr:1_{1F429081-DFA4-4646-887A-CEDA706FF58C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Dataset" sheetId="1" r:id="rId1"/>
    <sheet name="Operator" sheetId="2" r:id="rId2"/>
    <sheet name="IF" sheetId="3" r:id="rId3"/>
    <sheet name="TODAY" sheetId="6" r:id="rId4"/>
    <sheet name="IF_TODAY" sheetId="7" r:id="rId5"/>
    <sheet name="DATEDIF_Weeks" sheetId="10" r:id="rId6"/>
    <sheet name="DATEDIF_Months" sheetId="8" r:id="rId7"/>
    <sheet name="DATEDIF_Years" sheetId="9" r:id="rId8"/>
    <sheet name="Exact Time Duration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7" l="1"/>
  <c r="L16" i="7"/>
  <c r="L15" i="7"/>
  <c r="L14" i="7"/>
  <c r="L13" i="7"/>
  <c r="L12" i="7"/>
  <c r="L11" i="7"/>
  <c r="L10" i="7"/>
  <c r="L9" i="7"/>
  <c r="L8" i="7"/>
  <c r="L7" i="7"/>
  <c r="L6" i="7"/>
  <c r="L5" i="7"/>
  <c r="M17" i="9"/>
  <c r="M16" i="9"/>
  <c r="M15" i="9"/>
  <c r="M14" i="9"/>
  <c r="M13" i="9"/>
  <c r="M12" i="9"/>
  <c r="M11" i="9"/>
  <c r="M10" i="9"/>
  <c r="M9" i="9"/>
  <c r="M8" i="9"/>
  <c r="M7" i="9"/>
  <c r="M6" i="9"/>
  <c r="M5" i="9"/>
  <c r="F5" i="9"/>
  <c r="F6" i="11"/>
  <c r="F7" i="11"/>
  <c r="F8" i="11"/>
  <c r="F9" i="11"/>
  <c r="F10" i="11"/>
  <c r="F11" i="11"/>
  <c r="F12" i="11"/>
  <c r="F13" i="11"/>
  <c r="F14" i="11"/>
  <c r="F15" i="11"/>
  <c r="F16" i="11"/>
  <c r="F17" i="11"/>
  <c r="F5" i="11"/>
  <c r="F5" i="10"/>
  <c r="F6" i="10"/>
  <c r="F7" i="10"/>
  <c r="F8" i="10"/>
  <c r="F9" i="10"/>
  <c r="F10" i="10"/>
  <c r="F11" i="10"/>
  <c r="F12" i="10"/>
  <c r="F13" i="10"/>
  <c r="F14" i="10"/>
  <c r="F15" i="10"/>
  <c r="F6" i="7"/>
  <c r="F7" i="7"/>
  <c r="F8" i="7"/>
  <c r="F9" i="7"/>
  <c r="F10" i="7"/>
  <c r="F11" i="7"/>
  <c r="F12" i="7"/>
  <c r="F13" i="7"/>
  <c r="F14" i="7"/>
  <c r="F15" i="7"/>
  <c r="F16" i="7"/>
  <c r="F17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F5" i="7"/>
  <c r="F6" i="3"/>
  <c r="F7" i="3"/>
  <c r="F8" i="3"/>
  <c r="F9" i="3"/>
  <c r="F10" i="3"/>
  <c r="F11" i="3"/>
  <c r="F12" i="3"/>
  <c r="F13" i="3"/>
  <c r="F14" i="3"/>
  <c r="F15" i="3"/>
  <c r="F16" i="3"/>
  <c r="F17" i="3"/>
  <c r="F5" i="3"/>
  <c r="F6" i="9"/>
  <c r="F7" i="9"/>
  <c r="F8" i="9"/>
  <c r="F9" i="9"/>
  <c r="F10" i="9"/>
  <c r="F11" i="9"/>
  <c r="F12" i="9"/>
  <c r="F13" i="9"/>
  <c r="F14" i="9"/>
  <c r="F15" i="9"/>
  <c r="F16" i="9"/>
  <c r="F17" i="9"/>
  <c r="F6" i="8"/>
  <c r="F7" i="8"/>
  <c r="F8" i="8"/>
  <c r="F9" i="8"/>
  <c r="F10" i="8"/>
  <c r="F11" i="8"/>
  <c r="F12" i="8"/>
  <c r="F13" i="8"/>
  <c r="F14" i="8"/>
  <c r="F15" i="8"/>
  <c r="F16" i="8"/>
  <c r="F17" i="8"/>
  <c r="F5" i="8"/>
  <c r="E6" i="6"/>
  <c r="F6" i="6" s="1"/>
  <c r="E7" i="6"/>
  <c r="F7" i="6" s="1"/>
  <c r="E8" i="6"/>
  <c r="F8" i="6" s="1"/>
  <c r="E9" i="6"/>
  <c r="F9" i="6" s="1"/>
  <c r="E10" i="6"/>
  <c r="F10" i="6" s="1"/>
  <c r="E11" i="6"/>
  <c r="F11" i="6" s="1"/>
  <c r="E12" i="6"/>
  <c r="F12" i="6" s="1"/>
  <c r="E13" i="6"/>
  <c r="F13" i="6" s="1"/>
  <c r="E14" i="6"/>
  <c r="F14" i="6" s="1"/>
  <c r="E15" i="6"/>
  <c r="F15" i="6" s="1"/>
  <c r="E16" i="6"/>
  <c r="F16" i="6" s="1"/>
  <c r="E17" i="6"/>
  <c r="F17" i="6" s="1"/>
  <c r="E5" i="6"/>
  <c r="F5" i="6" s="1"/>
  <c r="F6" i="2"/>
  <c r="F7" i="2"/>
  <c r="F8" i="2"/>
  <c r="F9" i="2"/>
  <c r="F10" i="2"/>
  <c r="F11" i="2"/>
  <c r="F12" i="2"/>
  <c r="F13" i="2"/>
  <c r="F14" i="2"/>
  <c r="F15" i="2"/>
  <c r="F16" i="2"/>
  <c r="F17" i="2"/>
  <c r="F5" i="2"/>
</calcChain>
</file>

<file path=xl/sharedStrings.xml><?xml version="1.0" encoding="utf-8"?>
<sst xmlns="http://schemas.openxmlformats.org/spreadsheetml/2006/main" count="318" uniqueCount="35">
  <si>
    <t>Michael</t>
  </si>
  <si>
    <t>Scofield</t>
  </si>
  <si>
    <t>Jonathan</t>
  </si>
  <si>
    <t>Wick</t>
  </si>
  <si>
    <t>Pablo</t>
  </si>
  <si>
    <t>Escober</t>
  </si>
  <si>
    <t>Miguel</t>
  </si>
  <si>
    <t>Sherlock</t>
  </si>
  <si>
    <t>Watson</t>
  </si>
  <si>
    <t>David</t>
  </si>
  <si>
    <t>Samanta</t>
  </si>
  <si>
    <t>Walter</t>
  </si>
  <si>
    <t>Ronaldo</t>
  </si>
  <si>
    <t>Order ID</t>
  </si>
  <si>
    <t>Delivery Date</t>
  </si>
  <si>
    <t>Status</t>
  </si>
  <si>
    <t>Client Name</t>
  </si>
  <si>
    <t>Predicted Delivery Date</t>
  </si>
  <si>
    <t>Today Date</t>
  </si>
  <si>
    <t>Using Logical Operator</t>
  </si>
  <si>
    <t>Using IF Function</t>
  </si>
  <si>
    <t>Using TODAY Function</t>
  </si>
  <si>
    <t>Using DATEDIF Function to Calculate Month Difference</t>
  </si>
  <si>
    <t>Using DATEDIF Function to Calculate Year Difference</t>
  </si>
  <si>
    <t>Using TODAY and IF Functions</t>
  </si>
  <si>
    <t>Sales Report to Compare Dates in Excel</t>
  </si>
  <si>
    <t>Matching Status</t>
  </si>
  <si>
    <t>Difference (Days)</t>
  </si>
  <si>
    <t>Using DATEDIF Function to Calculate Day Difference</t>
  </si>
  <si>
    <t>Difference (Months)</t>
  </si>
  <si>
    <t>Exact Duration</t>
  </si>
  <si>
    <t>Finding the Exact Duration Between Two Dates</t>
  </si>
  <si>
    <t>Practice Here</t>
  </si>
  <si>
    <t>Difference (Years)</t>
  </si>
  <si>
    <t>Delivery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</si>
</sst>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[$-409]d\-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30">
    <xf numFmtId="0" fontId="0" fillId="0" borderId="0" xfId="0"/>
    <xf numFmtId="0" fontId="0" fillId="0" borderId="0" xfId="0" applyAlignment="1">
      <alignment vertical="center"/>
    </xf>
    <xf numFmtId="44" fontId="0" fillId="0" borderId="7" xfId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7" xfId="1" applyNumberFormat="1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164" fontId="0" fillId="0" borderId="6" xfId="0" applyNumberFormat="1" applyBorder="1" applyAlignment="1">
      <alignment vertical="center"/>
    </xf>
    <xf numFmtId="0" fontId="0" fillId="0" borderId="5" xfId="0" applyBorder="1"/>
    <xf numFmtId="0" fontId="0" fillId="0" borderId="6" xfId="0" applyBorder="1"/>
    <xf numFmtId="44" fontId="0" fillId="0" borderId="7" xfId="1" applyFont="1" applyFill="1" applyBorder="1"/>
    <xf numFmtId="164" fontId="0" fillId="0" borderId="6" xfId="0" applyNumberFormat="1" applyBorder="1"/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64" fontId="0" fillId="0" borderId="9" xfId="0" applyNumberFormat="1" applyBorder="1" applyAlignment="1">
      <alignment vertical="center"/>
    </xf>
    <xf numFmtId="44" fontId="0" fillId="0" borderId="10" xfId="1" applyFont="1" applyFill="1" applyBorder="1" applyAlignment="1">
      <alignment vertical="center"/>
    </xf>
    <xf numFmtId="0" fontId="0" fillId="0" borderId="11" xfId="1" applyNumberFormat="1" applyFont="1" applyFill="1" applyBorder="1" applyAlignment="1">
      <alignment vertical="center"/>
    </xf>
    <xf numFmtId="164" fontId="0" fillId="0" borderId="11" xfId="0" applyNumberFormat="1" applyBorder="1" applyAlignment="1">
      <alignment vertical="center"/>
    </xf>
    <xf numFmtId="44" fontId="0" fillId="0" borderId="11" xfId="1" applyFont="1" applyFill="1" applyBorder="1" applyAlignment="1">
      <alignment vertical="center"/>
    </xf>
    <xf numFmtId="0" fontId="0" fillId="0" borderId="11" xfId="0" applyBorder="1"/>
    <xf numFmtId="164" fontId="0" fillId="0" borderId="11" xfId="0" applyNumberFormat="1" applyBorder="1"/>
    <xf numFmtId="0" fontId="3" fillId="2" borderId="11" xfId="0" applyFont="1" applyFill="1" applyBorder="1" applyAlignment="1">
      <alignment horizontal="center" vertical="center" wrapText="1"/>
    </xf>
    <xf numFmtId="0" fontId="4" fillId="3" borderId="1" xfId="2" applyFont="1" applyFill="1" applyAlignment="1">
      <alignment horizontal="center" vertical="center"/>
    </xf>
    <xf numFmtId="0" fontId="6" fillId="4" borderId="1" xfId="2" applyFont="1" applyFill="1" applyAlignment="1">
      <alignment horizontal="center" vertical="center"/>
    </xf>
    <xf numFmtId="0" fontId="2" fillId="5" borderId="1" xfId="2" applyFill="1" applyAlignment="1">
      <alignment horizontal="center" vertical="center"/>
    </xf>
    <xf numFmtId="0" fontId="5" fillId="6" borderId="1" xfId="2" applyFont="1" applyFill="1" applyAlignment="1">
      <alignment horizontal="center" vertical="center"/>
    </xf>
    <xf numFmtId="0" fontId="5" fillId="8" borderId="1" xfId="2" applyFont="1" applyFill="1" applyAlignment="1">
      <alignment horizontal="center" vertical="center"/>
    </xf>
    <xf numFmtId="0" fontId="5" fillId="7" borderId="1" xfId="2" applyFont="1" applyFill="1" applyAlignment="1">
      <alignment horizontal="center" vertical="center"/>
    </xf>
  </cellXfs>
  <cellStyles count="3">
    <cellStyle name="Currency" xfId="1" builtinId="4"/>
    <cellStyle name="Heading 2" xfId="2" builtinId="17"/>
    <cellStyle name="Normal" xfId="0" builtinId="0"/>
  </cellStyles>
  <dxfs count="0"/>
  <tableStyles count="1" defaultTableStyle="TableStyleMedium2" defaultPivotStyle="PivotStyleLight16">
    <tableStyle name="Invisible" pivot="0" table="0" count="0" xr9:uid="{C88F9B07-6E1B-4DE0-8BE6-6F4B543FBC5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7"/>
  <sheetViews>
    <sheetView showGridLines="0" zoomScale="112" zoomScaleNormal="112" workbookViewId="0">
      <selection activeCell="H23" sqref="H23"/>
    </sheetView>
  </sheetViews>
  <sheetFormatPr defaultColWidth="9.140625" defaultRowHeight="15" x14ac:dyDescent="0.25"/>
  <cols>
    <col min="1" max="1" width="4.140625" style="1" customWidth="1"/>
    <col min="2" max="2" width="9.28515625" style="1" bestFit="1" customWidth="1"/>
    <col min="3" max="3" width="12.85546875" style="1" bestFit="1" customWidth="1"/>
    <col min="4" max="4" width="15.28515625" style="1" customWidth="1"/>
    <col min="5" max="5" width="13.42578125" style="1" customWidth="1"/>
    <col min="6" max="16384" width="9.140625" style="1"/>
  </cols>
  <sheetData>
    <row r="2" spans="2:5" ht="19.5" thickBot="1" x14ac:dyDescent="0.3">
      <c r="B2" s="24" t="s">
        <v>25</v>
      </c>
      <c r="C2" s="24"/>
      <c r="D2" s="24"/>
      <c r="E2" s="24"/>
    </row>
    <row r="3" spans="2:5" ht="15.75" thickTop="1" x14ac:dyDescent="0.25"/>
    <row r="4" spans="2:5" ht="31.5" x14ac:dyDescent="0.25">
      <c r="B4" s="3" t="s">
        <v>13</v>
      </c>
      <c r="C4" s="4" t="s">
        <v>16</v>
      </c>
      <c r="D4" s="4" t="s">
        <v>17</v>
      </c>
      <c r="E4" s="23" t="s">
        <v>14</v>
      </c>
    </row>
    <row r="5" spans="2:5" x14ac:dyDescent="0.25">
      <c r="B5" s="7">
        <v>11021499</v>
      </c>
      <c r="C5" s="8" t="s">
        <v>0</v>
      </c>
      <c r="D5" s="9">
        <v>44907</v>
      </c>
      <c r="E5" s="19">
        <v>44920</v>
      </c>
    </row>
    <row r="6" spans="2:5" x14ac:dyDescent="0.25">
      <c r="B6" s="7">
        <v>13426745</v>
      </c>
      <c r="C6" s="8" t="s">
        <v>1</v>
      </c>
      <c r="D6" s="9">
        <v>45087</v>
      </c>
      <c r="E6" s="19">
        <v>45209</v>
      </c>
    </row>
    <row r="7" spans="2:5" x14ac:dyDescent="0.25">
      <c r="B7" s="7">
        <v>12454678</v>
      </c>
      <c r="C7" s="8" t="s">
        <v>2</v>
      </c>
      <c r="D7" s="9">
        <v>45059</v>
      </c>
      <c r="E7" s="19">
        <v>45055</v>
      </c>
    </row>
    <row r="8" spans="2:5" x14ac:dyDescent="0.25">
      <c r="B8" s="7">
        <v>16743625</v>
      </c>
      <c r="C8" s="8" t="s">
        <v>3</v>
      </c>
      <c r="D8" s="9">
        <v>44913</v>
      </c>
      <c r="E8" s="19">
        <v>44915</v>
      </c>
    </row>
    <row r="9" spans="2:5" x14ac:dyDescent="0.25">
      <c r="B9" s="7">
        <v>12746538</v>
      </c>
      <c r="C9" s="8" t="s">
        <v>4</v>
      </c>
      <c r="D9" s="9">
        <v>45051</v>
      </c>
      <c r="E9" s="19">
        <v>45054</v>
      </c>
    </row>
    <row r="10" spans="2:5" x14ac:dyDescent="0.25">
      <c r="B10" s="7">
        <v>16453623</v>
      </c>
      <c r="C10" s="8" t="s">
        <v>5</v>
      </c>
      <c r="D10" s="9">
        <v>45128</v>
      </c>
      <c r="E10" s="19">
        <v>45128</v>
      </c>
    </row>
    <row r="11" spans="2:5" x14ac:dyDescent="0.25">
      <c r="B11" s="7">
        <v>12236465</v>
      </c>
      <c r="C11" s="8" t="s">
        <v>6</v>
      </c>
      <c r="D11" s="9">
        <v>44971</v>
      </c>
      <c r="E11" s="19">
        <v>44971</v>
      </c>
    </row>
    <row r="12" spans="2:5" x14ac:dyDescent="0.25">
      <c r="B12" s="7">
        <v>13453657</v>
      </c>
      <c r="C12" s="8" t="s">
        <v>7</v>
      </c>
      <c r="D12" s="9">
        <v>44998</v>
      </c>
      <c r="E12" s="19">
        <v>45002</v>
      </c>
    </row>
    <row r="13" spans="2:5" x14ac:dyDescent="0.25">
      <c r="B13" s="7">
        <v>14536745</v>
      </c>
      <c r="C13" s="8" t="s">
        <v>8</v>
      </c>
      <c r="D13" s="9">
        <v>44920</v>
      </c>
      <c r="E13" s="19">
        <v>44920</v>
      </c>
    </row>
    <row r="14" spans="2:5" x14ac:dyDescent="0.25">
      <c r="B14" s="10">
        <v>13786546</v>
      </c>
      <c r="C14" s="11" t="s">
        <v>9</v>
      </c>
      <c r="D14" s="9">
        <v>45030</v>
      </c>
      <c r="E14" s="19">
        <v>45032</v>
      </c>
    </row>
    <row r="15" spans="2:5" x14ac:dyDescent="0.25">
      <c r="B15" s="10">
        <v>13244567</v>
      </c>
      <c r="C15" s="11" t="s">
        <v>10</v>
      </c>
      <c r="D15" s="13">
        <v>44941</v>
      </c>
      <c r="E15" s="22">
        <v>44941</v>
      </c>
    </row>
    <row r="16" spans="2:5" x14ac:dyDescent="0.25">
      <c r="B16" s="10">
        <v>15345278</v>
      </c>
      <c r="C16" s="11" t="s">
        <v>11</v>
      </c>
      <c r="D16" s="9">
        <v>44882</v>
      </c>
      <c r="E16" s="19">
        <v>44872</v>
      </c>
    </row>
    <row r="17" spans="2:5" x14ac:dyDescent="0.25">
      <c r="B17" s="14">
        <v>12866767</v>
      </c>
      <c r="C17" s="15" t="s">
        <v>12</v>
      </c>
      <c r="D17" s="16">
        <v>44822</v>
      </c>
      <c r="E17" s="19">
        <v>44822</v>
      </c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4968A-C7C1-4CCF-AED3-DFB903BF7D96}">
  <dimension ref="B2:M17"/>
  <sheetViews>
    <sheetView showGridLines="0" zoomScale="112" zoomScaleNormal="112" workbookViewId="0">
      <selection activeCell="F19" sqref="F19"/>
    </sheetView>
  </sheetViews>
  <sheetFormatPr defaultColWidth="9.140625" defaultRowHeight="15" x14ac:dyDescent="0.25"/>
  <cols>
    <col min="1" max="1" width="4.140625" style="1" customWidth="1"/>
    <col min="2" max="2" width="11.5703125" style="1" customWidth="1"/>
    <col min="3" max="3" width="12.85546875" style="1" bestFit="1" customWidth="1"/>
    <col min="4" max="4" width="15.28515625" style="1" customWidth="1"/>
    <col min="5" max="6" width="13.42578125" style="1" customWidth="1"/>
    <col min="7" max="10" width="9.140625" style="1"/>
    <col min="11" max="11" width="10.28515625" style="1" bestFit="1" customWidth="1"/>
    <col min="12" max="12" width="9.85546875" style="1" bestFit="1" customWidth="1"/>
    <col min="13" max="13" width="10.7109375" style="1" customWidth="1"/>
    <col min="14" max="16384" width="9.140625" style="1"/>
  </cols>
  <sheetData>
    <row r="2" spans="2:13" ht="18" thickBot="1" x14ac:dyDescent="0.3">
      <c r="B2" s="25" t="s">
        <v>19</v>
      </c>
      <c r="C2" s="25"/>
      <c r="D2" s="25"/>
      <c r="E2" s="25"/>
      <c r="F2" s="25"/>
      <c r="I2" s="25" t="s">
        <v>32</v>
      </c>
      <c r="J2" s="25"/>
      <c r="K2" s="25"/>
      <c r="L2" s="25"/>
      <c r="M2" s="25"/>
    </row>
    <row r="3" spans="2:13" ht="15.75" thickTop="1" x14ac:dyDescent="0.25"/>
    <row r="4" spans="2:13" ht="63" x14ac:dyDescent="0.25">
      <c r="B4" s="3" t="s">
        <v>13</v>
      </c>
      <c r="C4" s="4" t="s">
        <v>16</v>
      </c>
      <c r="D4" s="4" t="s">
        <v>17</v>
      </c>
      <c r="E4" s="4" t="s">
        <v>14</v>
      </c>
      <c r="F4" s="5" t="s">
        <v>26</v>
      </c>
      <c r="I4" s="3" t="s">
        <v>13</v>
      </c>
      <c r="J4" s="4" t="s">
        <v>16</v>
      </c>
      <c r="K4" s="4" t="s">
        <v>17</v>
      </c>
      <c r="L4" s="4" t="s">
        <v>14</v>
      </c>
      <c r="M4" s="5" t="s">
        <v>26</v>
      </c>
    </row>
    <row r="5" spans="2:13" x14ac:dyDescent="0.25">
      <c r="B5" s="7">
        <v>11021499</v>
      </c>
      <c r="C5" s="8" t="s">
        <v>0</v>
      </c>
      <c r="D5" s="9">
        <v>44907</v>
      </c>
      <c r="E5" s="9">
        <v>44920</v>
      </c>
      <c r="F5" s="2" t="b">
        <f>D5=E5</f>
        <v>0</v>
      </c>
      <c r="I5" s="7">
        <v>11021499</v>
      </c>
      <c r="J5" s="8" t="s">
        <v>0</v>
      </c>
      <c r="K5" s="9">
        <v>44907</v>
      </c>
      <c r="L5" s="9">
        <v>44920</v>
      </c>
      <c r="M5" s="2"/>
    </row>
    <row r="6" spans="2:13" x14ac:dyDescent="0.25">
      <c r="B6" s="7">
        <v>13426745</v>
      </c>
      <c r="C6" s="8" t="s">
        <v>1</v>
      </c>
      <c r="D6" s="9">
        <v>45087</v>
      </c>
      <c r="E6" s="9">
        <v>45087</v>
      </c>
      <c r="F6" s="2" t="b">
        <f t="shared" ref="F6:F17" si="0">D6=E6</f>
        <v>1</v>
      </c>
      <c r="I6" s="7">
        <v>13426745</v>
      </c>
      <c r="J6" s="8" t="s">
        <v>1</v>
      </c>
      <c r="K6" s="9">
        <v>45087</v>
      </c>
      <c r="L6" s="9">
        <v>45087</v>
      </c>
      <c r="M6" s="2"/>
    </row>
    <row r="7" spans="2:13" x14ac:dyDescent="0.25">
      <c r="B7" s="7">
        <v>12454678</v>
      </c>
      <c r="C7" s="8" t="s">
        <v>2</v>
      </c>
      <c r="D7" s="9">
        <v>45059</v>
      </c>
      <c r="E7" s="9">
        <v>45055</v>
      </c>
      <c r="F7" s="2" t="b">
        <f t="shared" si="0"/>
        <v>0</v>
      </c>
      <c r="I7" s="7">
        <v>12454678</v>
      </c>
      <c r="J7" s="8" t="s">
        <v>2</v>
      </c>
      <c r="K7" s="9">
        <v>45059</v>
      </c>
      <c r="L7" s="9">
        <v>45055</v>
      </c>
      <c r="M7" s="2"/>
    </row>
    <row r="8" spans="2:13" x14ac:dyDescent="0.25">
      <c r="B8" s="7">
        <v>16743625</v>
      </c>
      <c r="C8" s="8" t="s">
        <v>3</v>
      </c>
      <c r="D8" s="9">
        <v>44913</v>
      </c>
      <c r="E8" s="9">
        <v>44915</v>
      </c>
      <c r="F8" s="2" t="b">
        <f t="shared" si="0"/>
        <v>0</v>
      </c>
      <c r="I8" s="7">
        <v>16743625</v>
      </c>
      <c r="J8" s="8" t="s">
        <v>3</v>
      </c>
      <c r="K8" s="9">
        <v>44913</v>
      </c>
      <c r="L8" s="9">
        <v>44915</v>
      </c>
      <c r="M8" s="2"/>
    </row>
    <row r="9" spans="2:13" x14ac:dyDescent="0.25">
      <c r="B9" s="7">
        <v>12746538</v>
      </c>
      <c r="C9" s="8" t="s">
        <v>4</v>
      </c>
      <c r="D9" s="9">
        <v>45051</v>
      </c>
      <c r="E9" s="9">
        <v>45054</v>
      </c>
      <c r="F9" s="2" t="b">
        <f t="shared" si="0"/>
        <v>0</v>
      </c>
      <c r="I9" s="7">
        <v>12746538</v>
      </c>
      <c r="J9" s="8" t="s">
        <v>4</v>
      </c>
      <c r="K9" s="9">
        <v>45051</v>
      </c>
      <c r="L9" s="9">
        <v>45054</v>
      </c>
      <c r="M9" s="2"/>
    </row>
    <row r="10" spans="2:13" x14ac:dyDescent="0.25">
      <c r="B10" s="7">
        <v>16453623</v>
      </c>
      <c r="C10" s="8" t="s">
        <v>5</v>
      </c>
      <c r="D10" s="9">
        <v>45128</v>
      </c>
      <c r="E10" s="9">
        <v>45128</v>
      </c>
      <c r="F10" s="2" t="b">
        <f t="shared" si="0"/>
        <v>1</v>
      </c>
      <c r="I10" s="7">
        <v>16453623</v>
      </c>
      <c r="J10" s="8" t="s">
        <v>5</v>
      </c>
      <c r="K10" s="9">
        <v>45128</v>
      </c>
      <c r="L10" s="9">
        <v>45128</v>
      </c>
      <c r="M10" s="2"/>
    </row>
    <row r="11" spans="2:13" x14ac:dyDescent="0.25">
      <c r="B11" s="7">
        <v>12236465</v>
      </c>
      <c r="C11" s="8" t="s">
        <v>6</v>
      </c>
      <c r="D11" s="9">
        <v>44971</v>
      </c>
      <c r="E11" s="9">
        <v>44971</v>
      </c>
      <c r="F11" s="2" t="b">
        <f t="shared" si="0"/>
        <v>1</v>
      </c>
      <c r="I11" s="7">
        <v>12236465</v>
      </c>
      <c r="J11" s="8" t="s">
        <v>6</v>
      </c>
      <c r="K11" s="9">
        <v>44971</v>
      </c>
      <c r="L11" s="9">
        <v>44971</v>
      </c>
      <c r="M11" s="2"/>
    </row>
    <row r="12" spans="2:13" x14ac:dyDescent="0.25">
      <c r="B12" s="7">
        <v>13453657</v>
      </c>
      <c r="C12" s="8" t="s">
        <v>7</v>
      </c>
      <c r="D12" s="9">
        <v>44998</v>
      </c>
      <c r="E12" s="9">
        <v>45002</v>
      </c>
      <c r="F12" s="2" t="b">
        <f t="shared" si="0"/>
        <v>0</v>
      </c>
      <c r="I12" s="7">
        <v>13453657</v>
      </c>
      <c r="J12" s="8" t="s">
        <v>7</v>
      </c>
      <c r="K12" s="9">
        <v>44998</v>
      </c>
      <c r="L12" s="9">
        <v>45002</v>
      </c>
      <c r="M12" s="2"/>
    </row>
    <row r="13" spans="2:13" x14ac:dyDescent="0.25">
      <c r="B13" s="7">
        <v>14536745</v>
      </c>
      <c r="C13" s="8" t="s">
        <v>8</v>
      </c>
      <c r="D13" s="9">
        <v>44920</v>
      </c>
      <c r="E13" s="9">
        <v>44920</v>
      </c>
      <c r="F13" s="2" t="b">
        <f t="shared" si="0"/>
        <v>1</v>
      </c>
      <c r="I13" s="7">
        <v>14536745</v>
      </c>
      <c r="J13" s="8" t="s">
        <v>8</v>
      </c>
      <c r="K13" s="9">
        <v>44920</v>
      </c>
      <c r="L13" s="9">
        <v>44920</v>
      </c>
      <c r="M13" s="2"/>
    </row>
    <row r="14" spans="2:13" x14ac:dyDescent="0.25">
      <c r="B14" s="10">
        <v>13786546</v>
      </c>
      <c r="C14" s="11" t="s">
        <v>9</v>
      </c>
      <c r="D14" s="9">
        <v>45030</v>
      </c>
      <c r="E14" s="9">
        <v>45032</v>
      </c>
      <c r="F14" s="2" t="b">
        <f t="shared" si="0"/>
        <v>0</v>
      </c>
      <c r="I14" s="10">
        <v>13786546</v>
      </c>
      <c r="J14" s="11" t="s">
        <v>9</v>
      </c>
      <c r="K14" s="9">
        <v>45030</v>
      </c>
      <c r="L14" s="9">
        <v>45032</v>
      </c>
      <c r="M14" s="2"/>
    </row>
    <row r="15" spans="2:13" x14ac:dyDescent="0.25">
      <c r="B15" s="10">
        <v>13244567</v>
      </c>
      <c r="C15" s="11" t="s">
        <v>10</v>
      </c>
      <c r="D15" s="13">
        <v>44941</v>
      </c>
      <c r="E15" s="13">
        <v>44941</v>
      </c>
      <c r="F15" s="2" t="b">
        <f t="shared" si="0"/>
        <v>1</v>
      </c>
      <c r="I15" s="10">
        <v>13244567</v>
      </c>
      <c r="J15" s="11" t="s">
        <v>10</v>
      </c>
      <c r="K15" s="13">
        <v>44941</v>
      </c>
      <c r="L15" s="13">
        <v>44941</v>
      </c>
      <c r="M15" s="2"/>
    </row>
    <row r="16" spans="2:13" x14ac:dyDescent="0.25">
      <c r="B16" s="10">
        <v>15345278</v>
      </c>
      <c r="C16" s="11" t="s">
        <v>11</v>
      </c>
      <c r="D16" s="9">
        <v>44882</v>
      </c>
      <c r="E16" s="9">
        <v>44872</v>
      </c>
      <c r="F16" s="2" t="b">
        <f t="shared" si="0"/>
        <v>0</v>
      </c>
      <c r="I16" s="10">
        <v>15345278</v>
      </c>
      <c r="J16" s="11" t="s">
        <v>11</v>
      </c>
      <c r="K16" s="9">
        <v>44882</v>
      </c>
      <c r="L16" s="9">
        <v>44872</v>
      </c>
      <c r="M16" s="2"/>
    </row>
    <row r="17" spans="2:13" x14ac:dyDescent="0.25">
      <c r="B17" s="14">
        <v>12866767</v>
      </c>
      <c r="C17" s="15" t="s">
        <v>12</v>
      </c>
      <c r="D17" s="16">
        <v>44822</v>
      </c>
      <c r="E17" s="16">
        <v>44822</v>
      </c>
      <c r="F17" s="20" t="b">
        <f t="shared" si="0"/>
        <v>1</v>
      </c>
      <c r="I17" s="14">
        <v>12866767</v>
      </c>
      <c r="J17" s="15" t="s">
        <v>12</v>
      </c>
      <c r="K17" s="16">
        <v>44822</v>
      </c>
      <c r="L17" s="16">
        <v>44822</v>
      </c>
      <c r="M17" s="20"/>
    </row>
  </sheetData>
  <mergeCells count="2">
    <mergeCell ref="B2:F2"/>
    <mergeCell ref="I2:M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A9F59-8B2F-4172-B72F-F34A2B1D0718}">
  <dimension ref="B2:M17"/>
  <sheetViews>
    <sheetView showGridLines="0" zoomScale="112" zoomScaleNormal="112" workbookViewId="0">
      <selection activeCell="I20" sqref="I20"/>
    </sheetView>
  </sheetViews>
  <sheetFormatPr defaultColWidth="9.140625" defaultRowHeight="15" x14ac:dyDescent="0.25"/>
  <cols>
    <col min="1" max="1" width="4.140625" style="1" customWidth="1"/>
    <col min="2" max="2" width="11.7109375" style="1" customWidth="1"/>
    <col min="3" max="3" width="13.28515625" style="1" customWidth="1"/>
    <col min="4" max="4" width="14.7109375" style="1" customWidth="1"/>
    <col min="5" max="6" width="13.42578125" style="1" customWidth="1"/>
    <col min="7" max="10" width="9.140625" style="1"/>
    <col min="11" max="11" width="15.28515625" style="1" customWidth="1"/>
    <col min="12" max="12" width="14.42578125" style="1" customWidth="1"/>
    <col min="13" max="13" width="11.7109375" style="1" customWidth="1"/>
    <col min="14" max="16384" width="9.140625" style="1"/>
  </cols>
  <sheetData>
    <row r="2" spans="2:13" ht="18" thickBot="1" x14ac:dyDescent="0.3">
      <c r="B2" s="26" t="s">
        <v>20</v>
      </c>
      <c r="C2" s="26"/>
      <c r="D2" s="26"/>
      <c r="E2" s="26"/>
      <c r="F2" s="26"/>
      <c r="I2" s="25" t="s">
        <v>32</v>
      </c>
      <c r="J2" s="25"/>
      <c r="K2" s="25"/>
      <c r="L2" s="25"/>
      <c r="M2" s="25"/>
    </row>
    <row r="3" spans="2:13" ht="15.75" thickTop="1" x14ac:dyDescent="0.25"/>
    <row r="4" spans="2:13" ht="63" x14ac:dyDescent="0.25">
      <c r="B4" s="3" t="s">
        <v>13</v>
      </c>
      <c r="C4" s="4" t="s">
        <v>16</v>
      </c>
      <c r="D4" s="4" t="s">
        <v>17</v>
      </c>
      <c r="E4" s="4" t="s">
        <v>14</v>
      </c>
      <c r="F4" s="5" t="s">
        <v>26</v>
      </c>
      <c r="I4" s="3" t="s">
        <v>13</v>
      </c>
      <c r="J4" s="4" t="s">
        <v>16</v>
      </c>
      <c r="K4" s="4" t="s">
        <v>17</v>
      </c>
      <c r="L4" s="4" t="s">
        <v>14</v>
      </c>
      <c r="M4" s="5" t="s">
        <v>26</v>
      </c>
    </row>
    <row r="5" spans="2:13" x14ac:dyDescent="0.25">
      <c r="B5" s="7">
        <v>11021499</v>
      </c>
      <c r="C5" s="8" t="s">
        <v>0</v>
      </c>
      <c r="D5" s="9">
        <v>44907</v>
      </c>
      <c r="E5" s="9">
        <v>44920</v>
      </c>
      <c r="F5" s="2" t="str">
        <f>IF(D5=E5,"Matched","Unmatched")</f>
        <v>Unmatched</v>
      </c>
      <c r="I5" s="7">
        <v>11021499</v>
      </c>
      <c r="J5" s="8" t="s">
        <v>0</v>
      </c>
      <c r="K5" s="9">
        <v>44907</v>
      </c>
      <c r="L5" s="9">
        <v>44920</v>
      </c>
      <c r="M5" s="2"/>
    </row>
    <row r="6" spans="2:13" x14ac:dyDescent="0.25">
      <c r="B6" s="7">
        <v>13426745</v>
      </c>
      <c r="C6" s="8" t="s">
        <v>1</v>
      </c>
      <c r="D6" s="9">
        <v>45087</v>
      </c>
      <c r="E6" s="9">
        <v>45087</v>
      </c>
      <c r="F6" s="2" t="str">
        <f t="shared" ref="F6:F17" si="0">IF(D6=E6,"Matched","Unmatched")</f>
        <v>Matched</v>
      </c>
      <c r="I6" s="7">
        <v>13426745</v>
      </c>
      <c r="J6" s="8" t="s">
        <v>1</v>
      </c>
      <c r="K6" s="9">
        <v>45087</v>
      </c>
      <c r="L6" s="9">
        <v>45087</v>
      </c>
      <c r="M6" s="2"/>
    </row>
    <row r="7" spans="2:13" x14ac:dyDescent="0.25">
      <c r="B7" s="7">
        <v>12454678</v>
      </c>
      <c r="C7" s="8" t="s">
        <v>2</v>
      </c>
      <c r="D7" s="9">
        <v>45059</v>
      </c>
      <c r="E7" s="9">
        <v>45055</v>
      </c>
      <c r="F7" s="2" t="str">
        <f t="shared" si="0"/>
        <v>Unmatched</v>
      </c>
      <c r="I7" s="7">
        <v>12454678</v>
      </c>
      <c r="J7" s="8" t="s">
        <v>2</v>
      </c>
      <c r="K7" s="9">
        <v>45059</v>
      </c>
      <c r="L7" s="9">
        <v>45055</v>
      </c>
      <c r="M7" s="2"/>
    </row>
    <row r="8" spans="2:13" x14ac:dyDescent="0.25">
      <c r="B8" s="7">
        <v>16743625</v>
      </c>
      <c r="C8" s="8" t="s">
        <v>3</v>
      </c>
      <c r="D8" s="9">
        <v>44913</v>
      </c>
      <c r="E8" s="9">
        <v>44915</v>
      </c>
      <c r="F8" s="2" t="str">
        <f t="shared" si="0"/>
        <v>Unmatched</v>
      </c>
      <c r="I8" s="7">
        <v>16743625</v>
      </c>
      <c r="J8" s="8" t="s">
        <v>3</v>
      </c>
      <c r="K8" s="9">
        <v>44913</v>
      </c>
      <c r="L8" s="9">
        <v>44915</v>
      </c>
      <c r="M8" s="2"/>
    </row>
    <row r="9" spans="2:13" x14ac:dyDescent="0.25">
      <c r="B9" s="7">
        <v>12746538</v>
      </c>
      <c r="C9" s="8" t="s">
        <v>4</v>
      </c>
      <c r="D9" s="9">
        <v>45051</v>
      </c>
      <c r="E9" s="9">
        <v>45054</v>
      </c>
      <c r="F9" s="2" t="str">
        <f t="shared" si="0"/>
        <v>Unmatched</v>
      </c>
      <c r="I9" s="7">
        <v>12746538</v>
      </c>
      <c r="J9" s="8" t="s">
        <v>4</v>
      </c>
      <c r="K9" s="9">
        <v>45051</v>
      </c>
      <c r="L9" s="9">
        <v>45054</v>
      </c>
      <c r="M9" s="2"/>
    </row>
    <row r="10" spans="2:13" x14ac:dyDescent="0.25">
      <c r="B10" s="7">
        <v>16453623</v>
      </c>
      <c r="C10" s="8" t="s">
        <v>5</v>
      </c>
      <c r="D10" s="9">
        <v>45128</v>
      </c>
      <c r="E10" s="9">
        <v>45128</v>
      </c>
      <c r="F10" s="2" t="str">
        <f t="shared" si="0"/>
        <v>Matched</v>
      </c>
      <c r="I10" s="7">
        <v>16453623</v>
      </c>
      <c r="J10" s="8" t="s">
        <v>5</v>
      </c>
      <c r="K10" s="9">
        <v>45128</v>
      </c>
      <c r="L10" s="9">
        <v>45128</v>
      </c>
      <c r="M10" s="2"/>
    </row>
    <row r="11" spans="2:13" x14ac:dyDescent="0.25">
      <c r="B11" s="7">
        <v>12236465</v>
      </c>
      <c r="C11" s="8" t="s">
        <v>6</v>
      </c>
      <c r="D11" s="9">
        <v>44971</v>
      </c>
      <c r="E11" s="9">
        <v>44971</v>
      </c>
      <c r="F11" s="2" t="str">
        <f t="shared" si="0"/>
        <v>Matched</v>
      </c>
      <c r="I11" s="7">
        <v>12236465</v>
      </c>
      <c r="J11" s="8" t="s">
        <v>6</v>
      </c>
      <c r="K11" s="9">
        <v>44971</v>
      </c>
      <c r="L11" s="9">
        <v>44971</v>
      </c>
      <c r="M11" s="2"/>
    </row>
    <row r="12" spans="2:13" x14ac:dyDescent="0.25">
      <c r="B12" s="7">
        <v>13453657</v>
      </c>
      <c r="C12" s="8" t="s">
        <v>7</v>
      </c>
      <c r="D12" s="9">
        <v>44998</v>
      </c>
      <c r="E12" s="9">
        <v>45002</v>
      </c>
      <c r="F12" s="2" t="str">
        <f t="shared" si="0"/>
        <v>Unmatched</v>
      </c>
      <c r="I12" s="7">
        <v>13453657</v>
      </c>
      <c r="J12" s="8" t="s">
        <v>7</v>
      </c>
      <c r="K12" s="9">
        <v>44998</v>
      </c>
      <c r="L12" s="9">
        <v>45002</v>
      </c>
      <c r="M12" s="2"/>
    </row>
    <row r="13" spans="2:13" x14ac:dyDescent="0.25">
      <c r="B13" s="7">
        <v>14536745</v>
      </c>
      <c r="C13" s="8" t="s">
        <v>8</v>
      </c>
      <c r="D13" s="9">
        <v>44920</v>
      </c>
      <c r="E13" s="9">
        <v>44920</v>
      </c>
      <c r="F13" s="2" t="str">
        <f t="shared" si="0"/>
        <v>Matched</v>
      </c>
      <c r="I13" s="7">
        <v>14536745</v>
      </c>
      <c r="J13" s="8" t="s">
        <v>8</v>
      </c>
      <c r="K13" s="9">
        <v>44920</v>
      </c>
      <c r="L13" s="9">
        <v>44920</v>
      </c>
      <c r="M13" s="2"/>
    </row>
    <row r="14" spans="2:13" x14ac:dyDescent="0.25">
      <c r="B14" s="10">
        <v>13786546</v>
      </c>
      <c r="C14" s="11" t="s">
        <v>9</v>
      </c>
      <c r="D14" s="9">
        <v>45030</v>
      </c>
      <c r="E14" s="9">
        <v>45032</v>
      </c>
      <c r="F14" s="2" t="str">
        <f t="shared" si="0"/>
        <v>Unmatched</v>
      </c>
      <c r="I14" s="10">
        <v>13786546</v>
      </c>
      <c r="J14" s="11" t="s">
        <v>9</v>
      </c>
      <c r="K14" s="9">
        <v>45030</v>
      </c>
      <c r="L14" s="9">
        <v>45032</v>
      </c>
      <c r="M14" s="2"/>
    </row>
    <row r="15" spans="2:13" x14ac:dyDescent="0.25">
      <c r="B15" s="10">
        <v>13244567</v>
      </c>
      <c r="C15" s="11" t="s">
        <v>10</v>
      </c>
      <c r="D15" s="13">
        <v>44941</v>
      </c>
      <c r="E15" s="13">
        <v>44941</v>
      </c>
      <c r="F15" s="2" t="str">
        <f t="shared" si="0"/>
        <v>Matched</v>
      </c>
      <c r="I15" s="10">
        <v>13244567</v>
      </c>
      <c r="J15" s="11" t="s">
        <v>10</v>
      </c>
      <c r="K15" s="13">
        <v>44941</v>
      </c>
      <c r="L15" s="13">
        <v>44941</v>
      </c>
      <c r="M15" s="2"/>
    </row>
    <row r="16" spans="2:13" x14ac:dyDescent="0.25">
      <c r="B16" s="10">
        <v>15345278</v>
      </c>
      <c r="C16" s="11" t="s">
        <v>11</v>
      </c>
      <c r="D16" s="9">
        <v>44882</v>
      </c>
      <c r="E16" s="9">
        <v>44872</v>
      </c>
      <c r="F16" s="2" t="str">
        <f t="shared" si="0"/>
        <v>Unmatched</v>
      </c>
      <c r="I16" s="10">
        <v>15345278</v>
      </c>
      <c r="J16" s="11" t="s">
        <v>11</v>
      </c>
      <c r="K16" s="9">
        <v>44882</v>
      </c>
      <c r="L16" s="9">
        <v>44872</v>
      </c>
      <c r="M16" s="2"/>
    </row>
    <row r="17" spans="2:13" x14ac:dyDescent="0.25">
      <c r="B17" s="14">
        <v>12866767</v>
      </c>
      <c r="C17" s="15" t="s">
        <v>12</v>
      </c>
      <c r="D17" s="16">
        <v>44822</v>
      </c>
      <c r="E17" s="16">
        <v>44822</v>
      </c>
      <c r="F17" s="20" t="str">
        <f t="shared" si="0"/>
        <v>Matched</v>
      </c>
      <c r="I17" s="14">
        <v>12866767</v>
      </c>
      <c r="J17" s="15" t="s">
        <v>12</v>
      </c>
      <c r="K17" s="16">
        <v>44822</v>
      </c>
      <c r="L17" s="16">
        <v>44822</v>
      </c>
      <c r="M17" s="20"/>
    </row>
  </sheetData>
  <mergeCells count="2">
    <mergeCell ref="B2:F2"/>
    <mergeCell ref="I2:M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C0CC6-FEB7-4990-ACC3-5D1452DBC66D}">
  <dimension ref="B2:M17"/>
  <sheetViews>
    <sheetView showGridLines="0" zoomScale="96" zoomScaleNormal="96" workbookViewId="0">
      <selection activeCell="F5" sqref="F5"/>
    </sheetView>
  </sheetViews>
  <sheetFormatPr defaultColWidth="9.140625" defaultRowHeight="15" x14ac:dyDescent="0.25"/>
  <cols>
    <col min="1" max="1" width="4.140625" style="1" customWidth="1"/>
    <col min="2" max="2" width="12.140625" style="1" customWidth="1"/>
    <col min="3" max="3" width="14.42578125" style="1" customWidth="1"/>
    <col min="4" max="4" width="15.28515625" style="1" customWidth="1"/>
    <col min="5" max="6" width="13.42578125" style="1" customWidth="1"/>
    <col min="7" max="8" width="9.140625" style="1"/>
    <col min="9" max="9" width="19.42578125" style="1" customWidth="1"/>
    <col min="10" max="10" width="11.5703125" style="1" customWidth="1"/>
    <col min="11" max="11" width="13.5703125" style="1" customWidth="1"/>
    <col min="12" max="12" width="13" style="1" customWidth="1"/>
    <col min="13" max="16384" width="9.140625" style="1"/>
  </cols>
  <sheetData>
    <row r="2" spans="2:13" ht="19.5" thickBot="1" x14ac:dyDescent="0.3">
      <c r="B2" s="27" t="s">
        <v>21</v>
      </c>
      <c r="C2" s="27"/>
      <c r="D2" s="27"/>
      <c r="E2" s="27"/>
      <c r="F2" s="27"/>
      <c r="I2" s="25" t="s">
        <v>32</v>
      </c>
      <c r="J2" s="25"/>
      <c r="K2" s="25"/>
      <c r="L2" s="25"/>
      <c r="M2" s="25"/>
    </row>
    <row r="3" spans="2:13" ht="15.75" thickTop="1" x14ac:dyDescent="0.25"/>
    <row r="4" spans="2:13" ht="47.25" x14ac:dyDescent="0.25">
      <c r="B4" s="3" t="s">
        <v>13</v>
      </c>
      <c r="C4" s="4" t="s">
        <v>16</v>
      </c>
      <c r="D4" s="4" t="s">
        <v>17</v>
      </c>
      <c r="E4" s="4" t="s">
        <v>18</v>
      </c>
      <c r="F4" s="5" t="s">
        <v>26</v>
      </c>
      <c r="I4" s="3" t="s">
        <v>13</v>
      </c>
      <c r="J4" s="4" t="s">
        <v>16</v>
      </c>
      <c r="K4" s="4" t="s">
        <v>17</v>
      </c>
      <c r="L4" s="4" t="s">
        <v>14</v>
      </c>
      <c r="M4" s="5" t="s">
        <v>26</v>
      </c>
    </row>
    <row r="5" spans="2:13" x14ac:dyDescent="0.25">
      <c r="B5" s="7">
        <v>11021499</v>
      </c>
      <c r="C5" s="8" t="s">
        <v>0</v>
      </c>
      <c r="D5" s="9">
        <v>45272</v>
      </c>
      <c r="E5" s="9">
        <f ca="1">TODAY()</f>
        <v>45165</v>
      </c>
      <c r="F5" s="20" t="b">
        <f ca="1">D5=E5</f>
        <v>0</v>
      </c>
      <c r="I5" s="7">
        <v>11021499</v>
      </c>
      <c r="J5" s="8" t="s">
        <v>0</v>
      </c>
      <c r="K5" s="9">
        <v>44907</v>
      </c>
      <c r="L5" s="9">
        <v>44920</v>
      </c>
      <c r="M5" s="2"/>
    </row>
    <row r="6" spans="2:13" x14ac:dyDescent="0.25">
      <c r="B6" s="7">
        <v>13426745</v>
      </c>
      <c r="C6" s="8" t="s">
        <v>1</v>
      </c>
      <c r="D6" s="9">
        <v>45092</v>
      </c>
      <c r="E6" s="9">
        <f t="shared" ref="E6:E17" ca="1" si="0">TODAY()</f>
        <v>45165</v>
      </c>
      <c r="F6" s="2" t="b">
        <f t="shared" ref="F6:F17" ca="1" si="1">D6=E6</f>
        <v>0</v>
      </c>
      <c r="I6" s="7">
        <v>13426745</v>
      </c>
      <c r="J6" s="8" t="s">
        <v>1</v>
      </c>
      <c r="K6" s="9">
        <v>45087</v>
      </c>
      <c r="L6" s="9">
        <v>45087</v>
      </c>
      <c r="M6" s="2"/>
    </row>
    <row r="7" spans="2:13" x14ac:dyDescent="0.25">
      <c r="B7" s="7">
        <v>12454678</v>
      </c>
      <c r="C7" s="8" t="s">
        <v>2</v>
      </c>
      <c r="D7" s="9">
        <v>45165</v>
      </c>
      <c r="E7" s="9">
        <f t="shared" ca="1" si="0"/>
        <v>45165</v>
      </c>
      <c r="F7" s="2" t="b">
        <f t="shared" ca="1" si="1"/>
        <v>1</v>
      </c>
      <c r="I7" s="7">
        <v>12454678</v>
      </c>
      <c r="J7" s="8" t="s">
        <v>2</v>
      </c>
      <c r="K7" s="9">
        <v>45059</v>
      </c>
      <c r="L7" s="9">
        <v>45055</v>
      </c>
      <c r="M7" s="2"/>
    </row>
    <row r="8" spans="2:13" x14ac:dyDescent="0.25">
      <c r="B8" s="7">
        <v>16743625</v>
      </c>
      <c r="C8" s="8" t="s">
        <v>3</v>
      </c>
      <c r="D8" s="9">
        <v>45278</v>
      </c>
      <c r="E8" s="9">
        <f t="shared" ca="1" si="0"/>
        <v>45165</v>
      </c>
      <c r="F8" s="2" t="b">
        <f t="shared" ca="1" si="1"/>
        <v>0</v>
      </c>
      <c r="I8" s="7">
        <v>16743625</v>
      </c>
      <c r="J8" s="8" t="s">
        <v>3</v>
      </c>
      <c r="K8" s="9">
        <v>44913</v>
      </c>
      <c r="L8" s="9">
        <v>44915</v>
      </c>
      <c r="M8" s="2"/>
    </row>
    <row r="9" spans="2:13" x14ac:dyDescent="0.25">
      <c r="B9" s="7">
        <v>12746538</v>
      </c>
      <c r="C9" s="8" t="s">
        <v>4</v>
      </c>
      <c r="D9" s="9">
        <v>45051</v>
      </c>
      <c r="E9" s="9">
        <f t="shared" ca="1" si="0"/>
        <v>45165</v>
      </c>
      <c r="F9" s="2" t="b">
        <f t="shared" ca="1" si="1"/>
        <v>0</v>
      </c>
      <c r="I9" s="7">
        <v>12746538</v>
      </c>
      <c r="J9" s="8" t="s">
        <v>4</v>
      </c>
      <c r="K9" s="9">
        <v>45051</v>
      </c>
      <c r="L9" s="9">
        <v>45054</v>
      </c>
      <c r="M9" s="2"/>
    </row>
    <row r="10" spans="2:13" x14ac:dyDescent="0.25">
      <c r="B10" s="7">
        <v>16453623</v>
      </c>
      <c r="C10" s="8" t="s">
        <v>5</v>
      </c>
      <c r="D10" s="9">
        <v>45092</v>
      </c>
      <c r="E10" s="9">
        <f t="shared" ca="1" si="0"/>
        <v>45165</v>
      </c>
      <c r="F10" s="2" t="b">
        <f t="shared" ca="1" si="1"/>
        <v>0</v>
      </c>
      <c r="I10" s="7">
        <v>16453623</v>
      </c>
      <c r="J10" s="8" t="s">
        <v>5</v>
      </c>
      <c r="K10" s="9">
        <v>45128</v>
      </c>
      <c r="L10" s="9">
        <v>45128</v>
      </c>
      <c r="M10" s="2"/>
    </row>
    <row r="11" spans="2:13" x14ac:dyDescent="0.25">
      <c r="B11" s="7">
        <v>12236465</v>
      </c>
      <c r="C11" s="8" t="s">
        <v>6</v>
      </c>
      <c r="D11" s="9">
        <v>45165</v>
      </c>
      <c r="E11" s="9">
        <f t="shared" ca="1" si="0"/>
        <v>45165</v>
      </c>
      <c r="F11" s="2" t="b">
        <f ca="1">D11=E11</f>
        <v>1</v>
      </c>
      <c r="I11" s="7">
        <v>12236465</v>
      </c>
      <c r="J11" s="8" t="s">
        <v>6</v>
      </c>
      <c r="K11" s="9">
        <v>44971</v>
      </c>
      <c r="L11" s="9">
        <v>44971</v>
      </c>
      <c r="M11" s="2"/>
    </row>
    <row r="12" spans="2:13" x14ac:dyDescent="0.25">
      <c r="B12" s="7">
        <v>13453657</v>
      </c>
      <c r="C12" s="8" t="s">
        <v>7</v>
      </c>
      <c r="D12" s="9">
        <v>44998</v>
      </c>
      <c r="E12" s="9">
        <f t="shared" ca="1" si="0"/>
        <v>45165</v>
      </c>
      <c r="F12" s="2" t="b">
        <f t="shared" ca="1" si="1"/>
        <v>0</v>
      </c>
      <c r="I12" s="7">
        <v>13453657</v>
      </c>
      <c r="J12" s="8" t="s">
        <v>7</v>
      </c>
      <c r="K12" s="9">
        <v>44998</v>
      </c>
      <c r="L12" s="9">
        <v>45002</v>
      </c>
      <c r="M12" s="2"/>
    </row>
    <row r="13" spans="2:13" x14ac:dyDescent="0.25">
      <c r="B13" s="7">
        <v>14536745</v>
      </c>
      <c r="C13" s="8" t="s">
        <v>8</v>
      </c>
      <c r="D13" s="9">
        <v>44920</v>
      </c>
      <c r="E13" s="9">
        <f t="shared" ca="1" si="0"/>
        <v>45165</v>
      </c>
      <c r="F13" s="2" t="b">
        <f t="shared" ca="1" si="1"/>
        <v>0</v>
      </c>
      <c r="I13" s="7">
        <v>14536745</v>
      </c>
      <c r="J13" s="8" t="s">
        <v>8</v>
      </c>
      <c r="K13" s="9">
        <v>44920</v>
      </c>
      <c r="L13" s="9">
        <v>44920</v>
      </c>
      <c r="M13" s="2"/>
    </row>
    <row r="14" spans="2:13" x14ac:dyDescent="0.25">
      <c r="B14" s="10">
        <v>13786546</v>
      </c>
      <c r="C14" s="11" t="s">
        <v>9</v>
      </c>
      <c r="D14" s="9">
        <v>45092</v>
      </c>
      <c r="E14" s="9">
        <f t="shared" ca="1" si="0"/>
        <v>45165</v>
      </c>
      <c r="F14" s="12" t="b">
        <f t="shared" ca="1" si="1"/>
        <v>0</v>
      </c>
      <c r="I14" s="10">
        <v>13786546</v>
      </c>
      <c r="J14" s="11" t="s">
        <v>9</v>
      </c>
      <c r="K14" s="9">
        <v>45030</v>
      </c>
      <c r="L14" s="9">
        <v>45032</v>
      </c>
      <c r="M14" s="2"/>
    </row>
    <row r="15" spans="2:13" x14ac:dyDescent="0.25">
      <c r="B15" s="10">
        <v>13244567</v>
      </c>
      <c r="C15" s="11" t="s">
        <v>10</v>
      </c>
      <c r="D15" s="13">
        <v>45165</v>
      </c>
      <c r="E15" s="9">
        <f t="shared" ca="1" si="0"/>
        <v>45165</v>
      </c>
      <c r="F15" s="12" t="b">
        <f t="shared" ca="1" si="1"/>
        <v>1</v>
      </c>
      <c r="I15" s="10">
        <v>13244567</v>
      </c>
      <c r="J15" s="11" t="s">
        <v>10</v>
      </c>
      <c r="K15" s="13">
        <v>44941</v>
      </c>
      <c r="L15" s="13">
        <v>44941</v>
      </c>
      <c r="M15" s="2"/>
    </row>
    <row r="16" spans="2:13" x14ac:dyDescent="0.25">
      <c r="B16" s="10">
        <v>15345278</v>
      </c>
      <c r="C16" s="11" t="s">
        <v>11</v>
      </c>
      <c r="D16" s="9">
        <v>44882</v>
      </c>
      <c r="E16" s="9">
        <f t="shared" ca="1" si="0"/>
        <v>45165</v>
      </c>
      <c r="F16" s="12" t="b">
        <f t="shared" ca="1" si="1"/>
        <v>0</v>
      </c>
      <c r="I16" s="10">
        <v>15345278</v>
      </c>
      <c r="J16" s="11" t="s">
        <v>11</v>
      </c>
      <c r="K16" s="9">
        <v>44882</v>
      </c>
      <c r="L16" s="9">
        <v>44872</v>
      </c>
      <c r="M16" s="2"/>
    </row>
    <row r="17" spans="2:13" x14ac:dyDescent="0.25">
      <c r="B17" s="14">
        <v>12866767</v>
      </c>
      <c r="C17" s="15" t="s">
        <v>12</v>
      </c>
      <c r="D17" s="16">
        <v>44822</v>
      </c>
      <c r="E17" s="19">
        <f t="shared" ca="1" si="0"/>
        <v>45165</v>
      </c>
      <c r="F17" s="17" t="b">
        <f t="shared" ca="1" si="1"/>
        <v>0</v>
      </c>
      <c r="I17" s="14">
        <v>12866767</v>
      </c>
      <c r="J17" s="15" t="s">
        <v>12</v>
      </c>
      <c r="K17" s="16">
        <v>44822</v>
      </c>
      <c r="L17" s="16">
        <v>44822</v>
      </c>
      <c r="M17" s="20"/>
    </row>
  </sheetData>
  <mergeCells count="2">
    <mergeCell ref="B2:F2"/>
    <mergeCell ref="I2:M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0BA54-CF00-4B15-B40E-DE7F0220D0CD}">
  <dimension ref="B2:M17"/>
  <sheetViews>
    <sheetView showGridLines="0" tabSelected="1" zoomScale="112" zoomScaleNormal="112" workbookViewId="0">
      <selection activeCell="F5" sqref="F5"/>
    </sheetView>
  </sheetViews>
  <sheetFormatPr defaultColWidth="9.140625" defaultRowHeight="15" x14ac:dyDescent="0.25"/>
  <cols>
    <col min="1" max="1" width="4.140625" style="1" customWidth="1"/>
    <col min="2" max="2" width="9.28515625" style="1" bestFit="1" customWidth="1"/>
    <col min="3" max="3" width="13.5703125" style="1" customWidth="1"/>
    <col min="4" max="4" width="15.28515625" style="1" customWidth="1"/>
    <col min="5" max="6" width="13.42578125" style="1" customWidth="1"/>
    <col min="7" max="8" width="9.140625" style="1"/>
    <col min="9" max="9" width="12.42578125" style="1" customWidth="1"/>
    <col min="10" max="10" width="11.28515625" style="1" customWidth="1"/>
    <col min="11" max="11" width="19.140625" style="1" customWidth="1"/>
    <col min="12" max="12" width="12.140625" style="1" customWidth="1"/>
    <col min="13" max="13" width="11.5703125" style="1" customWidth="1"/>
    <col min="14" max="16384" width="9.140625" style="1"/>
  </cols>
  <sheetData>
    <row r="2" spans="2:13" ht="19.5" thickBot="1" x14ac:dyDescent="0.3">
      <c r="B2" s="28" t="s">
        <v>24</v>
      </c>
      <c r="C2" s="28"/>
      <c r="D2" s="28"/>
      <c r="E2" s="28"/>
      <c r="F2" s="28"/>
      <c r="I2" s="25" t="s">
        <v>32</v>
      </c>
      <c r="J2" s="25"/>
      <c r="K2" s="25"/>
      <c r="L2" s="25"/>
      <c r="M2" s="25"/>
    </row>
    <row r="3" spans="2:13" ht="15.75" thickTop="1" x14ac:dyDescent="0.25"/>
    <row r="4" spans="2:13" ht="31.5" x14ac:dyDescent="0.25">
      <c r="B4" s="3" t="s">
        <v>13</v>
      </c>
      <c r="C4" s="4" t="s">
        <v>16</v>
      </c>
      <c r="D4" s="4" t="s">
        <v>17</v>
      </c>
      <c r="E4" s="4" t="s">
        <v>18</v>
      </c>
      <c r="F4" s="5" t="s">
        <v>34</v>
      </c>
      <c r="I4" s="3" t="s">
        <v>13</v>
      </c>
      <c r="J4" s="4" t="s">
        <v>16</v>
      </c>
      <c r="K4" s="4" t="s">
        <v>17</v>
      </c>
      <c r="L4" s="4" t="s">
        <v>18</v>
      </c>
      <c r="M4" s="5" t="s">
        <v>15</v>
      </c>
    </row>
    <row r="5" spans="2:13" x14ac:dyDescent="0.25">
      <c r="B5" s="7">
        <v>11021499</v>
      </c>
      <c r="C5" s="8" t="s">
        <v>0</v>
      </c>
      <c r="D5" s="9">
        <v>45272</v>
      </c>
      <c r="E5" s="9">
        <f ca="1">TODAY()</f>
        <v>45165</v>
      </c>
      <c r="F5" s="2" t="str">
        <f ca="1">IF(D5&gt;=TODAY(),"In Time","Delayed")</f>
        <v>In Time</v>
      </c>
      <c r="I5" s="7">
        <v>11021499</v>
      </c>
      <c r="J5" s="8" t="s">
        <v>0</v>
      </c>
      <c r="K5" s="9">
        <v>45272</v>
      </c>
      <c r="L5" s="9">
        <f ca="1">TODAY()</f>
        <v>45165</v>
      </c>
      <c r="M5" s="2"/>
    </row>
    <row r="6" spans="2:13" x14ac:dyDescent="0.25">
      <c r="B6" s="7">
        <v>13426745</v>
      </c>
      <c r="C6" s="8" t="s">
        <v>1</v>
      </c>
      <c r="D6" s="9">
        <v>45092</v>
      </c>
      <c r="E6" s="9">
        <f t="shared" ref="E6:E17" ca="1" si="0">TODAY()</f>
        <v>45165</v>
      </c>
      <c r="F6" s="2" t="str">
        <f t="shared" ref="F6:F17" ca="1" si="1">IF(D6&gt;=TODAY(),"In Time","Delayed")</f>
        <v>Delayed</v>
      </c>
      <c r="I6" s="7">
        <v>13426745</v>
      </c>
      <c r="J6" s="8" t="s">
        <v>1</v>
      </c>
      <c r="K6" s="9">
        <v>45092</v>
      </c>
      <c r="L6" s="9">
        <f t="shared" ref="L6:L17" ca="1" si="2">TODAY()</f>
        <v>45165</v>
      </c>
      <c r="M6" s="2"/>
    </row>
    <row r="7" spans="2:13" x14ac:dyDescent="0.25">
      <c r="B7" s="7">
        <v>12454678</v>
      </c>
      <c r="C7" s="8" t="s">
        <v>2</v>
      </c>
      <c r="D7" s="9">
        <v>45165</v>
      </c>
      <c r="E7" s="9">
        <f t="shared" ca="1" si="0"/>
        <v>45165</v>
      </c>
      <c r="F7" s="2" t="str">
        <f t="shared" ca="1" si="1"/>
        <v>In Time</v>
      </c>
      <c r="I7" s="7">
        <v>12454678</v>
      </c>
      <c r="J7" s="8" t="s">
        <v>2</v>
      </c>
      <c r="K7" s="9">
        <v>45165</v>
      </c>
      <c r="L7" s="9">
        <f t="shared" ca="1" si="2"/>
        <v>45165</v>
      </c>
      <c r="M7" s="2"/>
    </row>
    <row r="8" spans="2:13" x14ac:dyDescent="0.25">
      <c r="B8" s="7">
        <v>16743625</v>
      </c>
      <c r="C8" s="8" t="s">
        <v>3</v>
      </c>
      <c r="D8" s="9">
        <v>45278</v>
      </c>
      <c r="E8" s="9">
        <f t="shared" ca="1" si="0"/>
        <v>45165</v>
      </c>
      <c r="F8" s="2" t="str">
        <f t="shared" ca="1" si="1"/>
        <v>In Time</v>
      </c>
      <c r="I8" s="7">
        <v>16743625</v>
      </c>
      <c r="J8" s="8" t="s">
        <v>3</v>
      </c>
      <c r="K8" s="9">
        <v>45278</v>
      </c>
      <c r="L8" s="9">
        <f t="shared" ca="1" si="2"/>
        <v>45165</v>
      </c>
      <c r="M8" s="2"/>
    </row>
    <row r="9" spans="2:13" x14ac:dyDescent="0.25">
      <c r="B9" s="7">
        <v>12746538</v>
      </c>
      <c r="C9" s="8" t="s">
        <v>4</v>
      </c>
      <c r="D9" s="9">
        <v>45051</v>
      </c>
      <c r="E9" s="9">
        <f t="shared" ca="1" si="0"/>
        <v>45165</v>
      </c>
      <c r="F9" s="2" t="str">
        <f t="shared" ca="1" si="1"/>
        <v>Delayed</v>
      </c>
      <c r="I9" s="7">
        <v>12746538</v>
      </c>
      <c r="J9" s="8" t="s">
        <v>4</v>
      </c>
      <c r="K9" s="9">
        <v>45051</v>
      </c>
      <c r="L9" s="9">
        <f t="shared" ca="1" si="2"/>
        <v>45165</v>
      </c>
      <c r="M9" s="2"/>
    </row>
    <row r="10" spans="2:13" x14ac:dyDescent="0.25">
      <c r="B10" s="7">
        <v>16453623</v>
      </c>
      <c r="C10" s="8" t="s">
        <v>5</v>
      </c>
      <c r="D10" s="9">
        <v>45092</v>
      </c>
      <c r="E10" s="9">
        <f t="shared" ca="1" si="0"/>
        <v>45165</v>
      </c>
      <c r="F10" s="2" t="str">
        <f t="shared" ca="1" si="1"/>
        <v>Delayed</v>
      </c>
      <c r="I10" s="7">
        <v>16453623</v>
      </c>
      <c r="J10" s="8" t="s">
        <v>5</v>
      </c>
      <c r="K10" s="9">
        <v>45092</v>
      </c>
      <c r="L10" s="9">
        <f t="shared" ca="1" si="2"/>
        <v>45165</v>
      </c>
      <c r="M10" s="2"/>
    </row>
    <row r="11" spans="2:13" x14ac:dyDescent="0.25">
      <c r="B11" s="7">
        <v>12236465</v>
      </c>
      <c r="C11" s="8" t="s">
        <v>6</v>
      </c>
      <c r="D11" s="9">
        <v>45165</v>
      </c>
      <c r="E11" s="9">
        <f t="shared" ca="1" si="0"/>
        <v>45165</v>
      </c>
      <c r="F11" s="2" t="str">
        <f t="shared" ca="1" si="1"/>
        <v>In Time</v>
      </c>
      <c r="I11" s="7">
        <v>12236465</v>
      </c>
      <c r="J11" s="8" t="s">
        <v>6</v>
      </c>
      <c r="K11" s="9">
        <v>45165</v>
      </c>
      <c r="L11" s="9">
        <f t="shared" ca="1" si="2"/>
        <v>45165</v>
      </c>
      <c r="M11" s="2"/>
    </row>
    <row r="12" spans="2:13" x14ac:dyDescent="0.25">
      <c r="B12" s="7">
        <v>13453657</v>
      </c>
      <c r="C12" s="8" t="s">
        <v>7</v>
      </c>
      <c r="D12" s="9">
        <v>44998</v>
      </c>
      <c r="E12" s="9">
        <f t="shared" ca="1" si="0"/>
        <v>45165</v>
      </c>
      <c r="F12" s="2" t="str">
        <f t="shared" ca="1" si="1"/>
        <v>Delayed</v>
      </c>
      <c r="I12" s="7">
        <v>13453657</v>
      </c>
      <c r="J12" s="8" t="s">
        <v>7</v>
      </c>
      <c r="K12" s="9">
        <v>44998</v>
      </c>
      <c r="L12" s="9">
        <f t="shared" ca="1" si="2"/>
        <v>45165</v>
      </c>
      <c r="M12" s="2"/>
    </row>
    <row r="13" spans="2:13" x14ac:dyDescent="0.25">
      <c r="B13" s="7">
        <v>14536745</v>
      </c>
      <c r="C13" s="8" t="s">
        <v>8</v>
      </c>
      <c r="D13" s="9">
        <v>44920</v>
      </c>
      <c r="E13" s="9">
        <f t="shared" ca="1" si="0"/>
        <v>45165</v>
      </c>
      <c r="F13" s="2" t="str">
        <f t="shared" ca="1" si="1"/>
        <v>Delayed</v>
      </c>
      <c r="I13" s="7">
        <v>14536745</v>
      </c>
      <c r="J13" s="8" t="s">
        <v>8</v>
      </c>
      <c r="K13" s="9">
        <v>44920</v>
      </c>
      <c r="L13" s="9">
        <f t="shared" ca="1" si="2"/>
        <v>45165</v>
      </c>
      <c r="M13" s="2"/>
    </row>
    <row r="14" spans="2:13" x14ac:dyDescent="0.25">
      <c r="B14" s="10">
        <v>13786546</v>
      </c>
      <c r="C14" s="11" t="s">
        <v>9</v>
      </c>
      <c r="D14" s="9">
        <v>45092</v>
      </c>
      <c r="E14" s="9">
        <f t="shared" ca="1" si="0"/>
        <v>45165</v>
      </c>
      <c r="F14" s="2" t="str">
        <f t="shared" ca="1" si="1"/>
        <v>Delayed</v>
      </c>
      <c r="I14" s="10">
        <v>13786546</v>
      </c>
      <c r="J14" s="11" t="s">
        <v>9</v>
      </c>
      <c r="K14" s="9">
        <v>45092</v>
      </c>
      <c r="L14" s="9">
        <f t="shared" ca="1" si="2"/>
        <v>45165</v>
      </c>
      <c r="M14" s="2"/>
    </row>
    <row r="15" spans="2:13" x14ac:dyDescent="0.25">
      <c r="B15" s="10">
        <v>13244567</v>
      </c>
      <c r="C15" s="11" t="s">
        <v>10</v>
      </c>
      <c r="D15" s="13">
        <v>45165</v>
      </c>
      <c r="E15" s="9">
        <f t="shared" ca="1" si="0"/>
        <v>45165</v>
      </c>
      <c r="F15" s="2" t="str">
        <f t="shared" ca="1" si="1"/>
        <v>In Time</v>
      </c>
      <c r="I15" s="10">
        <v>13244567</v>
      </c>
      <c r="J15" s="11" t="s">
        <v>10</v>
      </c>
      <c r="K15" s="13">
        <v>45165</v>
      </c>
      <c r="L15" s="9">
        <f t="shared" ca="1" si="2"/>
        <v>45165</v>
      </c>
      <c r="M15" s="2"/>
    </row>
    <row r="16" spans="2:13" x14ac:dyDescent="0.25">
      <c r="B16" s="10">
        <v>15345278</v>
      </c>
      <c r="C16" s="11" t="s">
        <v>11</v>
      </c>
      <c r="D16" s="9">
        <v>44882</v>
      </c>
      <c r="E16" s="9">
        <f t="shared" ca="1" si="0"/>
        <v>45165</v>
      </c>
      <c r="F16" s="2" t="str">
        <f t="shared" ca="1" si="1"/>
        <v>Delayed</v>
      </c>
      <c r="I16" s="10">
        <v>15345278</v>
      </c>
      <c r="J16" s="11" t="s">
        <v>11</v>
      </c>
      <c r="K16" s="9">
        <v>44882</v>
      </c>
      <c r="L16" s="9">
        <f t="shared" ca="1" si="2"/>
        <v>45165</v>
      </c>
      <c r="M16" s="2"/>
    </row>
    <row r="17" spans="2:13" x14ac:dyDescent="0.25">
      <c r="B17" s="14">
        <v>12866767</v>
      </c>
      <c r="C17" s="15" t="s">
        <v>12</v>
      </c>
      <c r="D17" s="16">
        <v>44822</v>
      </c>
      <c r="E17" s="19">
        <f t="shared" ca="1" si="0"/>
        <v>45165</v>
      </c>
      <c r="F17" s="20" t="str">
        <f t="shared" ca="1" si="1"/>
        <v>Delayed</v>
      </c>
      <c r="I17" s="14">
        <v>12866767</v>
      </c>
      <c r="J17" s="15" t="s">
        <v>12</v>
      </c>
      <c r="K17" s="16">
        <v>44822</v>
      </c>
      <c r="L17" s="19">
        <f t="shared" ca="1" si="2"/>
        <v>45165</v>
      </c>
      <c r="M17" s="20"/>
    </row>
  </sheetData>
  <mergeCells count="2">
    <mergeCell ref="B2:F2"/>
    <mergeCell ref="I2:M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4D2FC-02CF-4AEA-99C6-DA385942CF87}">
  <dimension ref="B2:N17"/>
  <sheetViews>
    <sheetView showGridLines="0" zoomScaleNormal="100" workbookViewId="0">
      <selection activeCell="K19" sqref="K19"/>
    </sheetView>
  </sheetViews>
  <sheetFormatPr defaultColWidth="9.140625" defaultRowHeight="15" x14ac:dyDescent="0.25"/>
  <cols>
    <col min="1" max="1" width="4.140625" style="1" customWidth="1"/>
    <col min="2" max="2" width="10.42578125" style="1" customWidth="1"/>
    <col min="3" max="3" width="13.85546875" style="1" customWidth="1"/>
    <col min="4" max="4" width="15.28515625" style="1" customWidth="1"/>
    <col min="5" max="6" width="13.42578125" style="1" customWidth="1"/>
    <col min="7" max="8" width="9.140625" style="1"/>
    <col min="9" max="9" width="11.7109375" style="1" customWidth="1"/>
    <col min="10" max="10" width="12.42578125" style="1" customWidth="1"/>
    <col min="11" max="11" width="15.28515625" style="1" customWidth="1"/>
    <col min="12" max="12" width="12.85546875" style="1" customWidth="1"/>
    <col min="13" max="13" width="13.28515625" style="1" customWidth="1"/>
    <col min="14" max="16384" width="9.140625" style="1"/>
  </cols>
  <sheetData>
    <row r="2" spans="2:14" ht="19.5" thickBot="1" x14ac:dyDescent="0.3">
      <c r="B2" s="29" t="s">
        <v>28</v>
      </c>
      <c r="C2" s="29"/>
      <c r="D2" s="29"/>
      <c r="E2" s="29"/>
      <c r="F2" s="29"/>
      <c r="I2" s="29" t="s">
        <v>32</v>
      </c>
      <c r="J2" s="29"/>
      <c r="K2" s="29"/>
      <c r="L2" s="29"/>
      <c r="M2" s="29"/>
      <c r="N2"/>
    </row>
    <row r="3" spans="2:14" ht="15.75" thickTop="1" x14ac:dyDescent="0.25">
      <c r="N3"/>
    </row>
    <row r="4" spans="2:14" ht="63" x14ac:dyDescent="0.25">
      <c r="B4" s="3" t="s">
        <v>13</v>
      </c>
      <c r="C4" s="4" t="s">
        <v>16</v>
      </c>
      <c r="D4" s="4" t="s">
        <v>17</v>
      </c>
      <c r="E4" s="4" t="s">
        <v>14</v>
      </c>
      <c r="F4" s="5" t="s">
        <v>27</v>
      </c>
      <c r="I4" s="3" t="s">
        <v>13</v>
      </c>
      <c r="J4" s="4" t="s">
        <v>16</v>
      </c>
      <c r="K4" s="4" t="s">
        <v>17</v>
      </c>
      <c r="L4" s="4" t="s">
        <v>14</v>
      </c>
      <c r="M4" s="5" t="s">
        <v>27</v>
      </c>
      <c r="N4"/>
    </row>
    <row r="5" spans="2:14" x14ac:dyDescent="0.25">
      <c r="B5" s="7">
        <v>11021499</v>
      </c>
      <c r="C5" s="8" t="s">
        <v>0</v>
      </c>
      <c r="D5" s="9">
        <v>44163</v>
      </c>
      <c r="E5" s="9">
        <v>44920</v>
      </c>
      <c r="F5" s="6">
        <f>DATEDIF(D5, E5,"d")</f>
        <v>757</v>
      </c>
      <c r="I5" s="7">
        <v>11021499</v>
      </c>
      <c r="J5" s="8" t="s">
        <v>0</v>
      </c>
      <c r="K5" s="9">
        <v>44163</v>
      </c>
      <c r="L5" s="9">
        <v>44920</v>
      </c>
      <c r="M5" s="6"/>
      <c r="N5"/>
    </row>
    <row r="6" spans="2:14" x14ac:dyDescent="0.25">
      <c r="B6" s="7">
        <v>13426745</v>
      </c>
      <c r="C6" s="8" t="s">
        <v>1</v>
      </c>
      <c r="D6" s="9">
        <v>44418</v>
      </c>
      <c r="E6" s="9">
        <v>45209</v>
      </c>
      <c r="F6" s="6">
        <f t="shared" ref="F6:F15" si="0">DATEDIF(D6, E6, "d")</f>
        <v>791</v>
      </c>
      <c r="I6" s="7">
        <v>13426745</v>
      </c>
      <c r="J6" s="8" t="s">
        <v>1</v>
      </c>
      <c r="K6" s="9">
        <v>44418</v>
      </c>
      <c r="L6" s="9">
        <v>45209</v>
      </c>
      <c r="M6" s="6"/>
      <c r="N6"/>
    </row>
    <row r="7" spans="2:14" x14ac:dyDescent="0.25">
      <c r="B7" s="7">
        <v>12454678</v>
      </c>
      <c r="C7" s="8" t="s">
        <v>2</v>
      </c>
      <c r="D7" s="9">
        <v>45059</v>
      </c>
      <c r="E7" s="9">
        <v>45116</v>
      </c>
      <c r="F7" s="6">
        <f t="shared" si="0"/>
        <v>57</v>
      </c>
      <c r="I7" s="7">
        <v>12454678</v>
      </c>
      <c r="J7" s="8" t="s">
        <v>2</v>
      </c>
      <c r="K7" s="9">
        <v>45059</v>
      </c>
      <c r="L7" s="9">
        <v>45116</v>
      </c>
      <c r="M7" s="6"/>
      <c r="N7"/>
    </row>
    <row r="8" spans="2:14" x14ac:dyDescent="0.25">
      <c r="B8" s="7">
        <v>16743625</v>
      </c>
      <c r="C8" s="8" t="s">
        <v>3</v>
      </c>
      <c r="D8" s="9">
        <v>44548</v>
      </c>
      <c r="E8" s="9">
        <v>45280</v>
      </c>
      <c r="F8" s="6">
        <f t="shared" si="0"/>
        <v>732</v>
      </c>
      <c r="I8" s="7">
        <v>16743625</v>
      </c>
      <c r="J8" s="8" t="s">
        <v>3</v>
      </c>
      <c r="K8" s="9">
        <v>44548</v>
      </c>
      <c r="L8" s="9">
        <v>45280</v>
      </c>
      <c r="M8" s="6"/>
      <c r="N8"/>
    </row>
    <row r="9" spans="2:14" x14ac:dyDescent="0.25">
      <c r="B9" s="7">
        <v>12746538</v>
      </c>
      <c r="C9" s="8" t="s">
        <v>4</v>
      </c>
      <c r="D9" s="9">
        <v>43926</v>
      </c>
      <c r="E9" s="9">
        <v>45054</v>
      </c>
      <c r="F9" s="6">
        <f t="shared" si="0"/>
        <v>1128</v>
      </c>
      <c r="I9" s="7">
        <v>12746538</v>
      </c>
      <c r="J9" s="8" t="s">
        <v>4</v>
      </c>
      <c r="K9" s="9">
        <v>43926</v>
      </c>
      <c r="L9" s="9">
        <v>45054</v>
      </c>
      <c r="M9" s="6"/>
      <c r="N9"/>
    </row>
    <row r="10" spans="2:14" x14ac:dyDescent="0.25">
      <c r="B10" s="7">
        <v>16453623</v>
      </c>
      <c r="C10" s="8" t="s">
        <v>5</v>
      </c>
      <c r="D10" s="9">
        <v>45128</v>
      </c>
      <c r="E10" s="9">
        <v>45128</v>
      </c>
      <c r="F10" s="6">
        <f t="shared" si="0"/>
        <v>0</v>
      </c>
      <c r="I10" s="7">
        <v>16453623</v>
      </c>
      <c r="J10" s="8" t="s">
        <v>5</v>
      </c>
      <c r="K10" s="9">
        <v>45128</v>
      </c>
      <c r="L10" s="9">
        <v>45128</v>
      </c>
      <c r="M10" s="6"/>
      <c r="N10"/>
    </row>
    <row r="11" spans="2:14" x14ac:dyDescent="0.25">
      <c r="B11" s="7">
        <v>12236465</v>
      </c>
      <c r="C11" s="8" t="s">
        <v>6</v>
      </c>
      <c r="D11" s="9">
        <v>44971</v>
      </c>
      <c r="E11" s="9">
        <v>45091</v>
      </c>
      <c r="F11" s="6">
        <f t="shared" si="0"/>
        <v>120</v>
      </c>
      <c r="I11" s="7">
        <v>12236465</v>
      </c>
      <c r="J11" s="8" t="s">
        <v>6</v>
      </c>
      <c r="K11" s="9">
        <v>44971</v>
      </c>
      <c r="L11" s="9">
        <v>45091</v>
      </c>
      <c r="M11" s="6"/>
      <c r="N11"/>
    </row>
    <row r="12" spans="2:14" x14ac:dyDescent="0.25">
      <c r="B12" s="7">
        <v>13453657</v>
      </c>
      <c r="C12" s="8" t="s">
        <v>7</v>
      </c>
      <c r="D12" s="9">
        <v>44633</v>
      </c>
      <c r="E12" s="9">
        <v>45002</v>
      </c>
      <c r="F12" s="6">
        <f t="shared" si="0"/>
        <v>369</v>
      </c>
      <c r="I12" s="7">
        <v>13453657</v>
      </c>
      <c r="J12" s="8" t="s">
        <v>7</v>
      </c>
      <c r="K12" s="9">
        <v>44633</v>
      </c>
      <c r="L12" s="9">
        <v>45002</v>
      </c>
      <c r="M12" s="6"/>
      <c r="N12"/>
    </row>
    <row r="13" spans="2:14" x14ac:dyDescent="0.25">
      <c r="B13" s="7">
        <v>14536745</v>
      </c>
      <c r="C13" s="8" t="s">
        <v>8</v>
      </c>
      <c r="D13" s="9">
        <v>44920</v>
      </c>
      <c r="E13" s="9">
        <v>44920</v>
      </c>
      <c r="F13" s="6">
        <f t="shared" si="0"/>
        <v>0</v>
      </c>
      <c r="I13" s="7">
        <v>14536745</v>
      </c>
      <c r="J13" s="8" t="s">
        <v>8</v>
      </c>
      <c r="K13" s="9">
        <v>44920</v>
      </c>
      <c r="L13" s="9">
        <v>44920</v>
      </c>
      <c r="M13" s="6"/>
      <c r="N13"/>
    </row>
    <row r="14" spans="2:14" x14ac:dyDescent="0.25">
      <c r="B14" s="10">
        <v>13786546</v>
      </c>
      <c r="C14" s="11" t="s">
        <v>9</v>
      </c>
      <c r="D14" s="9">
        <v>45030</v>
      </c>
      <c r="E14" s="9">
        <v>45062</v>
      </c>
      <c r="F14" s="6">
        <f t="shared" si="0"/>
        <v>32</v>
      </c>
      <c r="I14" s="10">
        <v>13786546</v>
      </c>
      <c r="J14" s="11" t="s">
        <v>9</v>
      </c>
      <c r="K14" s="9">
        <v>45030</v>
      </c>
      <c r="L14" s="9">
        <v>45062</v>
      </c>
      <c r="M14" s="6"/>
      <c r="N14"/>
    </row>
    <row r="15" spans="2:14" x14ac:dyDescent="0.25">
      <c r="B15" s="21">
        <v>13244567</v>
      </c>
      <c r="C15" s="21" t="s">
        <v>10</v>
      </c>
      <c r="D15" s="22">
        <v>44576</v>
      </c>
      <c r="E15" s="22">
        <v>44941</v>
      </c>
      <c r="F15" s="18">
        <f t="shared" si="0"/>
        <v>365</v>
      </c>
      <c r="I15" s="21">
        <v>13244567</v>
      </c>
      <c r="J15" s="21" t="s">
        <v>10</v>
      </c>
      <c r="K15" s="22">
        <v>44576</v>
      </c>
      <c r="L15" s="22">
        <v>44941</v>
      </c>
      <c r="M15" s="18"/>
      <c r="N15"/>
    </row>
    <row r="16" spans="2:14" x14ac:dyDescent="0.25">
      <c r="J16"/>
      <c r="K16"/>
      <c r="L16"/>
      <c r="M16"/>
      <c r="N16"/>
    </row>
    <row r="17" spans="10:14" x14ac:dyDescent="0.25">
      <c r="J17"/>
      <c r="K17"/>
      <c r="L17"/>
      <c r="M17"/>
      <c r="N17"/>
    </row>
  </sheetData>
  <mergeCells count="2">
    <mergeCell ref="B2:F2"/>
    <mergeCell ref="I2:M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8C083-29FB-4F96-BAFF-32C93FAB1B00}">
  <dimension ref="B2:M17"/>
  <sheetViews>
    <sheetView showGridLines="0" zoomScaleNormal="100" workbookViewId="0">
      <selection activeCell="I3" sqref="I3"/>
    </sheetView>
  </sheetViews>
  <sheetFormatPr defaultColWidth="9.140625" defaultRowHeight="15" x14ac:dyDescent="0.25"/>
  <cols>
    <col min="1" max="1" width="4.140625" style="1" customWidth="1"/>
    <col min="2" max="2" width="14.140625" style="1" customWidth="1"/>
    <col min="3" max="3" width="13.140625" style="1" customWidth="1"/>
    <col min="4" max="4" width="15.28515625" style="1" customWidth="1"/>
    <col min="5" max="5" width="13.42578125" style="1" customWidth="1"/>
    <col min="6" max="6" width="12.42578125" style="1" customWidth="1"/>
    <col min="7" max="8" width="9.140625" style="1"/>
    <col min="9" max="9" width="10.42578125" style="1" customWidth="1"/>
    <col min="10" max="10" width="13.7109375" style="1" customWidth="1"/>
    <col min="11" max="11" width="11.7109375" style="1" customWidth="1"/>
    <col min="12" max="12" width="12.140625" style="1" customWidth="1"/>
    <col min="13" max="13" width="14.28515625" style="1" customWidth="1"/>
    <col min="14" max="16384" width="9.140625" style="1"/>
  </cols>
  <sheetData>
    <row r="2" spans="2:13" ht="19.5" thickBot="1" x14ac:dyDescent="0.3">
      <c r="B2" s="29" t="s">
        <v>22</v>
      </c>
      <c r="C2" s="29"/>
      <c r="D2" s="29"/>
      <c r="E2" s="29"/>
      <c r="F2" s="29"/>
      <c r="I2" s="29" t="s">
        <v>32</v>
      </c>
      <c r="J2" s="29"/>
      <c r="K2" s="29"/>
      <c r="L2" s="29"/>
      <c r="M2" s="29"/>
    </row>
    <row r="3" spans="2:13" ht="15.75" thickTop="1" x14ac:dyDescent="0.25"/>
    <row r="4" spans="2:13" ht="63" x14ac:dyDescent="0.25">
      <c r="B4" s="3" t="s">
        <v>13</v>
      </c>
      <c r="C4" s="4" t="s">
        <v>16</v>
      </c>
      <c r="D4" s="4" t="s">
        <v>17</v>
      </c>
      <c r="E4" s="4" t="s">
        <v>14</v>
      </c>
      <c r="F4" s="5" t="s">
        <v>29</v>
      </c>
      <c r="I4" s="3" t="s">
        <v>13</v>
      </c>
      <c r="J4" s="4" t="s">
        <v>16</v>
      </c>
      <c r="K4" s="4" t="s">
        <v>17</v>
      </c>
      <c r="L4" s="4" t="s">
        <v>14</v>
      </c>
      <c r="M4" s="5" t="s">
        <v>29</v>
      </c>
    </row>
    <row r="5" spans="2:13" x14ac:dyDescent="0.25">
      <c r="B5" s="7">
        <v>11021499</v>
      </c>
      <c r="C5" s="8" t="s">
        <v>0</v>
      </c>
      <c r="D5" s="9">
        <v>44528</v>
      </c>
      <c r="E5" s="9">
        <v>44920</v>
      </c>
      <c r="F5" s="6">
        <f>DATEDIF(D5,E5,"m")</f>
        <v>12</v>
      </c>
      <c r="I5" s="7">
        <v>11021499</v>
      </c>
      <c r="J5" s="8" t="s">
        <v>0</v>
      </c>
      <c r="K5" s="9">
        <v>44528</v>
      </c>
      <c r="L5" s="9">
        <v>44920</v>
      </c>
      <c r="M5" s="6"/>
    </row>
    <row r="6" spans="2:13" x14ac:dyDescent="0.25">
      <c r="B6" s="7">
        <v>13426745</v>
      </c>
      <c r="C6" s="8" t="s">
        <v>1</v>
      </c>
      <c r="D6" s="9">
        <v>45148</v>
      </c>
      <c r="E6" s="9">
        <v>45209</v>
      </c>
      <c r="F6" s="6">
        <f t="shared" ref="F6:F17" si="0">DATEDIF(D6,E6,"m")</f>
        <v>2</v>
      </c>
      <c r="I6" s="7">
        <v>13426745</v>
      </c>
      <c r="J6" s="8" t="s">
        <v>1</v>
      </c>
      <c r="K6" s="9">
        <v>45148</v>
      </c>
      <c r="L6" s="9">
        <v>45209</v>
      </c>
      <c r="M6" s="6"/>
    </row>
    <row r="7" spans="2:13" x14ac:dyDescent="0.25">
      <c r="B7" s="7">
        <v>12454678</v>
      </c>
      <c r="C7" s="8" t="s">
        <v>2</v>
      </c>
      <c r="D7" s="9">
        <v>45059</v>
      </c>
      <c r="E7" s="9">
        <v>45116</v>
      </c>
      <c r="F7" s="6">
        <f t="shared" si="0"/>
        <v>1</v>
      </c>
      <c r="I7" s="7">
        <v>12454678</v>
      </c>
      <c r="J7" s="8" t="s">
        <v>2</v>
      </c>
      <c r="K7" s="9">
        <v>45059</v>
      </c>
      <c r="L7" s="9">
        <v>45116</v>
      </c>
      <c r="M7" s="6"/>
    </row>
    <row r="8" spans="2:13" x14ac:dyDescent="0.25">
      <c r="B8" s="7">
        <v>16743625</v>
      </c>
      <c r="C8" s="8" t="s">
        <v>3</v>
      </c>
      <c r="D8" s="9">
        <v>44913</v>
      </c>
      <c r="E8" s="9">
        <v>45280</v>
      </c>
      <c r="F8" s="6">
        <f t="shared" si="0"/>
        <v>12</v>
      </c>
      <c r="I8" s="7">
        <v>16743625</v>
      </c>
      <c r="J8" s="8" t="s">
        <v>3</v>
      </c>
      <c r="K8" s="9">
        <v>44913</v>
      </c>
      <c r="L8" s="9">
        <v>45280</v>
      </c>
      <c r="M8" s="6"/>
    </row>
    <row r="9" spans="2:13" x14ac:dyDescent="0.25">
      <c r="B9" s="7">
        <v>12746538</v>
      </c>
      <c r="C9" s="8" t="s">
        <v>4</v>
      </c>
      <c r="D9" s="9">
        <v>44656</v>
      </c>
      <c r="E9" s="9">
        <v>45054</v>
      </c>
      <c r="F9" s="6">
        <f t="shared" si="0"/>
        <v>13</v>
      </c>
      <c r="I9" s="7">
        <v>12746538</v>
      </c>
      <c r="J9" s="8" t="s">
        <v>4</v>
      </c>
      <c r="K9" s="9">
        <v>44656</v>
      </c>
      <c r="L9" s="9">
        <v>45054</v>
      </c>
      <c r="M9" s="6"/>
    </row>
    <row r="10" spans="2:13" x14ac:dyDescent="0.25">
      <c r="B10" s="7">
        <v>16453623</v>
      </c>
      <c r="C10" s="8" t="s">
        <v>5</v>
      </c>
      <c r="D10" s="9">
        <v>45128</v>
      </c>
      <c r="E10" s="9">
        <v>45128</v>
      </c>
      <c r="F10" s="6">
        <f t="shared" si="0"/>
        <v>0</v>
      </c>
      <c r="I10" s="7">
        <v>16453623</v>
      </c>
      <c r="J10" s="8" t="s">
        <v>5</v>
      </c>
      <c r="K10" s="9">
        <v>45128</v>
      </c>
      <c r="L10" s="9">
        <v>45128</v>
      </c>
      <c r="M10" s="6"/>
    </row>
    <row r="11" spans="2:13" x14ac:dyDescent="0.25">
      <c r="B11" s="7">
        <v>12236465</v>
      </c>
      <c r="C11" s="8" t="s">
        <v>6</v>
      </c>
      <c r="D11" s="9">
        <v>44971</v>
      </c>
      <c r="E11" s="9">
        <v>45091</v>
      </c>
      <c r="F11" s="6">
        <f t="shared" si="0"/>
        <v>4</v>
      </c>
      <c r="I11" s="7">
        <v>12236465</v>
      </c>
      <c r="J11" s="8" t="s">
        <v>6</v>
      </c>
      <c r="K11" s="9">
        <v>44971</v>
      </c>
      <c r="L11" s="9">
        <v>45091</v>
      </c>
      <c r="M11" s="6"/>
    </row>
    <row r="12" spans="2:13" x14ac:dyDescent="0.25">
      <c r="B12" s="7">
        <v>13453657</v>
      </c>
      <c r="C12" s="8" t="s">
        <v>7</v>
      </c>
      <c r="D12" s="9">
        <v>44998</v>
      </c>
      <c r="E12" s="9">
        <v>45002</v>
      </c>
      <c r="F12" s="6">
        <f t="shared" si="0"/>
        <v>0</v>
      </c>
      <c r="I12" s="7">
        <v>13453657</v>
      </c>
      <c r="J12" s="8" t="s">
        <v>7</v>
      </c>
      <c r="K12" s="9">
        <v>44998</v>
      </c>
      <c r="L12" s="9">
        <v>45002</v>
      </c>
      <c r="M12" s="6"/>
    </row>
    <row r="13" spans="2:13" x14ac:dyDescent="0.25">
      <c r="B13" s="7">
        <v>14536745</v>
      </c>
      <c r="C13" s="8" t="s">
        <v>8</v>
      </c>
      <c r="D13" s="9">
        <v>44920</v>
      </c>
      <c r="E13" s="9">
        <v>44920</v>
      </c>
      <c r="F13" s="6">
        <f t="shared" si="0"/>
        <v>0</v>
      </c>
      <c r="I13" s="7">
        <v>14536745</v>
      </c>
      <c r="J13" s="8" t="s">
        <v>8</v>
      </c>
      <c r="K13" s="9">
        <v>44920</v>
      </c>
      <c r="L13" s="9">
        <v>44920</v>
      </c>
      <c r="M13" s="6"/>
    </row>
    <row r="14" spans="2:13" x14ac:dyDescent="0.25">
      <c r="B14" s="10">
        <v>13786546</v>
      </c>
      <c r="C14" s="11" t="s">
        <v>9</v>
      </c>
      <c r="D14" s="9">
        <v>45030</v>
      </c>
      <c r="E14" s="9">
        <v>45062</v>
      </c>
      <c r="F14" s="6">
        <f t="shared" si="0"/>
        <v>1</v>
      </c>
      <c r="I14" s="10">
        <v>13786546</v>
      </c>
      <c r="J14" s="11" t="s">
        <v>9</v>
      </c>
      <c r="K14" s="9">
        <v>45030</v>
      </c>
      <c r="L14" s="9">
        <v>45062</v>
      </c>
      <c r="M14" s="6"/>
    </row>
    <row r="15" spans="2:13" x14ac:dyDescent="0.25">
      <c r="B15" s="10">
        <v>13244567</v>
      </c>
      <c r="C15" s="11" t="s">
        <v>10</v>
      </c>
      <c r="D15" s="13">
        <v>44941</v>
      </c>
      <c r="E15" s="13">
        <v>44941</v>
      </c>
      <c r="F15" s="6">
        <f t="shared" si="0"/>
        <v>0</v>
      </c>
      <c r="I15" s="10">
        <v>13244567</v>
      </c>
      <c r="J15" s="11" t="s">
        <v>10</v>
      </c>
      <c r="K15" s="13">
        <v>44941</v>
      </c>
      <c r="L15" s="13">
        <v>44941</v>
      </c>
      <c r="M15" s="6"/>
    </row>
    <row r="16" spans="2:13" x14ac:dyDescent="0.25">
      <c r="B16" s="10">
        <v>15345278</v>
      </c>
      <c r="C16" s="11" t="s">
        <v>11</v>
      </c>
      <c r="D16" s="9">
        <v>44882</v>
      </c>
      <c r="E16" s="9">
        <v>44912</v>
      </c>
      <c r="F16" s="6">
        <f t="shared" si="0"/>
        <v>1</v>
      </c>
      <c r="I16" s="10">
        <v>15345278</v>
      </c>
      <c r="J16" s="11" t="s">
        <v>11</v>
      </c>
      <c r="K16" s="9">
        <v>44882</v>
      </c>
      <c r="L16" s="9">
        <v>44912</v>
      </c>
      <c r="M16" s="6"/>
    </row>
    <row r="17" spans="2:13" x14ac:dyDescent="0.25">
      <c r="B17" s="14">
        <v>12866767</v>
      </c>
      <c r="C17" s="15" t="s">
        <v>12</v>
      </c>
      <c r="D17" s="16">
        <v>44822</v>
      </c>
      <c r="E17" s="16">
        <v>44822</v>
      </c>
      <c r="F17" s="18">
        <f t="shared" si="0"/>
        <v>0</v>
      </c>
      <c r="I17" s="14">
        <v>12866767</v>
      </c>
      <c r="J17" s="15" t="s">
        <v>12</v>
      </c>
      <c r="K17" s="16">
        <v>44822</v>
      </c>
      <c r="L17" s="16">
        <v>44822</v>
      </c>
      <c r="M17" s="18"/>
    </row>
  </sheetData>
  <mergeCells count="2">
    <mergeCell ref="B2:F2"/>
    <mergeCell ref="I2:M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7964A-A596-4564-B68F-B2311A355EE2}">
  <dimension ref="B2:M17"/>
  <sheetViews>
    <sheetView showGridLines="0" zoomScaleNormal="100" workbookViewId="0">
      <selection activeCell="I3" sqref="I3"/>
    </sheetView>
  </sheetViews>
  <sheetFormatPr defaultColWidth="9.140625" defaultRowHeight="15" x14ac:dyDescent="0.25"/>
  <cols>
    <col min="1" max="1" width="4.140625" style="1" customWidth="1"/>
    <col min="2" max="2" width="14.140625" style="1" customWidth="1"/>
    <col min="3" max="3" width="13.140625" style="1" customWidth="1"/>
    <col min="4" max="4" width="15.28515625" style="1" customWidth="1"/>
    <col min="5" max="5" width="13.42578125" style="1" customWidth="1"/>
    <col min="6" max="6" width="16" style="1" customWidth="1"/>
    <col min="7" max="9" width="9.140625" style="1"/>
    <col min="10" max="10" width="9" style="1" customWidth="1"/>
    <col min="11" max="11" width="15.140625" style="1" customWidth="1"/>
    <col min="12" max="12" width="12.5703125" style="1" customWidth="1"/>
    <col min="13" max="13" width="13.28515625" style="1" customWidth="1"/>
    <col min="14" max="16384" width="9.140625" style="1"/>
  </cols>
  <sheetData>
    <row r="2" spans="2:13" ht="19.5" thickBot="1" x14ac:dyDescent="0.3">
      <c r="B2" s="29" t="s">
        <v>23</v>
      </c>
      <c r="C2" s="29"/>
      <c r="D2" s="29"/>
      <c r="E2" s="29"/>
      <c r="F2" s="29"/>
      <c r="I2" s="29" t="s">
        <v>32</v>
      </c>
      <c r="J2" s="29"/>
      <c r="K2" s="29"/>
      <c r="L2" s="29"/>
      <c r="M2" s="29"/>
    </row>
    <row r="3" spans="2:13" ht="15.75" thickTop="1" x14ac:dyDescent="0.25"/>
    <row r="4" spans="2:13" ht="31.5" x14ac:dyDescent="0.25">
      <c r="B4" s="3" t="s">
        <v>13</v>
      </c>
      <c r="C4" s="4" t="s">
        <v>16</v>
      </c>
      <c r="D4" s="4" t="s">
        <v>17</v>
      </c>
      <c r="E4" s="4" t="s">
        <v>14</v>
      </c>
      <c r="F4" s="5" t="s">
        <v>33</v>
      </c>
      <c r="I4" s="3" t="s">
        <v>13</v>
      </c>
      <c r="J4" s="4" t="s">
        <v>16</v>
      </c>
      <c r="K4" s="4" t="s">
        <v>17</v>
      </c>
      <c r="L4" s="4" t="s">
        <v>14</v>
      </c>
      <c r="M4" s="5" t="s">
        <v>33</v>
      </c>
    </row>
    <row r="5" spans="2:13" x14ac:dyDescent="0.25">
      <c r="B5" s="7">
        <v>11021499</v>
      </c>
      <c r="C5" s="8" t="s">
        <v>0</v>
      </c>
      <c r="D5" s="9">
        <v>44163</v>
      </c>
      <c r="E5" s="9">
        <v>44920</v>
      </c>
      <c r="F5" s="6">
        <f t="shared" ref="F5:F17" si="0">DATEDIF(D5,E5,"y")</f>
        <v>2</v>
      </c>
      <c r="I5" s="7">
        <v>11021499</v>
      </c>
      <c r="J5" s="8" t="s">
        <v>0</v>
      </c>
      <c r="K5" s="9">
        <v>44163</v>
      </c>
      <c r="L5" s="9">
        <v>44920</v>
      </c>
      <c r="M5" s="6">
        <f t="shared" ref="M5:M17" si="1">DATEDIF(K5,L5,"y")</f>
        <v>2</v>
      </c>
    </row>
    <row r="6" spans="2:13" x14ac:dyDescent="0.25">
      <c r="B6" s="7">
        <v>13426745</v>
      </c>
      <c r="C6" s="8" t="s">
        <v>1</v>
      </c>
      <c r="D6" s="9">
        <v>44418</v>
      </c>
      <c r="E6" s="9">
        <v>45209</v>
      </c>
      <c r="F6" s="6">
        <f t="shared" si="0"/>
        <v>2</v>
      </c>
      <c r="I6" s="7">
        <v>13426745</v>
      </c>
      <c r="J6" s="8" t="s">
        <v>1</v>
      </c>
      <c r="K6" s="9">
        <v>44418</v>
      </c>
      <c r="L6" s="9">
        <v>45209</v>
      </c>
      <c r="M6" s="6">
        <f t="shared" si="1"/>
        <v>2</v>
      </c>
    </row>
    <row r="7" spans="2:13" x14ac:dyDescent="0.25">
      <c r="B7" s="7">
        <v>12454678</v>
      </c>
      <c r="C7" s="8" t="s">
        <v>2</v>
      </c>
      <c r="D7" s="9">
        <v>45059</v>
      </c>
      <c r="E7" s="9">
        <v>45116</v>
      </c>
      <c r="F7" s="6">
        <f t="shared" si="0"/>
        <v>0</v>
      </c>
      <c r="I7" s="7">
        <v>12454678</v>
      </c>
      <c r="J7" s="8" t="s">
        <v>2</v>
      </c>
      <c r="K7" s="9">
        <v>45059</v>
      </c>
      <c r="L7" s="9">
        <v>45116</v>
      </c>
      <c r="M7" s="6">
        <f t="shared" si="1"/>
        <v>0</v>
      </c>
    </row>
    <row r="8" spans="2:13" x14ac:dyDescent="0.25">
      <c r="B8" s="7">
        <v>16743625</v>
      </c>
      <c r="C8" s="8" t="s">
        <v>3</v>
      </c>
      <c r="D8" s="9">
        <v>44548</v>
      </c>
      <c r="E8" s="9">
        <v>45280</v>
      </c>
      <c r="F8" s="6">
        <f t="shared" si="0"/>
        <v>2</v>
      </c>
      <c r="I8" s="7">
        <v>16743625</v>
      </c>
      <c r="J8" s="8" t="s">
        <v>3</v>
      </c>
      <c r="K8" s="9">
        <v>44548</v>
      </c>
      <c r="L8" s="9">
        <v>45280</v>
      </c>
      <c r="M8" s="6">
        <f t="shared" si="1"/>
        <v>2</v>
      </c>
    </row>
    <row r="9" spans="2:13" x14ac:dyDescent="0.25">
      <c r="B9" s="7">
        <v>12746538</v>
      </c>
      <c r="C9" s="8" t="s">
        <v>4</v>
      </c>
      <c r="D9" s="9">
        <v>43926</v>
      </c>
      <c r="E9" s="9">
        <v>45054</v>
      </c>
      <c r="F9" s="6">
        <f t="shared" si="0"/>
        <v>3</v>
      </c>
      <c r="I9" s="7">
        <v>12746538</v>
      </c>
      <c r="J9" s="8" t="s">
        <v>4</v>
      </c>
      <c r="K9" s="9">
        <v>43926</v>
      </c>
      <c r="L9" s="9">
        <v>45054</v>
      </c>
      <c r="M9" s="6">
        <f t="shared" si="1"/>
        <v>3</v>
      </c>
    </row>
    <row r="10" spans="2:13" x14ac:dyDescent="0.25">
      <c r="B10" s="7">
        <v>16453623</v>
      </c>
      <c r="C10" s="8" t="s">
        <v>5</v>
      </c>
      <c r="D10" s="9">
        <v>45128</v>
      </c>
      <c r="E10" s="9">
        <v>45128</v>
      </c>
      <c r="F10" s="6">
        <f t="shared" si="0"/>
        <v>0</v>
      </c>
      <c r="I10" s="7">
        <v>16453623</v>
      </c>
      <c r="J10" s="8" t="s">
        <v>5</v>
      </c>
      <c r="K10" s="9">
        <v>45128</v>
      </c>
      <c r="L10" s="9">
        <v>45128</v>
      </c>
      <c r="M10" s="6">
        <f t="shared" si="1"/>
        <v>0</v>
      </c>
    </row>
    <row r="11" spans="2:13" x14ac:dyDescent="0.25">
      <c r="B11" s="7">
        <v>12236465</v>
      </c>
      <c r="C11" s="8" t="s">
        <v>6</v>
      </c>
      <c r="D11" s="9">
        <v>44971</v>
      </c>
      <c r="E11" s="9">
        <v>45091</v>
      </c>
      <c r="F11" s="6">
        <f t="shared" si="0"/>
        <v>0</v>
      </c>
      <c r="I11" s="7">
        <v>12236465</v>
      </c>
      <c r="J11" s="8" t="s">
        <v>6</v>
      </c>
      <c r="K11" s="9">
        <v>44971</v>
      </c>
      <c r="L11" s="9">
        <v>45091</v>
      </c>
      <c r="M11" s="6">
        <f t="shared" si="1"/>
        <v>0</v>
      </c>
    </row>
    <row r="12" spans="2:13" x14ac:dyDescent="0.25">
      <c r="B12" s="7">
        <v>13453657</v>
      </c>
      <c r="C12" s="8" t="s">
        <v>7</v>
      </c>
      <c r="D12" s="9">
        <v>44633</v>
      </c>
      <c r="E12" s="9">
        <v>45002</v>
      </c>
      <c r="F12" s="6">
        <f t="shared" si="0"/>
        <v>1</v>
      </c>
      <c r="I12" s="7">
        <v>13453657</v>
      </c>
      <c r="J12" s="8" t="s">
        <v>7</v>
      </c>
      <c r="K12" s="9">
        <v>44633</v>
      </c>
      <c r="L12" s="9">
        <v>45002</v>
      </c>
      <c r="M12" s="6">
        <f t="shared" si="1"/>
        <v>1</v>
      </c>
    </row>
    <row r="13" spans="2:13" x14ac:dyDescent="0.25">
      <c r="B13" s="7">
        <v>14536745</v>
      </c>
      <c r="C13" s="8" t="s">
        <v>8</v>
      </c>
      <c r="D13" s="9">
        <v>44920</v>
      </c>
      <c r="E13" s="9">
        <v>44920</v>
      </c>
      <c r="F13" s="6">
        <f t="shared" si="0"/>
        <v>0</v>
      </c>
      <c r="I13" s="7">
        <v>14536745</v>
      </c>
      <c r="J13" s="8" t="s">
        <v>8</v>
      </c>
      <c r="K13" s="9">
        <v>44920</v>
      </c>
      <c r="L13" s="9">
        <v>44920</v>
      </c>
      <c r="M13" s="6">
        <f t="shared" si="1"/>
        <v>0</v>
      </c>
    </row>
    <row r="14" spans="2:13" x14ac:dyDescent="0.25">
      <c r="B14" s="10">
        <v>13786546</v>
      </c>
      <c r="C14" s="11" t="s">
        <v>9</v>
      </c>
      <c r="D14" s="9">
        <v>45030</v>
      </c>
      <c r="E14" s="9">
        <v>45062</v>
      </c>
      <c r="F14" s="6">
        <f t="shared" si="0"/>
        <v>0</v>
      </c>
      <c r="I14" s="10">
        <v>13786546</v>
      </c>
      <c r="J14" s="11" t="s">
        <v>9</v>
      </c>
      <c r="K14" s="9">
        <v>45030</v>
      </c>
      <c r="L14" s="9">
        <v>45062</v>
      </c>
      <c r="M14" s="6">
        <f t="shared" si="1"/>
        <v>0</v>
      </c>
    </row>
    <row r="15" spans="2:13" x14ac:dyDescent="0.25">
      <c r="B15" s="10">
        <v>13244567</v>
      </c>
      <c r="C15" s="11" t="s">
        <v>10</v>
      </c>
      <c r="D15" s="13">
        <v>44576</v>
      </c>
      <c r="E15" s="13">
        <v>44941</v>
      </c>
      <c r="F15" s="6">
        <f t="shared" si="0"/>
        <v>1</v>
      </c>
      <c r="I15" s="10">
        <v>13244567</v>
      </c>
      <c r="J15" s="11" t="s">
        <v>10</v>
      </c>
      <c r="K15" s="13">
        <v>44576</v>
      </c>
      <c r="L15" s="13">
        <v>44941</v>
      </c>
      <c r="M15" s="6">
        <f t="shared" si="1"/>
        <v>1</v>
      </c>
    </row>
    <row r="16" spans="2:13" x14ac:dyDescent="0.25">
      <c r="B16" s="10">
        <v>15345278</v>
      </c>
      <c r="C16" s="11" t="s">
        <v>11</v>
      </c>
      <c r="D16" s="9">
        <v>44152</v>
      </c>
      <c r="E16" s="9">
        <v>44912</v>
      </c>
      <c r="F16" s="6">
        <f t="shared" si="0"/>
        <v>2</v>
      </c>
      <c r="I16" s="10">
        <v>15345278</v>
      </c>
      <c r="J16" s="11" t="s">
        <v>11</v>
      </c>
      <c r="K16" s="9">
        <v>44152</v>
      </c>
      <c r="L16" s="9">
        <v>44912</v>
      </c>
      <c r="M16" s="6">
        <f t="shared" si="1"/>
        <v>2</v>
      </c>
    </row>
    <row r="17" spans="2:13" x14ac:dyDescent="0.25">
      <c r="B17" s="14">
        <v>12866767</v>
      </c>
      <c r="C17" s="15" t="s">
        <v>12</v>
      </c>
      <c r="D17" s="16">
        <v>44822</v>
      </c>
      <c r="E17" s="16">
        <v>44822</v>
      </c>
      <c r="F17" s="18">
        <f t="shared" si="0"/>
        <v>0</v>
      </c>
      <c r="I17" s="14">
        <v>12866767</v>
      </c>
      <c r="J17" s="15" t="s">
        <v>12</v>
      </c>
      <c r="K17" s="16">
        <v>44822</v>
      </c>
      <c r="L17" s="16">
        <v>44822</v>
      </c>
      <c r="M17" s="18">
        <f t="shared" si="1"/>
        <v>0</v>
      </c>
    </row>
  </sheetData>
  <mergeCells count="2">
    <mergeCell ref="B2:F2"/>
    <mergeCell ref="I2:M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9A99D-F047-4947-B1F4-A9E4D57CF89B}">
  <dimension ref="B2:M17"/>
  <sheetViews>
    <sheetView showGridLines="0" zoomScaleNormal="100" workbookViewId="0">
      <selection activeCell="I2" sqref="I2:M2"/>
    </sheetView>
  </sheetViews>
  <sheetFormatPr defaultColWidth="9.140625" defaultRowHeight="15" x14ac:dyDescent="0.25"/>
  <cols>
    <col min="1" max="1" width="4.140625" style="1" customWidth="1"/>
    <col min="2" max="2" width="14.140625" style="1" customWidth="1"/>
    <col min="3" max="3" width="13.140625" style="1" customWidth="1"/>
    <col min="4" max="4" width="15.28515625" style="1" customWidth="1"/>
    <col min="5" max="5" width="13.42578125" style="1" customWidth="1"/>
    <col min="6" max="6" width="25.7109375" style="1" customWidth="1"/>
    <col min="7" max="8" width="9.140625" style="1"/>
    <col min="9" max="9" width="10.5703125" style="1" customWidth="1"/>
    <col min="10" max="10" width="12.42578125" style="1" customWidth="1"/>
    <col min="11" max="11" width="13.7109375" style="1" customWidth="1"/>
    <col min="12" max="12" width="12.5703125" style="1" customWidth="1"/>
    <col min="13" max="13" width="22.7109375" style="1" customWidth="1"/>
    <col min="14" max="16384" width="9.140625" style="1"/>
  </cols>
  <sheetData>
    <row r="2" spans="2:13" ht="19.5" thickBot="1" x14ac:dyDescent="0.3">
      <c r="B2" s="29" t="s">
        <v>31</v>
      </c>
      <c r="C2" s="29"/>
      <c r="D2" s="29"/>
      <c r="E2" s="29"/>
      <c r="F2" s="29"/>
      <c r="I2" s="29" t="s">
        <v>32</v>
      </c>
      <c r="J2" s="29"/>
      <c r="K2" s="29"/>
      <c r="L2" s="29"/>
      <c r="M2" s="29"/>
    </row>
    <row r="3" spans="2:13" ht="15.75" thickTop="1" x14ac:dyDescent="0.25"/>
    <row r="4" spans="2:13" ht="63" x14ac:dyDescent="0.25">
      <c r="B4" s="3" t="s">
        <v>13</v>
      </c>
      <c r="C4" s="4" t="s">
        <v>16</v>
      </c>
      <c r="D4" s="4" t="s">
        <v>17</v>
      </c>
      <c r="E4" s="4" t="s">
        <v>14</v>
      </c>
      <c r="F4" s="5" t="s">
        <v>30</v>
      </c>
      <c r="I4" s="3" t="s">
        <v>13</v>
      </c>
      <c r="J4" s="4" t="s">
        <v>16</v>
      </c>
      <c r="K4" s="4" t="s">
        <v>17</v>
      </c>
      <c r="L4" s="4" t="s">
        <v>14</v>
      </c>
      <c r="M4" s="5" t="s">
        <v>30</v>
      </c>
    </row>
    <row r="5" spans="2:13" x14ac:dyDescent="0.25">
      <c r="B5" s="7">
        <v>11021499</v>
      </c>
      <c r="C5" s="8" t="s">
        <v>0</v>
      </c>
      <c r="D5" s="9">
        <v>44163</v>
      </c>
      <c r="E5" s="9">
        <v>44920</v>
      </c>
      <c r="F5" s="18" t="str">
        <f>DATEDIF(D5,E5,"y")&amp;" years,"&amp;DATEDIF(D5,E5,"ym")&amp;" months,"&amp;E5-DATE(YEAR(E5),MONTH(E5),1)&amp;" days"</f>
        <v>2 years,0 months,24 days</v>
      </c>
      <c r="I5" s="7">
        <v>11021499</v>
      </c>
      <c r="J5" s="8" t="s">
        <v>0</v>
      </c>
      <c r="K5" s="9">
        <v>44163</v>
      </c>
      <c r="L5" s="9">
        <v>44920</v>
      </c>
      <c r="M5" s="18"/>
    </row>
    <row r="6" spans="2:13" x14ac:dyDescent="0.25">
      <c r="B6" s="7">
        <v>13426745</v>
      </c>
      <c r="C6" s="8" t="s">
        <v>1</v>
      </c>
      <c r="D6" s="9">
        <v>44418</v>
      </c>
      <c r="E6" s="9">
        <v>45209</v>
      </c>
      <c r="F6" s="18" t="str">
        <f t="shared" ref="F6:F17" si="0">DATEDIF(D6,E6,"y")&amp;" years,"&amp;DATEDIF(D6,E6,"ym")&amp;" months,"&amp;E6-DATE(YEAR(E6),MONTH(E6),1)&amp;" days"</f>
        <v>2 years,2 months,9 days</v>
      </c>
      <c r="I6" s="7">
        <v>13426745</v>
      </c>
      <c r="J6" s="8" t="s">
        <v>1</v>
      </c>
      <c r="K6" s="9">
        <v>44418</v>
      </c>
      <c r="L6" s="9">
        <v>45209</v>
      </c>
      <c r="M6" s="18"/>
    </row>
    <row r="7" spans="2:13" x14ac:dyDescent="0.25">
      <c r="B7" s="7">
        <v>12454678</v>
      </c>
      <c r="C7" s="8" t="s">
        <v>2</v>
      </c>
      <c r="D7" s="9">
        <v>45059</v>
      </c>
      <c r="E7" s="9">
        <v>45116</v>
      </c>
      <c r="F7" s="18" t="str">
        <f t="shared" si="0"/>
        <v>0 years,1 months,8 days</v>
      </c>
      <c r="I7" s="7">
        <v>12454678</v>
      </c>
      <c r="J7" s="8" t="s">
        <v>2</v>
      </c>
      <c r="K7" s="9">
        <v>45059</v>
      </c>
      <c r="L7" s="9">
        <v>45116</v>
      </c>
      <c r="M7" s="18"/>
    </row>
    <row r="8" spans="2:13" x14ac:dyDescent="0.25">
      <c r="B8" s="7">
        <v>16743625</v>
      </c>
      <c r="C8" s="8" t="s">
        <v>3</v>
      </c>
      <c r="D8" s="9">
        <v>44548</v>
      </c>
      <c r="E8" s="9">
        <v>45280</v>
      </c>
      <c r="F8" s="18" t="str">
        <f t="shared" si="0"/>
        <v>2 years,0 months,19 days</v>
      </c>
      <c r="I8" s="7">
        <v>16743625</v>
      </c>
      <c r="J8" s="8" t="s">
        <v>3</v>
      </c>
      <c r="K8" s="9">
        <v>44548</v>
      </c>
      <c r="L8" s="9">
        <v>45280</v>
      </c>
      <c r="M8" s="18"/>
    </row>
    <row r="9" spans="2:13" x14ac:dyDescent="0.25">
      <c r="B9" s="7">
        <v>12746538</v>
      </c>
      <c r="C9" s="8" t="s">
        <v>4</v>
      </c>
      <c r="D9" s="9">
        <v>43926</v>
      </c>
      <c r="E9" s="9">
        <v>45054</v>
      </c>
      <c r="F9" s="18" t="str">
        <f t="shared" si="0"/>
        <v>3 years,1 months,7 days</v>
      </c>
      <c r="I9" s="7">
        <v>12746538</v>
      </c>
      <c r="J9" s="8" t="s">
        <v>4</v>
      </c>
      <c r="K9" s="9">
        <v>43926</v>
      </c>
      <c r="L9" s="9">
        <v>45054</v>
      </c>
      <c r="M9" s="18"/>
    </row>
    <row r="10" spans="2:13" x14ac:dyDescent="0.25">
      <c r="B10" s="7">
        <v>16453623</v>
      </c>
      <c r="C10" s="8" t="s">
        <v>5</v>
      </c>
      <c r="D10" s="9">
        <v>45128</v>
      </c>
      <c r="E10" s="9">
        <v>45128</v>
      </c>
      <c r="F10" s="18" t="str">
        <f t="shared" si="0"/>
        <v>0 years,0 months,20 days</v>
      </c>
      <c r="I10" s="7">
        <v>16453623</v>
      </c>
      <c r="J10" s="8" t="s">
        <v>5</v>
      </c>
      <c r="K10" s="9">
        <v>45128</v>
      </c>
      <c r="L10" s="9">
        <v>45128</v>
      </c>
      <c r="M10" s="18"/>
    </row>
    <row r="11" spans="2:13" x14ac:dyDescent="0.25">
      <c r="B11" s="7">
        <v>12236465</v>
      </c>
      <c r="C11" s="8" t="s">
        <v>6</v>
      </c>
      <c r="D11" s="9">
        <v>44971</v>
      </c>
      <c r="E11" s="9">
        <v>45091</v>
      </c>
      <c r="F11" s="18" t="str">
        <f t="shared" si="0"/>
        <v>0 years,4 months,13 days</v>
      </c>
      <c r="I11" s="7">
        <v>12236465</v>
      </c>
      <c r="J11" s="8" t="s">
        <v>6</v>
      </c>
      <c r="K11" s="9">
        <v>44971</v>
      </c>
      <c r="L11" s="9">
        <v>45091</v>
      </c>
      <c r="M11" s="18"/>
    </row>
    <row r="12" spans="2:13" x14ac:dyDescent="0.25">
      <c r="B12" s="7">
        <v>13453657</v>
      </c>
      <c r="C12" s="8" t="s">
        <v>7</v>
      </c>
      <c r="D12" s="9">
        <v>44633</v>
      </c>
      <c r="E12" s="9">
        <v>45002</v>
      </c>
      <c r="F12" s="18" t="str">
        <f t="shared" si="0"/>
        <v>1 years,0 months,16 days</v>
      </c>
      <c r="I12" s="7">
        <v>13453657</v>
      </c>
      <c r="J12" s="8" t="s">
        <v>7</v>
      </c>
      <c r="K12" s="9">
        <v>44633</v>
      </c>
      <c r="L12" s="9">
        <v>45002</v>
      </c>
      <c r="M12" s="18"/>
    </row>
    <row r="13" spans="2:13" x14ac:dyDescent="0.25">
      <c r="B13" s="7">
        <v>14536745</v>
      </c>
      <c r="C13" s="8" t="s">
        <v>8</v>
      </c>
      <c r="D13" s="9">
        <v>44920</v>
      </c>
      <c r="E13" s="9">
        <v>44920</v>
      </c>
      <c r="F13" s="18" t="str">
        <f t="shared" si="0"/>
        <v>0 years,0 months,24 days</v>
      </c>
      <c r="I13" s="7">
        <v>14536745</v>
      </c>
      <c r="J13" s="8" t="s">
        <v>8</v>
      </c>
      <c r="K13" s="9">
        <v>44920</v>
      </c>
      <c r="L13" s="9">
        <v>44920</v>
      </c>
      <c r="M13" s="18"/>
    </row>
    <row r="14" spans="2:13" x14ac:dyDescent="0.25">
      <c r="B14" s="10">
        <v>13786546</v>
      </c>
      <c r="C14" s="11" t="s">
        <v>9</v>
      </c>
      <c r="D14" s="9">
        <v>45030</v>
      </c>
      <c r="E14" s="9">
        <v>45062</v>
      </c>
      <c r="F14" s="18" t="str">
        <f t="shared" si="0"/>
        <v>0 years,1 months,15 days</v>
      </c>
      <c r="I14" s="10">
        <v>13786546</v>
      </c>
      <c r="J14" s="11" t="s">
        <v>9</v>
      </c>
      <c r="K14" s="9">
        <v>45030</v>
      </c>
      <c r="L14" s="9">
        <v>45062</v>
      </c>
      <c r="M14" s="18"/>
    </row>
    <row r="15" spans="2:13" x14ac:dyDescent="0.25">
      <c r="B15" s="10">
        <v>13244567</v>
      </c>
      <c r="C15" s="11" t="s">
        <v>10</v>
      </c>
      <c r="D15" s="13">
        <v>44576</v>
      </c>
      <c r="E15" s="13">
        <v>44941</v>
      </c>
      <c r="F15" s="18" t="str">
        <f t="shared" si="0"/>
        <v>1 years,0 months,14 days</v>
      </c>
      <c r="I15" s="10">
        <v>13244567</v>
      </c>
      <c r="J15" s="11" t="s">
        <v>10</v>
      </c>
      <c r="K15" s="13">
        <v>44576</v>
      </c>
      <c r="L15" s="13">
        <v>44941</v>
      </c>
      <c r="M15" s="18"/>
    </row>
    <row r="16" spans="2:13" x14ac:dyDescent="0.25">
      <c r="B16" s="10">
        <v>15345278</v>
      </c>
      <c r="C16" s="11" t="s">
        <v>11</v>
      </c>
      <c r="D16" s="9">
        <v>44152</v>
      </c>
      <c r="E16" s="9">
        <v>44912</v>
      </c>
      <c r="F16" s="18" t="str">
        <f t="shared" si="0"/>
        <v>2 years,1 months,16 days</v>
      </c>
      <c r="I16" s="10">
        <v>15345278</v>
      </c>
      <c r="J16" s="11" t="s">
        <v>11</v>
      </c>
      <c r="K16" s="9">
        <v>44152</v>
      </c>
      <c r="L16" s="9">
        <v>44912</v>
      </c>
      <c r="M16" s="18"/>
    </row>
    <row r="17" spans="2:13" x14ac:dyDescent="0.25">
      <c r="B17" s="14">
        <v>12866767</v>
      </c>
      <c r="C17" s="15" t="s">
        <v>12</v>
      </c>
      <c r="D17" s="16">
        <v>44822</v>
      </c>
      <c r="E17" s="16">
        <v>44822</v>
      </c>
      <c r="F17" s="18" t="str">
        <f t="shared" si="0"/>
        <v>0 years,0 months,17 days</v>
      </c>
      <c r="I17" s="14">
        <v>12866767</v>
      </c>
      <c r="J17" s="15" t="s">
        <v>12</v>
      </c>
      <c r="K17" s="16">
        <v>44822</v>
      </c>
      <c r="L17" s="16">
        <v>44822</v>
      </c>
      <c r="M17" s="18"/>
    </row>
  </sheetData>
  <mergeCells count="2">
    <mergeCell ref="B2:F2"/>
    <mergeCell ref="I2:M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Dataset</vt:lpstr>
      <vt:lpstr>Operator</vt:lpstr>
      <vt:lpstr>IF</vt:lpstr>
      <vt:lpstr>TODAY</vt:lpstr>
      <vt:lpstr>IF_TODAY</vt:lpstr>
      <vt:lpstr>DATEDIF_Weeks</vt:lpstr>
      <vt:lpstr>DATEDIF_Months</vt:lpstr>
      <vt:lpstr>DATEDIF_Years</vt:lpstr>
      <vt:lpstr>Exact Time Duration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PC 45</cp:lastModifiedBy>
  <dcterms:created xsi:type="dcterms:W3CDTF">2015-06-05T18:17:20Z</dcterms:created>
  <dcterms:modified xsi:type="dcterms:W3CDTF">2023-08-27T07:15:44Z</dcterms:modified>
</cp:coreProperties>
</file>