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-16\Desktop\Mukta\"/>
    </mc:Choice>
  </mc:AlternateContent>
  <xr:revisionPtr revIDLastSave="0" documentId="13_ncr:1_{5F6BBCE9-043B-43CF-BA25-92A61239D37F}" xr6:coauthVersionLast="47" xr6:coauthVersionMax="47" xr10:uidLastSave="{00000000-0000-0000-0000-000000000000}"/>
  <bookViews>
    <workbookView xWindow="-120" yWindow="-120" windowWidth="29040" windowHeight="15840" activeTab="1" xr2:uid="{19FAB157-5B27-46FA-9145-C4354375B862}"/>
  </bookViews>
  <sheets>
    <sheet name="Dataset" sheetId="20" r:id="rId1"/>
    <sheet name="Overview" sheetId="37" r:id="rId2"/>
    <sheet name="AND Logic" sheetId="23" r:id="rId3"/>
    <sheet name="Case-Insensitive" sheetId="36" r:id="rId4"/>
    <sheet name="OR Logic" sheetId="24" r:id="rId5"/>
    <sheet name="SUMPRODUCT" sheetId="25" r:id="rId6"/>
    <sheet name="Sales betwn 2 values" sheetId="26" r:id="rId7"/>
    <sheet name="Table" sheetId="33" r:id="rId8"/>
    <sheet name="SUMIF" sheetId="34" r:id="rId9"/>
    <sheet name="Problem" sheetId="35" r:id="rId10"/>
  </sheets>
  <definedNames>
    <definedName name="_xlnm._FilterDatabase" localSheetId="2" hidden="1">'AND Logic'!$B$4:$E$14</definedName>
    <definedName name="_xlnm._FilterDatabase" localSheetId="3" hidden="1">'Case-Insensitive'!$B$4:$E$14</definedName>
    <definedName name="_xlnm._FilterDatabase" localSheetId="0" hidden="1">Dataset!$B$4:$E$14</definedName>
    <definedName name="_xlnm._FilterDatabase" localSheetId="4" hidden="1">'OR Logic'!$B$4:$E$14</definedName>
    <definedName name="_xlnm._FilterDatabase" localSheetId="1" hidden="1">Overview!$B$4:$E$17</definedName>
    <definedName name="_xlnm._FilterDatabase" localSheetId="9" hidden="1">Problem!$B$4:$E$14</definedName>
    <definedName name="_xlnm._FilterDatabase" localSheetId="6" hidden="1">'Sales betwn 2 values'!$B$4:$E$14</definedName>
    <definedName name="_xlnm._FilterDatabase" localSheetId="8" hidden="1">SUMIF!$B$4:$E$14</definedName>
    <definedName name="_xlnm._FilterDatabase" localSheetId="5" hidden="1">SUMPRODUCT!$B$4:$E$14</definedName>
    <definedName name="_xlnm._FilterDatabase" localSheetId="7" hidden="1">Table!$B$4:$E$14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2" i="37" l="1" a="1"/>
  <c r="H12" i="37" s="1"/>
  <c r="H17" i="37"/>
  <c r="H7" i="37"/>
  <c r="H10" i="35" a="1"/>
  <c r="H10" i="35" s="1"/>
  <c r="H10" i="36"/>
  <c r="H10" i="23"/>
  <c r="H9" i="25" a="1"/>
  <c r="H9" i="25" s="1"/>
  <c r="H10" i="34"/>
  <c r="H11" i="33"/>
  <c r="H10" i="26"/>
  <c r="E16" i="24" a="1"/>
  <c r="E16" i="24" s="1"/>
  <c r="J15" i="37"/>
  <c r="J10" i="37"/>
  <c r="J5" i="3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<sst xmlns="http://schemas.openxmlformats.org/spreadsheetml/2006/main" count="346" uniqueCount="31">
  <si>
    <t>Product</t>
  </si>
  <si>
    <t>States</t>
  </si>
  <si>
    <t>Quantity</t>
  </si>
  <si>
    <t>Sales</t>
  </si>
  <si>
    <t>New Jersey</t>
  </si>
  <si>
    <t>New York</t>
  </si>
  <si>
    <t>California</t>
  </si>
  <si>
    <t>Criteria</t>
  </si>
  <si>
    <t>Do It Yourself</t>
  </si>
  <si>
    <t>Shirt</t>
  </si>
  <si>
    <t>T-shirt</t>
  </si>
  <si>
    <t>Jacket</t>
  </si>
  <si>
    <t>Shirt or T-shirt</t>
  </si>
  <si>
    <t>Quantity Between</t>
  </si>
  <si>
    <t>&lt;=600</t>
  </si>
  <si>
    <t xml:space="preserve">&gt;300 </t>
  </si>
  <si>
    <t>SUMIFS with Multiple Criteria</t>
  </si>
  <si>
    <t>Total Sales</t>
  </si>
  <si>
    <t>Applying OR Logic in SUMIFS with Multiple Criteria in One Column</t>
  </si>
  <si>
    <t>Using AND Logic in SUMIFS with Multiple Criteria</t>
  </si>
  <si>
    <t>Using SUMPRODUCT &amp; SUMIFS Functions with Multiple Criteria</t>
  </si>
  <si>
    <t>Applying SUMIFS with Comparison Operator</t>
  </si>
  <si>
    <t>Applying SUMIFS in Excel Table</t>
  </si>
  <si>
    <t>Using SUMIF with Multiple Criteria</t>
  </si>
  <si>
    <t>Product 1</t>
  </si>
  <si>
    <t>Product 2</t>
  </si>
  <si>
    <t>General Problem with SUMIFS Function</t>
  </si>
  <si>
    <t>Case 1</t>
  </si>
  <si>
    <t>Case 2</t>
  </si>
  <si>
    <t>Case 3</t>
  </si>
  <si>
    <t>Use of SUMIFS Function with Multiple Criteria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</si>
</sst>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"/>
    <numFmt numFmtId="165" formatCode="&quot;$&quot;#,##0.00"/>
    <numFmt numFmtId="173" formatCode="[$$-409]#,##0"/>
  </numFmts>
  <fonts count="6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 tint="0.34998626667073579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3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0" borderId="2" xfId="0" applyBorder="1"/>
    <xf numFmtId="164" fontId="0" fillId="0" borderId="2" xfId="0" applyNumberFormat="1" applyBorder="1"/>
    <xf numFmtId="0" fontId="0" fillId="0" borderId="4" xfId="0" applyBorder="1"/>
    <xf numFmtId="164" fontId="0" fillId="0" borderId="3" xfId="0" applyNumberFormat="1" applyBorder="1"/>
    <xf numFmtId="0" fontId="3" fillId="2" borderId="7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0" borderId="9" xfId="0" applyBorder="1"/>
    <xf numFmtId="0" fontId="0" fillId="0" borderId="5" xfId="0" applyBorder="1"/>
    <xf numFmtId="164" fontId="0" fillId="0" borderId="10" xfId="0" applyNumberFormat="1" applyBorder="1"/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4" fillId="0" borderId="1" xfId="1" applyFont="1" applyFill="1" applyAlignment="1">
      <alignment horizontal="center" vertical="center"/>
    </xf>
    <xf numFmtId="0" fontId="0" fillId="0" borderId="0" xfId="0"/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173" fontId="0" fillId="0" borderId="2" xfId="0" applyNumberForma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173" fontId="5" fillId="2" borderId="2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2">
    <cellStyle name="Heading 2" xfId="1" builtinId="17"/>
    <cellStyle name="Normal" xfId="0" builtinId="0"/>
  </cellStyles>
  <dxfs count="8">
    <dxf>
      <numFmt numFmtId="164" formatCode="&quot;$&quot;#,##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114299</xdr:colOff>
      <xdr:row>4</xdr:row>
      <xdr:rowOff>38100</xdr:rowOff>
    </xdr:from>
    <xdr:to>
      <xdr:col>8</xdr:col>
      <xdr:colOff>295274</xdr:colOff>
      <xdr:row>6</xdr:row>
      <xdr:rowOff>161925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8C8B7C15-2E49-2372-E267-16A19458D05C}"/>
            </a:ext>
          </a:extLst>
        </xdr:cNvPr>
        <xdr:cNvSpPr/>
      </xdr:nvSpPr>
      <xdr:spPr>
        <a:xfrm>
          <a:off x="6467474" y="876300"/>
          <a:ext cx="180975" cy="5238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8</xdr:col>
      <xdr:colOff>95250</xdr:colOff>
      <xdr:row>9</xdr:row>
      <xdr:rowOff>28575</xdr:rowOff>
    </xdr:from>
    <xdr:to>
      <xdr:col>8</xdr:col>
      <xdr:colOff>276225</xdr:colOff>
      <xdr:row>11</xdr:row>
      <xdr:rowOff>152400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EFB5BD45-F0B4-4EE9-B4DD-D7CF9C041455}"/>
            </a:ext>
          </a:extLst>
        </xdr:cNvPr>
        <xdr:cNvSpPr/>
      </xdr:nvSpPr>
      <xdr:spPr>
        <a:xfrm>
          <a:off x="6448425" y="1866900"/>
          <a:ext cx="180975" cy="5238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8</xdr:col>
      <xdr:colOff>85725</xdr:colOff>
      <xdr:row>14</xdr:row>
      <xdr:rowOff>38100</xdr:rowOff>
    </xdr:from>
    <xdr:to>
      <xdr:col>8</xdr:col>
      <xdr:colOff>266700</xdr:colOff>
      <xdr:row>16</xdr:row>
      <xdr:rowOff>161925</xdr:rowOff>
    </xdr:to>
    <xdr:sp macro="" textlink="">
      <xdr:nvSpPr>
        <xdr:cNvPr id="4" name="Right Brace 3">
          <a:extLst>
            <a:ext uri="{FF2B5EF4-FFF2-40B4-BE49-F238E27FC236}">
              <a16:creationId xmlns:a16="http://schemas.microsoft.com/office/drawing/2014/main" id="{4B729E55-28A7-4CE8-8C09-B3FCE1332828}"/>
            </a:ext>
          </a:extLst>
        </xdr:cNvPr>
        <xdr:cNvSpPr/>
      </xdr:nvSpPr>
      <xdr:spPr>
        <a:xfrm>
          <a:off x="6438900" y="2876550"/>
          <a:ext cx="180975" cy="5238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98B58C8-9B54-4D54-9DE2-C913FB904B84}" name="Table1" displayName="Table1" ref="B4:E14" totalsRowShown="0" headerRowDxfId="7" headerRowBorderDxfId="6" tableBorderDxfId="5" totalsRowBorderDxfId="4">
  <autoFilter ref="B4:E14" xr:uid="{A98B58C8-9B54-4D54-9DE2-C913FB904B84}"/>
  <tableColumns count="4">
    <tableColumn id="1" xr3:uid="{2130E907-16C8-4E20-900C-2E7904EA46FB}" name="States" dataDxfId="3"/>
    <tableColumn id="2" xr3:uid="{BF6B5E86-9FBD-4C27-BC5A-A3215FA7284B}" name="Product" dataDxfId="2"/>
    <tableColumn id="3" xr3:uid="{8DC82940-4B25-4056-AAA7-D34ED28AFA36}" name="Quantity" dataDxfId="1"/>
    <tableColumn id="4" xr3:uid="{4A14B584-AD30-406D-9B21-B1EDDD57D778}" name="Sales" dataDxfId="0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21ED8-A030-4992-B4AC-9B24BC717AB1}">
  <dimension ref="B1:P17"/>
  <sheetViews>
    <sheetView showGridLines="0" zoomScaleNormal="100" workbookViewId="0">
      <selection activeCell="L18" sqref="L18"/>
    </sheetView>
  </sheetViews>
  <sheetFormatPr defaultColWidth="8.85546875" defaultRowHeight="15.75" x14ac:dyDescent="0.25"/>
  <cols>
    <col min="1" max="1" width="4.28515625" style="1" customWidth="1"/>
    <col min="2" max="2" width="16.7109375" style="1" customWidth="1"/>
    <col min="3" max="3" width="18.28515625" style="1" customWidth="1"/>
    <col min="4" max="4" width="15.28515625" style="1" customWidth="1"/>
    <col min="5" max="5" width="16.28515625" style="1" customWidth="1"/>
    <col min="6" max="10" width="8.85546875" style="1"/>
    <col min="11" max="11" width="15.28515625" style="1" customWidth="1"/>
    <col min="12" max="12" width="14.7109375" style="1" customWidth="1"/>
    <col min="13" max="13" width="12.42578125" style="1" customWidth="1"/>
    <col min="14" max="14" width="12.7109375" style="1" customWidth="1"/>
    <col min="15" max="16384" width="8.85546875" style="1"/>
  </cols>
  <sheetData>
    <row r="1" spans="2:16" x14ac:dyDescent="0.25">
      <c r="J1"/>
      <c r="K1"/>
      <c r="L1"/>
      <c r="M1"/>
      <c r="N1"/>
      <c r="O1"/>
      <c r="P1"/>
    </row>
    <row r="2" spans="2:16" ht="18" thickBot="1" x14ac:dyDescent="0.3">
      <c r="B2" s="22" t="s">
        <v>16</v>
      </c>
      <c r="C2" s="22"/>
      <c r="D2" s="22"/>
      <c r="E2" s="22"/>
      <c r="J2"/>
      <c r="K2" s="23"/>
      <c r="L2" s="23"/>
      <c r="M2" s="23"/>
      <c r="N2" s="23"/>
      <c r="O2"/>
      <c r="P2"/>
    </row>
    <row r="3" spans="2:16" ht="16.5" thickTop="1" x14ac:dyDescent="0.25">
      <c r="J3"/>
      <c r="K3"/>
      <c r="L3"/>
      <c r="M3"/>
      <c r="N3"/>
      <c r="O3"/>
      <c r="P3"/>
    </row>
    <row r="4" spans="2:16" x14ac:dyDescent="0.25">
      <c r="B4" s="8" t="s">
        <v>1</v>
      </c>
      <c r="C4" s="8" t="s">
        <v>0</v>
      </c>
      <c r="D4" s="8" t="s">
        <v>2</v>
      </c>
      <c r="E4" s="8" t="s">
        <v>3</v>
      </c>
      <c r="J4"/>
      <c r="K4"/>
      <c r="L4"/>
      <c r="M4"/>
      <c r="N4"/>
      <c r="O4"/>
      <c r="P4"/>
    </row>
    <row r="5" spans="2:16" x14ac:dyDescent="0.25">
      <c r="B5" s="9" t="s">
        <v>6</v>
      </c>
      <c r="C5" s="9" t="s">
        <v>9</v>
      </c>
      <c r="D5" s="9">
        <v>200</v>
      </c>
      <c r="E5" s="10">
        <v>5000</v>
      </c>
      <c r="J5"/>
      <c r="K5"/>
      <c r="L5"/>
      <c r="M5"/>
      <c r="N5"/>
      <c r="O5"/>
      <c r="P5"/>
    </row>
    <row r="6" spans="2:16" x14ac:dyDescent="0.25">
      <c r="B6" s="9" t="s">
        <v>4</v>
      </c>
      <c r="C6" s="9" t="s">
        <v>10</v>
      </c>
      <c r="D6" s="9">
        <v>650</v>
      </c>
      <c r="E6" s="10">
        <v>6500</v>
      </c>
      <c r="J6"/>
      <c r="K6"/>
      <c r="L6"/>
      <c r="M6"/>
      <c r="N6"/>
      <c r="O6"/>
      <c r="P6"/>
    </row>
    <row r="7" spans="2:16" x14ac:dyDescent="0.25">
      <c r="B7" s="9" t="s">
        <v>6</v>
      </c>
      <c r="C7" s="9" t="s">
        <v>11</v>
      </c>
      <c r="D7" s="9">
        <v>320</v>
      </c>
      <c r="E7" s="10">
        <v>16000</v>
      </c>
      <c r="J7"/>
      <c r="K7"/>
      <c r="L7"/>
      <c r="M7"/>
      <c r="N7"/>
      <c r="O7"/>
      <c r="P7"/>
    </row>
    <row r="8" spans="2:16" x14ac:dyDescent="0.25">
      <c r="B8" s="9" t="s">
        <v>6</v>
      </c>
      <c r="C8" s="9" t="s">
        <v>10</v>
      </c>
      <c r="D8" s="9">
        <v>785</v>
      </c>
      <c r="E8" s="10">
        <v>7850</v>
      </c>
      <c r="J8"/>
      <c r="K8"/>
      <c r="L8"/>
      <c r="M8"/>
      <c r="N8"/>
      <c r="O8"/>
      <c r="P8"/>
    </row>
    <row r="9" spans="2:16" x14ac:dyDescent="0.25">
      <c r="B9" s="9" t="s">
        <v>4</v>
      </c>
      <c r="C9" s="9" t="s">
        <v>9</v>
      </c>
      <c r="D9" s="9">
        <v>340</v>
      </c>
      <c r="E9" s="10">
        <v>8500</v>
      </c>
      <c r="J9"/>
      <c r="K9"/>
      <c r="L9"/>
      <c r="M9"/>
      <c r="N9"/>
      <c r="O9"/>
      <c r="P9"/>
    </row>
    <row r="10" spans="2:16" x14ac:dyDescent="0.25">
      <c r="B10" s="9" t="s">
        <v>4</v>
      </c>
      <c r="C10" s="9" t="s">
        <v>9</v>
      </c>
      <c r="D10" s="9">
        <v>230</v>
      </c>
      <c r="E10" s="10">
        <v>5750</v>
      </c>
      <c r="J10"/>
      <c r="K10"/>
      <c r="L10"/>
      <c r="M10"/>
      <c r="N10"/>
      <c r="O10"/>
      <c r="P10"/>
    </row>
    <row r="11" spans="2:16" x14ac:dyDescent="0.25">
      <c r="B11" s="9" t="s">
        <v>6</v>
      </c>
      <c r="C11" s="9" t="s">
        <v>11</v>
      </c>
      <c r="D11" s="9">
        <v>310</v>
      </c>
      <c r="E11" s="10">
        <v>15500</v>
      </c>
      <c r="J11"/>
      <c r="K11"/>
      <c r="L11"/>
      <c r="M11"/>
      <c r="N11"/>
      <c r="O11"/>
      <c r="P11"/>
    </row>
    <row r="12" spans="2:16" x14ac:dyDescent="0.25">
      <c r="B12" s="9" t="s">
        <v>6</v>
      </c>
      <c r="C12" s="9" t="s">
        <v>10</v>
      </c>
      <c r="D12" s="9">
        <v>405</v>
      </c>
      <c r="E12" s="10">
        <v>4050</v>
      </c>
      <c r="G12" s="3"/>
      <c r="J12"/>
      <c r="K12"/>
      <c r="L12"/>
      <c r="M12"/>
      <c r="N12"/>
      <c r="O12"/>
      <c r="P12"/>
    </row>
    <row r="13" spans="2:16" x14ac:dyDescent="0.25">
      <c r="B13" s="9" t="s">
        <v>6</v>
      </c>
      <c r="C13" s="9" t="s">
        <v>11</v>
      </c>
      <c r="D13" s="9">
        <v>205</v>
      </c>
      <c r="E13" s="10">
        <v>10250</v>
      </c>
      <c r="J13"/>
      <c r="K13"/>
      <c r="L13"/>
      <c r="M13"/>
      <c r="N13"/>
      <c r="O13"/>
      <c r="P13"/>
    </row>
    <row r="14" spans="2:16" x14ac:dyDescent="0.25">
      <c r="B14" s="9" t="s">
        <v>4</v>
      </c>
      <c r="C14" s="9" t="s">
        <v>10</v>
      </c>
      <c r="D14" s="9">
        <v>555</v>
      </c>
      <c r="E14" s="10">
        <v>5550</v>
      </c>
      <c r="J14"/>
      <c r="K14"/>
      <c r="L14"/>
      <c r="M14"/>
      <c r="N14"/>
      <c r="O14"/>
      <c r="P14"/>
    </row>
    <row r="15" spans="2:16" x14ac:dyDescent="0.25">
      <c r="J15"/>
      <c r="K15"/>
      <c r="L15"/>
      <c r="M15"/>
      <c r="N15"/>
      <c r="O15"/>
      <c r="P15"/>
    </row>
    <row r="16" spans="2:16" x14ac:dyDescent="0.25">
      <c r="C16"/>
      <c r="D16"/>
      <c r="E16"/>
      <c r="F16"/>
      <c r="J16"/>
      <c r="K16"/>
      <c r="L16"/>
      <c r="M16"/>
      <c r="N16"/>
      <c r="O16"/>
      <c r="P16"/>
    </row>
    <row r="17" spans="3:16" x14ac:dyDescent="0.25">
      <c r="C17"/>
      <c r="D17"/>
      <c r="E17"/>
      <c r="F17"/>
      <c r="J17"/>
      <c r="K17"/>
      <c r="L17"/>
      <c r="M17"/>
      <c r="N17"/>
      <c r="O17"/>
      <c r="P17"/>
    </row>
  </sheetData>
  <mergeCells count="2">
    <mergeCell ref="B2:E2"/>
    <mergeCell ref="K2:N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33D9F-0715-4E79-B7FA-2B9ABCE1C1D6}">
  <dimension ref="B2:H14"/>
  <sheetViews>
    <sheetView showGridLines="0" zoomScaleNormal="100" workbookViewId="0">
      <selection activeCell="M30" sqref="M30"/>
    </sheetView>
  </sheetViews>
  <sheetFormatPr defaultColWidth="8.85546875" defaultRowHeight="15.75" x14ac:dyDescent="0.25"/>
  <cols>
    <col min="1" max="1" width="3.7109375" style="1" customWidth="1"/>
    <col min="2" max="2" width="14.28515625" style="1" customWidth="1"/>
    <col min="3" max="3" width="13.28515625" style="1" customWidth="1"/>
    <col min="4" max="4" width="12.5703125" style="1" customWidth="1"/>
    <col min="5" max="5" width="14" style="1" customWidth="1"/>
    <col min="6" max="6" width="2.5703125" style="1" customWidth="1"/>
    <col min="7" max="7" width="14.28515625" style="1" customWidth="1"/>
    <col min="8" max="8" width="14.5703125" style="1" customWidth="1"/>
    <col min="9" max="9" width="4.7109375" style="1" customWidth="1"/>
    <col min="10" max="16384" width="8.85546875" style="1"/>
  </cols>
  <sheetData>
    <row r="2" spans="2:8" ht="18" thickBot="1" x14ac:dyDescent="0.3">
      <c r="B2" s="22" t="s">
        <v>26</v>
      </c>
      <c r="C2" s="22"/>
      <c r="D2" s="22"/>
      <c r="E2" s="22"/>
    </row>
    <row r="3" spans="2:8" ht="16.5" thickTop="1" x14ac:dyDescent="0.25"/>
    <row r="4" spans="2:8" x14ac:dyDescent="0.25">
      <c r="B4" s="8" t="s">
        <v>1</v>
      </c>
      <c r="C4" s="8" t="s">
        <v>0</v>
      </c>
      <c r="D4" s="8" t="s">
        <v>2</v>
      </c>
      <c r="E4" s="8" t="s">
        <v>3</v>
      </c>
    </row>
    <row r="5" spans="2:8" x14ac:dyDescent="0.25">
      <c r="B5" s="9" t="s">
        <v>6</v>
      </c>
      <c r="C5" s="9" t="s">
        <v>9</v>
      </c>
      <c r="D5" s="9">
        <v>200</v>
      </c>
      <c r="E5" s="10">
        <v>5000</v>
      </c>
    </row>
    <row r="6" spans="2:8" x14ac:dyDescent="0.25">
      <c r="B6" s="9" t="s">
        <v>4</v>
      </c>
      <c r="C6" s="9" t="s">
        <v>10</v>
      </c>
      <c r="D6" s="9">
        <v>650</v>
      </c>
      <c r="E6" s="10">
        <v>6500</v>
      </c>
      <c r="G6" s="24" t="s">
        <v>7</v>
      </c>
      <c r="H6" s="25"/>
    </row>
    <row r="7" spans="2:8" x14ac:dyDescent="0.25">
      <c r="B7" s="9" t="s">
        <v>6</v>
      </c>
      <c r="C7" s="9" t="s">
        <v>11</v>
      </c>
      <c r="D7" s="9">
        <v>320</v>
      </c>
      <c r="E7" s="10">
        <v>16000</v>
      </c>
      <c r="G7" s="8" t="s">
        <v>1</v>
      </c>
      <c r="H7" s="5" t="s">
        <v>6</v>
      </c>
    </row>
    <row r="8" spans="2:8" x14ac:dyDescent="0.25">
      <c r="B8" s="9" t="s">
        <v>6</v>
      </c>
      <c r="C8" s="9" t="s">
        <v>10</v>
      </c>
      <c r="D8" s="9">
        <v>785</v>
      </c>
      <c r="E8" s="10">
        <v>7850</v>
      </c>
      <c r="G8" s="8" t="s">
        <v>0</v>
      </c>
      <c r="H8" s="5" t="s">
        <v>10</v>
      </c>
    </row>
    <row r="9" spans="2:8" x14ac:dyDescent="0.25">
      <c r="B9" s="9" t="s">
        <v>4</v>
      </c>
      <c r="C9" s="9" t="s">
        <v>9</v>
      </c>
      <c r="D9" s="9">
        <v>340</v>
      </c>
      <c r="E9" s="10">
        <v>8500</v>
      </c>
      <c r="H9"/>
    </row>
    <row r="10" spans="2:8" x14ac:dyDescent="0.25">
      <c r="B10" s="9" t="s">
        <v>4</v>
      </c>
      <c r="C10" s="9" t="s">
        <v>9</v>
      </c>
      <c r="D10" s="9">
        <v>230</v>
      </c>
      <c r="E10" s="10">
        <v>5750</v>
      </c>
      <c r="G10" s="8" t="s">
        <v>3</v>
      </c>
      <c r="H10" s="28" cm="1">
        <f t="array" ref="H10">SUMIFS(E5:E14,B5:B14,california,C5:C14,T-Shirt)</f>
        <v>0</v>
      </c>
    </row>
    <row r="11" spans="2:8" x14ac:dyDescent="0.25">
      <c r="B11" s="9" t="s">
        <v>6</v>
      </c>
      <c r="C11" s="9" t="s">
        <v>11</v>
      </c>
      <c r="D11" s="9">
        <v>310</v>
      </c>
      <c r="E11" s="10">
        <v>15500</v>
      </c>
    </row>
    <row r="12" spans="2:8" x14ac:dyDescent="0.25">
      <c r="B12" s="9" t="s">
        <v>6</v>
      </c>
      <c r="C12" s="9" t="s">
        <v>10</v>
      </c>
      <c r="D12" s="9">
        <v>405</v>
      </c>
      <c r="E12" s="10">
        <v>4050</v>
      </c>
      <c r="G12" s="3"/>
    </row>
    <row r="13" spans="2:8" x14ac:dyDescent="0.25">
      <c r="B13" s="9" t="s">
        <v>6</v>
      </c>
      <c r="C13" s="9" t="s">
        <v>11</v>
      </c>
      <c r="D13" s="9">
        <v>205</v>
      </c>
      <c r="E13" s="10">
        <v>10250</v>
      </c>
    </row>
    <row r="14" spans="2:8" x14ac:dyDescent="0.25">
      <c r="B14" s="9" t="s">
        <v>4</v>
      </c>
      <c r="C14" s="9" t="s">
        <v>10</v>
      </c>
      <c r="D14" s="9">
        <v>555</v>
      </c>
      <c r="E14" s="10">
        <v>5550</v>
      </c>
    </row>
  </sheetData>
  <mergeCells count="2">
    <mergeCell ref="B2:E2"/>
    <mergeCell ref="G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9D3D7-BCBF-44E3-AF56-8D97DE538857}">
  <dimension ref="B2:K18"/>
  <sheetViews>
    <sheetView showGridLines="0" tabSelected="1" zoomScaleNormal="100" workbookViewId="0">
      <selection activeCell="H17" sqref="H17"/>
    </sheetView>
  </sheetViews>
  <sheetFormatPr defaultColWidth="8.85546875" defaultRowHeight="15.75" x14ac:dyDescent="0.25"/>
  <cols>
    <col min="1" max="1" width="3.140625" style="1" customWidth="1"/>
    <col min="2" max="2" width="14.42578125" style="1" customWidth="1"/>
    <col min="3" max="3" width="13" style="1" customWidth="1"/>
    <col min="4" max="4" width="11.7109375" style="1" customWidth="1"/>
    <col min="5" max="5" width="13.5703125" style="1" customWidth="1"/>
    <col min="6" max="6" width="2.7109375" style="1" customWidth="1"/>
    <col min="7" max="7" width="17.140625" style="1" customWidth="1"/>
    <col min="8" max="8" width="18.42578125" style="1" customWidth="1"/>
    <col min="9" max="9" width="4.42578125" style="1" customWidth="1"/>
    <col min="10" max="10" width="18.5703125" style="1" customWidth="1"/>
    <col min="11" max="16384" width="8.85546875" style="1"/>
  </cols>
  <sheetData>
    <row r="2" spans="2:11" ht="18" thickBot="1" x14ac:dyDescent="0.3">
      <c r="B2" s="22" t="s">
        <v>30</v>
      </c>
      <c r="C2" s="22"/>
      <c r="D2" s="22"/>
      <c r="E2" s="22"/>
    </row>
    <row r="3" spans="2:11" ht="16.5" thickTop="1" x14ac:dyDescent="0.25"/>
    <row r="4" spans="2:11" x14ac:dyDescent="0.25">
      <c r="B4" s="8" t="s">
        <v>1</v>
      </c>
      <c r="C4" s="8" t="s">
        <v>0</v>
      </c>
      <c r="D4" s="8" t="s">
        <v>2</v>
      </c>
      <c r="E4" s="8" t="s">
        <v>3</v>
      </c>
      <c r="G4" s="24" t="s">
        <v>27</v>
      </c>
      <c r="H4" s="25"/>
      <c r="K4"/>
    </row>
    <row r="5" spans="2:11" x14ac:dyDescent="0.25">
      <c r="B5" s="9" t="s">
        <v>6</v>
      </c>
      <c r="C5" s="9" t="s">
        <v>9</v>
      </c>
      <c r="D5" s="9">
        <v>200</v>
      </c>
      <c r="E5" s="10">
        <v>5000</v>
      </c>
      <c r="G5" s="29" t="s">
        <v>1</v>
      </c>
      <c r="H5" s="5" t="s">
        <v>6</v>
      </c>
      <c r="J5" s="33" t="str">
        <f ca="1">_xlfn.FORMULATEXT(H7)</f>
        <v>=SUMIFS(E5:E17,B5:B17,H5,C5:C17,H6)</v>
      </c>
      <c r="K5"/>
    </row>
    <row r="6" spans="2:11" x14ac:dyDescent="0.25">
      <c r="B6" s="9" t="s">
        <v>4</v>
      </c>
      <c r="C6" s="9" t="s">
        <v>10</v>
      </c>
      <c r="D6" s="9">
        <v>650</v>
      </c>
      <c r="E6" s="10">
        <v>6500</v>
      </c>
      <c r="G6" s="29" t="s">
        <v>0</v>
      </c>
      <c r="H6" s="5" t="s">
        <v>10</v>
      </c>
      <c r="J6" s="33"/>
      <c r="K6"/>
    </row>
    <row r="7" spans="2:11" x14ac:dyDescent="0.25">
      <c r="B7" s="9" t="s">
        <v>6</v>
      </c>
      <c r="C7" s="9" t="s">
        <v>11</v>
      </c>
      <c r="D7" s="9">
        <v>320</v>
      </c>
      <c r="E7" s="10">
        <v>16000</v>
      </c>
      <c r="G7" s="8" t="s">
        <v>3</v>
      </c>
      <c r="H7" s="32">
        <f>SUMIFS(E5:E17,B5:B17,H5,C5:C17,H6)</f>
        <v>14950</v>
      </c>
      <c r="J7" s="33"/>
      <c r="K7"/>
    </row>
    <row r="8" spans="2:11" x14ac:dyDescent="0.25">
      <c r="B8" s="9" t="s">
        <v>6</v>
      </c>
      <c r="C8" s="9" t="s">
        <v>10</v>
      </c>
      <c r="D8" s="9">
        <v>785</v>
      </c>
      <c r="E8" s="10">
        <v>7850</v>
      </c>
    </row>
    <row r="9" spans="2:11" x14ac:dyDescent="0.25">
      <c r="B9" s="9" t="s">
        <v>6</v>
      </c>
      <c r="C9" s="9" t="s">
        <v>10</v>
      </c>
      <c r="D9" s="9">
        <v>350</v>
      </c>
      <c r="E9" s="10">
        <v>3050</v>
      </c>
      <c r="G9" s="24" t="s">
        <v>28</v>
      </c>
      <c r="H9" s="25"/>
    </row>
    <row r="10" spans="2:11" x14ac:dyDescent="0.25">
      <c r="B10" s="9" t="s">
        <v>4</v>
      </c>
      <c r="C10" s="9" t="s">
        <v>9</v>
      </c>
      <c r="D10" s="9">
        <v>440</v>
      </c>
      <c r="E10" s="10">
        <v>9500</v>
      </c>
      <c r="G10" s="29" t="s">
        <v>24</v>
      </c>
      <c r="H10" s="5" t="s">
        <v>9</v>
      </c>
      <c r="J10" s="34" t="str">
        <f ca="1">_xlfn.FORMULATEXT(H12)</f>
        <v>=SUM(SUMIFS(E5:E17,C5:C17,{"Shirt","T-shirt"}))</v>
      </c>
    </row>
    <row r="11" spans="2:11" x14ac:dyDescent="0.25">
      <c r="B11" s="9" t="s">
        <v>6</v>
      </c>
      <c r="C11" s="9" t="s">
        <v>9</v>
      </c>
      <c r="D11" s="9">
        <v>250</v>
      </c>
      <c r="E11" s="10">
        <v>5500</v>
      </c>
      <c r="G11" s="29" t="s">
        <v>25</v>
      </c>
      <c r="H11" s="5" t="s">
        <v>10</v>
      </c>
      <c r="J11" s="34"/>
    </row>
    <row r="12" spans="2:11" x14ac:dyDescent="0.25">
      <c r="B12" s="9" t="s">
        <v>4</v>
      </c>
      <c r="C12" s="9" t="s">
        <v>9</v>
      </c>
      <c r="D12" s="9">
        <v>340</v>
      </c>
      <c r="E12" s="10">
        <v>8500</v>
      </c>
      <c r="G12" s="8" t="s">
        <v>3</v>
      </c>
      <c r="H12" s="32" cm="1">
        <f t="array" ref="H12">SUM(SUMIFS(E5:E17,C5:C17,{"Shirt","T-shirt"}))</f>
        <v>61250</v>
      </c>
      <c r="J12" s="34"/>
    </row>
    <row r="13" spans="2:11" x14ac:dyDescent="0.25">
      <c r="B13" s="9" t="s">
        <v>4</v>
      </c>
      <c r="C13" s="9" t="s">
        <v>9</v>
      </c>
      <c r="D13" s="9">
        <v>230</v>
      </c>
      <c r="E13" s="10">
        <v>5750</v>
      </c>
    </row>
    <row r="14" spans="2:11" x14ac:dyDescent="0.25">
      <c r="B14" s="9" t="s">
        <v>6</v>
      </c>
      <c r="C14" s="9" t="s">
        <v>11</v>
      </c>
      <c r="D14" s="9">
        <v>310</v>
      </c>
      <c r="E14" s="10">
        <v>15500</v>
      </c>
      <c r="G14" s="24" t="s">
        <v>29</v>
      </c>
      <c r="H14" s="25"/>
    </row>
    <row r="15" spans="2:11" x14ac:dyDescent="0.25">
      <c r="B15" s="9" t="s">
        <v>6</v>
      </c>
      <c r="C15" s="9" t="s">
        <v>10</v>
      </c>
      <c r="D15" s="9">
        <v>405</v>
      </c>
      <c r="E15" s="10">
        <v>4050</v>
      </c>
      <c r="G15" s="30" t="s">
        <v>13</v>
      </c>
      <c r="H15" s="5" t="s">
        <v>15</v>
      </c>
      <c r="J15" s="34" t="str">
        <f ca="1">_xlfn.FORMULATEXT(H17)</f>
        <v>=SUMIFS(E5:E17,D5:D17,"&gt;300",D5:D17,"&lt;=600")</v>
      </c>
    </row>
    <row r="16" spans="2:11" x14ac:dyDescent="0.25">
      <c r="B16" s="9" t="s">
        <v>6</v>
      </c>
      <c r="C16" s="9" t="s">
        <v>11</v>
      </c>
      <c r="D16" s="9">
        <v>600</v>
      </c>
      <c r="E16" s="10">
        <v>10250</v>
      </c>
      <c r="G16" s="31"/>
      <c r="H16" s="5" t="s">
        <v>14</v>
      </c>
      <c r="J16" s="34"/>
    </row>
    <row r="17" spans="2:10" x14ac:dyDescent="0.25">
      <c r="B17" s="9" t="s">
        <v>4</v>
      </c>
      <c r="C17" s="9" t="s">
        <v>10</v>
      </c>
      <c r="D17" s="9">
        <v>555</v>
      </c>
      <c r="E17" s="10">
        <v>5550</v>
      </c>
      <c r="G17" s="8" t="s">
        <v>3</v>
      </c>
      <c r="H17" s="32">
        <f>SUMIFS(E5:E17,D5:D17,"&gt;300",D5:D17,"&lt;=600")</f>
        <v>72400</v>
      </c>
      <c r="J17" s="34"/>
    </row>
    <row r="18" spans="2:10" x14ac:dyDescent="0.25">
      <c r="E18" s="3"/>
    </row>
  </sheetData>
  <mergeCells count="8">
    <mergeCell ref="J5:J7"/>
    <mergeCell ref="J10:J12"/>
    <mergeCell ref="J15:J17"/>
    <mergeCell ref="B2:E2"/>
    <mergeCell ref="G14:H14"/>
    <mergeCell ref="G15:G16"/>
    <mergeCell ref="G4:H4"/>
    <mergeCell ref="G9:H9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00304-F855-4B91-ACF7-853580C65E9E}">
  <dimension ref="B2:H14"/>
  <sheetViews>
    <sheetView showGridLines="0" zoomScaleNormal="100" workbookViewId="0">
      <selection activeCell="G6" sqref="G6:H10"/>
    </sheetView>
  </sheetViews>
  <sheetFormatPr defaultColWidth="8.85546875" defaultRowHeight="15.75" x14ac:dyDescent="0.25"/>
  <cols>
    <col min="1" max="1" width="3.7109375" style="1" customWidth="1"/>
    <col min="2" max="2" width="14.28515625" style="1" customWidth="1"/>
    <col min="3" max="3" width="13.28515625" style="1" customWidth="1"/>
    <col min="4" max="4" width="12.5703125" style="1" customWidth="1"/>
    <col min="5" max="5" width="14" style="1" customWidth="1"/>
    <col min="6" max="6" width="2.5703125" style="1" customWidth="1"/>
    <col min="7" max="7" width="14.28515625" style="1" customWidth="1"/>
    <col min="8" max="8" width="14.5703125" style="1" customWidth="1"/>
    <col min="9" max="9" width="4.7109375" style="1" customWidth="1"/>
    <col min="10" max="16384" width="8.85546875" style="1"/>
  </cols>
  <sheetData>
    <row r="2" spans="2:8" ht="18" thickBot="1" x14ac:dyDescent="0.3">
      <c r="B2" s="22" t="s">
        <v>19</v>
      </c>
      <c r="C2" s="22"/>
      <c r="D2" s="22"/>
      <c r="E2" s="22"/>
    </row>
    <row r="3" spans="2:8" ht="16.5" thickTop="1" x14ac:dyDescent="0.25"/>
    <row r="4" spans="2:8" x14ac:dyDescent="0.25">
      <c r="B4" s="8" t="s">
        <v>1</v>
      </c>
      <c r="C4" s="8" t="s">
        <v>0</v>
      </c>
      <c r="D4" s="8" t="s">
        <v>2</v>
      </c>
      <c r="E4" s="8" t="s">
        <v>3</v>
      </c>
    </row>
    <row r="5" spans="2:8" x14ac:dyDescent="0.25">
      <c r="B5" s="9" t="s">
        <v>6</v>
      </c>
      <c r="C5" s="9" t="s">
        <v>9</v>
      </c>
      <c r="D5" s="9">
        <v>200</v>
      </c>
      <c r="E5" s="10">
        <v>5000</v>
      </c>
    </row>
    <row r="6" spans="2:8" x14ac:dyDescent="0.25">
      <c r="B6" s="9" t="s">
        <v>4</v>
      </c>
      <c r="C6" s="9" t="s">
        <v>10</v>
      </c>
      <c r="D6" s="9">
        <v>650</v>
      </c>
      <c r="E6" s="10">
        <v>6500</v>
      </c>
      <c r="G6" s="24" t="s">
        <v>7</v>
      </c>
      <c r="H6" s="25"/>
    </row>
    <row r="7" spans="2:8" x14ac:dyDescent="0.25">
      <c r="B7" s="9" t="s">
        <v>6</v>
      </c>
      <c r="C7" s="9" t="s">
        <v>11</v>
      </c>
      <c r="D7" s="9">
        <v>320</v>
      </c>
      <c r="E7" s="10">
        <v>16000</v>
      </c>
      <c r="G7" s="8" t="s">
        <v>1</v>
      </c>
      <c r="H7" s="5" t="s">
        <v>6</v>
      </c>
    </row>
    <row r="8" spans="2:8" x14ac:dyDescent="0.25">
      <c r="B8" s="9" t="s">
        <v>6</v>
      </c>
      <c r="C8" s="9" t="s">
        <v>10</v>
      </c>
      <c r="D8" s="9">
        <v>785</v>
      </c>
      <c r="E8" s="10">
        <v>7850</v>
      </c>
      <c r="G8" s="8" t="s">
        <v>0</v>
      </c>
      <c r="H8" s="5" t="s">
        <v>10</v>
      </c>
    </row>
    <row r="9" spans="2:8" x14ac:dyDescent="0.25">
      <c r="B9" s="9" t="s">
        <v>4</v>
      </c>
      <c r="C9" s="9" t="s">
        <v>9</v>
      </c>
      <c r="D9" s="9">
        <v>340</v>
      </c>
      <c r="E9" s="10">
        <v>8500</v>
      </c>
      <c r="H9"/>
    </row>
    <row r="10" spans="2:8" x14ac:dyDescent="0.25">
      <c r="B10" s="9" t="s">
        <v>4</v>
      </c>
      <c r="C10" s="9" t="s">
        <v>9</v>
      </c>
      <c r="D10" s="9">
        <v>230</v>
      </c>
      <c r="E10" s="10">
        <v>5750</v>
      </c>
      <c r="G10" s="8" t="s">
        <v>3</v>
      </c>
      <c r="H10" s="28">
        <f>SUMIFS(E5:E14,B5:B14,H7,C5:C14,H8)</f>
        <v>11900</v>
      </c>
    </row>
    <row r="11" spans="2:8" x14ac:dyDescent="0.25">
      <c r="B11" s="9" t="s">
        <v>6</v>
      </c>
      <c r="C11" s="9" t="s">
        <v>11</v>
      </c>
      <c r="D11" s="9">
        <v>310</v>
      </c>
      <c r="E11" s="10">
        <v>15500</v>
      </c>
    </row>
    <row r="12" spans="2:8" x14ac:dyDescent="0.25">
      <c r="B12" s="9" t="s">
        <v>6</v>
      </c>
      <c r="C12" s="9" t="s">
        <v>10</v>
      </c>
      <c r="D12" s="9">
        <v>405</v>
      </c>
      <c r="E12" s="10">
        <v>4050</v>
      </c>
      <c r="G12" s="3"/>
    </row>
    <row r="13" spans="2:8" x14ac:dyDescent="0.25">
      <c r="B13" s="9" t="s">
        <v>6</v>
      </c>
      <c r="C13" s="9" t="s">
        <v>11</v>
      </c>
      <c r="D13" s="9">
        <v>205</v>
      </c>
      <c r="E13" s="10">
        <v>10250</v>
      </c>
    </row>
    <row r="14" spans="2:8" x14ac:dyDescent="0.25">
      <c r="B14" s="9" t="s">
        <v>4</v>
      </c>
      <c r="C14" s="9" t="s">
        <v>10</v>
      </c>
      <c r="D14" s="9">
        <v>555</v>
      </c>
      <c r="E14" s="10">
        <v>5550</v>
      </c>
    </row>
  </sheetData>
  <mergeCells count="2">
    <mergeCell ref="B2:E2"/>
    <mergeCell ref="G6:H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C69E4-E311-493F-B424-A177406C4C5E}">
  <dimension ref="B2:H14"/>
  <sheetViews>
    <sheetView showGridLines="0" zoomScaleNormal="100" workbookViewId="0">
      <selection activeCell="H27" sqref="H27"/>
    </sheetView>
  </sheetViews>
  <sheetFormatPr defaultColWidth="8.85546875" defaultRowHeight="15.75" x14ac:dyDescent="0.25"/>
  <cols>
    <col min="1" max="1" width="3.7109375" style="1" customWidth="1"/>
    <col min="2" max="2" width="14.28515625" style="1" customWidth="1"/>
    <col min="3" max="3" width="13.28515625" style="1" customWidth="1"/>
    <col min="4" max="4" width="12.5703125" style="1" customWidth="1"/>
    <col min="5" max="5" width="14" style="1" customWidth="1"/>
    <col min="6" max="6" width="2.5703125" style="1" customWidth="1"/>
    <col min="7" max="7" width="14.28515625" style="1" customWidth="1"/>
    <col min="8" max="8" width="14.5703125" style="1" customWidth="1"/>
    <col min="9" max="9" width="4.7109375" style="1" customWidth="1"/>
    <col min="10" max="16384" width="8.85546875" style="1"/>
  </cols>
  <sheetData>
    <row r="2" spans="2:8" ht="18" thickBot="1" x14ac:dyDescent="0.3">
      <c r="B2" s="22" t="s">
        <v>19</v>
      </c>
      <c r="C2" s="22"/>
      <c r="D2" s="22"/>
      <c r="E2" s="22"/>
    </row>
    <row r="3" spans="2:8" ht="16.5" thickTop="1" x14ac:dyDescent="0.25"/>
    <row r="4" spans="2:8" x14ac:dyDescent="0.25">
      <c r="B4" s="8" t="s">
        <v>1</v>
      </c>
      <c r="C4" s="8" t="s">
        <v>0</v>
      </c>
      <c r="D4" s="8" t="s">
        <v>2</v>
      </c>
      <c r="E4" s="8" t="s">
        <v>3</v>
      </c>
    </row>
    <row r="5" spans="2:8" x14ac:dyDescent="0.25">
      <c r="B5" s="9" t="s">
        <v>6</v>
      </c>
      <c r="C5" s="9" t="s">
        <v>9</v>
      </c>
      <c r="D5" s="9">
        <v>200</v>
      </c>
      <c r="E5" s="10">
        <v>5000</v>
      </c>
    </row>
    <row r="6" spans="2:8" x14ac:dyDescent="0.25">
      <c r="B6" s="9" t="s">
        <v>4</v>
      </c>
      <c r="C6" s="9" t="s">
        <v>10</v>
      </c>
      <c r="D6" s="9">
        <v>650</v>
      </c>
      <c r="E6" s="10">
        <v>6500</v>
      </c>
      <c r="G6" s="24" t="s">
        <v>7</v>
      </c>
      <c r="H6" s="25"/>
    </row>
    <row r="7" spans="2:8" x14ac:dyDescent="0.25">
      <c r="B7" s="9" t="s">
        <v>6</v>
      </c>
      <c r="C7" s="9" t="s">
        <v>11</v>
      </c>
      <c r="D7" s="9">
        <v>320</v>
      </c>
      <c r="E7" s="10">
        <v>16000</v>
      </c>
      <c r="G7" s="8" t="s">
        <v>1</v>
      </c>
      <c r="H7" s="5" t="s">
        <v>6</v>
      </c>
    </row>
    <row r="8" spans="2:8" x14ac:dyDescent="0.25">
      <c r="B8" s="9" t="s">
        <v>6</v>
      </c>
      <c r="C8" s="9" t="s">
        <v>10</v>
      </c>
      <c r="D8" s="9">
        <v>785</v>
      </c>
      <c r="E8" s="10">
        <v>7850</v>
      </c>
      <c r="G8" s="8" t="s">
        <v>0</v>
      </c>
      <c r="H8" s="5" t="s">
        <v>10</v>
      </c>
    </row>
    <row r="9" spans="2:8" x14ac:dyDescent="0.25">
      <c r="B9" s="9" t="s">
        <v>4</v>
      </c>
      <c r="C9" s="9" t="s">
        <v>9</v>
      </c>
      <c r="D9" s="9">
        <v>340</v>
      </c>
      <c r="E9" s="10">
        <v>8500</v>
      </c>
      <c r="H9"/>
    </row>
    <row r="10" spans="2:8" x14ac:dyDescent="0.25">
      <c r="B10" s="9" t="s">
        <v>4</v>
      </c>
      <c r="C10" s="9" t="s">
        <v>9</v>
      </c>
      <c r="D10" s="9">
        <v>230</v>
      </c>
      <c r="E10" s="10">
        <v>5750</v>
      </c>
      <c r="G10" s="8" t="s">
        <v>3</v>
      </c>
      <c r="H10" s="28">
        <f>SUMIFS(E5:E14,B5:B14,"california",C5:C14,"T-Shirt")</f>
        <v>11900</v>
      </c>
    </row>
    <row r="11" spans="2:8" x14ac:dyDescent="0.25">
      <c r="B11" s="9" t="s">
        <v>6</v>
      </c>
      <c r="C11" s="9" t="s">
        <v>11</v>
      </c>
      <c r="D11" s="9">
        <v>310</v>
      </c>
      <c r="E11" s="10">
        <v>15500</v>
      </c>
    </row>
    <row r="12" spans="2:8" x14ac:dyDescent="0.25">
      <c r="B12" s="9" t="s">
        <v>6</v>
      </c>
      <c r="C12" s="9" t="s">
        <v>10</v>
      </c>
      <c r="D12" s="9">
        <v>405</v>
      </c>
      <c r="E12" s="10">
        <v>4050</v>
      </c>
      <c r="G12" s="3"/>
    </row>
    <row r="13" spans="2:8" x14ac:dyDescent="0.25">
      <c r="B13" s="9" t="s">
        <v>6</v>
      </c>
      <c r="C13" s="9" t="s">
        <v>11</v>
      </c>
      <c r="D13" s="9">
        <v>205</v>
      </c>
      <c r="E13" s="10">
        <v>10250</v>
      </c>
    </row>
    <row r="14" spans="2:8" x14ac:dyDescent="0.25">
      <c r="B14" s="9" t="s">
        <v>4</v>
      </c>
      <c r="C14" s="9" t="s">
        <v>10</v>
      </c>
      <c r="D14" s="9">
        <v>555</v>
      </c>
      <c r="E14" s="10">
        <v>5550</v>
      </c>
    </row>
  </sheetData>
  <mergeCells count="2">
    <mergeCell ref="B2:E2"/>
    <mergeCell ref="G6:H6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649DA-A3B9-4CCE-A231-BABF632ED4F7}">
  <dimension ref="B1:P16"/>
  <sheetViews>
    <sheetView showGridLines="0" zoomScaleNormal="100" workbookViewId="0">
      <selection activeCell="E16" sqref="E16"/>
    </sheetView>
  </sheetViews>
  <sheetFormatPr defaultColWidth="8.85546875" defaultRowHeight="15.75" x14ac:dyDescent="0.25"/>
  <cols>
    <col min="1" max="1" width="4.28515625" style="1" customWidth="1"/>
    <col min="2" max="2" width="17.140625" style="1" customWidth="1"/>
    <col min="3" max="3" width="18.140625" style="1" customWidth="1"/>
    <col min="4" max="4" width="16.140625" style="1" customWidth="1"/>
    <col min="5" max="5" width="16.28515625" style="1" customWidth="1"/>
    <col min="6" max="7" width="8.85546875" style="1"/>
    <col min="8" max="8" width="11" style="1" bestFit="1" customWidth="1"/>
    <col min="9" max="10" width="8.85546875" style="1"/>
    <col min="11" max="11" width="15.28515625" style="1" customWidth="1"/>
    <col min="12" max="12" width="23.140625" style="1" customWidth="1"/>
    <col min="13" max="13" width="16" style="1" customWidth="1"/>
    <col min="14" max="14" width="16.42578125" style="1" customWidth="1"/>
    <col min="15" max="16384" width="8.85546875" style="1"/>
  </cols>
  <sheetData>
    <row r="1" spans="2:16" x14ac:dyDescent="0.25">
      <c r="J1"/>
      <c r="K1"/>
      <c r="L1"/>
      <c r="M1"/>
      <c r="N1"/>
      <c r="O1"/>
      <c r="P1"/>
    </row>
    <row r="2" spans="2:16" ht="18" thickBot="1" x14ac:dyDescent="0.3">
      <c r="B2" s="22" t="s">
        <v>18</v>
      </c>
      <c r="C2" s="22"/>
      <c r="D2" s="22"/>
      <c r="E2" s="22"/>
      <c r="J2"/>
      <c r="K2" s="22" t="s">
        <v>8</v>
      </c>
      <c r="L2" s="22"/>
      <c r="M2" s="22"/>
      <c r="N2" s="22"/>
      <c r="O2"/>
      <c r="P2"/>
    </row>
    <row r="3" spans="2:16" ht="16.5" thickTop="1" x14ac:dyDescent="0.25">
      <c r="J3"/>
      <c r="O3"/>
      <c r="P3"/>
    </row>
    <row r="4" spans="2:16" x14ac:dyDescent="0.25">
      <c r="B4" s="8" t="s">
        <v>1</v>
      </c>
      <c r="C4" s="8" t="s">
        <v>0</v>
      </c>
      <c r="D4" s="8" t="s">
        <v>2</v>
      </c>
      <c r="E4" s="8" t="s">
        <v>3</v>
      </c>
      <c r="J4"/>
      <c r="K4" s="8" t="s">
        <v>1</v>
      </c>
      <c r="L4" s="8" t="s">
        <v>0</v>
      </c>
      <c r="M4" s="8" t="s">
        <v>2</v>
      </c>
      <c r="N4" s="8" t="s">
        <v>3</v>
      </c>
      <c r="O4"/>
      <c r="P4"/>
    </row>
    <row r="5" spans="2:16" x14ac:dyDescent="0.25">
      <c r="B5" s="9" t="s">
        <v>6</v>
      </c>
      <c r="C5" s="9" t="s">
        <v>9</v>
      </c>
      <c r="D5" s="9">
        <v>200</v>
      </c>
      <c r="E5" s="10">
        <v>5000</v>
      </c>
      <c r="J5"/>
      <c r="K5" s="9" t="s">
        <v>6</v>
      </c>
      <c r="L5" s="9" t="s">
        <v>9</v>
      </c>
      <c r="M5" s="9">
        <v>200</v>
      </c>
      <c r="N5" s="10">
        <v>5000</v>
      </c>
      <c r="O5"/>
      <c r="P5"/>
    </row>
    <row r="6" spans="2:16" x14ac:dyDescent="0.25">
      <c r="B6" s="9" t="s">
        <v>4</v>
      </c>
      <c r="C6" s="9" t="s">
        <v>10</v>
      </c>
      <c r="D6" s="9">
        <v>650</v>
      </c>
      <c r="E6" s="10">
        <v>6500</v>
      </c>
      <c r="J6"/>
      <c r="K6" s="9" t="s">
        <v>4</v>
      </c>
      <c r="L6" s="9" t="s">
        <v>10</v>
      </c>
      <c r="M6" s="9">
        <v>650</v>
      </c>
      <c r="N6" s="10">
        <v>6500</v>
      </c>
      <c r="O6"/>
      <c r="P6"/>
    </row>
    <row r="7" spans="2:16" x14ac:dyDescent="0.25">
      <c r="B7" s="9" t="s">
        <v>6</v>
      </c>
      <c r="C7" s="9" t="s">
        <v>11</v>
      </c>
      <c r="D7" s="9">
        <v>320</v>
      </c>
      <c r="E7" s="10">
        <v>16000</v>
      </c>
      <c r="J7"/>
      <c r="K7" s="9" t="s">
        <v>6</v>
      </c>
      <c r="L7" s="9" t="s">
        <v>11</v>
      </c>
      <c r="M7" s="9">
        <v>320</v>
      </c>
      <c r="N7" s="10">
        <v>16000</v>
      </c>
      <c r="O7"/>
      <c r="P7"/>
    </row>
    <row r="8" spans="2:16" x14ac:dyDescent="0.25">
      <c r="B8" s="9" t="s">
        <v>6</v>
      </c>
      <c r="C8" s="9" t="s">
        <v>10</v>
      </c>
      <c r="D8" s="9">
        <v>785</v>
      </c>
      <c r="E8" s="10">
        <v>7850</v>
      </c>
      <c r="G8" s="3"/>
      <c r="H8" s="4"/>
      <c r="J8"/>
      <c r="K8" s="9" t="s">
        <v>6</v>
      </c>
      <c r="L8" s="9" t="s">
        <v>10</v>
      </c>
      <c r="M8" s="9">
        <v>785</v>
      </c>
      <c r="N8" s="10">
        <v>7850</v>
      </c>
      <c r="O8"/>
      <c r="P8"/>
    </row>
    <row r="9" spans="2:16" x14ac:dyDescent="0.25">
      <c r="B9" s="9" t="s">
        <v>4</v>
      </c>
      <c r="C9" s="9" t="s">
        <v>9</v>
      </c>
      <c r="D9" s="9">
        <v>340</v>
      </c>
      <c r="E9" s="10">
        <v>8500</v>
      </c>
      <c r="H9" s="3"/>
      <c r="J9"/>
      <c r="K9" s="9" t="s">
        <v>4</v>
      </c>
      <c r="L9" s="9" t="s">
        <v>9</v>
      </c>
      <c r="M9" s="9">
        <v>340</v>
      </c>
      <c r="N9" s="10">
        <v>8500</v>
      </c>
      <c r="O9"/>
      <c r="P9"/>
    </row>
    <row r="10" spans="2:16" x14ac:dyDescent="0.25">
      <c r="B10" s="9" t="s">
        <v>4</v>
      </c>
      <c r="C10" s="9" t="s">
        <v>9</v>
      </c>
      <c r="D10" s="9">
        <v>230</v>
      </c>
      <c r="E10" s="10">
        <v>5750</v>
      </c>
      <c r="H10" s="4"/>
      <c r="J10"/>
      <c r="K10" s="9" t="s">
        <v>4</v>
      </c>
      <c r="L10" s="9" t="s">
        <v>9</v>
      </c>
      <c r="M10" s="9">
        <v>230</v>
      </c>
      <c r="N10" s="10">
        <v>5750</v>
      </c>
      <c r="O10"/>
      <c r="P10"/>
    </row>
    <row r="11" spans="2:16" x14ac:dyDescent="0.25">
      <c r="B11" s="9" t="s">
        <v>6</v>
      </c>
      <c r="C11" s="9" t="s">
        <v>11</v>
      </c>
      <c r="D11" s="9">
        <v>310</v>
      </c>
      <c r="E11" s="10">
        <v>15500</v>
      </c>
      <c r="J11"/>
      <c r="K11" s="9" t="s">
        <v>6</v>
      </c>
      <c r="L11" s="9" t="s">
        <v>11</v>
      </c>
      <c r="M11" s="9">
        <v>310</v>
      </c>
      <c r="N11" s="10">
        <v>15500</v>
      </c>
      <c r="O11"/>
      <c r="P11"/>
    </row>
    <row r="12" spans="2:16" x14ac:dyDescent="0.25">
      <c r="B12" s="9" t="s">
        <v>6</v>
      </c>
      <c r="C12" s="9" t="s">
        <v>10</v>
      </c>
      <c r="D12" s="9">
        <v>405</v>
      </c>
      <c r="E12" s="10">
        <v>4050</v>
      </c>
      <c r="G12" s="3"/>
      <c r="J12"/>
      <c r="K12" s="9" t="s">
        <v>6</v>
      </c>
      <c r="L12" s="9" t="s">
        <v>10</v>
      </c>
      <c r="M12" s="9">
        <v>405</v>
      </c>
      <c r="N12" s="10">
        <v>4050</v>
      </c>
      <c r="O12"/>
      <c r="P12"/>
    </row>
    <row r="13" spans="2:16" x14ac:dyDescent="0.25">
      <c r="B13" s="9" t="s">
        <v>6</v>
      </c>
      <c r="C13" s="9" t="s">
        <v>11</v>
      </c>
      <c r="D13" s="9">
        <v>205</v>
      </c>
      <c r="E13" s="10">
        <v>10250</v>
      </c>
      <c r="G13" s="3"/>
      <c r="H13" s="3"/>
      <c r="J13"/>
      <c r="K13" s="9" t="s">
        <v>6</v>
      </c>
      <c r="L13" s="9" t="s">
        <v>11</v>
      </c>
      <c r="M13" s="9">
        <v>205</v>
      </c>
      <c r="N13" s="10">
        <v>10250</v>
      </c>
      <c r="O13"/>
      <c r="P13"/>
    </row>
    <row r="14" spans="2:16" x14ac:dyDescent="0.25">
      <c r="B14" s="9" t="s">
        <v>4</v>
      </c>
      <c r="C14" s="9" t="s">
        <v>10</v>
      </c>
      <c r="D14" s="9">
        <v>555</v>
      </c>
      <c r="E14" s="10">
        <v>5550</v>
      </c>
      <c r="J14"/>
      <c r="K14" s="9" t="s">
        <v>4</v>
      </c>
      <c r="L14" s="9" t="s">
        <v>10</v>
      </c>
      <c r="M14" s="9">
        <v>555</v>
      </c>
      <c r="N14" s="10">
        <v>5550</v>
      </c>
      <c r="O14"/>
      <c r="P14"/>
    </row>
    <row r="15" spans="2:16" x14ac:dyDescent="0.25">
      <c r="J15"/>
      <c r="O15"/>
      <c r="P15"/>
    </row>
    <row r="16" spans="2:16" x14ac:dyDescent="0.25">
      <c r="B16" s="8" t="s">
        <v>7</v>
      </c>
      <c r="C16" s="5" t="s">
        <v>12</v>
      </c>
      <c r="D16" s="8" t="s">
        <v>17</v>
      </c>
      <c r="E16" s="28" cm="1">
        <f t="array" ref="E16">SUM(SUMIFS(E5:E14,C5:C14,{"Shirt","T-shirt"}))</f>
        <v>43200</v>
      </c>
      <c r="J16"/>
      <c r="K16" s="8" t="s">
        <v>7</v>
      </c>
      <c r="L16" s="5" t="s">
        <v>12</v>
      </c>
      <c r="M16" s="8" t="s">
        <v>17</v>
      </c>
      <c r="N16" s="2"/>
      <c r="O16"/>
      <c r="P16"/>
    </row>
  </sheetData>
  <mergeCells count="2">
    <mergeCell ref="B2:E2"/>
    <mergeCell ref="K2:N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E4B21-E478-4B1A-8172-F152DE79D1DD}">
  <dimension ref="B2:H14"/>
  <sheetViews>
    <sheetView showGridLines="0" zoomScaleNormal="100" workbookViewId="0">
      <selection activeCell="G24" sqref="G24"/>
    </sheetView>
  </sheetViews>
  <sheetFormatPr defaultColWidth="8.85546875" defaultRowHeight="15.75" x14ac:dyDescent="0.25"/>
  <cols>
    <col min="1" max="1" width="4.28515625" style="1" customWidth="1"/>
    <col min="2" max="2" width="18.42578125" style="1" customWidth="1"/>
    <col min="3" max="3" width="15.28515625" style="1" customWidth="1"/>
    <col min="4" max="4" width="15.42578125" style="1" customWidth="1"/>
    <col min="5" max="5" width="16.7109375" style="1" customWidth="1"/>
    <col min="6" max="6" width="2.7109375" style="1" customWidth="1"/>
    <col min="7" max="7" width="12.7109375" style="1" customWidth="1"/>
    <col min="8" max="8" width="13.42578125" style="1" customWidth="1"/>
    <col min="9" max="16384" width="8.85546875" style="1"/>
  </cols>
  <sheetData>
    <row r="2" spans="2:8" ht="18" thickBot="1" x14ac:dyDescent="0.3">
      <c r="B2" s="22" t="s">
        <v>20</v>
      </c>
      <c r="C2" s="22"/>
      <c r="D2" s="22"/>
      <c r="E2" s="22"/>
    </row>
    <row r="3" spans="2:8" ht="16.5" thickTop="1" x14ac:dyDescent="0.25"/>
    <row r="4" spans="2:8" x14ac:dyDescent="0.25">
      <c r="B4" s="8" t="s">
        <v>1</v>
      </c>
      <c r="C4" s="8" t="s">
        <v>0</v>
      </c>
      <c r="D4" s="8" t="s">
        <v>2</v>
      </c>
      <c r="E4" s="8" t="s">
        <v>3</v>
      </c>
    </row>
    <row r="5" spans="2:8" x14ac:dyDescent="0.25">
      <c r="B5" s="9" t="s">
        <v>6</v>
      </c>
      <c r="C5" s="9" t="s">
        <v>9</v>
      </c>
      <c r="D5" s="9">
        <v>200</v>
      </c>
      <c r="E5" s="10">
        <v>5000</v>
      </c>
      <c r="G5" s="24" t="s">
        <v>7</v>
      </c>
      <c r="H5" s="25"/>
    </row>
    <row r="6" spans="2:8" x14ac:dyDescent="0.25">
      <c r="B6" s="9" t="s">
        <v>5</v>
      </c>
      <c r="C6" s="9" t="s">
        <v>10</v>
      </c>
      <c r="D6" s="9">
        <v>650</v>
      </c>
      <c r="E6" s="10">
        <v>6500</v>
      </c>
      <c r="G6" s="8" t="s">
        <v>1</v>
      </c>
      <c r="H6" s="5" t="s">
        <v>6</v>
      </c>
    </row>
    <row r="7" spans="2:8" x14ac:dyDescent="0.25">
      <c r="B7" s="9" t="s">
        <v>6</v>
      </c>
      <c r="C7" s="9" t="s">
        <v>11</v>
      </c>
      <c r="D7" s="9">
        <v>320</v>
      </c>
      <c r="E7" s="10">
        <v>16000</v>
      </c>
      <c r="G7" s="8" t="s">
        <v>0</v>
      </c>
      <c r="H7" s="5" t="s">
        <v>12</v>
      </c>
    </row>
    <row r="8" spans="2:8" x14ac:dyDescent="0.25">
      <c r="B8" s="9" t="s">
        <v>5</v>
      </c>
      <c r="C8" s="9" t="s">
        <v>10</v>
      </c>
      <c r="D8" s="9">
        <v>785</v>
      </c>
      <c r="E8" s="10">
        <v>7850</v>
      </c>
      <c r="G8"/>
      <c r="H8"/>
    </row>
    <row r="9" spans="2:8" x14ac:dyDescent="0.25">
      <c r="B9" s="9" t="s">
        <v>4</v>
      </c>
      <c r="C9" s="9" t="s">
        <v>9</v>
      </c>
      <c r="D9" s="9">
        <v>340</v>
      </c>
      <c r="E9" s="10">
        <v>8500</v>
      </c>
      <c r="G9" s="8" t="s">
        <v>17</v>
      </c>
      <c r="H9" s="28" cm="1">
        <f t="array" ref="H9">SUMPRODUCT(SUMIFS(E5:E14,B5:B14,H6,C5:C14,{"Shirt";"T-shirt"}))</f>
        <v>9050</v>
      </c>
    </row>
    <row r="10" spans="2:8" x14ac:dyDescent="0.25">
      <c r="B10" s="9" t="s">
        <v>4</v>
      </c>
      <c r="C10" s="9" t="s">
        <v>9</v>
      </c>
      <c r="D10" s="9">
        <v>230</v>
      </c>
      <c r="E10" s="10">
        <v>5750</v>
      </c>
    </row>
    <row r="11" spans="2:8" x14ac:dyDescent="0.25">
      <c r="B11" s="9" t="s">
        <v>5</v>
      </c>
      <c r="C11" s="9" t="s">
        <v>11</v>
      </c>
      <c r="D11" s="9">
        <v>310</v>
      </c>
      <c r="E11" s="10">
        <v>15500</v>
      </c>
    </row>
    <row r="12" spans="2:8" x14ac:dyDescent="0.25">
      <c r="B12" s="9" t="s">
        <v>6</v>
      </c>
      <c r="C12" s="9" t="s">
        <v>10</v>
      </c>
      <c r="D12" s="9">
        <v>405</v>
      </c>
      <c r="E12" s="10">
        <v>4050</v>
      </c>
      <c r="G12" s="3"/>
    </row>
    <row r="13" spans="2:8" x14ac:dyDescent="0.25">
      <c r="B13" s="9" t="s">
        <v>6</v>
      </c>
      <c r="C13" s="9" t="s">
        <v>11</v>
      </c>
      <c r="D13" s="9">
        <v>205</v>
      </c>
      <c r="E13" s="10">
        <v>10250</v>
      </c>
    </row>
    <row r="14" spans="2:8" x14ac:dyDescent="0.25">
      <c r="B14" s="9" t="s">
        <v>4</v>
      </c>
      <c r="C14" s="9" t="s">
        <v>10</v>
      </c>
      <c r="D14" s="9">
        <v>555</v>
      </c>
      <c r="E14" s="10">
        <v>5550</v>
      </c>
    </row>
  </sheetData>
  <mergeCells count="2">
    <mergeCell ref="B2:E2"/>
    <mergeCell ref="G5:H5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E4CD2-F921-4F95-ADBD-2368D4812450}">
  <dimension ref="B2:H15"/>
  <sheetViews>
    <sheetView showGridLines="0" zoomScaleNormal="100" workbookViewId="0">
      <selection activeCell="H10" sqref="H10"/>
    </sheetView>
  </sheetViews>
  <sheetFormatPr defaultColWidth="8.85546875" defaultRowHeight="15.75" x14ac:dyDescent="0.25"/>
  <cols>
    <col min="1" max="1" width="4.28515625" style="1" customWidth="1"/>
    <col min="2" max="2" width="14.42578125" style="1" customWidth="1"/>
    <col min="3" max="3" width="13" style="1" customWidth="1"/>
    <col min="4" max="4" width="11.7109375" style="1" customWidth="1"/>
    <col min="5" max="5" width="13.5703125" style="1" customWidth="1"/>
    <col min="6" max="6" width="2.140625" style="1" customWidth="1"/>
    <col min="7" max="7" width="14.5703125" style="1" customWidth="1"/>
    <col min="8" max="8" width="14.7109375" style="1" customWidth="1"/>
    <col min="9" max="16384" width="8.85546875" style="1"/>
  </cols>
  <sheetData>
    <row r="2" spans="2:8" ht="18" thickBot="1" x14ac:dyDescent="0.3">
      <c r="B2" s="22" t="s">
        <v>21</v>
      </c>
      <c r="C2" s="22"/>
      <c r="D2" s="22"/>
      <c r="E2" s="22"/>
    </row>
    <row r="3" spans="2:8" ht="16.5" thickTop="1" x14ac:dyDescent="0.25"/>
    <row r="4" spans="2:8" x14ac:dyDescent="0.25">
      <c r="B4" s="8" t="s">
        <v>1</v>
      </c>
      <c r="C4" s="8" t="s">
        <v>0</v>
      </c>
      <c r="D4" s="8" t="s">
        <v>2</v>
      </c>
      <c r="E4" s="8" t="s">
        <v>3</v>
      </c>
    </row>
    <row r="5" spans="2:8" x14ac:dyDescent="0.25">
      <c r="B5" s="9" t="s">
        <v>6</v>
      </c>
      <c r="C5" s="9" t="s">
        <v>9</v>
      </c>
      <c r="D5" s="9">
        <v>200</v>
      </c>
      <c r="E5" s="10">
        <v>5000</v>
      </c>
    </row>
    <row r="6" spans="2:8" x14ac:dyDescent="0.25">
      <c r="B6" s="9" t="s">
        <v>4</v>
      </c>
      <c r="C6" s="9" t="s">
        <v>10</v>
      </c>
      <c r="D6" s="9">
        <v>650</v>
      </c>
      <c r="E6" s="10">
        <v>6500</v>
      </c>
      <c r="G6" s="24" t="s">
        <v>7</v>
      </c>
      <c r="H6" s="25"/>
    </row>
    <row r="7" spans="2:8" x14ac:dyDescent="0.25">
      <c r="B7" s="9" t="s">
        <v>6</v>
      </c>
      <c r="C7" s="9" t="s">
        <v>11</v>
      </c>
      <c r="D7" s="9">
        <v>320</v>
      </c>
      <c r="E7" s="10">
        <v>16000</v>
      </c>
      <c r="G7" s="26" t="s">
        <v>13</v>
      </c>
      <c r="H7" s="5" t="s">
        <v>15</v>
      </c>
    </row>
    <row r="8" spans="2:8" x14ac:dyDescent="0.25">
      <c r="B8" s="9" t="s">
        <v>6</v>
      </c>
      <c r="C8" s="9" t="s">
        <v>10</v>
      </c>
      <c r="D8" s="9">
        <v>785</v>
      </c>
      <c r="E8" s="10">
        <v>7850</v>
      </c>
      <c r="G8" s="27"/>
      <c r="H8" s="5" t="s">
        <v>14</v>
      </c>
    </row>
    <row r="9" spans="2:8" x14ac:dyDescent="0.25">
      <c r="B9" s="9" t="s">
        <v>4</v>
      </c>
      <c r="C9" s="9" t="s">
        <v>9</v>
      </c>
      <c r="D9" s="9">
        <v>340</v>
      </c>
      <c r="E9" s="10">
        <v>8500</v>
      </c>
      <c r="H9" s="7"/>
    </row>
    <row r="10" spans="2:8" x14ac:dyDescent="0.25">
      <c r="B10" s="9" t="s">
        <v>4</v>
      </c>
      <c r="C10" s="9" t="s">
        <v>9</v>
      </c>
      <c r="D10" s="9">
        <v>230</v>
      </c>
      <c r="E10" s="10">
        <v>5750</v>
      </c>
      <c r="G10" s="8" t="s">
        <v>17</v>
      </c>
      <c r="H10" s="28">
        <f>SUMIFS(E5:E14,D5:D14,"&gt;300",D5:D14,"&lt;=600")</f>
        <v>59850</v>
      </c>
    </row>
    <row r="11" spans="2:8" x14ac:dyDescent="0.25">
      <c r="B11" s="9" t="s">
        <v>6</v>
      </c>
      <c r="C11" s="9" t="s">
        <v>11</v>
      </c>
      <c r="D11" s="9">
        <v>310</v>
      </c>
      <c r="E11" s="10">
        <v>15500</v>
      </c>
      <c r="H11" s="7"/>
    </row>
    <row r="12" spans="2:8" x14ac:dyDescent="0.25">
      <c r="B12" s="9" t="s">
        <v>6</v>
      </c>
      <c r="C12" s="9" t="s">
        <v>10</v>
      </c>
      <c r="D12" s="9">
        <v>405</v>
      </c>
      <c r="E12" s="10">
        <v>4050</v>
      </c>
    </row>
    <row r="13" spans="2:8" x14ac:dyDescent="0.25">
      <c r="B13" s="9" t="s">
        <v>6</v>
      </c>
      <c r="C13" s="9" t="s">
        <v>11</v>
      </c>
      <c r="D13" s="9">
        <v>600</v>
      </c>
      <c r="E13" s="10">
        <v>10250</v>
      </c>
    </row>
    <row r="14" spans="2:8" x14ac:dyDescent="0.25">
      <c r="B14" s="9" t="s">
        <v>4</v>
      </c>
      <c r="C14" s="9" t="s">
        <v>10</v>
      </c>
      <c r="D14" s="9">
        <v>555</v>
      </c>
      <c r="E14" s="10">
        <v>5550</v>
      </c>
    </row>
    <row r="15" spans="2:8" x14ac:dyDescent="0.25">
      <c r="E15" s="3"/>
    </row>
  </sheetData>
  <mergeCells count="3">
    <mergeCell ref="B2:E2"/>
    <mergeCell ref="G6:H6"/>
    <mergeCell ref="G7:G8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9A530-356D-46CD-B2C8-8E93563CCC6D}">
  <dimension ref="B2:H14"/>
  <sheetViews>
    <sheetView showGridLines="0" zoomScaleNormal="100" workbookViewId="0">
      <selection activeCell="H11" sqref="H11"/>
    </sheetView>
  </sheetViews>
  <sheetFormatPr defaultColWidth="8.85546875" defaultRowHeight="15.75" x14ac:dyDescent="0.25"/>
  <cols>
    <col min="1" max="1" width="3.5703125" style="1" customWidth="1"/>
    <col min="2" max="2" width="13.42578125" style="1" customWidth="1"/>
    <col min="3" max="3" width="13.85546875" style="1" customWidth="1"/>
    <col min="4" max="4" width="14.5703125" style="1" customWidth="1"/>
    <col min="5" max="5" width="13.28515625" style="1" customWidth="1"/>
    <col min="6" max="6" width="2" style="1" customWidth="1"/>
    <col min="7" max="7" width="14.28515625" style="1" customWidth="1"/>
    <col min="8" max="8" width="14.5703125" style="1" customWidth="1"/>
    <col min="9" max="9" width="4.7109375" style="1" customWidth="1"/>
    <col min="10" max="16384" width="8.85546875" style="1"/>
  </cols>
  <sheetData>
    <row r="2" spans="2:8" ht="18" thickBot="1" x14ac:dyDescent="0.3">
      <c r="B2" s="22" t="s">
        <v>22</v>
      </c>
      <c r="C2" s="22"/>
      <c r="D2" s="22"/>
      <c r="E2" s="22"/>
    </row>
    <row r="3" spans="2:8" ht="16.5" thickTop="1" x14ac:dyDescent="0.25"/>
    <row r="4" spans="2:8" x14ac:dyDescent="0.25">
      <c r="B4" s="13" t="s">
        <v>1</v>
      </c>
      <c r="C4" s="14" t="s">
        <v>0</v>
      </c>
      <c r="D4" s="14" t="s">
        <v>2</v>
      </c>
      <c r="E4" s="15" t="s">
        <v>3</v>
      </c>
    </row>
    <row r="5" spans="2:8" x14ac:dyDescent="0.25">
      <c r="B5" s="11" t="s">
        <v>6</v>
      </c>
      <c r="C5" s="9" t="s">
        <v>9</v>
      </c>
      <c r="D5" s="9">
        <v>200</v>
      </c>
      <c r="E5" s="12">
        <v>5000</v>
      </c>
    </row>
    <row r="6" spans="2:8" x14ac:dyDescent="0.25">
      <c r="B6" s="11" t="s">
        <v>4</v>
      </c>
      <c r="C6" s="9" t="s">
        <v>10</v>
      </c>
      <c r="D6" s="9">
        <v>650</v>
      </c>
      <c r="E6" s="12">
        <v>6500</v>
      </c>
      <c r="G6" s="24" t="s">
        <v>7</v>
      </c>
      <c r="H6" s="25"/>
    </row>
    <row r="7" spans="2:8" x14ac:dyDescent="0.25">
      <c r="B7" s="11" t="s">
        <v>6</v>
      </c>
      <c r="C7" s="9" t="s">
        <v>11</v>
      </c>
      <c r="D7" s="9">
        <v>320</v>
      </c>
      <c r="E7" s="12">
        <v>16000</v>
      </c>
      <c r="G7" s="8" t="s">
        <v>1</v>
      </c>
      <c r="H7" s="5" t="s">
        <v>6</v>
      </c>
    </row>
    <row r="8" spans="2:8" x14ac:dyDescent="0.25">
      <c r="B8" s="11" t="s">
        <v>6</v>
      </c>
      <c r="C8" s="9" t="s">
        <v>10</v>
      </c>
      <c r="D8" s="9">
        <v>785</v>
      </c>
      <c r="E8" s="12">
        <v>7850</v>
      </c>
      <c r="G8" s="8" t="s">
        <v>0</v>
      </c>
      <c r="H8" s="5" t="s">
        <v>10</v>
      </c>
    </row>
    <row r="9" spans="2:8" x14ac:dyDescent="0.25">
      <c r="B9" s="11" t="s">
        <v>4</v>
      </c>
      <c r="C9" s="9" t="s">
        <v>9</v>
      </c>
      <c r="D9" s="9">
        <v>340</v>
      </c>
      <c r="E9" s="12">
        <v>8500</v>
      </c>
      <c r="G9" s="8" t="s">
        <v>2</v>
      </c>
      <c r="H9" s="5">
        <v>785</v>
      </c>
    </row>
    <row r="10" spans="2:8" x14ac:dyDescent="0.25">
      <c r="B10" s="11" t="s">
        <v>4</v>
      </c>
      <c r="C10" s="9" t="s">
        <v>9</v>
      </c>
      <c r="D10" s="9">
        <v>230</v>
      </c>
      <c r="E10" s="12">
        <v>5750</v>
      </c>
    </row>
    <row r="11" spans="2:8" x14ac:dyDescent="0.25">
      <c r="B11" s="11" t="s">
        <v>6</v>
      </c>
      <c r="C11" s="9" t="s">
        <v>11</v>
      </c>
      <c r="D11" s="9">
        <v>310</v>
      </c>
      <c r="E11" s="12">
        <v>15500</v>
      </c>
      <c r="G11" s="8" t="s">
        <v>3</v>
      </c>
      <c r="H11" s="28">
        <f>SUMIFS(Table1[Sales],Table1[States],H7,Table1[Product],H8,Table1[Quantity],H9)</f>
        <v>7850</v>
      </c>
    </row>
    <row r="12" spans="2:8" x14ac:dyDescent="0.25">
      <c r="B12" s="11" t="s">
        <v>6</v>
      </c>
      <c r="C12" s="9" t="s">
        <v>10</v>
      </c>
      <c r="D12" s="9">
        <v>405</v>
      </c>
      <c r="E12" s="12">
        <v>4050</v>
      </c>
      <c r="G12" s="3"/>
    </row>
    <row r="13" spans="2:8" x14ac:dyDescent="0.25">
      <c r="B13" s="11" t="s">
        <v>6</v>
      </c>
      <c r="C13" s="9" t="s">
        <v>11</v>
      </c>
      <c r="D13" s="9">
        <v>205</v>
      </c>
      <c r="E13" s="12">
        <v>10250</v>
      </c>
    </row>
    <row r="14" spans="2:8" x14ac:dyDescent="0.25">
      <c r="B14" s="16" t="s">
        <v>4</v>
      </c>
      <c r="C14" s="17" t="s">
        <v>10</v>
      </c>
      <c r="D14" s="17">
        <v>555</v>
      </c>
      <c r="E14" s="18">
        <v>5550</v>
      </c>
    </row>
  </sheetData>
  <mergeCells count="2">
    <mergeCell ref="B2:E2"/>
    <mergeCell ref="G6:H6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A0ABE-1426-46E8-8E52-A8B0D4649D24}">
  <dimension ref="B2:I14"/>
  <sheetViews>
    <sheetView showGridLines="0" zoomScaleNormal="100" workbookViewId="0">
      <selection activeCell="M22" sqref="M22"/>
    </sheetView>
  </sheetViews>
  <sheetFormatPr defaultColWidth="8.85546875" defaultRowHeight="15.75" x14ac:dyDescent="0.25"/>
  <cols>
    <col min="1" max="1" width="4.28515625" style="1" customWidth="1"/>
    <col min="2" max="2" width="14.28515625" style="1" customWidth="1"/>
    <col min="3" max="3" width="13.5703125" style="1" customWidth="1"/>
    <col min="4" max="4" width="13.140625" style="1" customWidth="1"/>
    <col min="5" max="5" width="13.5703125" style="1" customWidth="1"/>
    <col min="6" max="6" width="3" style="1" customWidth="1"/>
    <col min="7" max="7" width="14.28515625" style="1" customWidth="1"/>
    <col min="8" max="8" width="14.5703125" style="1" customWidth="1"/>
    <col min="9" max="9" width="4.7109375" style="1" customWidth="1"/>
    <col min="10" max="16384" width="8.85546875" style="1"/>
  </cols>
  <sheetData>
    <row r="2" spans="2:9" ht="18" thickBot="1" x14ac:dyDescent="0.3">
      <c r="B2" s="22" t="s">
        <v>23</v>
      </c>
      <c r="C2" s="22"/>
      <c r="D2" s="22"/>
      <c r="E2" s="22"/>
    </row>
    <row r="3" spans="2:9" ht="16.5" thickTop="1" x14ac:dyDescent="0.25"/>
    <row r="4" spans="2:9" x14ac:dyDescent="0.25">
      <c r="B4" s="19" t="s">
        <v>1</v>
      </c>
      <c r="C4" s="20" t="s">
        <v>0</v>
      </c>
      <c r="D4" s="20" t="s">
        <v>2</v>
      </c>
      <c r="E4" s="21" t="s">
        <v>3</v>
      </c>
    </row>
    <row r="5" spans="2:9" x14ac:dyDescent="0.25">
      <c r="B5" s="9" t="s">
        <v>6</v>
      </c>
      <c r="C5" s="9" t="s">
        <v>9</v>
      </c>
      <c r="D5" s="9">
        <v>200</v>
      </c>
      <c r="E5" s="10">
        <v>5000</v>
      </c>
    </row>
    <row r="6" spans="2:9" x14ac:dyDescent="0.25">
      <c r="B6" s="9" t="s">
        <v>4</v>
      </c>
      <c r="C6" s="9" t="s">
        <v>10</v>
      </c>
      <c r="D6" s="9">
        <v>650</v>
      </c>
      <c r="E6" s="10">
        <v>6500</v>
      </c>
      <c r="G6" s="24" t="s">
        <v>7</v>
      </c>
      <c r="H6" s="25"/>
    </row>
    <row r="7" spans="2:9" x14ac:dyDescent="0.25">
      <c r="B7" s="9" t="s">
        <v>6</v>
      </c>
      <c r="C7" s="9" t="s">
        <v>11</v>
      </c>
      <c r="D7" s="9">
        <v>320</v>
      </c>
      <c r="E7" s="10">
        <v>16000</v>
      </c>
      <c r="G7" s="8" t="s">
        <v>24</v>
      </c>
      <c r="H7" s="5" t="s">
        <v>9</v>
      </c>
    </row>
    <row r="8" spans="2:9" x14ac:dyDescent="0.25">
      <c r="B8" s="9" t="s">
        <v>6</v>
      </c>
      <c r="C8" s="9" t="s">
        <v>10</v>
      </c>
      <c r="D8" s="9">
        <v>785</v>
      </c>
      <c r="E8" s="10">
        <v>7850</v>
      </c>
      <c r="G8" s="8" t="s">
        <v>25</v>
      </c>
      <c r="H8" s="5" t="s">
        <v>10</v>
      </c>
    </row>
    <row r="9" spans="2:9" x14ac:dyDescent="0.25">
      <c r="B9" s="9" t="s">
        <v>4</v>
      </c>
      <c r="C9" s="9" t="s">
        <v>9</v>
      </c>
      <c r="D9" s="9">
        <v>340</v>
      </c>
      <c r="E9" s="10">
        <v>8500</v>
      </c>
      <c r="F9"/>
      <c r="G9"/>
      <c r="H9"/>
    </row>
    <row r="10" spans="2:9" x14ac:dyDescent="0.25">
      <c r="B10" s="9" t="s">
        <v>4</v>
      </c>
      <c r="C10" s="9" t="s">
        <v>9</v>
      </c>
      <c r="D10" s="9">
        <v>230</v>
      </c>
      <c r="E10" s="10">
        <v>5750</v>
      </c>
      <c r="G10" s="8" t="s">
        <v>3</v>
      </c>
      <c r="H10" s="6">
        <f ca="1">SUM(SUMIF(C5:C15,H7,E5:E14),SUMIF(C5:C14,H8,E5:E14))</f>
        <v>43200</v>
      </c>
    </row>
    <row r="11" spans="2:9" x14ac:dyDescent="0.25">
      <c r="B11" s="9" t="s">
        <v>6</v>
      </c>
      <c r="C11" s="9" t="s">
        <v>11</v>
      </c>
      <c r="D11" s="9">
        <v>310</v>
      </c>
      <c r="E11" s="10">
        <v>15500</v>
      </c>
    </row>
    <row r="12" spans="2:9" x14ac:dyDescent="0.25">
      <c r="B12" s="9" t="s">
        <v>6</v>
      </c>
      <c r="C12" s="9" t="s">
        <v>10</v>
      </c>
      <c r="D12" s="9">
        <v>405</v>
      </c>
      <c r="E12" s="10">
        <v>4050</v>
      </c>
      <c r="G12"/>
      <c r="H12"/>
      <c r="I12"/>
    </row>
    <row r="13" spans="2:9" x14ac:dyDescent="0.25">
      <c r="B13" s="9" t="s">
        <v>6</v>
      </c>
      <c r="C13" s="9" t="s">
        <v>11</v>
      </c>
      <c r="D13" s="9">
        <v>205</v>
      </c>
      <c r="E13" s="10">
        <v>10250</v>
      </c>
    </row>
    <row r="14" spans="2:9" x14ac:dyDescent="0.25">
      <c r="B14" s="9" t="s">
        <v>4</v>
      </c>
      <c r="C14" s="9" t="s">
        <v>10</v>
      </c>
      <c r="D14" s="9">
        <v>555</v>
      </c>
      <c r="E14" s="10">
        <v>5550</v>
      </c>
    </row>
  </sheetData>
  <mergeCells count="2">
    <mergeCell ref="B2:E2"/>
    <mergeCell ref="G6:H6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F766B3C189048419BB4DF15E983FAF9" ma:contentTypeVersion="12" ma:contentTypeDescription="Create a new document." ma:contentTypeScope="" ma:versionID="3469ba2277959ed03e288951e58d4eda">
  <xsd:schema xmlns:xsd="http://www.w3.org/2001/XMLSchema" xmlns:xs="http://www.w3.org/2001/XMLSchema" xmlns:p="http://schemas.microsoft.com/office/2006/metadata/properties" xmlns:ns3="838b4f81-6b96-4e76-b182-3799167b6b5e" xmlns:ns4="9db203b6-cd1c-4233-bf82-baa8eb7e2b95" targetNamespace="http://schemas.microsoft.com/office/2006/metadata/properties" ma:root="true" ma:fieldsID="973dacdfdba9cc9dc56dfc3c71d12979" ns3:_="" ns4:_="">
    <xsd:import namespace="838b4f81-6b96-4e76-b182-3799167b6b5e"/>
    <xsd:import namespace="9db203b6-cd1c-4233-bf82-baa8eb7e2b95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8b4f81-6b96-4e76-b182-3799167b6b5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b203b6-cd1c-4233-bf82-baa8eb7e2b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C7A2157-E0B8-43DD-83D2-17B27B396C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8b4f81-6b96-4e76-b182-3799167b6b5e"/>
    <ds:schemaRef ds:uri="9db203b6-cd1c-4233-bf82-baa8eb7e2b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FC6F57F-898B-493D-898E-3C7C323C3180}">
  <ds:schemaRefs>
    <ds:schemaRef ds:uri="http://purl.org/dc/terms/"/>
    <ds:schemaRef ds:uri="http://schemas.openxmlformats.org/package/2006/metadata/core-properties"/>
    <ds:schemaRef ds:uri="9db203b6-cd1c-4233-bf82-baa8eb7e2b95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838b4f81-6b96-4e76-b182-3799167b6b5e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03F0A00-FD54-4F09-A18E-2FC980C44BC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Dataset</vt:lpstr>
      <vt:lpstr>Overview</vt:lpstr>
      <vt:lpstr>AND Logic</vt:lpstr>
      <vt:lpstr>Case-Insensitive</vt:lpstr>
      <vt:lpstr>OR Logic</vt:lpstr>
      <vt:lpstr>SUMPRODUCT</vt:lpstr>
      <vt:lpstr>Sales betwn 2 values</vt:lpstr>
      <vt:lpstr>Table</vt:lpstr>
      <vt:lpstr>SUMIF</vt:lpstr>
      <vt:lpstr>Problem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Musiha Mahfuza Mukta</dc:creator>
  <cp:lastModifiedBy>PC-16</cp:lastModifiedBy>
  <dcterms:created xsi:type="dcterms:W3CDTF">2022-09-02T04:43:40Z</dcterms:created>
  <dcterms:modified xsi:type="dcterms:W3CDTF">2023-07-25T06:15:43Z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0x0101003F766B3C189048419BB4DF15E983FAF9</vt:lpwstr>
  </property>
</Properties>
</file>