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tring function in excel\"/>
    </mc:Choice>
  </mc:AlternateContent>
  <xr:revisionPtr revIDLastSave="0" documentId="13_ncr:1_{9D317511-25C2-463B-9513-8C38284DE6ED}" xr6:coauthVersionLast="47" xr6:coauthVersionMax="47" xr10:uidLastSave="{00000000-0000-0000-0000-000000000000}"/>
  <bookViews>
    <workbookView xWindow="-120" yWindow="-120" windowWidth="20730" windowHeight="11040" xr2:uid="{D258AD1C-C82E-4717-9997-D7AD86466822}"/>
  </bookViews>
  <sheets>
    <sheet name="TEXT function" sheetId="1" r:id="rId1"/>
    <sheet name="Find Function" sheetId="3" r:id="rId2"/>
    <sheet name="CONCATENATE function" sheetId="4" r:id="rId3"/>
    <sheet name="MID function" sheetId="5" r:id="rId4"/>
    <sheet name="SEARCH function (2)" sheetId="6" r:id="rId5"/>
    <sheet name="LEN function" sheetId="7" r:id="rId6"/>
    <sheet name="rIGHT FUNCTION" sheetId="8" r:id="rId7"/>
    <sheet name="SUBSTITUTE FUNCTION" sheetId="9" r:id="rId8"/>
    <sheet name="LEFT function" sheetId="11" r:id="rId9"/>
    <sheet name="Clean function" sheetId="12" r:id="rId10"/>
    <sheet name="CHAR function" sheetId="13" r:id="rId11"/>
    <sheet name="Proper function" sheetId="14" r:id="rId12"/>
    <sheet name="EXACT function" sheetId="15" r:id="rId13"/>
    <sheet name="TRIM function" sheetId="16" r:id="rId14"/>
    <sheet name="CODE function" sheetId="18" r:id="rId15"/>
    <sheet name="REPT function" sheetId="19" r:id="rId16"/>
    <sheet name="VALUE function" sheetId="20" r:id="rId1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20" l="1"/>
  <c r="D10" i="20"/>
  <c r="D9" i="20"/>
  <c r="D8" i="20"/>
  <c r="D7" i="20"/>
  <c r="D6" i="20"/>
  <c r="D5" i="20"/>
  <c r="C13" i="18"/>
  <c r="C12" i="18"/>
  <c r="C11" i="18"/>
  <c r="C10" i="18"/>
  <c r="C9" i="18"/>
  <c r="C8" i="18"/>
  <c r="C7" i="18"/>
  <c r="C6" i="18"/>
  <c r="C5" i="18"/>
  <c r="C9" i="16"/>
  <c r="C8" i="16"/>
  <c r="C7" i="16"/>
  <c r="C6" i="16"/>
  <c r="C5" i="16"/>
  <c r="D9" i="15"/>
  <c r="D8" i="15"/>
  <c r="D7" i="15"/>
  <c r="D6" i="15"/>
  <c r="D5" i="15"/>
  <c r="C13" i="14"/>
  <c r="C12" i="14"/>
  <c r="D9" i="14"/>
  <c r="C6" i="14"/>
  <c r="C5" i="14"/>
  <c r="D13" i="18"/>
  <c r="D11" i="18"/>
  <c r="D9" i="18"/>
  <c r="D7" i="18"/>
  <c r="D5" i="18"/>
  <c r="D12" i="18"/>
  <c r="D10" i="18"/>
  <c r="D8" i="18"/>
  <c r="D6" i="18"/>
  <c r="C11" i="13" l="1"/>
  <c r="C9" i="13"/>
  <c r="C8" i="13"/>
  <c r="C7" i="13"/>
  <c r="C5" i="13"/>
  <c r="C9" i="12"/>
  <c r="C8" i="12"/>
  <c r="C7" i="12"/>
  <c r="C6" i="12"/>
  <c r="C5" i="12"/>
  <c r="C12" i="11"/>
  <c r="C11" i="11"/>
  <c r="C10" i="11"/>
  <c r="C9" i="11"/>
  <c r="C8" i="11"/>
  <c r="C7" i="11"/>
  <c r="C6" i="11"/>
  <c r="C5" i="11"/>
  <c r="D11" i="13"/>
  <c r="D8" i="13"/>
  <c r="D5" i="13"/>
  <c r="D9" i="13"/>
  <c r="D7" i="13"/>
  <c r="D7" i="12"/>
  <c r="D9" i="12"/>
  <c r="D5" i="12"/>
  <c r="D6" i="12"/>
  <c r="D8" i="12"/>
  <c r="D12" i="11"/>
  <c r="D11" i="11"/>
  <c r="D7" i="11"/>
  <c r="D10" i="11"/>
  <c r="D9" i="11"/>
  <c r="D8" i="11"/>
  <c r="D6" i="11"/>
  <c r="D5" i="11"/>
  <c r="C12" i="9" l="1"/>
  <c r="C11" i="9"/>
  <c r="C10" i="9"/>
  <c r="C9" i="9"/>
  <c r="C8" i="9"/>
  <c r="C7" i="9"/>
  <c r="C6" i="9"/>
  <c r="C5" i="9"/>
  <c r="D12" i="9"/>
  <c r="D10" i="9"/>
  <c r="D8" i="9"/>
  <c r="D6" i="9"/>
  <c r="D11" i="9"/>
  <c r="D9" i="9"/>
  <c r="D7" i="9"/>
  <c r="D5" i="9"/>
  <c r="C14" i="8" l="1"/>
  <c r="C13" i="8"/>
  <c r="C12" i="8"/>
  <c r="C11" i="8"/>
  <c r="C10" i="8"/>
  <c r="C9" i="8"/>
  <c r="C8" i="8"/>
  <c r="C7" i="8"/>
  <c r="C6" i="8"/>
  <c r="C5" i="8"/>
  <c r="C6" i="7" l="1"/>
  <c r="C7" i="7"/>
  <c r="C8" i="7"/>
  <c r="C9" i="7"/>
  <c r="C10" i="7"/>
  <c r="C11" i="7"/>
  <c r="C12" i="7"/>
  <c r="C13" i="7"/>
  <c r="C5" i="7"/>
  <c r="D6" i="6"/>
  <c r="D7" i="6"/>
  <c r="D8" i="6"/>
  <c r="D5" i="6"/>
  <c r="D5" i="5"/>
  <c r="D6" i="5"/>
  <c r="D7" i="5"/>
  <c r="D8" i="5"/>
  <c r="E8" i="4"/>
  <c r="E6" i="4"/>
  <c r="E7" i="4"/>
  <c r="E5" i="4"/>
  <c r="D6" i="3"/>
  <c r="D7" i="3"/>
  <c r="D8" i="3"/>
  <c r="D5" i="3"/>
  <c r="C12" i="1"/>
  <c r="C11" i="1"/>
  <c r="C10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<sst xmlns="http://schemas.openxmlformats.org/spreadsheetml/2006/main" count="430" uniqueCount="281">
  <si>
    <t>Using TEXT function</t>
  </si>
  <si>
    <t>Value</t>
  </si>
  <si>
    <t>After Formating</t>
  </si>
  <si>
    <t>Formula</t>
  </si>
  <si>
    <t>=TEXT(B5,"dd mmmm, yyyy")</t>
  </si>
  <si>
    <t>=TEXT(B6,"00000")</t>
  </si>
  <si>
    <t>=TEXT(B7,"(###)-###-####")</t>
  </si>
  <si>
    <t>=TEXT(B8,"HH:MM:SS AM/PM")</t>
  </si>
  <si>
    <t>=TEXT(B9,"0.00%")</t>
  </si>
  <si>
    <t>=TEXT(B10,"#  ???/???")</t>
  </si>
  <si>
    <t>=TEXT(B11,"0.00E+00")</t>
  </si>
  <si>
    <t>=TEXT(B12,"##0° #0' #0''")</t>
  </si>
  <si>
    <t>Formula Explanation</t>
  </si>
  <si>
    <t>Date Format</t>
  </si>
  <si>
    <t>Adding Leading Zeros</t>
  </si>
  <si>
    <t>Telephone Numbers</t>
  </si>
  <si>
    <t>Timestamp</t>
  </si>
  <si>
    <t>Decimal to Percentage</t>
  </si>
  <si>
    <t>Decimal to Fraction</t>
  </si>
  <si>
    <t>With Scientific Notation</t>
  </si>
  <si>
    <t>Geographic Co-ordinate</t>
  </si>
  <si>
    <t>Explanation</t>
  </si>
  <si>
    <t>Text</t>
  </si>
  <si>
    <t>Find</t>
  </si>
  <si>
    <t>Position</t>
  </si>
  <si>
    <t>534TY86</t>
  </si>
  <si>
    <t>Y</t>
  </si>
  <si>
    <t>23-PT-69</t>
  </si>
  <si>
    <t>69-34-64034</t>
  </si>
  <si>
    <t>344-TY-er</t>
  </si>
  <si>
    <t>PT</t>
  </si>
  <si>
    <t>t</t>
  </si>
  <si>
    <t>=FIND(C5,B5)</t>
  </si>
  <si>
    <t>Using FIND function</t>
  </si>
  <si>
    <t>Extracting the position of Search Values</t>
  </si>
  <si>
    <t>Using  CONCATENATE function</t>
  </si>
  <si>
    <t>ID</t>
  </si>
  <si>
    <t>Name</t>
  </si>
  <si>
    <t>Email</t>
  </si>
  <si>
    <t>Merged Information</t>
  </si>
  <si>
    <t>John Stuart</t>
  </si>
  <si>
    <t>Rafael</t>
  </si>
  <si>
    <t>Clark kent</t>
  </si>
  <si>
    <t>Bruce Wayne</t>
  </si>
  <si>
    <t>john@gmail.com</t>
  </si>
  <si>
    <t>rafael@gmail.com</t>
  </si>
  <si>
    <t>Clark@gmail.com</t>
  </si>
  <si>
    <t>Batman@gmail.com</t>
  </si>
  <si>
    <t>=CONCATENATE(C5,",",D5,",",E5)</t>
  </si>
  <si>
    <t>Merging With Comma</t>
  </si>
  <si>
    <t>Merging With Space</t>
  </si>
  <si>
    <t>=CONCATENATE(B6," ",C6," ",D6)</t>
  </si>
  <si>
    <t>=CONCATENATE(B7,",",C7,",",D7)</t>
  </si>
  <si>
    <t>=CONCATENATE(B8," ",C8," ",D8)</t>
  </si>
  <si>
    <t>Using  MID function</t>
  </si>
  <si>
    <t>Middle Characters</t>
  </si>
  <si>
    <t>Rafael Nadal</t>
  </si>
  <si>
    <t>=MID(C5,4,4)</t>
  </si>
  <si>
    <t>=MID(C6,4,4)</t>
  </si>
  <si>
    <t>=MID(C7,4,4)</t>
  </si>
  <si>
    <t>=MID(C8,4,4)</t>
  </si>
  <si>
    <t>Returns the first 4 characters from from the starting point which is 4th position</t>
  </si>
  <si>
    <t>BOOK NAME</t>
  </si>
  <si>
    <t>BOOK TYPE</t>
  </si>
  <si>
    <t>Search for "Novel"</t>
  </si>
  <si>
    <t>A TALE FROM TWO CITIES</t>
  </si>
  <si>
    <t>Notes From Underground</t>
  </si>
  <si>
    <t>Leaves of Grass</t>
  </si>
  <si>
    <t>Crime and Punishment</t>
  </si>
  <si>
    <t>t is not found, that's why we will find error</t>
  </si>
  <si>
    <t>Using  SEARCH function</t>
  </si>
  <si>
    <t>Historical Novel</t>
  </si>
  <si>
    <t>Petry</t>
  </si>
  <si>
    <t>Philosophical Novel</t>
  </si>
  <si>
    <t>=SEARCH("Novel",C5,1)</t>
  </si>
  <si>
    <t>=SEARCH("Novel",C6,1)</t>
  </si>
  <si>
    <t>=SEARCH("Novel",C7,1)</t>
  </si>
  <si>
    <t>=SEARCH("Novel",C8,1)</t>
  </si>
  <si>
    <t>Novel is not found</t>
  </si>
  <si>
    <t>Novel starts from 12 th postion</t>
  </si>
  <si>
    <t>Novel starts from 15 th postion</t>
  </si>
  <si>
    <t>Applying LEN function</t>
  </si>
  <si>
    <t>Length</t>
  </si>
  <si>
    <t>Bannana</t>
  </si>
  <si>
    <t>Bannana Apple</t>
  </si>
  <si>
    <t>Canada, USA</t>
  </si>
  <si>
    <t>August 16, 2023</t>
  </si>
  <si>
    <t>=LEN(B5)</t>
  </si>
  <si>
    <t>=LEN(B6)</t>
  </si>
  <si>
    <t>=LEN(B7)</t>
  </si>
  <si>
    <t>=LEN(B8)</t>
  </si>
  <si>
    <t>=LEN(B9)</t>
  </si>
  <si>
    <t>=LEN(B10)</t>
  </si>
  <si>
    <t>=LEN(B11)</t>
  </si>
  <si>
    <t>=LEN(B12)</t>
  </si>
  <si>
    <t>=LEN(C13)</t>
  </si>
  <si>
    <t>Returning text length B5 cell</t>
  </si>
  <si>
    <t>Returning text length B8 cell</t>
  </si>
  <si>
    <t>B13 cell is empty so the length is  0</t>
  </si>
  <si>
    <t>Result</t>
  </si>
  <si>
    <t>Computer</t>
  </si>
  <si>
    <t>Returns the first character from the right side (By default)</t>
  </si>
  <si>
    <t>Returns the first 5 character from the right side</t>
  </si>
  <si>
    <t>apple.com</t>
  </si>
  <si>
    <t>Returns the first 3 character from the right side</t>
  </si>
  <si>
    <t>August 2021</t>
  </si>
  <si>
    <t>Returns the first 4 character from the right side</t>
  </si>
  <si>
    <t>1-877-355-5787</t>
  </si>
  <si>
    <t>Returns the first 12 character from the right side (including dash (-))</t>
  </si>
  <si>
    <t>Santa Monica, CA</t>
  </si>
  <si>
    <t>Returns the first 2 character from the right side</t>
  </si>
  <si>
    <t>500 * 100</t>
  </si>
  <si>
    <t>exceldemy.com</t>
  </si>
  <si>
    <t>Does not work with dates</t>
  </si>
  <si>
    <t>Returns the first 2 characters from the right side of formatted number</t>
  </si>
  <si>
    <t xml:space="preserve"> =RIGHT(B5)</t>
  </si>
  <si>
    <t xml:space="preserve"> =RIGHT(B9,12)</t>
  </si>
  <si>
    <r>
      <t xml:space="preserve"> =RIGHT(B7,3</t>
    </r>
    <r>
      <rPr>
        <sz val="11"/>
        <color theme="1"/>
        <rFont val="Comic Sans MS"/>
        <family val="4"/>
      </rPr>
      <t>)</t>
    </r>
  </si>
  <si>
    <t xml:space="preserve"> =RIGHT(B6,5)</t>
  </si>
  <si>
    <t xml:space="preserve"> =RIGHT(B8,4)</t>
  </si>
  <si>
    <t xml:space="preserve"> =RIGHT(B10,2)</t>
  </si>
  <si>
    <t xml:space="preserve"> =RIGHT(B11,3)</t>
  </si>
  <si>
    <t xml:space="preserve"> =RIGHT(B12,4)</t>
  </si>
  <si>
    <t xml:space="preserve"> =RIGHT(B13,2)</t>
  </si>
  <si>
    <t xml:space="preserve"> =RIGHT(B14,2)</t>
  </si>
  <si>
    <t>Returning text length B9 cell including currency symbol</t>
  </si>
  <si>
    <t>Returning text length B12 cell including minus symbol</t>
  </si>
  <si>
    <t>Returning text length B11 cell having  a date</t>
  </si>
  <si>
    <t>Returning text length B10 cell with decimal values</t>
  </si>
  <si>
    <t>Returning text length B7 cell with comma and space</t>
  </si>
  <si>
    <t>Returning text length B6 cell with only space</t>
  </si>
  <si>
    <t>Applying of RIGHT Function</t>
  </si>
  <si>
    <t>Input</t>
  </si>
  <si>
    <t>Output</t>
  </si>
  <si>
    <t>Lime</t>
  </si>
  <si>
    <t>Changed Particular Instances</t>
  </si>
  <si>
    <t>Cat,Cat</t>
  </si>
  <si>
    <t>Changed Text Using Instance Number</t>
  </si>
  <si>
    <t>August 18,2021</t>
  </si>
  <si>
    <t>Changed Numbers</t>
  </si>
  <si>
    <t>tuttle</t>
  </si>
  <si>
    <t>Changed Text String for Small Letter</t>
  </si>
  <si>
    <t>##Hash##</t>
  </si>
  <si>
    <t>Substitutes Special Characters</t>
  </si>
  <si>
    <t xml:space="preserve"> Applying SUBSTITUTE Function</t>
  </si>
  <si>
    <t>Apple</t>
  </si>
  <si>
    <t>135-C4</t>
  </si>
  <si>
    <t>February</t>
  </si>
  <si>
    <t>August</t>
  </si>
  <si>
    <t>New York</t>
  </si>
  <si>
    <t>469-459</t>
  </si>
  <si>
    <t>Extract text from the left of a string</t>
  </si>
  <si>
    <t>Applying LEFT Function</t>
  </si>
  <si>
    <t>_x0013_james@gmail.com_x0013_</t>
  </si>
  <si>
    <t>steves@gmail.com_x000C_</t>
  </si>
  <si>
    <t>john _x0013_@gmail.com</t>
  </si>
  <si>
    <t>robert
@gmail.com</t>
  </si>
  <si>
    <t>_x0013_michael@gmail.com</t>
  </si>
  <si>
    <t>CLEAN Function removes all non-printable Characters and line break</t>
  </si>
  <si>
    <t>Applying CLEAN Function</t>
  </si>
  <si>
    <t xml:space="preserve">Original text </t>
  </si>
  <si>
    <t>Modified by CHAR function</t>
  </si>
  <si>
    <t>Product</t>
  </si>
  <si>
    <t>Add B7 and B8 with a hyphen</t>
  </si>
  <si>
    <t>Scientific Calculator</t>
  </si>
  <si>
    <t>Product Code - 4321</t>
  </si>
  <si>
    <t>Add # to the text of B9</t>
  </si>
  <si>
    <t>Product Model: fx-991#MS</t>
  </si>
  <si>
    <t>Remove # from B9</t>
  </si>
  <si>
    <t>Manufactured by CASIO</t>
  </si>
  <si>
    <t>Add B11 and B12 with a line break</t>
  </si>
  <si>
    <t>in Japan</t>
  </si>
  <si>
    <t>401 Inbuilt Function
Non Programmable</t>
  </si>
  <si>
    <t>Replace line brake with comma</t>
  </si>
  <si>
    <t>Arguments</t>
  </si>
  <si>
    <t>Required/Optional</t>
  </si>
  <si>
    <t>number</t>
  </si>
  <si>
    <t>Required</t>
  </si>
  <si>
    <t>A number between 1 to 255 assigned to a specific character</t>
  </si>
  <si>
    <t xml:space="preserve">Use of CHAR Function </t>
  </si>
  <si>
    <t>Movie</t>
  </si>
  <si>
    <t>Proper Name After TRIM</t>
  </si>
  <si>
    <t xml:space="preserve">a Few   GOOD MeN   </t>
  </si>
  <si>
    <t xml:space="preserve">  pEt  SemAtaRy  </t>
  </si>
  <si>
    <t>First Name</t>
  </si>
  <si>
    <t>Last Name</t>
  </si>
  <si>
    <t>Full Name</t>
  </si>
  <si>
    <t>John</t>
  </si>
  <si>
    <t>doe</t>
  </si>
  <si>
    <t>Data</t>
  </si>
  <si>
    <t>Proper Case</t>
  </si>
  <si>
    <t xml:space="preserve"> to err is human</t>
  </si>
  <si>
    <t>An apple a day keeps the doctor away</t>
  </si>
  <si>
    <t xml:space="preserve">Formula </t>
  </si>
  <si>
    <t>=TRIM(PROPER(B5))</t>
  </si>
  <si>
    <t>=TRIM(PROPER(B6))</t>
  </si>
  <si>
    <t>=PROPER(B9&amp;" "&amp;C9)</t>
  </si>
  <si>
    <t>=PROPER(B12)</t>
  </si>
  <si>
    <t>=PROPER(B13)</t>
  </si>
  <si>
    <t>Combination of PROPER Functions</t>
  </si>
  <si>
    <t>Text 1</t>
  </si>
  <si>
    <t>Text 2</t>
  </si>
  <si>
    <t>Used Formula</t>
  </si>
  <si>
    <t>=EXACT(B5,C5)</t>
  </si>
  <si>
    <t>&lt;&lt; text1 is in Currency  Format</t>
  </si>
  <si>
    <t>1256</t>
  </si>
  <si>
    <t>=EXACT(B6,C6)</t>
  </si>
  <si>
    <t xml:space="preserve">&lt;&lt; text2 is in Text Format </t>
  </si>
  <si>
    <t>=EXACT(B7,C7)</t>
  </si>
  <si>
    <t xml:space="preserve">&lt;&lt; text1 is in Percentage Format </t>
  </si>
  <si>
    <t>=EXACT(B8,C8)</t>
  </si>
  <si>
    <t xml:space="preserve">&lt;&lt; text1 is in Phone Number Format </t>
  </si>
  <si>
    <t>1.1.2021</t>
  </si>
  <si>
    <t>=EXACT(B9,C9)</t>
  </si>
  <si>
    <t xml:space="preserve">&lt;&lt; text1 is in Date Format </t>
  </si>
  <si>
    <t xml:space="preserve">Applying EXACT Function </t>
  </si>
  <si>
    <t>Name After TRIM</t>
  </si>
  <si>
    <t xml:space="preserve">A Few   Good Men   </t>
  </si>
  <si>
    <t xml:space="preserve">  Pet  Sematary  </t>
  </si>
  <si>
    <t xml:space="preserve">          Primal         Fear</t>
  </si>
  <si>
    <t xml:space="preserve">   The Trial of    the Chicago    7   </t>
  </si>
  <si>
    <t>The            Prestige</t>
  </si>
  <si>
    <t xml:space="preserve">Using TRIM Function </t>
  </si>
  <si>
    <t>=TRIM(C5)</t>
  </si>
  <si>
    <t>=TRIM(C6)</t>
  </si>
  <si>
    <t>=TRIM(C7)</t>
  </si>
  <si>
    <t>=TRIM(C8)</t>
  </si>
  <si>
    <t>=TRIM(C9)</t>
  </si>
  <si>
    <t>Character</t>
  </si>
  <si>
    <t>Explantation</t>
  </si>
  <si>
    <t>A</t>
  </si>
  <si>
    <t>Returns the code for A(uppercase)</t>
  </si>
  <si>
    <t>B</t>
  </si>
  <si>
    <t>Returns the code for B</t>
  </si>
  <si>
    <t>a</t>
  </si>
  <si>
    <t>Returns the code for a(lowercase)</t>
  </si>
  <si>
    <t>Returns the code for 0</t>
  </si>
  <si>
    <t>Returns the code for 1</t>
  </si>
  <si>
    <t>Returns the code for - (ignores 7)</t>
  </si>
  <si>
    <t>?</t>
  </si>
  <si>
    <t>Returns the code for ?</t>
  </si>
  <si>
    <t>Excel</t>
  </si>
  <si>
    <t>Returns the code for E (First character of the word)</t>
  </si>
  <si>
    <t>Worry less, smile more.</t>
  </si>
  <si>
    <t>Returns the code for W (First character of the sentece)</t>
  </si>
  <si>
    <t>Applying CODE function</t>
  </si>
  <si>
    <t>Times</t>
  </si>
  <si>
    <t>*</t>
  </si>
  <si>
    <t>**</t>
  </si>
  <si>
    <t>=REPT(B5,C5)</t>
  </si>
  <si>
    <t>***</t>
  </si>
  <si>
    <t>=REPT(B6,C6)</t>
  </si>
  <si>
    <t>****</t>
  </si>
  <si>
    <t>=REPT(B7,C7)</t>
  </si>
  <si>
    <t>*****</t>
  </si>
  <si>
    <t>=REPT(B8,C8)</t>
  </si>
  <si>
    <t xml:space="preserve"> - </t>
  </si>
  <si>
    <t xml:space="preserve"> -  -  - </t>
  </si>
  <si>
    <t>=REPT(B9,C9)</t>
  </si>
  <si>
    <t xml:space="preserve"> -  -  -  -  - </t>
  </si>
  <si>
    <t>=REPT(B10,C10)</t>
  </si>
  <si>
    <t>????</t>
  </si>
  <si>
    <t>=REPT(B11,C11)</t>
  </si>
  <si>
    <t>Using REPT Function</t>
  </si>
  <si>
    <t>Input Description</t>
  </si>
  <si>
    <t>Numeric value in Text format</t>
  </si>
  <si>
    <t>Currency</t>
  </si>
  <si>
    <t>Decimal Value</t>
  </si>
  <si>
    <t>Time</t>
  </si>
  <si>
    <t>Date</t>
  </si>
  <si>
    <t xml:space="preserve">Percentage </t>
  </si>
  <si>
    <t>=VALUE(B5)</t>
  </si>
  <si>
    <t>=VALUE(B6)</t>
  </si>
  <si>
    <t>=VALUE(B7)</t>
  </si>
  <si>
    <t>=VALUE(B8)</t>
  </si>
  <si>
    <t>=VALUE(B9)</t>
  </si>
  <si>
    <t>=VALUE(B10)</t>
  </si>
  <si>
    <t>=VALUE(B11)</t>
  </si>
  <si>
    <t>Applying VALUE Function</t>
  </si>
  <si>
    <t>INPUT</t>
  </si>
  <si>
    <t>Practice for Yourelf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</si>
</sst>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168" formatCode="&quot;$&quot;#,##0.00"/>
    <numFmt numFmtId="170" formatCode="&quot;$&quot;#,##0"/>
    <numFmt numFmtId="171" formatCode="[&lt;=9999999]###\-####;\(###\)\ ###\-####"/>
    <numFmt numFmtId="172" formatCode="m/d/yy;@"/>
    <numFmt numFmtId="176" formatCode="&quot;$&quot;#,##0_);[Red]\(&quot;$&quot;#,##0\)"/>
  </numFmts>
  <fonts count="20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omic Sans MS"/>
      <family val="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rgb="FF7F7F7F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1"/>
      <name val="Arial"/>
      <family val="2"/>
    </font>
    <font>
      <b/>
      <i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/>
    <xf numFmtId="0" fontId="2" fillId="2" borderId="2" xfId="0" applyFont="1" applyFill="1" applyBorder="1" applyAlignment="1">
      <alignment horizontal="center" vertical="center"/>
    </xf>
    <xf numFmtId="0" fontId="1" fillId="0" borderId="1" xfId="1" applyAlignment="1">
      <alignment horizontal="center"/>
    </xf>
    <xf numFmtId="14" fontId="0" fillId="0" borderId="2" xfId="0" applyNumberForma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quotePrefix="1" applyBorder="1"/>
    <xf numFmtId="0" fontId="0" fillId="0" borderId="2" xfId="0" quotePrefix="1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14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quotePrefix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3" xfId="0" quotePrefix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5" fillId="0" borderId="2" xfId="0" applyFont="1" applyBorder="1" applyAlignment="1">
      <alignment horizontal="left" vertical="center"/>
    </xf>
    <xf numFmtId="0" fontId="5" fillId="0" borderId="2" xfId="0" quotePrefix="1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quotePrefix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quotePrefix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2" xfId="0" applyNumberFormat="1" applyBorder="1" applyAlignment="1">
      <alignment horizontal="left" vertical="center"/>
    </xf>
    <xf numFmtId="0" fontId="0" fillId="0" borderId="2" xfId="0" applyNumberFormat="1" applyBorder="1" applyAlignment="1">
      <alignment horizontal="right" vertical="center"/>
    </xf>
    <xf numFmtId="0" fontId="6" fillId="0" borderId="2" xfId="4" quotePrefix="1" applyBorder="1" applyAlignment="1">
      <alignment vertical="center"/>
    </xf>
    <xf numFmtId="0" fontId="6" fillId="0" borderId="3" xfId="4" quotePrefix="1" applyBorder="1" applyAlignment="1">
      <alignment vertical="center"/>
    </xf>
    <xf numFmtId="0" fontId="7" fillId="0" borderId="2" xfId="4" quotePrefix="1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168" fontId="0" fillId="0" borderId="2" xfId="2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" fillId="3" borderId="1" xfId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3" borderId="0" xfId="0" applyFill="1"/>
    <xf numFmtId="0" fontId="9" fillId="3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3" borderId="0" xfId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wrapText="1"/>
    </xf>
    <xf numFmtId="0" fontId="13" fillId="0" borderId="0" xfId="3" applyFont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49" fontId="9" fillId="0" borderId="2" xfId="0" applyNumberFormat="1" applyFont="1" applyBorder="1" applyAlignment="1">
      <alignment horizontal="left" vertical="center"/>
    </xf>
    <xf numFmtId="0" fontId="1" fillId="3" borderId="0" xfId="1" applyFill="1" applyBorder="1" applyAlignment="1">
      <alignment vertical="center"/>
    </xf>
    <xf numFmtId="0" fontId="0" fillId="0" borderId="2" xfId="0" applyBorder="1" applyAlignment="1">
      <alignment horizontal="left" vertical="center" wrapText="1"/>
    </xf>
    <xf numFmtId="0" fontId="14" fillId="0" borderId="2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7" fillId="0" borderId="6" xfId="0" applyFont="1" applyBorder="1" applyAlignment="1">
      <alignment vertical="center"/>
    </xf>
    <xf numFmtId="0" fontId="16" fillId="3" borderId="0" xfId="0" applyFont="1" applyFill="1" applyBorder="1" applyAlignment="1">
      <alignment horizontal="center"/>
    </xf>
    <xf numFmtId="171" fontId="0" fillId="3" borderId="2" xfId="0" applyNumberFormat="1" applyFill="1" applyBorder="1" applyAlignment="1">
      <alignment horizontal="center" vertical="center"/>
    </xf>
    <xf numFmtId="172" fontId="0" fillId="3" borderId="2" xfId="0" applyNumberFormat="1" applyFill="1" applyBorder="1" applyAlignment="1">
      <alignment horizontal="center" vertical="center"/>
    </xf>
    <xf numFmtId="0" fontId="0" fillId="0" borderId="2" xfId="0" quotePrefix="1" applyFont="1" applyBorder="1" applyAlignment="1">
      <alignment horizontal="center" vertical="center"/>
    </xf>
    <xf numFmtId="1" fontId="0" fillId="0" borderId="2" xfId="0" applyNumberFormat="1" applyBorder="1" applyAlignment="1">
      <alignment horizontal="left" vertical="center"/>
    </xf>
    <xf numFmtId="170" fontId="0" fillId="3" borderId="2" xfId="0" applyNumberFormat="1" applyFill="1" applyBorder="1" applyAlignment="1">
      <alignment horizontal="right" vertical="center"/>
    </xf>
    <xf numFmtId="1" fontId="0" fillId="0" borderId="2" xfId="0" applyNumberFormat="1" applyBorder="1" applyAlignment="1">
      <alignment horizontal="right" vertical="center"/>
    </xf>
    <xf numFmtId="9" fontId="0" fillId="3" borderId="2" xfId="0" applyNumberFormat="1" applyFill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3" borderId="2" xfId="0" quotePrefix="1" applyFill="1" applyBorder="1" applyAlignment="1">
      <alignment horizontal="right" vertical="center"/>
    </xf>
    <xf numFmtId="1" fontId="0" fillId="0" borderId="2" xfId="0" quotePrefix="1" applyNumberFormat="1" applyBorder="1" applyAlignment="1">
      <alignment horizontal="left" vertical="center"/>
    </xf>
    <xf numFmtId="0" fontId="18" fillId="0" borderId="0" xfId="0" applyFont="1"/>
    <xf numFmtId="0" fontId="18" fillId="0" borderId="2" xfId="0" applyFont="1" applyBorder="1" applyAlignment="1">
      <alignment horizontal="left" vertical="center"/>
    </xf>
    <xf numFmtId="49" fontId="18" fillId="0" borderId="2" xfId="0" applyNumberFormat="1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0" fontId="0" fillId="0" borderId="0" xfId="0"/>
    <xf numFmtId="0" fontId="0" fillId="0" borderId="2" xfId="0" applyBorder="1"/>
    <xf numFmtId="0" fontId="19" fillId="0" borderId="0" xfId="3" applyFont="1"/>
    <xf numFmtId="0" fontId="2" fillId="3" borderId="0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right" vertical="center"/>
    </xf>
    <xf numFmtId="49" fontId="9" fillId="0" borderId="2" xfId="0" applyNumberFormat="1" applyFont="1" applyBorder="1" applyAlignment="1">
      <alignment horizontal="right" vertical="center"/>
    </xf>
    <xf numFmtId="176" fontId="9" fillId="0" borderId="2" xfId="0" applyNumberFormat="1" applyFont="1" applyBorder="1" applyAlignment="1">
      <alignment horizontal="right" vertical="center"/>
    </xf>
    <xf numFmtId="18" fontId="9" fillId="0" borderId="2" xfId="0" applyNumberFormat="1" applyFont="1" applyBorder="1" applyAlignment="1">
      <alignment horizontal="right" vertical="center"/>
    </xf>
    <xf numFmtId="15" fontId="9" fillId="0" borderId="2" xfId="0" applyNumberFormat="1" applyFont="1" applyBorder="1" applyAlignment="1">
      <alignment horizontal="right" vertical="center"/>
    </xf>
    <xf numFmtId="14" fontId="9" fillId="0" borderId="2" xfId="0" applyNumberFormat="1" applyFont="1" applyBorder="1" applyAlignment="1">
      <alignment horizontal="right" vertical="center"/>
    </xf>
    <xf numFmtId="9" fontId="9" fillId="0" borderId="2" xfId="0" applyNumberFormat="1" applyFont="1" applyBorder="1" applyAlignment="1">
      <alignment horizontal="right" vertical="center"/>
    </xf>
  </cellXfs>
  <cellStyles count="5">
    <cellStyle name="Currency" xfId="2" builtinId="4"/>
    <cellStyle name="Explanatory Text" xfId="3" builtinId="53"/>
    <cellStyle name="Heading 2" xfId="1" builtinId="17"/>
    <cellStyle name="Hyperlink" xfId="4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Clark@gmail.com" TargetMode="External"/><Relationship Id="rId2" Type="http://schemas.openxmlformats.org/officeDocument/2006/relationships/hyperlink" Target="mailto:rafael@gmail.com" TargetMode="External"/><Relationship Id="rId1" Type="http://schemas.openxmlformats.org/officeDocument/2006/relationships/hyperlink" Target="mailto:john@gmail.com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Batman@g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98801-3D92-4B16-8ED7-942284F83249}">
  <dimension ref="A1:J18"/>
  <sheetViews>
    <sheetView showGridLines="0" tabSelected="1" topLeftCell="B1" workbookViewId="0">
      <selection activeCell="H14" sqref="H14"/>
    </sheetView>
  </sheetViews>
  <sheetFormatPr defaultRowHeight="20.100000000000001" customHeight="1" x14ac:dyDescent="0.25"/>
  <cols>
    <col min="2" max="2" width="12.7109375" customWidth="1"/>
    <col min="3" max="3" width="16.7109375" bestFit="1" customWidth="1"/>
    <col min="4" max="4" width="28.85546875" bestFit="1" customWidth="1"/>
    <col min="5" max="5" width="22.85546875" customWidth="1"/>
    <col min="7" max="7" width="11" bestFit="1" customWidth="1"/>
    <col min="8" max="8" width="16.7109375" bestFit="1" customWidth="1"/>
    <col min="9" max="9" width="28.85546875" bestFit="1" customWidth="1"/>
    <col min="10" max="10" width="22.85546875" bestFit="1" customWidth="1"/>
  </cols>
  <sheetData>
    <row r="1" spans="1:10" ht="20.100000000000001" customHeight="1" x14ac:dyDescent="0.25">
      <c r="A1" s="1"/>
    </row>
    <row r="2" spans="1:10" ht="20.100000000000001" customHeight="1" thickBot="1" x14ac:dyDescent="0.35">
      <c r="B2" s="4" t="s">
        <v>0</v>
      </c>
      <c r="C2" s="4"/>
      <c r="D2" s="4"/>
      <c r="E2" s="4"/>
      <c r="G2" s="4" t="s">
        <v>280</v>
      </c>
      <c r="H2" s="4"/>
      <c r="I2" s="4"/>
      <c r="J2" s="4"/>
    </row>
    <row r="3" spans="1:10" ht="20.100000000000001" customHeight="1" thickTop="1" x14ac:dyDescent="0.25">
      <c r="G3" s="85"/>
      <c r="H3" s="85"/>
      <c r="I3" s="85"/>
      <c r="J3" s="85"/>
    </row>
    <row r="4" spans="1:10" ht="20.100000000000001" customHeight="1" x14ac:dyDescent="0.25">
      <c r="B4" s="3" t="s">
        <v>1</v>
      </c>
      <c r="C4" s="3" t="s">
        <v>2</v>
      </c>
      <c r="D4" s="3" t="s">
        <v>3</v>
      </c>
      <c r="E4" s="3" t="s">
        <v>21</v>
      </c>
      <c r="G4" s="3" t="s">
        <v>1</v>
      </c>
      <c r="H4" s="3" t="s">
        <v>2</v>
      </c>
      <c r="I4" s="3" t="s">
        <v>3</v>
      </c>
      <c r="J4" s="3" t="s">
        <v>21</v>
      </c>
    </row>
    <row r="5" spans="1:10" ht="20.100000000000001" customHeight="1" x14ac:dyDescent="0.25">
      <c r="B5" s="10">
        <v>44953</v>
      </c>
      <c r="C5" s="9" t="str">
        <f>TEXT(B5,"dd mmmm, yyyy")</f>
        <v>27 January, 2023</v>
      </c>
      <c r="D5" s="12" t="s">
        <v>4</v>
      </c>
      <c r="E5" s="18" t="s">
        <v>13</v>
      </c>
      <c r="G5" s="10"/>
      <c r="H5" s="9"/>
      <c r="I5" s="12"/>
      <c r="J5" s="18"/>
    </row>
    <row r="6" spans="1:10" ht="20.100000000000001" customHeight="1" x14ac:dyDescent="0.25">
      <c r="B6" s="11">
        <v>36</v>
      </c>
      <c r="C6" s="9" t="str">
        <f>TEXT(B6,"00000")</f>
        <v>00036</v>
      </c>
      <c r="D6" s="12" t="s">
        <v>5</v>
      </c>
      <c r="E6" s="18" t="s">
        <v>14</v>
      </c>
      <c r="G6" s="11"/>
      <c r="H6" s="9"/>
      <c r="I6" s="12"/>
      <c r="J6" s="18"/>
    </row>
    <row r="7" spans="1:10" ht="20.100000000000001" customHeight="1" x14ac:dyDescent="0.25">
      <c r="B7" s="11">
        <v>9337696969</v>
      </c>
      <c r="C7" s="9" t="str">
        <f>TEXT(B7,"(###)-###-####")</f>
        <v>(933)-769-6969</v>
      </c>
      <c r="D7" s="12" t="s">
        <v>6</v>
      </c>
      <c r="E7" s="18" t="s">
        <v>15</v>
      </c>
      <c r="G7" s="11"/>
      <c r="H7" s="9"/>
      <c r="I7" s="12"/>
      <c r="J7" s="18"/>
    </row>
    <row r="8" spans="1:10" ht="20.100000000000001" customHeight="1" x14ac:dyDescent="0.25">
      <c r="B8" s="11">
        <v>0.12130000000000001</v>
      </c>
      <c r="C8" s="9" t="str">
        <f>TEXT(B8,"HH:MM:SS AM/PM")</f>
        <v>02:54:40 am</v>
      </c>
      <c r="D8" s="12" t="s">
        <v>7</v>
      </c>
      <c r="E8" s="18" t="s">
        <v>16</v>
      </c>
      <c r="G8" s="11"/>
      <c r="H8" s="9"/>
      <c r="I8" s="12"/>
      <c r="J8" s="18"/>
    </row>
    <row r="9" spans="1:10" ht="20.100000000000001" customHeight="1" x14ac:dyDescent="0.25">
      <c r="B9" s="11">
        <v>0.56000000000000005</v>
      </c>
      <c r="C9" s="9" t="str">
        <f>TEXT(B9,"0.00%")</f>
        <v>56.00%</v>
      </c>
      <c r="D9" s="8" t="s">
        <v>8</v>
      </c>
      <c r="E9" s="18" t="s">
        <v>17</v>
      </c>
      <c r="G9" s="11"/>
      <c r="H9" s="9"/>
      <c r="I9" s="8"/>
      <c r="J9" s="18"/>
    </row>
    <row r="10" spans="1:10" ht="20.100000000000001" customHeight="1" x14ac:dyDescent="0.25">
      <c r="B10" s="11">
        <v>1.69</v>
      </c>
      <c r="C10" s="9" t="str">
        <f>TEXT(B10,"#  ???/???")</f>
        <v>1   69/100</v>
      </c>
      <c r="D10" s="12" t="s">
        <v>9</v>
      </c>
      <c r="E10" s="18" t="s">
        <v>18</v>
      </c>
      <c r="G10" s="11"/>
      <c r="H10" s="9"/>
      <c r="I10" s="12"/>
      <c r="J10" s="18"/>
    </row>
    <row r="11" spans="1:10" ht="20.100000000000001" customHeight="1" x14ac:dyDescent="0.25">
      <c r="B11" s="11">
        <v>1120000000</v>
      </c>
      <c r="C11" s="9" t="str">
        <f>TEXT(B11,"0.00E+00")</f>
        <v>1.12E+09</v>
      </c>
      <c r="D11" s="12" t="s">
        <v>10</v>
      </c>
      <c r="E11" s="18" t="s">
        <v>19</v>
      </c>
      <c r="G11" s="11"/>
      <c r="H11" s="9"/>
      <c r="I11" s="12"/>
      <c r="J11" s="18"/>
    </row>
    <row r="12" spans="1:10" ht="20.100000000000001" customHeight="1" x14ac:dyDescent="0.25">
      <c r="B12" s="11">
        <v>696969</v>
      </c>
      <c r="C12" s="9" t="str">
        <f>TEXT(B12,"##0° #0' #0''")</f>
        <v>69° 69' 69''</v>
      </c>
      <c r="D12" s="12" t="s">
        <v>11</v>
      </c>
      <c r="E12" s="18" t="s">
        <v>20</v>
      </c>
      <c r="G12" s="11"/>
      <c r="H12" s="9"/>
      <c r="I12" s="12"/>
      <c r="J12" s="18"/>
    </row>
    <row r="13" spans="1:10" ht="20.100000000000001" customHeight="1" x14ac:dyDescent="0.25">
      <c r="B13" s="16"/>
      <c r="C13" s="16"/>
      <c r="D13" s="16"/>
    </row>
    <row r="14" spans="1:10" ht="20.100000000000001" customHeight="1" x14ac:dyDescent="0.25">
      <c r="B14" s="16"/>
      <c r="C14" s="16"/>
      <c r="D14" s="16"/>
    </row>
    <row r="15" spans="1:10" ht="20.100000000000001" customHeight="1" x14ac:dyDescent="0.25">
      <c r="B15" s="16"/>
      <c r="C15" s="16"/>
      <c r="D15" s="16"/>
    </row>
    <row r="16" spans="1:10" ht="20.100000000000001" customHeight="1" x14ac:dyDescent="0.25">
      <c r="B16" s="16"/>
      <c r="C16" s="16"/>
      <c r="D16" s="16"/>
    </row>
    <row r="17" spans="2:4" ht="20.100000000000001" customHeight="1" x14ac:dyDescent="0.25">
      <c r="B17" s="16"/>
      <c r="C17" s="16"/>
      <c r="D17" s="16"/>
    </row>
    <row r="18" spans="2:4" ht="20.100000000000001" customHeight="1" x14ac:dyDescent="0.25">
      <c r="B18" s="17"/>
      <c r="C18" s="17"/>
      <c r="D18" s="17"/>
    </row>
  </sheetData>
  <mergeCells count="2">
    <mergeCell ref="B2:E2"/>
    <mergeCell ref="G2:J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EF605-D811-4F40-8C84-6C212E6D6D1C}">
  <dimension ref="B2:J12"/>
  <sheetViews>
    <sheetView showGridLines="0" workbookViewId="0">
      <selection activeCell="G2" sqref="G2:J12"/>
    </sheetView>
  </sheetViews>
  <sheetFormatPr defaultRowHeight="20.100000000000001" customHeight="1" x14ac:dyDescent="0.25"/>
  <cols>
    <col min="2" max="2" width="20.42578125" bestFit="1" customWidth="1"/>
    <col min="3" max="3" width="20.42578125" customWidth="1"/>
    <col min="4" max="4" width="13.42578125" bestFit="1" customWidth="1"/>
    <col min="5" max="5" width="19.28515625" bestFit="1" customWidth="1"/>
    <col min="10" max="10" width="12.5703125" bestFit="1" customWidth="1"/>
  </cols>
  <sheetData>
    <row r="2" spans="2:10" ht="20.100000000000001" customHeight="1" thickBot="1" x14ac:dyDescent="0.35">
      <c r="B2" s="37" t="s">
        <v>159</v>
      </c>
      <c r="C2" s="37"/>
      <c r="D2" s="37"/>
      <c r="E2" s="37"/>
      <c r="G2" s="4" t="s">
        <v>280</v>
      </c>
      <c r="H2" s="4"/>
      <c r="I2" s="4"/>
      <c r="J2" s="4"/>
    </row>
    <row r="3" spans="2:10" ht="20.100000000000001" customHeight="1" thickTop="1" x14ac:dyDescent="0.25">
      <c r="G3" s="85"/>
      <c r="H3" s="85"/>
      <c r="I3" s="85"/>
      <c r="J3" s="85"/>
    </row>
    <row r="4" spans="2:10" ht="20.100000000000001" customHeight="1" x14ac:dyDescent="0.25">
      <c r="B4" s="3" t="s">
        <v>22</v>
      </c>
      <c r="C4" s="3" t="s">
        <v>133</v>
      </c>
      <c r="D4" s="3" t="s">
        <v>3</v>
      </c>
      <c r="E4" s="3" t="s">
        <v>21</v>
      </c>
      <c r="G4" s="3" t="s">
        <v>1</v>
      </c>
      <c r="H4" s="3" t="s">
        <v>2</v>
      </c>
      <c r="I4" s="3" t="s">
        <v>3</v>
      </c>
      <c r="J4" s="3" t="s">
        <v>21</v>
      </c>
    </row>
    <row r="5" spans="2:10" ht="20.100000000000001" customHeight="1" x14ac:dyDescent="0.25">
      <c r="B5" s="53" t="s">
        <v>153</v>
      </c>
      <c r="C5" s="49" t="str">
        <f>CLEAN(B5)</f>
        <v>james@gmail.com</v>
      </c>
      <c r="D5" s="43" t="str">
        <f ca="1">_xlfn.FORMULATEXT(C5)</f>
        <v>=CLEAN(B5)</v>
      </c>
      <c r="E5" s="56" t="s">
        <v>158</v>
      </c>
      <c r="G5" s="10"/>
      <c r="H5" s="9"/>
      <c r="I5" s="12"/>
      <c r="J5" s="18"/>
    </row>
    <row r="6" spans="2:10" ht="20.100000000000001" customHeight="1" x14ac:dyDescent="0.25">
      <c r="B6" s="2" t="s">
        <v>154</v>
      </c>
      <c r="C6" s="49" t="str">
        <f>CLEAN(B6)</f>
        <v>steves@gmail.com</v>
      </c>
      <c r="D6" s="43" t="str">
        <f ca="1">_xlfn.FORMULATEXT(C6)</f>
        <v>=CLEAN(B6)</v>
      </c>
      <c r="E6" s="56"/>
      <c r="G6" s="11"/>
      <c r="H6" s="9"/>
      <c r="I6" s="12"/>
      <c r="J6" s="18"/>
    </row>
    <row r="7" spans="2:10" ht="20.100000000000001" customHeight="1" x14ac:dyDescent="0.25">
      <c r="B7" s="53" t="s">
        <v>155</v>
      </c>
      <c r="C7" s="49" t="str">
        <f>CLEAN(B7)</f>
        <v>john @gmail.com</v>
      </c>
      <c r="D7" s="43" t="str">
        <f ca="1">_xlfn.FORMULATEXT(C7)</f>
        <v>=CLEAN(B7)</v>
      </c>
      <c r="E7" s="56"/>
      <c r="G7" s="11"/>
      <c r="H7" s="9"/>
      <c r="I7" s="12"/>
      <c r="J7" s="18"/>
    </row>
    <row r="8" spans="2:10" ht="20.100000000000001" customHeight="1" x14ac:dyDescent="0.25">
      <c r="B8" s="54" t="s">
        <v>156</v>
      </c>
      <c r="C8" s="49" t="str">
        <f>CLEAN(B8)</f>
        <v>robert@gmail.com</v>
      </c>
      <c r="D8" s="43" t="str">
        <f ca="1">_xlfn.FORMULATEXT(C8)</f>
        <v>=CLEAN(B8)</v>
      </c>
      <c r="E8" s="56"/>
      <c r="G8" s="11"/>
      <c r="H8" s="9"/>
      <c r="I8" s="12"/>
      <c r="J8" s="18"/>
    </row>
    <row r="9" spans="2:10" ht="20.100000000000001" customHeight="1" x14ac:dyDescent="0.25">
      <c r="B9" s="53" t="s">
        <v>157</v>
      </c>
      <c r="C9" s="49" t="str">
        <f>CLEAN(B9)</f>
        <v>michael@gmail.com</v>
      </c>
      <c r="D9" s="43" t="str">
        <f ca="1">_xlfn.FORMULATEXT(C9)</f>
        <v>=CLEAN(B9)</v>
      </c>
      <c r="E9" s="56"/>
      <c r="G9" s="11"/>
      <c r="H9" s="9"/>
      <c r="I9" s="8"/>
      <c r="J9" s="18"/>
    </row>
    <row r="10" spans="2:10" ht="20.100000000000001" customHeight="1" x14ac:dyDescent="0.25">
      <c r="G10" s="11"/>
      <c r="H10" s="9"/>
      <c r="I10" s="12"/>
      <c r="J10" s="18"/>
    </row>
    <row r="11" spans="2:10" ht="20.100000000000001" customHeight="1" x14ac:dyDescent="0.3">
      <c r="B11" s="55"/>
      <c r="C11" s="55"/>
      <c r="D11" s="55"/>
      <c r="E11" s="55"/>
      <c r="G11" s="11"/>
      <c r="H11" s="9"/>
      <c r="I11" s="12"/>
      <c r="J11" s="18"/>
    </row>
    <row r="12" spans="2:10" ht="20.100000000000001" customHeight="1" x14ac:dyDescent="0.25">
      <c r="G12" s="11"/>
      <c r="H12" s="9"/>
      <c r="I12" s="12"/>
      <c r="J12" s="18"/>
    </row>
  </sheetData>
  <mergeCells count="4">
    <mergeCell ref="B2:E2"/>
    <mergeCell ref="B11:E11"/>
    <mergeCell ref="E5:E9"/>
    <mergeCell ref="G2:J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E60B9-BBE4-429B-8B84-55DE68D5DC06}">
  <dimension ref="A1:J97"/>
  <sheetViews>
    <sheetView showGridLines="0" topLeftCell="B1" workbookViewId="0">
      <selection activeCell="G2" sqref="G2:J12"/>
    </sheetView>
  </sheetViews>
  <sheetFormatPr defaultRowHeight="15" x14ac:dyDescent="0.25"/>
  <cols>
    <col min="1" max="1" width="3.42578125" customWidth="1"/>
    <col min="2" max="2" width="24.5703125" bestFit="1" customWidth="1"/>
    <col min="3" max="3" width="37" bestFit="1" customWidth="1"/>
    <col min="4" max="4" width="34.7109375" bestFit="1" customWidth="1"/>
    <col min="5" max="5" width="28.7109375" bestFit="1" customWidth="1"/>
    <col min="6" max="6" width="23.7109375" customWidth="1"/>
    <col min="8" max="8" width="16.7109375" bestFit="1" customWidth="1"/>
    <col min="9" max="9" width="9" bestFit="1" customWidth="1"/>
    <col min="10" max="10" width="12.5703125" bestFit="1" customWidth="1"/>
  </cols>
  <sheetData>
    <row r="1" spans="1:10" ht="20.100000000000001" customHeight="1" x14ac:dyDescent="0.25">
      <c r="A1" s="48"/>
      <c r="B1" s="48"/>
      <c r="C1" s="48"/>
      <c r="D1" s="48"/>
    </row>
    <row r="2" spans="1:10" ht="20.100000000000001" customHeight="1" thickBot="1" x14ac:dyDescent="0.35">
      <c r="A2" s="59"/>
      <c r="B2" s="37" t="s">
        <v>179</v>
      </c>
      <c r="C2" s="37"/>
      <c r="D2" s="37"/>
      <c r="E2" s="37"/>
      <c r="G2" s="4" t="s">
        <v>280</v>
      </c>
      <c r="H2" s="4"/>
      <c r="I2" s="4"/>
      <c r="J2" s="4"/>
    </row>
    <row r="3" spans="1:10" ht="20.100000000000001" customHeight="1" thickTop="1" x14ac:dyDescent="0.25">
      <c r="G3" s="85"/>
      <c r="H3" s="85"/>
      <c r="I3" s="85"/>
      <c r="J3" s="85"/>
    </row>
    <row r="4" spans="1:10" ht="20.100000000000001" customHeight="1" x14ac:dyDescent="0.25">
      <c r="B4" s="3" t="s">
        <v>160</v>
      </c>
      <c r="C4" s="3" t="s">
        <v>161</v>
      </c>
      <c r="D4" s="3" t="s">
        <v>3</v>
      </c>
      <c r="E4" s="3" t="s">
        <v>21</v>
      </c>
      <c r="G4" s="3" t="s">
        <v>1</v>
      </c>
      <c r="H4" s="3" t="s">
        <v>2</v>
      </c>
      <c r="I4" s="3" t="s">
        <v>3</v>
      </c>
      <c r="J4" s="3" t="s">
        <v>21</v>
      </c>
    </row>
    <row r="5" spans="1:10" ht="20.100000000000001" customHeight="1" x14ac:dyDescent="0.25">
      <c r="B5" s="6" t="s">
        <v>162</v>
      </c>
      <c r="C5" s="6" t="str">
        <f>B5 &amp;CHAR(45)&amp; B6</f>
        <v>Product-Scientific Calculator</v>
      </c>
      <c r="D5" s="43" t="str">
        <f ca="1">_xlfn.FORMULATEXT(C5)</f>
        <v>=B5 &amp;CHAR(45)&amp; B6</v>
      </c>
      <c r="E5" s="43" t="s">
        <v>163</v>
      </c>
      <c r="G5" s="10"/>
      <c r="H5" s="9"/>
      <c r="I5" s="12"/>
      <c r="J5" s="18"/>
    </row>
    <row r="6" spans="1:10" ht="20.100000000000001" customHeight="1" x14ac:dyDescent="0.25">
      <c r="B6" s="6" t="s">
        <v>164</v>
      </c>
      <c r="C6" s="6"/>
      <c r="D6" s="61"/>
      <c r="E6" s="62"/>
      <c r="G6" s="11"/>
      <c r="H6" s="9"/>
      <c r="I6" s="12"/>
      <c r="J6" s="18"/>
    </row>
    <row r="7" spans="1:10" ht="20.100000000000001" customHeight="1" x14ac:dyDescent="0.25">
      <c r="B7" s="6" t="s">
        <v>165</v>
      </c>
      <c r="C7" s="6" t="str">
        <f>B7&amp;CHAR(35)</f>
        <v>Product Code - 4321#</v>
      </c>
      <c r="D7" s="43" t="str">
        <f t="shared" ref="D7:D11" ca="1" si="0">_xlfn.FORMULATEXT(C7)</f>
        <v>=B7&amp;CHAR(35)</v>
      </c>
      <c r="E7" s="43" t="s">
        <v>166</v>
      </c>
      <c r="G7" s="11"/>
      <c r="H7" s="9"/>
      <c r="I7" s="12"/>
      <c r="J7" s="18"/>
    </row>
    <row r="8" spans="1:10" ht="20.100000000000001" customHeight="1" x14ac:dyDescent="0.25">
      <c r="B8" s="6" t="s">
        <v>167</v>
      </c>
      <c r="C8" s="6" t="str">
        <f>SUBSTITUTE(B8,CHAR(35),"")</f>
        <v>Product Model: fx-991MS</v>
      </c>
      <c r="D8" s="43" t="str">
        <f t="shared" ca="1" si="0"/>
        <v>=SUBSTITUTE(B8,CHAR(35),"")</v>
      </c>
      <c r="E8" s="43" t="s">
        <v>168</v>
      </c>
      <c r="G8" s="11"/>
      <c r="H8" s="9"/>
      <c r="I8" s="12"/>
      <c r="J8" s="18"/>
    </row>
    <row r="9" spans="1:10" ht="31.5" x14ac:dyDescent="0.25">
      <c r="B9" s="6" t="s">
        <v>169</v>
      </c>
      <c r="C9" s="60" t="str">
        <f>B9&amp;CHAR(10)&amp;B10</f>
        <v>Manufactured by CASIO
in Japan</v>
      </c>
      <c r="D9" s="43" t="str">
        <f t="shared" ca="1" si="0"/>
        <v>=B9&amp;CHAR(10)&amp;B10</v>
      </c>
      <c r="E9" s="43" t="s">
        <v>170</v>
      </c>
      <c r="G9" s="11"/>
      <c r="H9" s="9"/>
      <c r="I9" s="8"/>
      <c r="J9" s="18"/>
    </row>
    <row r="10" spans="1:10" ht="20.100000000000001" customHeight="1" x14ac:dyDescent="0.25">
      <c r="B10" s="6" t="s">
        <v>171</v>
      </c>
      <c r="C10" s="6"/>
      <c r="D10" s="61"/>
      <c r="E10" s="62"/>
      <c r="G10" s="11"/>
      <c r="H10" s="9"/>
      <c r="I10" s="12"/>
      <c r="J10" s="18"/>
    </row>
    <row r="11" spans="1:10" ht="34.5" customHeight="1" x14ac:dyDescent="0.25">
      <c r="B11" s="60" t="s">
        <v>172</v>
      </c>
      <c r="C11" s="6" t="str">
        <f>SUBSTITUTE(B11,CHAR(10),CHAR(44))</f>
        <v>401 Inbuilt Function,Non Programmable</v>
      </c>
      <c r="D11" s="43" t="str">
        <f t="shared" ca="1" si="0"/>
        <v>=SUBSTITUTE(B11,CHAR(10),CHAR(44))</v>
      </c>
      <c r="E11" s="43" t="s">
        <v>173</v>
      </c>
      <c r="G11" s="11"/>
      <c r="H11" s="9"/>
      <c r="I11" s="12"/>
      <c r="J11" s="18"/>
    </row>
    <row r="12" spans="1:10" ht="36.75" customHeight="1" x14ac:dyDescent="0.25">
      <c r="G12" s="11"/>
      <c r="H12" s="9"/>
      <c r="I12" s="12"/>
      <c r="J12" s="18"/>
    </row>
    <row r="13" spans="1:10" ht="20.100000000000001" customHeight="1" x14ac:dyDescent="0.25">
      <c r="B13" s="3" t="s">
        <v>174</v>
      </c>
      <c r="C13" s="3" t="s">
        <v>175</v>
      </c>
      <c r="D13" s="65" t="s">
        <v>21</v>
      </c>
      <c r="E13" s="66"/>
    </row>
    <row r="14" spans="1:10" ht="20.100000000000001" customHeight="1" x14ac:dyDescent="0.25">
      <c r="B14" s="6" t="s">
        <v>176</v>
      </c>
      <c r="C14" s="6" t="s">
        <v>177</v>
      </c>
      <c r="D14" s="63" t="s">
        <v>178</v>
      </c>
      <c r="E14" s="64"/>
    </row>
    <row r="15" spans="1:10" ht="20.100000000000001" customHeight="1" x14ac:dyDescent="0.25"/>
    <row r="16" spans="1:10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  <row r="23" ht="20.100000000000001" customHeight="1" x14ac:dyDescent="0.25"/>
    <row r="24" ht="20.100000000000001" customHeight="1" x14ac:dyDescent="0.25"/>
    <row r="25" ht="20.100000000000001" customHeight="1" x14ac:dyDescent="0.25"/>
    <row r="26" ht="20.100000000000001" customHeight="1" x14ac:dyDescent="0.25"/>
    <row r="27" ht="20.100000000000001" customHeight="1" x14ac:dyDescent="0.25"/>
    <row r="28" ht="20.100000000000001" customHeight="1" x14ac:dyDescent="0.25"/>
    <row r="29" ht="20.100000000000001" customHeight="1" x14ac:dyDescent="0.25"/>
    <row r="30" ht="20.100000000000001" customHeight="1" x14ac:dyDescent="0.25"/>
    <row r="31" ht="20.100000000000001" customHeight="1" x14ac:dyDescent="0.25"/>
    <row r="32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</sheetData>
  <mergeCells count="5">
    <mergeCell ref="D13:E13"/>
    <mergeCell ref="D14:E14"/>
    <mergeCell ref="A1:D1"/>
    <mergeCell ref="B2:E2"/>
    <mergeCell ref="G2:J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EBABC-A136-4F89-BB9A-845506F51269}">
  <dimension ref="B1:J13"/>
  <sheetViews>
    <sheetView showGridLines="0" workbookViewId="0">
      <selection activeCell="G2" sqref="G2:J12"/>
    </sheetView>
  </sheetViews>
  <sheetFormatPr defaultRowHeight="20.100000000000001" customHeight="1" x14ac:dyDescent="0.25"/>
  <cols>
    <col min="1" max="1" width="3.7109375" customWidth="1"/>
    <col min="2" max="2" width="35" bestFit="1" customWidth="1"/>
    <col min="3" max="3" width="36.28515625" customWidth="1"/>
    <col min="4" max="4" width="18.7109375" bestFit="1" customWidth="1"/>
    <col min="5" max="5" width="20" bestFit="1" customWidth="1"/>
    <col min="10" max="10" width="12.5703125" bestFit="1" customWidth="1"/>
  </cols>
  <sheetData>
    <row r="1" spans="2:10" ht="20.100000000000001" customHeight="1" x14ac:dyDescent="0.25">
      <c r="B1" s="17"/>
      <c r="C1" s="17"/>
    </row>
    <row r="2" spans="2:10" ht="20.100000000000001" customHeight="1" thickBot="1" x14ac:dyDescent="0.35">
      <c r="B2" s="37" t="s">
        <v>199</v>
      </c>
      <c r="C2" s="37"/>
      <c r="D2" s="37"/>
      <c r="E2" s="37"/>
      <c r="G2" s="4" t="s">
        <v>280</v>
      </c>
      <c r="H2" s="4"/>
      <c r="I2" s="4"/>
      <c r="J2" s="4"/>
    </row>
    <row r="3" spans="2:10" ht="20.100000000000001" customHeight="1" thickTop="1" x14ac:dyDescent="0.25">
      <c r="B3" s="1"/>
      <c r="C3" s="1"/>
      <c r="G3" s="85"/>
      <c r="H3" s="85"/>
      <c r="I3" s="85"/>
      <c r="J3" s="85"/>
    </row>
    <row r="4" spans="2:10" ht="20.100000000000001" customHeight="1" x14ac:dyDescent="0.25">
      <c r="B4" s="3" t="s">
        <v>180</v>
      </c>
      <c r="C4" s="3" t="s">
        <v>181</v>
      </c>
      <c r="D4" s="3" t="s">
        <v>193</v>
      </c>
      <c r="G4" s="3" t="s">
        <v>1</v>
      </c>
      <c r="H4" s="3" t="s">
        <v>2</v>
      </c>
      <c r="I4" s="3" t="s">
        <v>3</v>
      </c>
      <c r="J4" s="3" t="s">
        <v>21</v>
      </c>
    </row>
    <row r="5" spans="2:10" ht="20.100000000000001" customHeight="1" x14ac:dyDescent="0.25">
      <c r="B5" s="6" t="s">
        <v>182</v>
      </c>
      <c r="C5" s="6" t="str">
        <f>TRIM(PROPER(B5))</f>
        <v>A Few Good Men</v>
      </c>
      <c r="D5" s="12" t="s">
        <v>194</v>
      </c>
      <c r="G5" s="10"/>
      <c r="H5" s="9"/>
      <c r="I5" s="12"/>
      <c r="J5" s="18"/>
    </row>
    <row r="6" spans="2:10" ht="20.100000000000001" customHeight="1" x14ac:dyDescent="0.25">
      <c r="B6" s="6" t="s">
        <v>183</v>
      </c>
      <c r="C6" s="6" t="str">
        <f t="shared" ref="C6" si="0">TRIM(PROPER(B6))</f>
        <v>Pet Sematary</v>
      </c>
      <c r="D6" s="12" t="s">
        <v>195</v>
      </c>
      <c r="G6" s="11"/>
      <c r="H6" s="9"/>
      <c r="I6" s="12"/>
      <c r="J6" s="18"/>
    </row>
    <row r="7" spans="2:10" ht="20.100000000000001" customHeight="1" x14ac:dyDescent="0.25">
      <c r="G7" s="11"/>
      <c r="H7" s="9"/>
      <c r="I7" s="12"/>
      <c r="J7" s="18"/>
    </row>
    <row r="8" spans="2:10" ht="20.100000000000001" customHeight="1" x14ac:dyDescent="0.25">
      <c r="B8" s="3" t="s">
        <v>184</v>
      </c>
      <c r="C8" s="3" t="s">
        <v>185</v>
      </c>
      <c r="D8" s="3" t="s">
        <v>186</v>
      </c>
      <c r="E8" s="3" t="s">
        <v>193</v>
      </c>
      <c r="G8" s="11"/>
      <c r="H8" s="9"/>
      <c r="I8" s="12"/>
      <c r="J8" s="18"/>
    </row>
    <row r="9" spans="2:10" ht="20.100000000000001" customHeight="1" x14ac:dyDescent="0.25">
      <c r="B9" s="6" t="s">
        <v>187</v>
      </c>
      <c r="C9" s="6" t="s">
        <v>188</v>
      </c>
      <c r="D9" s="6" t="str">
        <f>PROPER(B9&amp;" "&amp;C9)</f>
        <v>John Doe</v>
      </c>
      <c r="E9" s="12" t="s">
        <v>196</v>
      </c>
      <c r="G9" s="11"/>
      <c r="H9" s="9"/>
      <c r="I9" s="8"/>
      <c r="J9" s="18"/>
    </row>
    <row r="10" spans="2:10" ht="20.100000000000001" customHeight="1" x14ac:dyDescent="0.25">
      <c r="G10" s="11"/>
      <c r="H10" s="9"/>
      <c r="I10" s="12"/>
      <c r="J10" s="18"/>
    </row>
    <row r="11" spans="2:10" ht="20.100000000000001" customHeight="1" x14ac:dyDescent="0.25">
      <c r="B11" s="3" t="s">
        <v>189</v>
      </c>
      <c r="C11" s="3" t="s">
        <v>190</v>
      </c>
      <c r="D11" s="3" t="s">
        <v>193</v>
      </c>
      <c r="G11" s="11"/>
      <c r="H11" s="9"/>
      <c r="I11" s="12"/>
      <c r="J11" s="18"/>
    </row>
    <row r="12" spans="2:10" ht="20.100000000000001" customHeight="1" x14ac:dyDescent="0.25">
      <c r="B12" s="6" t="s">
        <v>191</v>
      </c>
      <c r="C12" s="6" t="str">
        <f>PROPER(B12)</f>
        <v xml:space="preserve"> To Err Is Human</v>
      </c>
      <c r="D12" s="12" t="s">
        <v>197</v>
      </c>
      <c r="G12" s="11"/>
      <c r="H12" s="9"/>
      <c r="I12" s="12"/>
      <c r="J12" s="18"/>
    </row>
    <row r="13" spans="2:10" ht="20.100000000000001" customHeight="1" x14ac:dyDescent="0.25">
      <c r="B13" s="6" t="s">
        <v>192</v>
      </c>
      <c r="C13" s="6" t="str">
        <f>PROPER(B13)</f>
        <v>An Apple A Day Keeps The Doctor Away</v>
      </c>
      <c r="D13" s="12" t="s">
        <v>198</v>
      </c>
    </row>
  </sheetData>
  <mergeCells count="2">
    <mergeCell ref="B2:E2"/>
    <mergeCell ref="G2:J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97988-89BA-4A7A-9B84-276141E4EC68}">
  <dimension ref="B2:K12"/>
  <sheetViews>
    <sheetView showGridLines="0" workbookViewId="0">
      <selection activeCell="H2" sqref="H2:K12"/>
    </sheetView>
  </sheetViews>
  <sheetFormatPr defaultRowHeight="15" x14ac:dyDescent="0.25"/>
  <cols>
    <col min="2" max="2" width="14.7109375" bestFit="1" customWidth="1"/>
    <col min="3" max="3" width="12" bestFit="1" customWidth="1"/>
    <col min="5" max="5" width="14" bestFit="1" customWidth="1"/>
    <col min="6" max="6" width="33.85546875" bestFit="1" customWidth="1"/>
  </cols>
  <sheetData>
    <row r="2" spans="2:11" ht="18" thickBot="1" x14ac:dyDescent="0.35">
      <c r="B2" s="37" t="s">
        <v>215</v>
      </c>
      <c r="C2" s="37"/>
      <c r="D2" s="37"/>
      <c r="E2" s="37"/>
      <c r="H2" s="4" t="s">
        <v>280</v>
      </c>
      <c r="I2" s="4"/>
      <c r="J2" s="4"/>
      <c r="K2" s="4"/>
    </row>
    <row r="3" spans="2:11" ht="15.75" thickTop="1" x14ac:dyDescent="0.25">
      <c r="B3" s="68"/>
      <c r="C3" s="68"/>
      <c r="D3" s="68"/>
      <c r="E3" s="68"/>
      <c r="H3" s="85"/>
      <c r="I3" s="85"/>
      <c r="J3" s="85"/>
      <c r="K3" s="85"/>
    </row>
    <row r="4" spans="2:11" ht="15.75" x14ac:dyDescent="0.25">
      <c r="B4" s="3" t="s">
        <v>200</v>
      </c>
      <c r="C4" s="3" t="s">
        <v>201</v>
      </c>
      <c r="D4" s="3" t="s">
        <v>99</v>
      </c>
      <c r="E4" s="3" t="s">
        <v>202</v>
      </c>
      <c r="H4" s="3" t="s">
        <v>1</v>
      </c>
      <c r="I4" s="3" t="s">
        <v>2</v>
      </c>
      <c r="J4" s="3" t="s">
        <v>3</v>
      </c>
      <c r="K4" s="3" t="s">
        <v>21</v>
      </c>
    </row>
    <row r="5" spans="2:11" x14ac:dyDescent="0.25">
      <c r="B5" s="73">
        <v>120</v>
      </c>
      <c r="C5" s="76">
        <v>120</v>
      </c>
      <c r="D5" s="53" t="b">
        <f>EXACT(B5,C5)</f>
        <v>1</v>
      </c>
      <c r="E5" s="71" t="s">
        <v>203</v>
      </c>
      <c r="F5" s="67" t="s">
        <v>204</v>
      </c>
      <c r="H5" s="10"/>
      <c r="I5" s="9"/>
      <c r="J5" s="12"/>
      <c r="K5" s="18"/>
    </row>
    <row r="6" spans="2:11" x14ac:dyDescent="0.25">
      <c r="B6" s="74">
        <v>1256</v>
      </c>
      <c r="C6" s="77" t="s">
        <v>205</v>
      </c>
      <c r="D6" s="53" t="b">
        <f t="shared" ref="D6:D9" si="0">EXACT(B6,C6)</f>
        <v>1</v>
      </c>
      <c r="E6" s="71" t="s">
        <v>206</v>
      </c>
      <c r="F6" s="67" t="s">
        <v>207</v>
      </c>
      <c r="H6" s="11"/>
      <c r="I6" s="9"/>
      <c r="J6" s="12"/>
      <c r="K6" s="18"/>
    </row>
    <row r="7" spans="2:11" x14ac:dyDescent="0.25">
      <c r="B7" s="75">
        <v>0.1</v>
      </c>
      <c r="C7" s="9">
        <v>0.1</v>
      </c>
      <c r="D7" s="53" t="b">
        <f t="shared" si="0"/>
        <v>1</v>
      </c>
      <c r="E7" s="71" t="s">
        <v>208</v>
      </c>
      <c r="F7" s="67" t="s">
        <v>209</v>
      </c>
      <c r="H7" s="11"/>
      <c r="I7" s="9"/>
      <c r="J7" s="12"/>
      <c r="K7" s="18"/>
    </row>
    <row r="8" spans="2:11" x14ac:dyDescent="0.25">
      <c r="B8" s="69">
        <v>18143008345</v>
      </c>
      <c r="C8" s="9">
        <v>18143008345</v>
      </c>
      <c r="D8" s="53" t="b">
        <f t="shared" si="0"/>
        <v>1</v>
      </c>
      <c r="E8" s="71" t="s">
        <v>210</v>
      </c>
      <c r="F8" s="67" t="s">
        <v>211</v>
      </c>
      <c r="H8" s="11"/>
      <c r="I8" s="9"/>
      <c r="J8" s="12"/>
      <c r="K8" s="18"/>
    </row>
    <row r="9" spans="2:11" x14ac:dyDescent="0.25">
      <c r="B9" s="70">
        <v>44197</v>
      </c>
      <c r="C9" s="9" t="s">
        <v>212</v>
      </c>
      <c r="D9" s="53" t="b">
        <f t="shared" si="0"/>
        <v>0</v>
      </c>
      <c r="E9" s="71" t="s">
        <v>213</v>
      </c>
      <c r="F9" s="67" t="s">
        <v>214</v>
      </c>
      <c r="H9" s="11"/>
      <c r="I9" s="9"/>
      <c r="J9" s="8"/>
      <c r="K9" s="18"/>
    </row>
    <row r="10" spans="2:11" x14ac:dyDescent="0.25">
      <c r="H10" s="11"/>
      <c r="I10" s="9"/>
      <c r="J10" s="12"/>
      <c r="K10" s="18"/>
    </row>
    <row r="11" spans="2:11" x14ac:dyDescent="0.25">
      <c r="H11" s="11"/>
      <c r="I11" s="9"/>
      <c r="J11" s="12"/>
      <c r="K11" s="18"/>
    </row>
    <row r="12" spans="2:11" x14ac:dyDescent="0.25">
      <c r="H12" s="11"/>
      <c r="I12" s="9"/>
      <c r="J12" s="12"/>
      <c r="K12" s="18"/>
    </row>
  </sheetData>
  <mergeCells count="3">
    <mergeCell ref="B2:E2"/>
    <mergeCell ref="B3:E3"/>
    <mergeCell ref="H2:K2"/>
  </mergeCells>
  <pageMargins left="0.7" right="0.7" top="0.75" bottom="0.75" header="0.3" footer="0.3"/>
  <ignoredErrors>
    <ignoredError sqref="C6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3A51A-B578-4C42-9FA9-9671A8045811}">
  <dimension ref="B2:I12"/>
  <sheetViews>
    <sheetView showGridLines="0" workbookViewId="0">
      <selection activeCell="I18" sqref="I18"/>
    </sheetView>
  </sheetViews>
  <sheetFormatPr defaultRowHeight="15" x14ac:dyDescent="0.25"/>
  <cols>
    <col min="2" max="2" width="28.7109375" bestFit="1" customWidth="1"/>
    <col min="3" max="3" width="23.42578125" bestFit="1" customWidth="1"/>
    <col min="4" max="4" width="10" bestFit="1" customWidth="1"/>
    <col min="6" max="6" width="6.42578125" bestFit="1" customWidth="1"/>
    <col min="7" max="7" width="16.7109375" bestFit="1" customWidth="1"/>
    <col min="8" max="8" width="9" bestFit="1" customWidth="1"/>
    <col min="9" max="9" width="12.5703125" bestFit="1" customWidth="1"/>
  </cols>
  <sheetData>
    <row r="2" spans="2:9" ht="18" thickBot="1" x14ac:dyDescent="0.35">
      <c r="B2" s="37" t="s">
        <v>222</v>
      </c>
      <c r="C2" s="37"/>
      <c r="D2" s="37"/>
      <c r="F2" s="4" t="s">
        <v>280</v>
      </c>
      <c r="G2" s="4"/>
      <c r="H2" s="4"/>
      <c r="I2" s="4"/>
    </row>
    <row r="3" spans="2:9" ht="15.75" thickTop="1" x14ac:dyDescent="0.25">
      <c r="F3" s="85"/>
      <c r="G3" s="85"/>
      <c r="H3" s="85"/>
      <c r="I3" s="85"/>
    </row>
    <row r="4" spans="2:9" ht="15.75" x14ac:dyDescent="0.25">
      <c r="B4" s="3" t="s">
        <v>180</v>
      </c>
      <c r="C4" s="3" t="s">
        <v>216</v>
      </c>
      <c r="D4" s="3" t="s">
        <v>3</v>
      </c>
      <c r="F4" s="3" t="s">
        <v>1</v>
      </c>
      <c r="G4" s="3" t="s">
        <v>2</v>
      </c>
      <c r="H4" s="3" t="s">
        <v>3</v>
      </c>
      <c r="I4" s="3" t="s">
        <v>21</v>
      </c>
    </row>
    <row r="5" spans="2:9" x14ac:dyDescent="0.25">
      <c r="B5" s="72" t="s">
        <v>217</v>
      </c>
      <c r="C5" s="72" t="str">
        <f>TRIM(B5)</f>
        <v>A Few Good Men</v>
      </c>
      <c r="D5" s="78" t="s">
        <v>223</v>
      </c>
      <c r="F5" s="10"/>
      <c r="G5" s="9"/>
      <c r="H5" s="12"/>
      <c r="I5" s="18"/>
    </row>
    <row r="6" spans="2:9" x14ac:dyDescent="0.25">
      <c r="B6" s="72" t="s">
        <v>218</v>
      </c>
      <c r="C6" s="72" t="str">
        <f t="shared" ref="C6:D9" si="0">TRIM(B6)</f>
        <v>Pet Sematary</v>
      </c>
      <c r="D6" s="78" t="s">
        <v>224</v>
      </c>
      <c r="F6" s="11"/>
      <c r="G6" s="9"/>
      <c r="H6" s="12"/>
      <c r="I6" s="18"/>
    </row>
    <row r="7" spans="2:9" x14ac:dyDescent="0.25">
      <c r="B7" s="72" t="s">
        <v>219</v>
      </c>
      <c r="C7" s="72" t="str">
        <f t="shared" si="0"/>
        <v>Primal Fear</v>
      </c>
      <c r="D7" s="78" t="s">
        <v>225</v>
      </c>
      <c r="F7" s="11"/>
      <c r="G7" s="9"/>
      <c r="H7" s="12"/>
      <c r="I7" s="18"/>
    </row>
    <row r="8" spans="2:9" x14ac:dyDescent="0.25">
      <c r="B8" s="72" t="s">
        <v>220</v>
      </c>
      <c r="C8" s="72" t="str">
        <f t="shared" si="0"/>
        <v>The Trial of the Chicago 7</v>
      </c>
      <c r="D8" s="78" t="s">
        <v>226</v>
      </c>
      <c r="F8" s="11"/>
      <c r="G8" s="9"/>
      <c r="H8" s="12"/>
      <c r="I8" s="18"/>
    </row>
    <row r="9" spans="2:9" x14ac:dyDescent="0.25">
      <c r="B9" s="72" t="s">
        <v>221</v>
      </c>
      <c r="C9" s="72" t="str">
        <f t="shared" si="0"/>
        <v>The Prestige</v>
      </c>
      <c r="D9" s="78" t="s">
        <v>227</v>
      </c>
      <c r="F9" s="11"/>
      <c r="G9" s="9"/>
      <c r="H9" s="8"/>
      <c r="I9" s="18"/>
    </row>
    <row r="10" spans="2:9" x14ac:dyDescent="0.25">
      <c r="F10" s="11"/>
      <c r="G10" s="9"/>
      <c r="H10" s="12"/>
      <c r="I10" s="18"/>
    </row>
    <row r="11" spans="2:9" x14ac:dyDescent="0.25">
      <c r="F11" s="11"/>
      <c r="G11" s="9"/>
      <c r="H11" s="12"/>
      <c r="I11" s="18"/>
    </row>
    <row r="12" spans="2:9" x14ac:dyDescent="0.25">
      <c r="F12" s="11"/>
      <c r="G12" s="9"/>
      <c r="H12" s="12"/>
      <c r="I12" s="18"/>
    </row>
  </sheetData>
  <mergeCells count="2">
    <mergeCell ref="B2:D2"/>
    <mergeCell ref="F2:I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DFCAF-C98F-46F1-A5B9-62247955D504}">
  <dimension ref="B2:J13"/>
  <sheetViews>
    <sheetView showGridLines="0" workbookViewId="0">
      <selection activeCell="G2" sqref="G2:J12"/>
    </sheetView>
  </sheetViews>
  <sheetFormatPr defaultRowHeight="20.100000000000001" customHeight="1" x14ac:dyDescent="0.2"/>
  <cols>
    <col min="1" max="1" width="2.85546875" style="79" customWidth="1"/>
    <col min="2" max="2" width="23.7109375" style="79" bestFit="1" customWidth="1"/>
    <col min="3" max="3" width="8.140625" style="79" bestFit="1" customWidth="1"/>
    <col min="4" max="4" width="14" style="79" bestFit="1" customWidth="1"/>
    <col min="5" max="5" width="53.42578125" style="79" bestFit="1" customWidth="1"/>
    <col min="6" max="6" width="27.42578125" style="79" customWidth="1"/>
    <col min="7" max="7" width="20.7109375" style="79" customWidth="1"/>
    <col min="8" max="8" width="16.140625" style="79" customWidth="1"/>
    <col min="9" max="9" width="9.140625" style="79"/>
    <col min="10" max="10" width="12.5703125" style="79" bestFit="1" customWidth="1"/>
    <col min="11" max="16384" width="9.140625" style="79"/>
  </cols>
  <sheetData>
    <row r="2" spans="2:10" ht="20.100000000000001" customHeight="1" thickBot="1" x14ac:dyDescent="0.35">
      <c r="B2" s="37" t="s">
        <v>245</v>
      </c>
      <c r="C2" s="37"/>
      <c r="D2" s="37"/>
      <c r="E2" s="37"/>
      <c r="G2" s="4" t="s">
        <v>280</v>
      </c>
      <c r="H2" s="4"/>
      <c r="I2" s="4"/>
      <c r="J2" s="4"/>
    </row>
    <row r="3" spans="2:10" ht="20.100000000000001" customHeight="1" thickTop="1" x14ac:dyDescent="0.25">
      <c r="G3" s="85"/>
      <c r="H3" s="85"/>
      <c r="I3" s="85"/>
      <c r="J3" s="85"/>
    </row>
    <row r="4" spans="2:10" ht="20.100000000000001" customHeight="1" x14ac:dyDescent="0.2">
      <c r="B4" s="3" t="s">
        <v>228</v>
      </c>
      <c r="C4" s="3" t="s">
        <v>133</v>
      </c>
      <c r="D4" s="3" t="s">
        <v>3</v>
      </c>
      <c r="E4" s="3" t="s">
        <v>229</v>
      </c>
      <c r="G4" s="3" t="s">
        <v>1</v>
      </c>
      <c r="H4" s="3" t="s">
        <v>2</v>
      </c>
      <c r="I4" s="3" t="s">
        <v>3</v>
      </c>
      <c r="J4" s="3" t="s">
        <v>21</v>
      </c>
    </row>
    <row r="5" spans="2:10" ht="20.100000000000001" customHeight="1" x14ac:dyDescent="0.2">
      <c r="B5" s="80" t="s">
        <v>230</v>
      </c>
      <c r="C5" s="83">
        <f>CODE(B5)</f>
        <v>65</v>
      </c>
      <c r="D5" s="78" t="str">
        <f ca="1">_xlfn.FORMULATEXT(C5)</f>
        <v>=CODE(B5)</v>
      </c>
      <c r="E5" s="80" t="s">
        <v>231</v>
      </c>
      <c r="G5" s="10"/>
      <c r="H5" s="9"/>
      <c r="I5" s="12"/>
      <c r="J5" s="18"/>
    </row>
    <row r="6" spans="2:10" ht="20.100000000000001" customHeight="1" x14ac:dyDescent="0.2">
      <c r="B6" s="80" t="s">
        <v>232</v>
      </c>
      <c r="C6" s="83">
        <f t="shared" ref="C6:C13" si="0">CODE(B6)</f>
        <v>66</v>
      </c>
      <c r="D6" s="78" t="str">
        <f t="shared" ref="D6:D13" ca="1" si="1">_xlfn.FORMULATEXT(C6)</f>
        <v>=CODE(B6)</v>
      </c>
      <c r="E6" s="80" t="s">
        <v>233</v>
      </c>
      <c r="G6" s="11"/>
      <c r="H6" s="9"/>
      <c r="I6" s="12"/>
      <c r="J6" s="18"/>
    </row>
    <row r="7" spans="2:10" ht="20.100000000000001" customHeight="1" x14ac:dyDescent="0.2">
      <c r="B7" s="80" t="s">
        <v>234</v>
      </c>
      <c r="C7" s="83">
        <f t="shared" si="0"/>
        <v>97</v>
      </c>
      <c r="D7" s="78" t="str">
        <f t="shared" ca="1" si="1"/>
        <v>=CODE(B7)</v>
      </c>
      <c r="E7" s="80" t="s">
        <v>235</v>
      </c>
      <c r="G7" s="11"/>
      <c r="H7" s="9"/>
      <c r="I7" s="12"/>
      <c r="J7" s="18"/>
    </row>
    <row r="8" spans="2:10" ht="20.100000000000001" customHeight="1" x14ac:dyDescent="0.2">
      <c r="B8" s="81">
        <v>0</v>
      </c>
      <c r="C8" s="83">
        <f t="shared" si="0"/>
        <v>48</v>
      </c>
      <c r="D8" s="78" t="str">
        <f t="shared" ca="1" si="1"/>
        <v>=CODE(B8)</v>
      </c>
      <c r="E8" s="80" t="s">
        <v>236</v>
      </c>
      <c r="G8" s="11"/>
      <c r="H8" s="9"/>
      <c r="I8" s="12"/>
      <c r="J8" s="18"/>
    </row>
    <row r="9" spans="2:10" ht="20.100000000000001" customHeight="1" x14ac:dyDescent="0.2">
      <c r="B9" s="81">
        <v>1</v>
      </c>
      <c r="C9" s="83">
        <f t="shared" si="0"/>
        <v>49</v>
      </c>
      <c r="D9" s="78" t="str">
        <f t="shared" ca="1" si="1"/>
        <v>=CODE(B9)</v>
      </c>
      <c r="E9" s="80" t="s">
        <v>237</v>
      </c>
      <c r="G9" s="11"/>
      <c r="H9" s="9"/>
      <c r="I9" s="8"/>
      <c r="J9" s="18"/>
    </row>
    <row r="10" spans="2:10" ht="20.100000000000001" customHeight="1" x14ac:dyDescent="0.2">
      <c r="B10" s="81">
        <v>-7</v>
      </c>
      <c r="C10" s="83">
        <f t="shared" si="0"/>
        <v>45</v>
      </c>
      <c r="D10" s="78" t="str">
        <f t="shared" ca="1" si="1"/>
        <v>=CODE(B10)</v>
      </c>
      <c r="E10" s="80" t="s">
        <v>238</v>
      </c>
      <c r="G10" s="11"/>
      <c r="H10" s="9"/>
      <c r="I10" s="12"/>
      <c r="J10" s="18"/>
    </row>
    <row r="11" spans="2:10" ht="20.100000000000001" customHeight="1" x14ac:dyDescent="0.2">
      <c r="B11" s="80" t="s">
        <v>239</v>
      </c>
      <c r="C11" s="83">
        <f t="shared" si="0"/>
        <v>63</v>
      </c>
      <c r="D11" s="78" t="str">
        <f t="shared" ca="1" si="1"/>
        <v>=CODE(B11)</v>
      </c>
      <c r="E11" s="80" t="s">
        <v>240</v>
      </c>
      <c r="G11" s="11"/>
      <c r="H11" s="9"/>
      <c r="I11" s="12"/>
      <c r="J11" s="18"/>
    </row>
    <row r="12" spans="2:10" ht="20.100000000000001" customHeight="1" x14ac:dyDescent="0.2">
      <c r="B12" s="80" t="s">
        <v>241</v>
      </c>
      <c r="C12" s="83">
        <f t="shared" si="0"/>
        <v>69</v>
      </c>
      <c r="D12" s="78" t="str">
        <f t="shared" ca="1" si="1"/>
        <v>=CODE(B12)</v>
      </c>
      <c r="E12" s="82" t="s">
        <v>242</v>
      </c>
      <c r="G12" s="11"/>
      <c r="H12" s="9"/>
      <c r="I12" s="12"/>
      <c r="J12" s="18"/>
    </row>
    <row r="13" spans="2:10" ht="20.100000000000001" customHeight="1" x14ac:dyDescent="0.2">
      <c r="B13" s="80" t="s">
        <v>243</v>
      </c>
      <c r="C13" s="83">
        <f t="shared" si="0"/>
        <v>87</v>
      </c>
      <c r="D13" s="78" t="str">
        <f t="shared" ca="1" si="1"/>
        <v>=CODE(B13)</v>
      </c>
      <c r="E13" s="82" t="s">
        <v>244</v>
      </c>
    </row>
  </sheetData>
  <mergeCells count="2">
    <mergeCell ref="G2:J2"/>
    <mergeCell ref="B2:E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8B470-5309-42F1-9D40-B4660F78F6BD}">
  <dimension ref="B2:K12"/>
  <sheetViews>
    <sheetView showGridLines="0" workbookViewId="0">
      <selection activeCell="H2" sqref="H2:K12"/>
    </sheetView>
  </sheetViews>
  <sheetFormatPr defaultRowHeight="20.100000000000001" customHeight="1" x14ac:dyDescent="0.25"/>
  <cols>
    <col min="2" max="2" width="10.42578125" bestFit="1" customWidth="1"/>
    <col min="11" max="11" width="12.5703125" bestFit="1" customWidth="1"/>
  </cols>
  <sheetData>
    <row r="2" spans="2:11" ht="20.100000000000001" customHeight="1" thickBot="1" x14ac:dyDescent="0.35">
      <c r="B2" s="37" t="s">
        <v>263</v>
      </c>
      <c r="C2" s="37"/>
      <c r="D2" s="37"/>
      <c r="E2" s="37"/>
      <c r="H2" s="4" t="s">
        <v>280</v>
      </c>
      <c r="I2" s="4"/>
      <c r="J2" s="4"/>
      <c r="K2" s="4"/>
    </row>
    <row r="3" spans="2:11" ht="20.100000000000001" customHeight="1" thickTop="1" x14ac:dyDescent="0.25">
      <c r="B3" s="85"/>
      <c r="C3" s="85"/>
      <c r="D3" s="85"/>
      <c r="E3" s="85"/>
      <c r="H3" s="85"/>
      <c r="I3" s="85"/>
      <c r="J3" s="85"/>
      <c r="K3" s="85"/>
    </row>
    <row r="4" spans="2:11" ht="20.100000000000001" customHeight="1" x14ac:dyDescent="0.25">
      <c r="B4" s="84" t="s">
        <v>228</v>
      </c>
      <c r="C4" s="84" t="s">
        <v>246</v>
      </c>
      <c r="D4" s="84" t="s">
        <v>133</v>
      </c>
      <c r="E4" s="85"/>
      <c r="H4" s="3" t="s">
        <v>1</v>
      </c>
      <c r="I4" s="3" t="s">
        <v>2</v>
      </c>
      <c r="J4" s="3" t="s">
        <v>3</v>
      </c>
      <c r="K4" s="3" t="s">
        <v>21</v>
      </c>
    </row>
    <row r="5" spans="2:11" ht="20.100000000000001" customHeight="1" x14ac:dyDescent="0.25">
      <c r="B5" s="86" t="s">
        <v>247</v>
      </c>
      <c r="C5" s="86">
        <v>2</v>
      </c>
      <c r="D5" s="86" t="s">
        <v>248</v>
      </c>
      <c r="E5" s="87" t="s">
        <v>249</v>
      </c>
      <c r="H5" s="10"/>
      <c r="I5" s="9"/>
      <c r="J5" s="12"/>
      <c r="K5" s="18"/>
    </row>
    <row r="6" spans="2:11" ht="20.100000000000001" customHeight="1" x14ac:dyDescent="0.25">
      <c r="B6" s="86" t="s">
        <v>247</v>
      </c>
      <c r="C6" s="86">
        <v>3</v>
      </c>
      <c r="D6" s="86" t="s">
        <v>250</v>
      </c>
      <c r="E6" s="87" t="s">
        <v>251</v>
      </c>
      <c r="H6" s="11"/>
      <c r="I6" s="9"/>
      <c r="J6" s="12"/>
      <c r="K6" s="18"/>
    </row>
    <row r="7" spans="2:11" ht="20.100000000000001" customHeight="1" x14ac:dyDescent="0.25">
      <c r="B7" s="86" t="s">
        <v>247</v>
      </c>
      <c r="C7" s="86">
        <v>4</v>
      </c>
      <c r="D7" s="86" t="s">
        <v>252</v>
      </c>
      <c r="E7" s="87" t="s">
        <v>253</v>
      </c>
      <c r="H7" s="11"/>
      <c r="I7" s="9"/>
      <c r="J7" s="12"/>
      <c r="K7" s="18"/>
    </row>
    <row r="8" spans="2:11" ht="20.100000000000001" customHeight="1" x14ac:dyDescent="0.25">
      <c r="B8" s="86" t="s">
        <v>247</v>
      </c>
      <c r="C8" s="86">
        <v>5</v>
      </c>
      <c r="D8" s="86" t="s">
        <v>254</v>
      </c>
      <c r="E8" s="87" t="s">
        <v>255</v>
      </c>
      <c r="H8" s="11"/>
      <c r="I8" s="9"/>
      <c r="J8" s="12"/>
      <c r="K8" s="18"/>
    </row>
    <row r="9" spans="2:11" ht="20.100000000000001" customHeight="1" x14ac:dyDescent="0.25">
      <c r="B9" s="7" t="s">
        <v>256</v>
      </c>
      <c r="C9" s="86">
        <v>3</v>
      </c>
      <c r="D9" s="86" t="s">
        <v>257</v>
      </c>
      <c r="E9" s="87" t="s">
        <v>258</v>
      </c>
      <c r="H9" s="11"/>
      <c r="I9" s="9"/>
      <c r="J9" s="8"/>
      <c r="K9" s="18"/>
    </row>
    <row r="10" spans="2:11" ht="20.100000000000001" customHeight="1" x14ac:dyDescent="0.25">
      <c r="B10" s="7" t="s">
        <v>256</v>
      </c>
      <c r="C10" s="86">
        <v>5</v>
      </c>
      <c r="D10" s="86" t="s">
        <v>259</v>
      </c>
      <c r="E10" s="87" t="s">
        <v>260</v>
      </c>
      <c r="H10" s="11"/>
      <c r="I10" s="9"/>
      <c r="J10" s="12"/>
      <c r="K10" s="18"/>
    </row>
    <row r="11" spans="2:11" ht="20.100000000000001" customHeight="1" x14ac:dyDescent="0.25">
      <c r="B11" s="86" t="s">
        <v>239</v>
      </c>
      <c r="C11" s="86">
        <v>4</v>
      </c>
      <c r="D11" s="86" t="s">
        <v>261</v>
      </c>
      <c r="E11" s="87" t="s">
        <v>262</v>
      </c>
      <c r="H11" s="11"/>
      <c r="I11" s="9"/>
      <c r="J11" s="12"/>
      <c r="K11" s="18"/>
    </row>
    <row r="12" spans="2:11" ht="20.100000000000001" customHeight="1" x14ac:dyDescent="0.25">
      <c r="H12" s="11"/>
      <c r="I12" s="9"/>
      <c r="J12" s="12"/>
      <c r="K12" s="18"/>
    </row>
  </sheetData>
  <mergeCells count="2">
    <mergeCell ref="B2:E2"/>
    <mergeCell ref="H2:K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53576-E5AE-4D60-A8C4-E3FD834E5730}">
  <dimension ref="A1:J12"/>
  <sheetViews>
    <sheetView showGridLines="0" workbookViewId="0">
      <selection activeCell="G2" sqref="G2:J12"/>
    </sheetView>
  </sheetViews>
  <sheetFormatPr defaultRowHeight="20.100000000000001" customHeight="1" x14ac:dyDescent="0.25"/>
  <cols>
    <col min="1" max="1" width="9.140625" style="85"/>
    <col min="2" max="2" width="10.7109375" style="85" bestFit="1" customWidth="1"/>
    <col min="3" max="3" width="28.42578125" style="85" bestFit="1" customWidth="1"/>
    <col min="4" max="4" width="18.5703125" style="85" customWidth="1"/>
    <col min="5" max="5" width="12.28515625" style="85" bestFit="1" customWidth="1"/>
    <col min="6" max="7" width="9.140625" style="85"/>
    <col min="8" max="8" width="16.7109375" style="85" bestFit="1" customWidth="1"/>
    <col min="9" max="9" width="9" style="85" bestFit="1" customWidth="1"/>
    <col min="10" max="10" width="12.5703125" style="85" bestFit="1" customWidth="1"/>
    <col min="11" max="16384" width="9.140625" style="85"/>
  </cols>
  <sheetData>
    <row r="1" spans="1:10" ht="20.100000000000001" customHeight="1" x14ac:dyDescent="0.25">
      <c r="A1" s="88"/>
    </row>
    <row r="2" spans="1:10" ht="20.100000000000001" customHeight="1" thickBot="1" x14ac:dyDescent="0.35">
      <c r="B2" s="37" t="s">
        <v>278</v>
      </c>
      <c r="C2" s="37"/>
      <c r="D2" s="37"/>
      <c r="E2" s="37"/>
      <c r="G2" s="4" t="s">
        <v>280</v>
      </c>
      <c r="H2" s="4"/>
      <c r="I2" s="4"/>
      <c r="J2" s="4"/>
    </row>
    <row r="3" spans="1:10" ht="20.100000000000001" customHeight="1" thickTop="1" x14ac:dyDescent="0.25">
      <c r="B3" s="1"/>
      <c r="C3" s="1"/>
      <c r="D3" s="1"/>
    </row>
    <row r="4" spans="1:10" ht="20.100000000000001" customHeight="1" x14ac:dyDescent="0.25">
      <c r="B4" s="84" t="s">
        <v>132</v>
      </c>
      <c r="C4" s="84" t="s">
        <v>264</v>
      </c>
      <c r="D4" s="84" t="s">
        <v>133</v>
      </c>
      <c r="E4" s="84" t="s">
        <v>3</v>
      </c>
      <c r="G4" s="3" t="s">
        <v>1</v>
      </c>
      <c r="H4" s="3" t="s">
        <v>2</v>
      </c>
      <c r="I4" s="3" t="s">
        <v>3</v>
      </c>
      <c r="J4" s="3" t="s">
        <v>21</v>
      </c>
    </row>
    <row r="5" spans="1:10" ht="20.100000000000001" customHeight="1" x14ac:dyDescent="0.25">
      <c r="B5" s="91">
        <v>100</v>
      </c>
      <c r="C5" s="89" t="s">
        <v>265</v>
      </c>
      <c r="D5" s="90">
        <f>VALUE(B5)</f>
        <v>100</v>
      </c>
      <c r="E5" s="8" t="s">
        <v>271</v>
      </c>
      <c r="G5" s="10"/>
      <c r="H5" s="9"/>
      <c r="I5" s="12"/>
      <c r="J5" s="18"/>
    </row>
    <row r="6" spans="1:10" ht="20.100000000000001" customHeight="1" x14ac:dyDescent="0.25">
      <c r="B6" s="92">
        <v>150</v>
      </c>
      <c r="C6" s="57" t="s">
        <v>266</v>
      </c>
      <c r="D6" s="90">
        <f t="shared" ref="D6:D11" si="0">VALUE(B6)</f>
        <v>150</v>
      </c>
      <c r="E6" s="8" t="s">
        <v>272</v>
      </c>
      <c r="G6" s="11"/>
      <c r="H6" s="9"/>
      <c r="I6" s="12"/>
      <c r="J6" s="18"/>
    </row>
    <row r="7" spans="1:10" ht="20.100000000000001" customHeight="1" x14ac:dyDescent="0.25">
      <c r="B7" s="90">
        <v>1.9E-3</v>
      </c>
      <c r="C7" s="57" t="s">
        <v>267</v>
      </c>
      <c r="D7" s="90">
        <f t="shared" si="0"/>
        <v>1.9E-3</v>
      </c>
      <c r="E7" s="8" t="s">
        <v>273</v>
      </c>
      <c r="G7" s="11"/>
      <c r="H7" s="9"/>
      <c r="I7" s="12"/>
      <c r="J7" s="18"/>
    </row>
    <row r="8" spans="1:10" ht="20.100000000000001" customHeight="1" x14ac:dyDescent="0.25">
      <c r="B8" s="93">
        <v>0.8125</v>
      </c>
      <c r="C8" s="57" t="s">
        <v>268</v>
      </c>
      <c r="D8" s="90">
        <f t="shared" si="0"/>
        <v>0.8125</v>
      </c>
      <c r="E8" s="8" t="s">
        <v>274</v>
      </c>
      <c r="G8" s="11"/>
      <c r="H8" s="9"/>
      <c r="I8" s="12"/>
      <c r="J8" s="18"/>
    </row>
    <row r="9" spans="1:10" ht="20.100000000000001" customHeight="1" x14ac:dyDescent="0.25">
      <c r="B9" s="94">
        <v>44457</v>
      </c>
      <c r="C9" s="57" t="s">
        <v>269</v>
      </c>
      <c r="D9" s="90">
        <f t="shared" si="0"/>
        <v>44457</v>
      </c>
      <c r="E9" s="8" t="s">
        <v>275</v>
      </c>
      <c r="G9" s="11"/>
      <c r="H9" s="9"/>
      <c r="I9" s="8"/>
      <c r="J9" s="18"/>
    </row>
    <row r="10" spans="1:10" ht="20.100000000000001" customHeight="1" x14ac:dyDescent="0.25">
      <c r="B10" s="95">
        <v>44457</v>
      </c>
      <c r="C10" s="57" t="s">
        <v>269</v>
      </c>
      <c r="D10" s="90">
        <f t="shared" si="0"/>
        <v>44457</v>
      </c>
      <c r="E10" s="8" t="s">
        <v>276</v>
      </c>
      <c r="G10" s="11"/>
      <c r="H10" s="9"/>
      <c r="I10" s="12"/>
      <c r="J10" s="18"/>
    </row>
    <row r="11" spans="1:10" ht="20.100000000000001" customHeight="1" x14ac:dyDescent="0.25">
      <c r="B11" s="96">
        <v>0.66</v>
      </c>
      <c r="C11" s="57" t="s">
        <v>270</v>
      </c>
      <c r="D11" s="90">
        <f t="shared" si="0"/>
        <v>0.66</v>
      </c>
      <c r="E11" s="8" t="s">
        <v>277</v>
      </c>
      <c r="G11" s="11"/>
      <c r="H11" s="9"/>
      <c r="I11" s="12"/>
      <c r="J11" s="18"/>
    </row>
    <row r="12" spans="1:10" ht="20.100000000000001" customHeight="1" x14ac:dyDescent="0.25">
      <c r="G12" s="11"/>
      <c r="H12" s="9"/>
      <c r="I12" s="12"/>
      <c r="J12" s="18"/>
    </row>
  </sheetData>
  <mergeCells count="2">
    <mergeCell ref="B2:E2"/>
    <mergeCell ref="G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56651-283B-4582-9FF8-26AD3157E0E5}">
  <dimension ref="A1:K18"/>
  <sheetViews>
    <sheetView showGridLines="0" workbookViewId="0">
      <selection activeCell="G11" sqref="G11"/>
    </sheetView>
  </sheetViews>
  <sheetFormatPr defaultRowHeight="20.100000000000001" customHeight="1" x14ac:dyDescent="0.25"/>
  <cols>
    <col min="1" max="1" width="3.7109375" customWidth="1"/>
    <col min="2" max="2" width="11.42578125" bestFit="1" customWidth="1"/>
    <col min="3" max="3" width="5.140625" bestFit="1" customWidth="1"/>
    <col min="4" max="4" width="9" bestFit="1" customWidth="1"/>
    <col min="5" max="5" width="13.140625" bestFit="1" customWidth="1"/>
    <col min="6" max="6" width="39.140625" bestFit="1" customWidth="1"/>
    <col min="9" max="9" width="16.7109375" bestFit="1" customWidth="1"/>
    <col min="11" max="11" width="12.5703125" bestFit="1" customWidth="1"/>
  </cols>
  <sheetData>
    <row r="1" spans="1:11" ht="20.100000000000001" customHeight="1" x14ac:dyDescent="0.25">
      <c r="A1" s="1"/>
    </row>
    <row r="2" spans="1:11" ht="20.100000000000001" customHeight="1" thickBot="1" x14ac:dyDescent="0.35">
      <c r="B2" s="4" t="s">
        <v>33</v>
      </c>
      <c r="C2" s="4"/>
      <c r="D2" s="4"/>
      <c r="E2" s="4"/>
      <c r="F2" s="4"/>
      <c r="H2" s="4" t="s">
        <v>280</v>
      </c>
      <c r="I2" s="4"/>
      <c r="J2" s="4"/>
      <c r="K2" s="4"/>
    </row>
    <row r="3" spans="1:11" ht="20.100000000000001" customHeight="1" thickTop="1" x14ac:dyDescent="0.25">
      <c r="H3" s="85"/>
      <c r="I3" s="85"/>
      <c r="J3" s="85"/>
      <c r="K3" s="85"/>
    </row>
    <row r="4" spans="1:11" ht="20.100000000000001" customHeight="1" x14ac:dyDescent="0.25">
      <c r="B4" s="3" t="s">
        <v>22</v>
      </c>
      <c r="C4" s="3" t="s">
        <v>23</v>
      </c>
      <c r="D4" s="3" t="s">
        <v>24</v>
      </c>
      <c r="E4" s="3" t="s">
        <v>3</v>
      </c>
      <c r="F4" s="3" t="s">
        <v>21</v>
      </c>
      <c r="H4" s="3" t="s">
        <v>1</v>
      </c>
      <c r="I4" s="3" t="s">
        <v>2</v>
      </c>
      <c r="J4" s="3" t="s">
        <v>3</v>
      </c>
      <c r="K4" s="3" t="s">
        <v>21</v>
      </c>
    </row>
    <row r="5" spans="1:11" ht="20.100000000000001" customHeight="1" x14ac:dyDescent="0.25">
      <c r="B5" s="5" t="s">
        <v>25</v>
      </c>
      <c r="C5" s="6" t="s">
        <v>26</v>
      </c>
      <c r="D5" s="12">
        <f>FIND(C5,B5)</f>
        <v>5</v>
      </c>
      <c r="E5" s="19" t="s">
        <v>32</v>
      </c>
      <c r="F5" s="18" t="s">
        <v>34</v>
      </c>
      <c r="H5" s="10"/>
      <c r="I5" s="9"/>
      <c r="J5" s="12"/>
      <c r="K5" s="18"/>
    </row>
    <row r="6" spans="1:11" ht="20.100000000000001" customHeight="1" x14ac:dyDescent="0.25">
      <c r="B6" s="11" t="s">
        <v>27</v>
      </c>
      <c r="C6" s="6" t="s">
        <v>30</v>
      </c>
      <c r="D6" s="12">
        <f t="shared" ref="D6:D8" si="0">FIND(C6,B6)</f>
        <v>4</v>
      </c>
      <c r="E6" s="19" t="s">
        <v>32</v>
      </c>
      <c r="F6" s="18" t="s">
        <v>34</v>
      </c>
      <c r="H6" s="11"/>
      <c r="I6" s="9"/>
      <c r="J6" s="12"/>
      <c r="K6" s="18"/>
    </row>
    <row r="7" spans="1:11" ht="20.100000000000001" customHeight="1" x14ac:dyDescent="0.25">
      <c r="B7" s="13" t="s">
        <v>28</v>
      </c>
      <c r="C7" s="14">
        <v>40</v>
      </c>
      <c r="D7" s="15">
        <f t="shared" si="0"/>
        <v>8</v>
      </c>
      <c r="E7" s="19" t="s">
        <v>32</v>
      </c>
      <c r="F7" s="18" t="s">
        <v>34</v>
      </c>
      <c r="H7" s="11"/>
      <c r="I7" s="9"/>
      <c r="J7" s="12"/>
      <c r="K7" s="18"/>
    </row>
    <row r="8" spans="1:11" ht="20.100000000000001" customHeight="1" x14ac:dyDescent="0.25">
      <c r="B8" s="11" t="s">
        <v>29</v>
      </c>
      <c r="C8" s="6" t="s">
        <v>31</v>
      </c>
      <c r="D8" s="12" t="e">
        <f t="shared" si="0"/>
        <v>#VALUE!</v>
      </c>
      <c r="E8" s="19" t="s">
        <v>32</v>
      </c>
      <c r="F8" s="18" t="s">
        <v>69</v>
      </c>
      <c r="H8" s="11"/>
      <c r="I8" s="9"/>
      <c r="J8" s="12"/>
      <c r="K8" s="18"/>
    </row>
    <row r="9" spans="1:11" ht="20.100000000000001" customHeight="1" x14ac:dyDescent="0.25">
      <c r="B9" s="16"/>
      <c r="C9" s="21"/>
      <c r="D9" s="22"/>
      <c r="E9" s="23"/>
      <c r="H9" s="11"/>
      <c r="I9" s="9"/>
      <c r="J9" s="8"/>
      <c r="K9" s="18"/>
    </row>
    <row r="10" spans="1:11" ht="20.100000000000001" customHeight="1" x14ac:dyDescent="0.25">
      <c r="B10" s="16"/>
      <c r="C10" s="21"/>
      <c r="D10" s="24"/>
      <c r="E10" s="23"/>
      <c r="H10" s="11"/>
      <c r="I10" s="9"/>
      <c r="J10" s="12"/>
      <c r="K10" s="18"/>
    </row>
    <row r="11" spans="1:11" ht="20.100000000000001" customHeight="1" x14ac:dyDescent="0.25">
      <c r="B11" s="16"/>
      <c r="C11" s="21"/>
      <c r="D11" s="24"/>
      <c r="E11" s="23"/>
      <c r="H11" s="11"/>
      <c r="I11" s="9"/>
      <c r="J11" s="12"/>
      <c r="K11" s="18"/>
    </row>
    <row r="12" spans="1:11" ht="20.100000000000001" customHeight="1" x14ac:dyDescent="0.25">
      <c r="B12" s="16"/>
      <c r="C12" s="21"/>
      <c r="D12" s="24"/>
      <c r="E12" s="23"/>
      <c r="H12" s="11"/>
      <c r="I12" s="9"/>
      <c r="J12" s="12"/>
      <c r="K12" s="18"/>
    </row>
    <row r="13" spans="1:11" ht="20.100000000000001" customHeight="1" x14ac:dyDescent="0.25">
      <c r="B13" s="16"/>
      <c r="C13" s="16"/>
      <c r="D13" s="16"/>
    </row>
    <row r="14" spans="1:11" ht="20.100000000000001" customHeight="1" x14ac:dyDescent="0.25">
      <c r="B14" s="16"/>
      <c r="C14" s="16"/>
      <c r="D14" s="16"/>
    </row>
    <row r="15" spans="1:11" ht="20.100000000000001" customHeight="1" x14ac:dyDescent="0.25">
      <c r="B15" s="16"/>
      <c r="C15" s="16"/>
      <c r="D15" s="16"/>
    </row>
    <row r="16" spans="1:11" ht="20.100000000000001" customHeight="1" x14ac:dyDescent="0.25">
      <c r="B16" s="16"/>
      <c r="C16" s="16"/>
      <c r="D16" s="16"/>
    </row>
    <row r="17" spans="2:4" ht="20.100000000000001" customHeight="1" x14ac:dyDescent="0.25">
      <c r="B17" s="16"/>
      <c r="C17" s="16"/>
      <c r="D17" s="16"/>
    </row>
    <row r="18" spans="2:4" ht="20.100000000000001" customHeight="1" x14ac:dyDescent="0.25">
      <c r="B18" s="17"/>
      <c r="C18" s="17"/>
      <c r="D18" s="17"/>
    </row>
  </sheetData>
  <mergeCells count="2">
    <mergeCell ref="B2:F2"/>
    <mergeCell ref="H2:K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73E7C-77C2-42FA-996F-6AC491B4B46B}">
  <dimension ref="A1:L18"/>
  <sheetViews>
    <sheetView showGridLines="0" workbookViewId="0">
      <selection activeCell="I2" sqref="I2:L12"/>
    </sheetView>
  </sheetViews>
  <sheetFormatPr defaultRowHeight="20.100000000000001" customHeight="1" x14ac:dyDescent="0.25"/>
  <cols>
    <col min="1" max="1" width="3.7109375" customWidth="1"/>
    <col min="2" max="2" width="4" bestFit="1" customWidth="1"/>
    <col min="3" max="3" width="12.5703125" bestFit="1" customWidth="1"/>
    <col min="4" max="4" width="19" bestFit="1" customWidth="1"/>
    <col min="5" max="5" width="35" bestFit="1" customWidth="1"/>
    <col min="6" max="6" width="30.5703125" bestFit="1" customWidth="1"/>
    <col min="7" max="7" width="21.140625" bestFit="1" customWidth="1"/>
    <col min="10" max="10" width="16.7109375" bestFit="1" customWidth="1"/>
    <col min="12" max="12" width="12.5703125" bestFit="1" customWidth="1"/>
  </cols>
  <sheetData>
    <row r="1" spans="1:12" ht="20.100000000000001" customHeight="1" x14ac:dyDescent="0.25">
      <c r="A1" s="1"/>
    </row>
    <row r="2" spans="1:12" ht="20.100000000000001" customHeight="1" thickBot="1" x14ac:dyDescent="0.35">
      <c r="B2" s="4" t="s">
        <v>35</v>
      </c>
      <c r="C2" s="4"/>
      <c r="D2" s="4"/>
      <c r="E2" s="4"/>
      <c r="F2" s="4"/>
      <c r="G2" s="4"/>
      <c r="I2" s="4" t="s">
        <v>280</v>
      </c>
      <c r="J2" s="4"/>
      <c r="K2" s="4"/>
      <c r="L2" s="4"/>
    </row>
    <row r="3" spans="1:12" ht="20.100000000000001" customHeight="1" thickTop="1" x14ac:dyDescent="0.25">
      <c r="I3" s="85"/>
      <c r="J3" s="85"/>
      <c r="K3" s="85"/>
      <c r="L3" s="85"/>
    </row>
    <row r="4" spans="1:12" ht="20.100000000000001" customHeight="1" x14ac:dyDescent="0.25">
      <c r="B4" s="3" t="s">
        <v>36</v>
      </c>
      <c r="C4" s="3" t="s">
        <v>37</v>
      </c>
      <c r="D4" s="3" t="s">
        <v>38</v>
      </c>
      <c r="E4" s="3" t="s">
        <v>39</v>
      </c>
      <c r="F4" s="3" t="s">
        <v>3</v>
      </c>
      <c r="G4" s="3" t="s">
        <v>21</v>
      </c>
      <c r="I4" s="3" t="s">
        <v>1</v>
      </c>
      <c r="J4" s="3" t="s">
        <v>2</v>
      </c>
      <c r="K4" s="3" t="s">
        <v>3</v>
      </c>
      <c r="L4" s="3" t="s">
        <v>21</v>
      </c>
    </row>
    <row r="5" spans="1:12" ht="20.100000000000001" customHeight="1" x14ac:dyDescent="0.25">
      <c r="B5" s="27">
        <v>169</v>
      </c>
      <c r="C5" s="6" t="s">
        <v>40</v>
      </c>
      <c r="D5" s="28" t="s">
        <v>44</v>
      </c>
      <c r="E5" s="12" t="str">
        <f>CONCATENATE(B5,",",C5,",",D5)</f>
        <v>169,John Stuart,john@gmail.com</v>
      </c>
      <c r="F5" s="12" t="s">
        <v>48</v>
      </c>
      <c r="G5" s="18" t="s">
        <v>49</v>
      </c>
      <c r="I5" s="10"/>
      <c r="J5" s="9"/>
      <c r="K5" s="12"/>
      <c r="L5" s="18"/>
    </row>
    <row r="6" spans="1:12" ht="20.100000000000001" customHeight="1" x14ac:dyDescent="0.25">
      <c r="B6" s="11">
        <v>174</v>
      </c>
      <c r="C6" s="6" t="s">
        <v>41</v>
      </c>
      <c r="D6" s="28" t="s">
        <v>45</v>
      </c>
      <c r="E6" s="12" t="str">
        <f>CONCATENATE(B6," ",C6," ",D6)</f>
        <v>174 Rafael rafael@gmail.com</v>
      </c>
      <c r="F6" s="12" t="s">
        <v>51</v>
      </c>
      <c r="G6" s="18" t="s">
        <v>50</v>
      </c>
      <c r="I6" s="11"/>
      <c r="J6" s="9"/>
      <c r="K6" s="12"/>
      <c r="L6" s="18"/>
    </row>
    <row r="7" spans="1:12" ht="20.100000000000001" customHeight="1" x14ac:dyDescent="0.25">
      <c r="B7" s="13">
        <v>260</v>
      </c>
      <c r="C7" s="20" t="s">
        <v>42</v>
      </c>
      <c r="D7" s="29" t="s">
        <v>46</v>
      </c>
      <c r="E7" s="12" t="str">
        <f t="shared" ref="E6:F8" si="0">CONCATENATE(B7,",",C7,",",D7)</f>
        <v>260,Clark kent,Clark@gmail.com</v>
      </c>
      <c r="F7" s="12" t="s">
        <v>52</v>
      </c>
      <c r="G7" s="18" t="s">
        <v>49</v>
      </c>
      <c r="I7" s="11"/>
      <c r="J7" s="9"/>
      <c r="K7" s="12"/>
      <c r="L7" s="18"/>
    </row>
    <row r="8" spans="1:12" ht="20.100000000000001" customHeight="1" x14ac:dyDescent="0.25">
      <c r="B8" s="11">
        <v>469</v>
      </c>
      <c r="C8" s="6" t="s">
        <v>43</v>
      </c>
      <c r="D8" s="28" t="s">
        <v>47</v>
      </c>
      <c r="E8" s="12" t="str">
        <f>CONCATENATE(B8," ",C8," ",D8)</f>
        <v>469 Bruce Wayne Batman@gmail.com</v>
      </c>
      <c r="F8" s="12" t="s">
        <v>53</v>
      </c>
      <c r="G8" s="18" t="s">
        <v>50</v>
      </c>
      <c r="I8" s="11"/>
      <c r="J8" s="9"/>
      <c r="K8" s="12"/>
      <c r="L8" s="18"/>
    </row>
    <row r="9" spans="1:12" ht="20.100000000000001" customHeight="1" x14ac:dyDescent="0.25">
      <c r="B9" s="16"/>
      <c r="C9" s="21"/>
      <c r="D9" s="22"/>
      <c r="E9" s="22"/>
      <c r="F9" s="23"/>
      <c r="I9" s="11"/>
      <c r="J9" s="9"/>
      <c r="K9" s="8"/>
      <c r="L9" s="18"/>
    </row>
    <row r="10" spans="1:12" ht="20.100000000000001" customHeight="1" x14ac:dyDescent="0.25">
      <c r="B10" s="16"/>
      <c r="C10" s="21"/>
      <c r="D10" s="24"/>
      <c r="E10" s="24"/>
      <c r="F10" s="23"/>
      <c r="I10" s="11"/>
      <c r="J10" s="9"/>
      <c r="K10" s="12"/>
      <c r="L10" s="18"/>
    </row>
    <row r="11" spans="1:12" ht="20.100000000000001" customHeight="1" x14ac:dyDescent="0.25">
      <c r="B11" s="16"/>
      <c r="C11" s="21"/>
      <c r="D11" s="24"/>
      <c r="E11" s="24"/>
      <c r="F11" s="23"/>
      <c r="I11" s="11"/>
      <c r="J11" s="9"/>
      <c r="K11" s="12"/>
      <c r="L11" s="18"/>
    </row>
    <row r="12" spans="1:12" ht="20.100000000000001" customHeight="1" x14ac:dyDescent="0.25">
      <c r="B12" s="16"/>
      <c r="C12" s="21"/>
      <c r="D12" s="24"/>
      <c r="E12" s="24"/>
      <c r="F12" s="23"/>
      <c r="I12" s="11"/>
      <c r="J12" s="9"/>
      <c r="K12" s="12"/>
      <c r="L12" s="18"/>
    </row>
    <row r="13" spans="1:12" ht="20.100000000000001" customHeight="1" x14ac:dyDescent="0.25">
      <c r="B13" s="16"/>
      <c r="C13" s="16"/>
      <c r="D13" s="16"/>
      <c r="E13" s="16"/>
    </row>
    <row r="14" spans="1:12" ht="20.100000000000001" customHeight="1" x14ac:dyDescent="0.25">
      <c r="B14" s="16"/>
      <c r="C14" s="16"/>
      <c r="D14" s="16"/>
      <c r="E14" s="16"/>
    </row>
    <row r="15" spans="1:12" ht="20.100000000000001" customHeight="1" x14ac:dyDescent="0.25">
      <c r="B15" s="16"/>
      <c r="C15" s="16"/>
      <c r="D15" s="16"/>
      <c r="E15" s="16"/>
    </row>
    <row r="16" spans="1:12" ht="20.100000000000001" customHeight="1" x14ac:dyDescent="0.25">
      <c r="B16" s="16"/>
      <c r="C16" s="16"/>
      <c r="D16" s="16"/>
      <c r="E16" s="16"/>
    </row>
    <row r="17" spans="2:5" ht="20.100000000000001" customHeight="1" x14ac:dyDescent="0.25">
      <c r="B17" s="16"/>
      <c r="C17" s="16"/>
      <c r="D17" s="16"/>
      <c r="E17" s="16"/>
    </row>
    <row r="18" spans="2:5" ht="20.100000000000001" customHeight="1" x14ac:dyDescent="0.25">
      <c r="B18" s="17"/>
      <c r="C18" s="17"/>
      <c r="D18" s="17"/>
      <c r="E18" s="17"/>
    </row>
  </sheetData>
  <mergeCells count="2">
    <mergeCell ref="B2:G2"/>
    <mergeCell ref="I2:L2"/>
  </mergeCells>
  <hyperlinks>
    <hyperlink ref="D5" r:id="rId1" xr:uid="{330AAF45-F5DF-4481-8972-AEE6A5145725}"/>
    <hyperlink ref="D6" r:id="rId2" xr:uid="{BA4222AE-52B2-4193-86FA-B40A1C407B2C}"/>
    <hyperlink ref="D7" r:id="rId3" xr:uid="{2DD48222-AFC4-4A72-B38D-7E6FAC37A1E3}"/>
    <hyperlink ref="D8" r:id="rId4" xr:uid="{F0FA5717-E8EF-438D-BAB2-3E0076AC496A}"/>
  </hyperlinks>
  <pageMargins left="0.7" right="0.7" top="0.75" bottom="0.75" header="0.3" footer="0.3"/>
  <pageSetup paperSize="9" orientation="portrait" r:id="rId5"/>
  <ignoredErrors>
    <ignoredError sqref="E6:E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5FFE4-8020-4246-9746-6D87CE7F4C1E}">
  <dimension ref="A1:K18"/>
  <sheetViews>
    <sheetView showGridLines="0" workbookViewId="0">
      <selection activeCell="H2" sqref="H2:K12"/>
    </sheetView>
  </sheetViews>
  <sheetFormatPr defaultRowHeight="20.100000000000001" customHeight="1" x14ac:dyDescent="0.25"/>
  <cols>
    <col min="1" max="1" width="3.7109375" customWidth="1"/>
    <col min="2" max="2" width="4" bestFit="1" customWidth="1"/>
    <col min="3" max="3" width="12.5703125" bestFit="1" customWidth="1"/>
    <col min="4" max="4" width="19" bestFit="1" customWidth="1"/>
    <col min="5" max="5" width="12.28515625" bestFit="1" customWidth="1"/>
    <col min="6" max="6" width="21.140625" bestFit="1" customWidth="1"/>
    <col min="9" max="9" width="16.7109375" bestFit="1" customWidth="1"/>
    <col min="11" max="11" width="12.5703125" bestFit="1" customWidth="1"/>
  </cols>
  <sheetData>
    <row r="1" spans="1:11" ht="20.100000000000001" customHeight="1" x14ac:dyDescent="0.25">
      <c r="A1" s="1"/>
    </row>
    <row r="2" spans="1:11" ht="20.100000000000001" customHeight="1" thickBot="1" x14ac:dyDescent="0.35">
      <c r="B2" s="4" t="s">
        <v>54</v>
      </c>
      <c r="C2" s="4"/>
      <c r="D2" s="4"/>
      <c r="E2" s="4"/>
      <c r="F2" s="4"/>
      <c r="H2" s="4" t="s">
        <v>280</v>
      </c>
      <c r="I2" s="4"/>
      <c r="J2" s="4"/>
      <c r="K2" s="4"/>
    </row>
    <row r="3" spans="1:11" ht="20.100000000000001" customHeight="1" thickTop="1" x14ac:dyDescent="0.25">
      <c r="H3" s="85"/>
      <c r="I3" s="85"/>
      <c r="J3" s="85"/>
      <c r="K3" s="85"/>
    </row>
    <row r="4" spans="1:11" ht="20.100000000000001" customHeight="1" x14ac:dyDescent="0.25">
      <c r="B4" s="3" t="s">
        <v>36</v>
      </c>
      <c r="C4" s="3" t="s">
        <v>37</v>
      </c>
      <c r="D4" s="3" t="s">
        <v>55</v>
      </c>
      <c r="E4" s="3" t="s">
        <v>3</v>
      </c>
      <c r="F4" s="3" t="s">
        <v>21</v>
      </c>
      <c r="H4" s="3" t="s">
        <v>1</v>
      </c>
      <c r="I4" s="3" t="s">
        <v>2</v>
      </c>
      <c r="J4" s="3" t="s">
        <v>3</v>
      </c>
      <c r="K4" s="3" t="s">
        <v>21</v>
      </c>
    </row>
    <row r="5" spans="1:11" ht="20.100000000000001" customHeight="1" x14ac:dyDescent="0.25">
      <c r="B5" s="27">
        <v>169</v>
      </c>
      <c r="C5" s="6" t="s">
        <v>40</v>
      </c>
      <c r="D5" s="30" t="str">
        <f>MID(C5,4,4)</f>
        <v>n St</v>
      </c>
      <c r="E5" s="12" t="s">
        <v>57</v>
      </c>
      <c r="F5" s="31" t="s">
        <v>61</v>
      </c>
      <c r="H5" s="10"/>
      <c r="I5" s="9"/>
      <c r="J5" s="12"/>
      <c r="K5" s="18"/>
    </row>
    <row r="6" spans="1:11" ht="20.100000000000001" customHeight="1" x14ac:dyDescent="0.25">
      <c r="B6" s="11">
        <v>174</v>
      </c>
      <c r="C6" s="6" t="s">
        <v>56</v>
      </c>
      <c r="D6" s="30" t="str">
        <f t="shared" ref="D6:D8" si="0">MID(C6,4,4)</f>
        <v xml:space="preserve">ael </v>
      </c>
      <c r="E6" s="12" t="s">
        <v>58</v>
      </c>
      <c r="F6" s="32"/>
      <c r="H6" s="11"/>
      <c r="I6" s="9"/>
      <c r="J6" s="12"/>
      <c r="K6" s="18"/>
    </row>
    <row r="7" spans="1:11" ht="20.100000000000001" customHeight="1" x14ac:dyDescent="0.25">
      <c r="B7" s="13">
        <v>260</v>
      </c>
      <c r="C7" s="20" t="s">
        <v>42</v>
      </c>
      <c r="D7" s="30" t="str">
        <f t="shared" si="0"/>
        <v>rk k</v>
      </c>
      <c r="E7" s="12" t="s">
        <v>59</v>
      </c>
      <c r="F7" s="32"/>
      <c r="H7" s="11"/>
      <c r="I7" s="9"/>
      <c r="J7" s="12"/>
      <c r="K7" s="18"/>
    </row>
    <row r="8" spans="1:11" ht="20.100000000000001" customHeight="1" x14ac:dyDescent="0.25">
      <c r="B8" s="11">
        <v>469</v>
      </c>
      <c r="C8" s="6" t="s">
        <v>43</v>
      </c>
      <c r="D8" s="30" t="str">
        <f t="shared" si="0"/>
        <v>ce W</v>
      </c>
      <c r="E8" s="12" t="s">
        <v>60</v>
      </c>
      <c r="F8" s="33"/>
      <c r="H8" s="11"/>
      <c r="I8" s="9"/>
      <c r="J8" s="12"/>
      <c r="K8" s="18"/>
    </row>
    <row r="9" spans="1:11" ht="20.100000000000001" customHeight="1" x14ac:dyDescent="0.25">
      <c r="B9" s="16"/>
      <c r="C9" s="21"/>
      <c r="D9" s="22"/>
      <c r="E9" s="23"/>
      <c r="H9" s="11"/>
      <c r="I9" s="9"/>
      <c r="J9" s="8"/>
      <c r="K9" s="18"/>
    </row>
    <row r="10" spans="1:11" ht="20.100000000000001" customHeight="1" x14ac:dyDescent="0.25">
      <c r="B10" s="16"/>
      <c r="C10" s="21"/>
      <c r="D10" s="24"/>
      <c r="E10" s="23"/>
      <c r="H10" s="11"/>
      <c r="I10" s="9"/>
      <c r="J10" s="12"/>
      <c r="K10" s="18"/>
    </row>
    <row r="11" spans="1:11" ht="20.100000000000001" customHeight="1" x14ac:dyDescent="0.25">
      <c r="B11" s="16"/>
      <c r="C11" s="21"/>
      <c r="D11" s="24"/>
      <c r="E11" s="23"/>
      <c r="H11" s="11"/>
      <c r="I11" s="9"/>
      <c r="J11" s="12"/>
      <c r="K11" s="18"/>
    </row>
    <row r="12" spans="1:11" ht="20.100000000000001" customHeight="1" x14ac:dyDescent="0.25">
      <c r="B12" s="16"/>
      <c r="C12" s="21"/>
      <c r="D12" s="24"/>
      <c r="E12" s="23"/>
      <c r="H12" s="11"/>
      <c r="I12" s="9"/>
      <c r="J12" s="12"/>
      <c r="K12" s="18"/>
    </row>
    <row r="13" spans="1:11" ht="20.100000000000001" customHeight="1" x14ac:dyDescent="0.25">
      <c r="B13" s="16"/>
      <c r="C13" s="16"/>
      <c r="D13" s="16"/>
    </row>
    <row r="14" spans="1:11" ht="20.100000000000001" customHeight="1" x14ac:dyDescent="0.25">
      <c r="B14" s="16"/>
      <c r="C14" s="16"/>
      <c r="D14" s="16"/>
    </row>
    <row r="15" spans="1:11" ht="20.100000000000001" customHeight="1" x14ac:dyDescent="0.25">
      <c r="B15" s="16"/>
      <c r="C15" s="16"/>
      <c r="D15" s="16"/>
    </row>
    <row r="16" spans="1:11" ht="20.100000000000001" customHeight="1" x14ac:dyDescent="0.25">
      <c r="B16" s="16"/>
      <c r="C16" s="16"/>
      <c r="D16" s="16"/>
    </row>
    <row r="17" spans="2:4" ht="20.100000000000001" customHeight="1" x14ac:dyDescent="0.25">
      <c r="B17" s="16"/>
      <c r="C17" s="16"/>
      <c r="D17" s="16"/>
    </row>
    <row r="18" spans="2:4" ht="20.100000000000001" customHeight="1" x14ac:dyDescent="0.25">
      <c r="B18" s="17"/>
      <c r="C18" s="17"/>
      <c r="D18" s="17"/>
    </row>
  </sheetData>
  <mergeCells count="3">
    <mergeCell ref="B2:F2"/>
    <mergeCell ref="F5:F8"/>
    <mergeCell ref="H2:K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600E3-389A-4174-81C6-B9EF2E63F915}">
  <dimension ref="A1:K18"/>
  <sheetViews>
    <sheetView showGridLines="0" workbookViewId="0">
      <selection activeCell="H2" sqref="H2:K12"/>
    </sheetView>
  </sheetViews>
  <sheetFormatPr defaultRowHeight="20.100000000000001" customHeight="1" x14ac:dyDescent="0.25"/>
  <cols>
    <col min="1" max="1" width="3.7109375" customWidth="1"/>
    <col min="2" max="2" width="23.42578125" bestFit="1" customWidth="1"/>
    <col min="3" max="3" width="18.85546875" bestFit="1" customWidth="1"/>
    <col min="4" max="4" width="20.42578125" bestFit="1" customWidth="1"/>
    <col min="5" max="5" width="22" bestFit="1" customWidth="1"/>
    <col min="6" max="6" width="29" bestFit="1" customWidth="1"/>
    <col min="9" max="9" width="16.7109375" bestFit="1" customWidth="1"/>
    <col min="10" max="10" width="9" bestFit="1" customWidth="1"/>
    <col min="11" max="11" width="12.5703125" bestFit="1" customWidth="1"/>
  </cols>
  <sheetData>
    <row r="1" spans="1:11" ht="20.100000000000001" customHeight="1" x14ac:dyDescent="0.25">
      <c r="A1" s="1"/>
    </row>
    <row r="2" spans="1:11" ht="20.100000000000001" customHeight="1" thickBot="1" x14ac:dyDescent="0.35">
      <c r="B2" s="4" t="s">
        <v>70</v>
      </c>
      <c r="C2" s="4"/>
      <c r="D2" s="4"/>
      <c r="E2" s="4"/>
      <c r="F2" s="4"/>
      <c r="H2" s="4" t="s">
        <v>280</v>
      </c>
      <c r="I2" s="4"/>
      <c r="J2" s="4"/>
      <c r="K2" s="4"/>
    </row>
    <row r="3" spans="1:11" ht="20.100000000000001" customHeight="1" thickTop="1" x14ac:dyDescent="0.25">
      <c r="H3" s="85"/>
      <c r="I3" s="85"/>
      <c r="J3" s="85"/>
      <c r="K3" s="85"/>
    </row>
    <row r="4" spans="1:11" ht="20.100000000000001" customHeight="1" x14ac:dyDescent="0.25">
      <c r="B4" s="3" t="s">
        <v>62</v>
      </c>
      <c r="C4" s="3" t="s">
        <v>63</v>
      </c>
      <c r="D4" s="3" t="s">
        <v>64</v>
      </c>
      <c r="E4" s="3" t="s">
        <v>3</v>
      </c>
      <c r="F4" s="3" t="s">
        <v>21</v>
      </c>
      <c r="H4" s="3" t="s">
        <v>1</v>
      </c>
      <c r="I4" s="3" t="s">
        <v>2</v>
      </c>
      <c r="J4" s="3" t="s">
        <v>3</v>
      </c>
      <c r="K4" s="3" t="s">
        <v>21</v>
      </c>
    </row>
    <row r="5" spans="1:11" ht="20.100000000000001" customHeight="1" x14ac:dyDescent="0.25">
      <c r="B5" s="27" t="s">
        <v>65</v>
      </c>
      <c r="C5" s="6" t="s">
        <v>71</v>
      </c>
      <c r="D5" s="30">
        <f>SEARCH("Novel",C5,1)</f>
        <v>12</v>
      </c>
      <c r="E5" s="12" t="s">
        <v>74</v>
      </c>
      <c r="F5" s="34" t="s">
        <v>79</v>
      </c>
      <c r="H5" s="10"/>
      <c r="I5" s="9"/>
      <c r="J5" s="12"/>
      <c r="K5" s="18"/>
    </row>
    <row r="6" spans="1:11" ht="20.100000000000001" customHeight="1" x14ac:dyDescent="0.25">
      <c r="B6" s="11" t="s">
        <v>66</v>
      </c>
      <c r="C6" s="6" t="s">
        <v>73</v>
      </c>
      <c r="D6" s="30">
        <f t="shared" ref="D6:D8" si="0">SEARCH("Novel",C6,1)</f>
        <v>15</v>
      </c>
      <c r="E6" s="12" t="s">
        <v>75</v>
      </c>
      <c r="F6" s="34" t="s">
        <v>80</v>
      </c>
      <c r="H6" s="11"/>
      <c r="I6" s="9"/>
      <c r="J6" s="12"/>
      <c r="K6" s="18"/>
    </row>
    <row r="7" spans="1:11" ht="20.100000000000001" customHeight="1" x14ac:dyDescent="0.25">
      <c r="B7" s="13" t="s">
        <v>67</v>
      </c>
      <c r="C7" s="20" t="s">
        <v>72</v>
      </c>
      <c r="D7" s="30" t="e">
        <f t="shared" si="0"/>
        <v>#VALUE!</v>
      </c>
      <c r="E7" s="12" t="s">
        <v>76</v>
      </c>
      <c r="F7" s="34" t="s">
        <v>78</v>
      </c>
      <c r="H7" s="11"/>
      <c r="I7" s="9"/>
      <c r="J7" s="12"/>
      <c r="K7" s="18"/>
    </row>
    <row r="8" spans="1:11" ht="20.100000000000001" customHeight="1" x14ac:dyDescent="0.25">
      <c r="B8" s="11" t="s">
        <v>68</v>
      </c>
      <c r="C8" s="6" t="s">
        <v>73</v>
      </c>
      <c r="D8" s="30">
        <f t="shared" si="0"/>
        <v>15</v>
      </c>
      <c r="E8" s="12" t="s">
        <v>77</v>
      </c>
      <c r="F8" s="34" t="s">
        <v>80</v>
      </c>
      <c r="H8" s="11"/>
      <c r="I8" s="9"/>
      <c r="J8" s="12"/>
      <c r="K8" s="18"/>
    </row>
    <row r="9" spans="1:11" ht="20.100000000000001" customHeight="1" x14ac:dyDescent="0.25">
      <c r="B9" s="16"/>
      <c r="C9" s="21"/>
      <c r="D9" s="22"/>
      <c r="E9" s="23"/>
      <c r="H9" s="11"/>
      <c r="I9" s="9"/>
      <c r="J9" s="8"/>
      <c r="K9" s="18"/>
    </row>
    <row r="10" spans="1:11" ht="20.100000000000001" customHeight="1" x14ac:dyDescent="0.25">
      <c r="B10" s="16"/>
      <c r="C10" s="21"/>
      <c r="D10" s="24"/>
      <c r="E10" s="23"/>
      <c r="H10" s="11"/>
      <c r="I10" s="9"/>
      <c r="J10" s="12"/>
      <c r="K10" s="18"/>
    </row>
    <row r="11" spans="1:11" ht="20.100000000000001" customHeight="1" x14ac:dyDescent="0.25">
      <c r="B11" s="16"/>
      <c r="C11" s="21"/>
      <c r="D11" s="24"/>
      <c r="E11" s="23"/>
      <c r="H11" s="11"/>
      <c r="I11" s="9"/>
      <c r="J11" s="12"/>
      <c r="K11" s="18"/>
    </row>
    <row r="12" spans="1:11" ht="20.100000000000001" customHeight="1" x14ac:dyDescent="0.25">
      <c r="B12" s="16"/>
      <c r="C12" s="21"/>
      <c r="D12" s="24"/>
      <c r="E12" s="23"/>
      <c r="H12" s="11"/>
      <c r="I12" s="9"/>
      <c r="J12" s="12"/>
      <c r="K12" s="18"/>
    </row>
    <row r="13" spans="1:11" ht="20.100000000000001" customHeight="1" x14ac:dyDescent="0.25">
      <c r="B13" s="16"/>
      <c r="C13" s="16"/>
      <c r="D13" s="16"/>
    </row>
    <row r="14" spans="1:11" ht="20.100000000000001" customHeight="1" x14ac:dyDescent="0.25">
      <c r="B14" s="16"/>
      <c r="C14" s="16"/>
      <c r="D14" s="16"/>
    </row>
    <row r="15" spans="1:11" ht="20.100000000000001" customHeight="1" x14ac:dyDescent="0.25">
      <c r="B15" s="16"/>
      <c r="C15" s="16"/>
      <c r="D15" s="16"/>
    </row>
    <row r="16" spans="1:11" ht="20.100000000000001" customHeight="1" x14ac:dyDescent="0.25">
      <c r="B16" s="16"/>
      <c r="C16" s="16"/>
      <c r="D16" s="16"/>
    </row>
    <row r="17" spans="2:4" ht="20.100000000000001" customHeight="1" x14ac:dyDescent="0.25">
      <c r="B17" s="16"/>
      <c r="C17" s="16"/>
      <c r="D17" s="16"/>
    </row>
    <row r="18" spans="2:4" ht="20.100000000000001" customHeight="1" x14ac:dyDescent="0.25">
      <c r="B18" s="17"/>
      <c r="C18" s="17"/>
      <c r="D18" s="17"/>
    </row>
  </sheetData>
  <mergeCells count="2">
    <mergeCell ref="B2:F2"/>
    <mergeCell ref="H2:K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F6A6C-FAEF-49A1-9141-F2A1EA385213}">
  <dimension ref="A1:J18"/>
  <sheetViews>
    <sheetView showGridLines="0" workbookViewId="0">
      <selection activeCell="G2" sqref="G2:J12"/>
    </sheetView>
  </sheetViews>
  <sheetFormatPr defaultRowHeight="20.100000000000001" customHeight="1" x14ac:dyDescent="0.25"/>
  <cols>
    <col min="1" max="1" width="3.7109375" customWidth="1"/>
    <col min="2" max="2" width="15" bestFit="1" customWidth="1"/>
    <col min="3" max="3" width="12.5703125" bestFit="1" customWidth="1"/>
    <col min="4" max="4" width="12.28515625" bestFit="1" customWidth="1"/>
    <col min="5" max="5" width="49.85546875" bestFit="1" customWidth="1"/>
    <col min="8" max="8" width="16.7109375" bestFit="1" customWidth="1"/>
    <col min="10" max="10" width="12.5703125" bestFit="1" customWidth="1"/>
  </cols>
  <sheetData>
    <row r="1" spans="1:10" ht="20.100000000000001" customHeight="1" x14ac:dyDescent="0.25">
      <c r="A1" s="1"/>
    </row>
    <row r="2" spans="1:10" ht="20.100000000000001" customHeight="1" thickBot="1" x14ac:dyDescent="0.35">
      <c r="B2" s="4" t="s">
        <v>81</v>
      </c>
      <c r="C2" s="4"/>
      <c r="D2" s="4"/>
      <c r="E2" s="4"/>
      <c r="G2" s="4" t="s">
        <v>280</v>
      </c>
      <c r="H2" s="4"/>
      <c r="I2" s="4"/>
      <c r="J2" s="4"/>
    </row>
    <row r="3" spans="1:10" ht="20.100000000000001" customHeight="1" thickTop="1" x14ac:dyDescent="0.25">
      <c r="G3" s="85"/>
      <c r="H3" s="85"/>
      <c r="I3" s="85"/>
      <c r="J3" s="85"/>
    </row>
    <row r="4" spans="1:10" ht="20.100000000000001" customHeight="1" x14ac:dyDescent="0.25">
      <c r="B4" s="3" t="s">
        <v>279</v>
      </c>
      <c r="C4" s="3" t="s">
        <v>82</v>
      </c>
      <c r="D4" s="3" t="s">
        <v>3</v>
      </c>
      <c r="E4" s="3" t="s">
        <v>21</v>
      </c>
      <c r="G4" s="3" t="s">
        <v>1</v>
      </c>
      <c r="H4" s="3" t="s">
        <v>2</v>
      </c>
      <c r="I4" s="3" t="s">
        <v>3</v>
      </c>
      <c r="J4" s="3" t="s">
        <v>21</v>
      </c>
    </row>
    <row r="5" spans="1:10" ht="20.100000000000001" customHeight="1" x14ac:dyDescent="0.25">
      <c r="B5" s="26" t="s">
        <v>83</v>
      </c>
      <c r="C5" s="9">
        <f>LEN(B5)</f>
        <v>7</v>
      </c>
      <c r="D5" s="8" t="s">
        <v>87</v>
      </c>
      <c r="E5" s="34" t="s">
        <v>96</v>
      </c>
      <c r="G5" s="10"/>
      <c r="H5" s="9"/>
      <c r="I5" s="12"/>
      <c r="J5" s="18"/>
    </row>
    <row r="6" spans="1:10" ht="20.100000000000001" customHeight="1" x14ac:dyDescent="0.25">
      <c r="B6" s="6" t="s">
        <v>84</v>
      </c>
      <c r="C6" s="9">
        <f t="shared" ref="C6:D13" si="0">LEN(B6)</f>
        <v>13</v>
      </c>
      <c r="D6" s="8" t="s">
        <v>88</v>
      </c>
      <c r="E6" s="34" t="s">
        <v>130</v>
      </c>
      <c r="G6" s="11"/>
      <c r="H6" s="9"/>
      <c r="I6" s="12"/>
      <c r="J6" s="18"/>
    </row>
    <row r="7" spans="1:10" ht="20.100000000000001" customHeight="1" x14ac:dyDescent="0.25">
      <c r="B7" s="6" t="s">
        <v>85</v>
      </c>
      <c r="C7" s="9">
        <f t="shared" si="0"/>
        <v>11</v>
      </c>
      <c r="D7" s="8" t="s">
        <v>89</v>
      </c>
      <c r="E7" s="34" t="s">
        <v>129</v>
      </c>
      <c r="G7" s="11"/>
      <c r="H7" s="9"/>
      <c r="I7" s="12"/>
      <c r="J7" s="18"/>
    </row>
    <row r="8" spans="1:10" ht="20.100000000000001" customHeight="1" x14ac:dyDescent="0.25">
      <c r="B8" s="9">
        <v>500</v>
      </c>
      <c r="C8" s="9">
        <f t="shared" si="0"/>
        <v>3</v>
      </c>
      <c r="D8" s="8" t="s">
        <v>90</v>
      </c>
      <c r="E8" s="34" t="s">
        <v>97</v>
      </c>
      <c r="G8" s="11"/>
      <c r="H8" s="9"/>
      <c r="I8" s="12"/>
      <c r="J8" s="18"/>
    </row>
    <row r="9" spans="1:10" ht="20.100000000000001" customHeight="1" x14ac:dyDescent="0.25">
      <c r="B9" s="35">
        <v>500</v>
      </c>
      <c r="C9" s="9">
        <f t="shared" si="0"/>
        <v>3</v>
      </c>
      <c r="D9" s="8" t="s">
        <v>91</v>
      </c>
      <c r="E9" s="34" t="s">
        <v>125</v>
      </c>
      <c r="G9" s="11"/>
      <c r="H9" s="9"/>
      <c r="I9" s="8"/>
      <c r="J9" s="18"/>
    </row>
    <row r="10" spans="1:10" ht="20.100000000000001" customHeight="1" x14ac:dyDescent="0.25">
      <c r="B10" s="9">
        <v>1001.55</v>
      </c>
      <c r="C10" s="9">
        <f t="shared" si="0"/>
        <v>7</v>
      </c>
      <c r="D10" s="8" t="s">
        <v>92</v>
      </c>
      <c r="E10" s="34" t="s">
        <v>128</v>
      </c>
      <c r="G10" s="11"/>
      <c r="H10" s="9"/>
      <c r="I10" s="12"/>
      <c r="J10" s="18"/>
    </row>
    <row r="11" spans="1:10" ht="20.100000000000001" customHeight="1" x14ac:dyDescent="0.25">
      <c r="B11" s="6" t="s">
        <v>86</v>
      </c>
      <c r="C11" s="9">
        <f t="shared" si="0"/>
        <v>15</v>
      </c>
      <c r="D11" s="8" t="s">
        <v>93</v>
      </c>
      <c r="E11" s="34" t="s">
        <v>127</v>
      </c>
      <c r="G11" s="11"/>
      <c r="H11" s="9"/>
      <c r="I11" s="12"/>
      <c r="J11" s="18"/>
    </row>
    <row r="12" spans="1:10" ht="20.100000000000001" customHeight="1" x14ac:dyDescent="0.25">
      <c r="B12" s="9">
        <v>-25.2</v>
      </c>
      <c r="C12" s="9">
        <f t="shared" si="0"/>
        <v>5</v>
      </c>
      <c r="D12" s="8" t="s">
        <v>94</v>
      </c>
      <c r="E12" s="34" t="s">
        <v>126</v>
      </c>
      <c r="G12" s="11"/>
      <c r="H12" s="9"/>
      <c r="I12" s="12"/>
      <c r="J12" s="18"/>
    </row>
    <row r="13" spans="1:10" ht="20.100000000000001" customHeight="1" x14ac:dyDescent="0.25">
      <c r="B13" s="6"/>
      <c r="C13" s="9">
        <f t="shared" si="0"/>
        <v>0</v>
      </c>
      <c r="D13" s="8" t="s">
        <v>95</v>
      </c>
      <c r="E13" s="34" t="s">
        <v>98</v>
      </c>
    </row>
    <row r="14" spans="1:10" ht="20.100000000000001" customHeight="1" x14ac:dyDescent="0.25">
      <c r="B14" s="25"/>
      <c r="C14" s="16"/>
      <c r="D14" s="17"/>
      <c r="E14" s="17"/>
    </row>
    <row r="15" spans="1:10" ht="20.100000000000001" customHeight="1" x14ac:dyDescent="0.25">
      <c r="B15" s="16"/>
      <c r="C15" s="16"/>
    </row>
    <row r="16" spans="1:10" ht="20.100000000000001" customHeight="1" x14ac:dyDescent="0.25">
      <c r="B16" s="16"/>
      <c r="C16" s="16"/>
    </row>
    <row r="17" spans="2:3" ht="20.100000000000001" customHeight="1" x14ac:dyDescent="0.25">
      <c r="B17" s="16"/>
      <c r="C17" s="16"/>
    </row>
    <row r="18" spans="2:3" ht="20.100000000000001" customHeight="1" x14ac:dyDescent="0.25">
      <c r="B18" s="17"/>
      <c r="C18" s="17"/>
    </row>
  </sheetData>
  <mergeCells count="2">
    <mergeCell ref="B2:E2"/>
    <mergeCell ref="G2:J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EBBE7-1D63-453F-A923-DA6B38D6D869}">
  <dimension ref="A1:J16"/>
  <sheetViews>
    <sheetView showGridLines="0" workbookViewId="0">
      <selection activeCell="G2" sqref="G2:J12"/>
    </sheetView>
  </sheetViews>
  <sheetFormatPr defaultRowHeight="20.100000000000001" customHeight="1" x14ac:dyDescent="0.25"/>
  <cols>
    <col min="1" max="1" width="3.7109375" customWidth="1"/>
    <col min="2" max="2" width="16.28515625" bestFit="1" customWidth="1"/>
    <col min="3" max="3" width="16.28515625" customWidth="1"/>
    <col min="4" max="4" width="14" bestFit="1" customWidth="1"/>
    <col min="5" max="5" width="64" bestFit="1" customWidth="1"/>
    <col min="10" max="10" width="12.5703125" bestFit="1" customWidth="1"/>
  </cols>
  <sheetData>
    <row r="1" spans="1:10" ht="20.100000000000001" customHeight="1" x14ac:dyDescent="0.25">
      <c r="A1" s="1"/>
    </row>
    <row r="2" spans="1:10" ht="20.100000000000001" customHeight="1" thickBot="1" x14ac:dyDescent="0.35">
      <c r="B2" s="37" t="s">
        <v>131</v>
      </c>
      <c r="C2" s="37"/>
      <c r="D2" s="37"/>
      <c r="E2" s="37"/>
      <c r="G2" s="4" t="s">
        <v>280</v>
      </c>
      <c r="H2" s="4"/>
      <c r="I2" s="4"/>
      <c r="J2" s="4"/>
    </row>
    <row r="3" spans="1:10" ht="20.100000000000001" customHeight="1" thickTop="1" x14ac:dyDescent="0.25">
      <c r="B3" s="36"/>
      <c r="C3" s="36"/>
      <c r="D3" s="36"/>
      <c r="E3" s="36"/>
      <c r="G3" s="85"/>
      <c r="H3" s="85"/>
      <c r="I3" s="85"/>
      <c r="J3" s="85"/>
    </row>
    <row r="4" spans="1:10" ht="20.100000000000001" customHeight="1" x14ac:dyDescent="0.25">
      <c r="B4" s="3" t="s">
        <v>1</v>
      </c>
      <c r="C4" s="3" t="s">
        <v>99</v>
      </c>
      <c r="D4" s="3" t="s">
        <v>3</v>
      </c>
      <c r="E4" s="3" t="s">
        <v>12</v>
      </c>
      <c r="G4" s="3" t="s">
        <v>1</v>
      </c>
      <c r="H4" s="3" t="s">
        <v>2</v>
      </c>
      <c r="I4" s="3" t="s">
        <v>3</v>
      </c>
      <c r="J4" s="3" t="s">
        <v>21</v>
      </c>
    </row>
    <row r="5" spans="1:10" ht="20.100000000000001" customHeight="1" x14ac:dyDescent="0.25">
      <c r="B5" s="6" t="s">
        <v>100</v>
      </c>
      <c r="C5" s="6" t="str">
        <f>RIGHT(B5)</f>
        <v>r</v>
      </c>
      <c r="D5" s="6" t="s">
        <v>115</v>
      </c>
      <c r="E5" s="6" t="s">
        <v>101</v>
      </c>
      <c r="G5" s="10"/>
      <c r="H5" s="9"/>
      <c r="I5" s="12"/>
      <c r="J5" s="18"/>
    </row>
    <row r="6" spans="1:10" ht="20.100000000000001" customHeight="1" x14ac:dyDescent="0.25">
      <c r="B6" s="6" t="s">
        <v>100</v>
      </c>
      <c r="C6" s="6" t="str">
        <f>RIGHT(B6,5)</f>
        <v>puter</v>
      </c>
      <c r="D6" s="6" t="s">
        <v>118</v>
      </c>
      <c r="E6" s="6" t="s">
        <v>102</v>
      </c>
      <c r="G6" s="11"/>
      <c r="H6" s="9"/>
      <c r="I6" s="12"/>
      <c r="J6" s="18"/>
    </row>
    <row r="7" spans="1:10" ht="20.100000000000001" customHeight="1" x14ac:dyDescent="0.25">
      <c r="B7" s="6" t="s">
        <v>103</v>
      </c>
      <c r="C7" s="6" t="str">
        <f>RIGHT(B7,3)</f>
        <v>com</v>
      </c>
      <c r="D7" s="6" t="s">
        <v>117</v>
      </c>
      <c r="E7" s="6" t="s">
        <v>104</v>
      </c>
      <c r="G7" s="11"/>
      <c r="H7" s="9"/>
      <c r="I7" s="12"/>
      <c r="J7" s="18"/>
    </row>
    <row r="8" spans="1:10" ht="20.100000000000001" customHeight="1" x14ac:dyDescent="0.25">
      <c r="B8" s="6" t="s">
        <v>105</v>
      </c>
      <c r="C8" s="6" t="str">
        <f>RIGHT(B8,4)</f>
        <v>2021</v>
      </c>
      <c r="D8" s="6" t="s">
        <v>119</v>
      </c>
      <c r="E8" s="6" t="s">
        <v>106</v>
      </c>
      <c r="G8" s="11"/>
      <c r="H8" s="9"/>
      <c r="I8" s="12"/>
      <c r="J8" s="18"/>
    </row>
    <row r="9" spans="1:10" ht="20.100000000000001" customHeight="1" x14ac:dyDescent="0.25">
      <c r="B9" s="6" t="s">
        <v>107</v>
      </c>
      <c r="C9" s="6" t="str">
        <f>RIGHT(B9,12)</f>
        <v>877-355-5787</v>
      </c>
      <c r="D9" s="6" t="s">
        <v>116</v>
      </c>
      <c r="E9" s="6" t="s">
        <v>108</v>
      </c>
      <c r="G9" s="11"/>
      <c r="H9" s="9"/>
      <c r="I9" s="8"/>
      <c r="J9" s="18"/>
    </row>
    <row r="10" spans="1:10" ht="20.100000000000001" customHeight="1" x14ac:dyDescent="0.25">
      <c r="B10" s="6" t="s">
        <v>109</v>
      </c>
      <c r="C10" s="6" t="str">
        <f>RIGHT(B10,2)</f>
        <v>CA</v>
      </c>
      <c r="D10" s="6" t="s">
        <v>120</v>
      </c>
      <c r="E10" s="6" t="s">
        <v>110</v>
      </c>
      <c r="G10" s="11"/>
      <c r="H10" s="9"/>
      <c r="I10" s="12"/>
      <c r="J10" s="18"/>
    </row>
    <row r="11" spans="1:10" ht="20.100000000000001" customHeight="1" x14ac:dyDescent="0.25">
      <c r="B11" s="9" t="s">
        <v>111</v>
      </c>
      <c r="C11" s="6" t="str">
        <f>RIGHT(B11,3)</f>
        <v>100</v>
      </c>
      <c r="D11" s="6" t="s">
        <v>121</v>
      </c>
      <c r="E11" s="6" t="s">
        <v>104</v>
      </c>
      <c r="G11" s="11"/>
      <c r="H11" s="9"/>
      <c r="I11" s="12"/>
      <c r="J11" s="18"/>
    </row>
    <row r="12" spans="1:10" ht="20.100000000000001" customHeight="1" x14ac:dyDescent="0.25">
      <c r="B12" s="6" t="s">
        <v>112</v>
      </c>
      <c r="C12" s="6" t="str">
        <f>RIGHT(B12,4)</f>
        <v>.com</v>
      </c>
      <c r="D12" s="6" t="s">
        <v>122</v>
      </c>
      <c r="E12" s="6" t="s">
        <v>106</v>
      </c>
      <c r="G12" s="11"/>
      <c r="H12" s="9"/>
      <c r="I12" s="12"/>
      <c r="J12" s="18"/>
    </row>
    <row r="13" spans="1:10" ht="20.100000000000001" customHeight="1" x14ac:dyDescent="0.25">
      <c r="B13" s="5">
        <v>44409</v>
      </c>
      <c r="C13" s="6" t="str">
        <f>RIGHT(B13,2)</f>
        <v>09</v>
      </c>
      <c r="D13" s="6" t="s">
        <v>123</v>
      </c>
      <c r="E13" s="6" t="s">
        <v>113</v>
      </c>
    </row>
    <row r="14" spans="1:10" ht="20.100000000000001" customHeight="1" x14ac:dyDescent="0.25">
      <c r="B14" s="35">
        <v>200.25</v>
      </c>
      <c r="C14" s="6" t="str">
        <f>RIGHT(B14,2)</f>
        <v>25</v>
      </c>
      <c r="D14" s="6" t="s">
        <v>124</v>
      </c>
      <c r="E14" s="6" t="s">
        <v>114</v>
      </c>
    </row>
    <row r="15" spans="1:10" ht="20.100000000000001" customHeight="1" x14ac:dyDescent="0.25">
      <c r="B15" s="25"/>
      <c r="C15" s="25"/>
      <c r="D15" s="25"/>
    </row>
    <row r="16" spans="1:10" ht="20.100000000000001" customHeight="1" x14ac:dyDescent="0.25">
      <c r="B16" s="17"/>
      <c r="C16" s="17"/>
      <c r="D16" s="17"/>
    </row>
  </sheetData>
  <mergeCells count="2">
    <mergeCell ref="B2:E2"/>
    <mergeCell ref="G2:J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D0FC8-DCBF-4399-B173-450C38C78A53}">
  <dimension ref="A1:J14"/>
  <sheetViews>
    <sheetView showGridLines="0" workbookViewId="0">
      <selection activeCell="G2" sqref="G2:J12"/>
    </sheetView>
  </sheetViews>
  <sheetFormatPr defaultRowHeight="20.100000000000001" customHeight="1" x14ac:dyDescent="0.25"/>
  <cols>
    <col min="1" max="1" width="3.7109375" customWidth="1"/>
    <col min="2" max="3" width="15.5703125" bestFit="1" customWidth="1"/>
    <col min="4" max="4" width="28" bestFit="1" customWidth="1"/>
    <col min="5" max="5" width="36.7109375" bestFit="1" customWidth="1"/>
    <col min="10" max="10" width="12.5703125" bestFit="1" customWidth="1"/>
  </cols>
  <sheetData>
    <row r="1" spans="1:10" ht="20.100000000000001" customHeight="1" x14ac:dyDescent="0.25">
      <c r="A1" s="1"/>
    </row>
    <row r="2" spans="1:10" ht="20.100000000000001" customHeight="1" thickBot="1" x14ac:dyDescent="0.35">
      <c r="B2" s="37" t="s">
        <v>144</v>
      </c>
      <c r="C2" s="37"/>
      <c r="D2" s="37"/>
      <c r="E2" s="37"/>
      <c r="G2" s="4" t="s">
        <v>280</v>
      </c>
      <c r="H2" s="4"/>
      <c r="I2" s="4"/>
      <c r="J2" s="4"/>
    </row>
    <row r="3" spans="1:10" s="44" customFormat="1" ht="20.100000000000001" customHeight="1" thickTop="1" x14ac:dyDescent="0.25">
      <c r="B3" s="45"/>
      <c r="C3" s="45"/>
      <c r="D3" s="45"/>
      <c r="E3" s="45"/>
      <c r="G3" s="85"/>
      <c r="H3" s="85"/>
      <c r="I3" s="85"/>
      <c r="J3" s="85"/>
    </row>
    <row r="4" spans="1:10" ht="20.100000000000001" customHeight="1" x14ac:dyDescent="0.25">
      <c r="B4" s="3" t="s">
        <v>132</v>
      </c>
      <c r="C4" s="3" t="s">
        <v>133</v>
      </c>
      <c r="D4" s="3" t="s">
        <v>3</v>
      </c>
      <c r="E4" s="3" t="s">
        <v>21</v>
      </c>
      <c r="G4" s="3" t="s">
        <v>1</v>
      </c>
      <c r="H4" s="3" t="s">
        <v>2</v>
      </c>
      <c r="I4" s="3" t="s">
        <v>3</v>
      </c>
      <c r="J4" s="3" t="s">
        <v>21</v>
      </c>
    </row>
    <row r="5" spans="1:10" ht="20.100000000000001" customHeight="1" x14ac:dyDescent="0.25">
      <c r="B5" s="57" t="s">
        <v>134</v>
      </c>
      <c r="C5" s="57" t="str">
        <f>SUBSTITUTE(B5,"L","T")</f>
        <v>Time</v>
      </c>
      <c r="D5" s="39" t="str">
        <f t="shared" ref="D5:D12" ca="1" si="0">_xlfn.FORMULATEXT(C5)</f>
        <v>=SUBSTITUTE(B5,"L","T")</v>
      </c>
      <c r="E5" s="40" t="s">
        <v>135</v>
      </c>
      <c r="G5" s="10"/>
      <c r="H5" s="9"/>
      <c r="I5" s="12"/>
      <c r="J5" s="18"/>
    </row>
    <row r="6" spans="1:10" ht="20.100000000000001" customHeight="1" x14ac:dyDescent="0.25">
      <c r="B6" s="57" t="s">
        <v>134</v>
      </c>
      <c r="C6" s="57" t="str">
        <f>SUBSTITUTE(B6,"l","T")</f>
        <v>Lime</v>
      </c>
      <c r="D6" s="39" t="str">
        <f t="shared" ca="1" si="0"/>
        <v>=SUBSTITUTE(B6,"l","T")</v>
      </c>
      <c r="E6" s="41"/>
      <c r="G6" s="11"/>
      <c r="H6" s="9"/>
      <c r="I6" s="12"/>
      <c r="J6" s="18"/>
    </row>
    <row r="7" spans="1:10" ht="20.100000000000001" customHeight="1" x14ac:dyDescent="0.25">
      <c r="B7" s="57" t="s">
        <v>136</v>
      </c>
      <c r="C7" s="57" t="str">
        <f>SUBSTITUTE(B7,"C","R")</f>
        <v>Rat,Rat</v>
      </c>
      <c r="D7" s="39" t="str">
        <f t="shared" ca="1" si="0"/>
        <v>=SUBSTITUTE(B7,"C","R")</v>
      </c>
      <c r="E7" s="42"/>
      <c r="G7" s="11"/>
      <c r="H7" s="9"/>
      <c r="I7" s="12"/>
      <c r="J7" s="18"/>
    </row>
    <row r="8" spans="1:10" ht="20.100000000000001" customHeight="1" x14ac:dyDescent="0.25">
      <c r="B8" s="57" t="s">
        <v>136</v>
      </c>
      <c r="C8" s="57" t="str">
        <f>SUBSTITUTE(B8,"C","R",2)</f>
        <v>Cat,Rat</v>
      </c>
      <c r="D8" s="39" t="str">
        <f t="shared" ca="1" si="0"/>
        <v>=SUBSTITUTE(B8,"C","R",2)</v>
      </c>
      <c r="E8" s="43" t="s">
        <v>137</v>
      </c>
      <c r="G8" s="11"/>
      <c r="H8" s="9"/>
      <c r="I8" s="12"/>
      <c r="J8" s="18"/>
    </row>
    <row r="9" spans="1:10" ht="20.100000000000001" customHeight="1" x14ac:dyDescent="0.25">
      <c r="B9" s="58" t="s">
        <v>138</v>
      </c>
      <c r="C9" s="57" t="str">
        <f>SUBSTITUTE(B9,"1","2")</f>
        <v>August 28,2022</v>
      </c>
      <c r="D9" s="39" t="str">
        <f t="shared" ca="1" si="0"/>
        <v>=SUBSTITUTE(B9,"1","2")</v>
      </c>
      <c r="E9" s="43" t="s">
        <v>139</v>
      </c>
      <c r="G9" s="11"/>
      <c r="H9" s="9"/>
      <c r="I9" s="8"/>
      <c r="J9" s="18"/>
    </row>
    <row r="10" spans="1:10" ht="20.100000000000001" customHeight="1" x14ac:dyDescent="0.25">
      <c r="B10" s="57" t="s">
        <v>140</v>
      </c>
      <c r="C10" s="57" t="str">
        <f>SUBSTITUTE(B10,"t","b")</f>
        <v>bubble</v>
      </c>
      <c r="D10" s="39" t="str">
        <f t="shared" ca="1" si="0"/>
        <v>=SUBSTITUTE(B10,"t","b")</v>
      </c>
      <c r="E10" s="43" t="s">
        <v>141</v>
      </c>
      <c r="G10" s="11"/>
      <c r="H10" s="9"/>
      <c r="I10" s="12"/>
      <c r="J10" s="18"/>
    </row>
    <row r="11" spans="1:10" ht="20.100000000000001" customHeight="1" x14ac:dyDescent="0.25">
      <c r="B11" s="57" t="s">
        <v>140</v>
      </c>
      <c r="C11" s="57" t="str">
        <f>SUBSTITUTE(B11,"t","b",1)</f>
        <v>buttle</v>
      </c>
      <c r="D11" s="39" t="str">
        <f t="shared" ca="1" si="0"/>
        <v>=SUBSTITUTE(B11,"t","b",1)</v>
      </c>
      <c r="E11" s="43" t="s">
        <v>137</v>
      </c>
      <c r="G11" s="11"/>
      <c r="H11" s="9"/>
      <c r="I11" s="12"/>
      <c r="J11" s="18"/>
    </row>
    <row r="12" spans="1:10" ht="20.100000000000001" customHeight="1" x14ac:dyDescent="0.25">
      <c r="B12" s="57" t="s">
        <v>142</v>
      </c>
      <c r="C12" s="57" t="str">
        <f>SUBSTITUTE(B12,"#"," ")</f>
        <v xml:space="preserve">  Hash  </v>
      </c>
      <c r="D12" s="39" t="str">
        <f t="shared" ca="1" si="0"/>
        <v>=SUBSTITUTE(B12,"#"," ")</v>
      </c>
      <c r="E12" s="43" t="s">
        <v>143</v>
      </c>
      <c r="G12" s="11"/>
      <c r="H12" s="9"/>
      <c r="I12" s="12"/>
      <c r="J12" s="18"/>
    </row>
    <row r="13" spans="1:10" ht="20.100000000000001" customHeight="1" x14ac:dyDescent="0.25">
      <c r="B13" s="25"/>
      <c r="C13" s="25"/>
    </row>
    <row r="14" spans="1:10" ht="20.100000000000001" customHeight="1" x14ac:dyDescent="0.25">
      <c r="B14" s="17"/>
      <c r="C14" s="17"/>
    </row>
  </sheetData>
  <mergeCells count="3">
    <mergeCell ref="B2:E2"/>
    <mergeCell ref="E5:E7"/>
    <mergeCell ref="G2:J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F9D95-1A78-45A0-B720-1CEBDD0ABD42}">
  <dimension ref="B2:J14"/>
  <sheetViews>
    <sheetView showGridLines="0" workbookViewId="0">
      <selection activeCell="G2" sqref="G2:J12"/>
    </sheetView>
  </sheetViews>
  <sheetFormatPr defaultRowHeight="20.100000000000001" customHeight="1" x14ac:dyDescent="0.25"/>
  <cols>
    <col min="2" max="2" width="10.140625" bestFit="1" customWidth="1"/>
    <col min="3" max="3" width="9.42578125" bestFit="1" customWidth="1"/>
    <col min="4" max="4" width="13.28515625" bestFit="1" customWidth="1"/>
    <col min="5" max="5" width="12.5703125" bestFit="1" customWidth="1"/>
    <col min="8" max="8" width="16.7109375" bestFit="1" customWidth="1"/>
    <col min="10" max="10" width="12.5703125" bestFit="1" customWidth="1"/>
  </cols>
  <sheetData>
    <row r="2" spans="2:10" ht="20.100000000000001" customHeight="1" thickBot="1" x14ac:dyDescent="0.35">
      <c r="B2" s="37" t="s">
        <v>152</v>
      </c>
      <c r="C2" s="37"/>
      <c r="D2" s="37"/>
      <c r="E2" s="37"/>
      <c r="G2" s="4" t="s">
        <v>280</v>
      </c>
      <c r="H2" s="4"/>
      <c r="I2" s="4"/>
      <c r="J2" s="4"/>
    </row>
    <row r="3" spans="2:10" ht="20.100000000000001" customHeight="1" thickTop="1" x14ac:dyDescent="0.25">
      <c r="B3" s="38"/>
      <c r="C3" s="38"/>
      <c r="G3" s="85"/>
      <c r="H3" s="85"/>
      <c r="I3" s="85"/>
      <c r="J3" s="85"/>
    </row>
    <row r="4" spans="2:10" ht="20.100000000000001" customHeight="1" x14ac:dyDescent="0.25">
      <c r="B4" s="3" t="s">
        <v>22</v>
      </c>
      <c r="C4" s="3" t="s">
        <v>133</v>
      </c>
      <c r="D4" s="3" t="s">
        <v>3</v>
      </c>
      <c r="E4" s="3" t="s">
        <v>21</v>
      </c>
      <c r="G4" s="3" t="s">
        <v>1</v>
      </c>
      <c r="H4" s="3" t="s">
        <v>2</v>
      </c>
      <c r="I4" s="3" t="s">
        <v>3</v>
      </c>
      <c r="J4" s="3" t="s">
        <v>21</v>
      </c>
    </row>
    <row r="5" spans="2:10" ht="20.100000000000001" customHeight="1" x14ac:dyDescent="0.25">
      <c r="B5" s="89" t="s">
        <v>145</v>
      </c>
      <c r="C5" s="89" t="str">
        <f>LEFT(B5)</f>
        <v>A</v>
      </c>
      <c r="D5" s="43" t="str">
        <f ca="1">_xlfn.FORMULATEXT(C5)</f>
        <v>=LEFT(B5)</v>
      </c>
      <c r="E5" s="50" t="s">
        <v>151</v>
      </c>
      <c r="G5" s="10"/>
      <c r="H5" s="9"/>
      <c r="I5" s="12"/>
      <c r="J5" s="18"/>
    </row>
    <row r="6" spans="2:10" ht="20.100000000000001" customHeight="1" x14ac:dyDescent="0.25">
      <c r="B6" s="89" t="s">
        <v>145</v>
      </c>
      <c r="C6" s="89" t="str">
        <f>LEFT(B6,2)</f>
        <v>Ap</v>
      </c>
      <c r="D6" s="43" t="str">
        <f ca="1">_xlfn.FORMULATEXT(C6)</f>
        <v>=LEFT(B6,2)</v>
      </c>
      <c r="E6" s="51"/>
      <c r="G6" s="11"/>
      <c r="H6" s="9"/>
      <c r="I6" s="12"/>
      <c r="J6" s="18"/>
    </row>
    <row r="7" spans="2:10" ht="20.100000000000001" customHeight="1" x14ac:dyDescent="0.25">
      <c r="B7" s="89" t="s">
        <v>146</v>
      </c>
      <c r="C7" s="89" t="str">
        <f>LEFT(B7,3)</f>
        <v>135</v>
      </c>
      <c r="D7" s="43" t="str">
        <f ca="1">_xlfn.FORMULATEXT(C7)</f>
        <v>=LEFT(B7,3)</v>
      </c>
      <c r="E7" s="51"/>
      <c r="G7" s="11"/>
      <c r="H7" s="9"/>
      <c r="I7" s="12"/>
      <c r="J7" s="18"/>
    </row>
    <row r="8" spans="2:10" ht="20.100000000000001" customHeight="1" x14ac:dyDescent="0.25">
      <c r="B8" s="89" t="s">
        <v>147</v>
      </c>
      <c r="C8" s="89" t="str">
        <f>LEFT(B8,3)</f>
        <v>Feb</v>
      </c>
      <c r="D8" s="43" t="str">
        <f ca="1">_xlfn.FORMULATEXT(C8)</f>
        <v>=LEFT(B8,3)</v>
      </c>
      <c r="E8" s="51"/>
      <c r="G8" s="11"/>
      <c r="H8" s="9"/>
      <c r="I8" s="12"/>
      <c r="J8" s="18"/>
    </row>
    <row r="9" spans="2:10" ht="20.100000000000001" customHeight="1" x14ac:dyDescent="0.25">
      <c r="B9" s="89" t="s">
        <v>148</v>
      </c>
      <c r="C9" s="89" t="str">
        <f>LEFT(B9,3)</f>
        <v>Aug</v>
      </c>
      <c r="D9" s="43" t="str">
        <f ca="1">_xlfn.FORMULATEXT(C9)</f>
        <v>=LEFT(B9,3)</v>
      </c>
      <c r="E9" s="51"/>
      <c r="G9" s="11"/>
      <c r="H9" s="9"/>
      <c r="I9" s="8"/>
      <c r="J9" s="18"/>
    </row>
    <row r="10" spans="2:10" ht="20.100000000000001" customHeight="1" x14ac:dyDescent="0.25">
      <c r="B10" s="89" t="s">
        <v>149</v>
      </c>
      <c r="C10" s="89" t="str">
        <f>LEFT(B10,5)</f>
        <v>New Y</v>
      </c>
      <c r="D10" s="43" t="str">
        <f ca="1">_xlfn.FORMULATEXT(C10)</f>
        <v>=LEFT(B10,5)</v>
      </c>
      <c r="E10" s="51"/>
      <c r="G10" s="11"/>
      <c r="H10" s="9"/>
      <c r="I10" s="12"/>
      <c r="J10" s="18"/>
    </row>
    <row r="11" spans="2:10" ht="20.100000000000001" customHeight="1" x14ac:dyDescent="0.25">
      <c r="B11" s="89" t="s">
        <v>150</v>
      </c>
      <c r="C11" s="89" t="str">
        <f>LEFT(B11,3)</f>
        <v>469</v>
      </c>
      <c r="D11" s="43" t="str">
        <f ca="1">_xlfn.FORMULATEXT(C11)</f>
        <v>=LEFT(B11,3)</v>
      </c>
      <c r="E11" s="51"/>
      <c r="G11" s="11"/>
      <c r="H11" s="9"/>
      <c r="I11" s="12"/>
      <c r="J11" s="18"/>
    </row>
    <row r="12" spans="2:10" ht="20.100000000000001" customHeight="1" x14ac:dyDescent="0.25">
      <c r="B12" s="89">
        <v>88409136</v>
      </c>
      <c r="C12" s="89" t="str">
        <f>LEFT(B12,6)</f>
        <v>884091</v>
      </c>
      <c r="D12" s="43" t="str">
        <f ca="1">_xlfn.FORMULATEXT(C12)</f>
        <v>=LEFT(B12,6)</v>
      </c>
      <c r="E12" s="52"/>
      <c r="G12" s="11"/>
      <c r="H12" s="9"/>
      <c r="I12" s="12"/>
      <c r="J12" s="18"/>
    </row>
    <row r="13" spans="2:10" ht="20.100000000000001" customHeight="1" x14ac:dyDescent="0.25">
      <c r="B13" s="38"/>
      <c r="C13" s="38"/>
    </row>
    <row r="14" spans="2:10" ht="20.100000000000001" customHeight="1" x14ac:dyDescent="0.25">
      <c r="B14" s="46"/>
      <c r="C14" s="47"/>
    </row>
  </sheetData>
  <mergeCells count="3">
    <mergeCell ref="B2:E2"/>
    <mergeCell ref="E5:E12"/>
    <mergeCell ref="G2:J2"/>
  </mergeCells>
  <pageMargins left="0.7" right="0.7" top="0.75" bottom="0.75" header="0.3" footer="0.3"/>
  <ignoredErrors>
    <ignoredError sqref="C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TEXT function</vt:lpstr>
      <vt:lpstr>Find Function</vt:lpstr>
      <vt:lpstr>CONCATENATE function</vt:lpstr>
      <vt:lpstr>MID function</vt:lpstr>
      <vt:lpstr>SEARCH function (2)</vt:lpstr>
      <vt:lpstr>LEN function</vt:lpstr>
      <vt:lpstr>rIGHT FUNCTION</vt:lpstr>
      <vt:lpstr>SUBSTITUTE FUNCTION</vt:lpstr>
      <vt:lpstr>LEFT function</vt:lpstr>
      <vt:lpstr>Clean function</vt:lpstr>
      <vt:lpstr>CHAR function</vt:lpstr>
      <vt:lpstr>Proper function</vt:lpstr>
      <vt:lpstr>EXACT function</vt:lpstr>
      <vt:lpstr>TRIM function</vt:lpstr>
      <vt:lpstr>CODE function</vt:lpstr>
      <vt:lpstr>REPT function</vt:lpstr>
      <vt:lpstr>VALUE 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2023-07-23T11:30:28Z</dcterms:created>
  <dcterms:modified xsi:type="dcterms:W3CDTF">2023-07-25T11:49:36Z</dcterms:modified>
</cp:coreProperties>
</file>