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T\Desktop\SOFTEKO\SSU_07_emi calculator excel\"/>
    </mc:Choice>
  </mc:AlternateContent>
  <xr:revisionPtr revIDLastSave="0" documentId="13_ncr:1_{FD0FEDCD-D21B-4C3C-9BAF-5CC89BF69C7E}" xr6:coauthVersionLast="47" xr6:coauthVersionMax="47" xr10:uidLastSave="{00000000-0000-0000-0000-000000000000}"/>
  <bookViews>
    <workbookView xWindow="-120" yWindow="-120" windowWidth="20730" windowHeight="11760" activeTab="3" xr2:uid="{8F1EA09E-650E-4C80-A9CC-E0FFA35782D5}"/>
  </bookViews>
  <sheets>
    <sheet name="EMI" sheetId="1" r:id="rId1"/>
    <sheet name="Reducing Balance EMI" sheetId="2" r:id="rId2"/>
    <sheet name="EMI with Prepayment" sheetId="3" r:id="rId3"/>
    <sheet name="Reverse EM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4" l="1"/>
  <c r="F13" i="3"/>
  <c r="F14" i="3"/>
  <c r="F15" i="3"/>
  <c r="F16" i="3"/>
  <c r="F17" i="3" s="1"/>
  <c r="F18" i="3" s="1"/>
  <c r="F19" i="3" s="1"/>
  <c r="F20" i="3" s="1"/>
  <c r="F21" i="3" s="1"/>
  <c r="F22" i="3" s="1"/>
  <c r="F23" i="3" s="1"/>
  <c r="F12" i="3"/>
  <c r="E13" i="3"/>
  <c r="E14" i="3"/>
  <c r="E15" i="3"/>
  <c r="E16" i="3"/>
  <c r="E17" i="3"/>
  <c r="E18" i="3"/>
  <c r="E19" i="3"/>
  <c r="E20" i="3"/>
  <c r="E21" i="3"/>
  <c r="E22" i="3"/>
  <c r="E23" i="3"/>
  <c r="D13" i="3"/>
  <c r="D14" i="3"/>
  <c r="D15" i="3"/>
  <c r="D16" i="3"/>
  <c r="D17" i="3"/>
  <c r="D18" i="3"/>
  <c r="D19" i="3"/>
  <c r="D20" i="3"/>
  <c r="D21" i="3"/>
  <c r="D22" i="3"/>
  <c r="D23" i="3"/>
  <c r="C13" i="3"/>
  <c r="C14" i="3"/>
  <c r="C15" i="3"/>
  <c r="C16" i="3"/>
  <c r="C17" i="3"/>
  <c r="C18" i="3"/>
  <c r="C19" i="3"/>
  <c r="C20" i="3"/>
  <c r="C21" i="3"/>
  <c r="C22" i="3"/>
  <c r="C23" i="3"/>
  <c r="D12" i="3"/>
  <c r="C12" i="3"/>
  <c r="F11" i="3"/>
  <c r="D11" i="2"/>
  <c r="E11" i="2"/>
  <c r="F11" i="2"/>
  <c r="E12" i="2" s="1"/>
  <c r="D12" i="2" s="1"/>
  <c r="F9" i="2"/>
  <c r="E10" i="2" s="1"/>
  <c r="C10" i="2"/>
  <c r="D10" i="2" s="1"/>
  <c r="F10" i="2" s="1"/>
  <c r="C11" i="2"/>
  <c r="C12" i="2"/>
  <c r="C13" i="2"/>
  <c r="C14" i="2"/>
  <c r="C15" i="2"/>
  <c r="C16" i="2"/>
  <c r="C17" i="2"/>
  <c r="C18" i="2"/>
  <c r="C19" i="2"/>
  <c r="C20" i="2"/>
  <c r="C21" i="2"/>
  <c r="E12" i="3" l="1"/>
  <c r="F12" i="2"/>
  <c r="E13" i="2" s="1"/>
  <c r="H4" i="1"/>
  <c r="H6" i="1" s="1"/>
  <c r="H5" i="1" s="1"/>
  <c r="I5" i="1"/>
  <c r="I4" i="1"/>
  <c r="I6" i="1"/>
  <c r="D13" i="2" l="1"/>
  <c r="F13" i="2" s="1"/>
  <c r="E14" i="2" l="1"/>
  <c r="D14" i="2" s="1"/>
  <c r="F14" i="2"/>
  <c r="E15" i="2" s="1"/>
  <c r="D15" i="2" s="1"/>
  <c r="F15" i="2"/>
  <c r="E16" i="2" s="1"/>
  <c r="D16" i="2" s="1"/>
  <c r="F16" i="2" l="1"/>
  <c r="E17" i="2" s="1"/>
  <c r="D17" i="2" s="1"/>
  <c r="F17" i="2" l="1"/>
  <c r="E18" i="2" s="1"/>
  <c r="D18" i="2" s="1"/>
  <c r="F18" i="2" l="1"/>
  <c r="E19" i="2" s="1"/>
  <c r="D19" i="2" s="1"/>
  <c r="F19" i="2" l="1"/>
  <c r="E20" i="2" s="1"/>
  <c r="D20" i="2" s="1"/>
  <c r="F20" i="2" l="1"/>
  <c r="E21" i="2" s="1"/>
  <c r="D21" i="2" s="1"/>
  <c r="F21" i="2" l="1"/>
</calcChain>
</file>

<file path=xl/sharedStrings.xml><?xml version="1.0" encoding="utf-8"?>
<sst xmlns="http://schemas.openxmlformats.org/spreadsheetml/2006/main" count="32" uniqueCount="19">
  <si>
    <t>EMI Amount</t>
  </si>
  <si>
    <t>Total Interest</t>
  </si>
  <si>
    <t>Month</t>
  </si>
  <si>
    <t>Interest Rate (rate)</t>
  </si>
  <si>
    <t>Number of EMIs (nper)</t>
  </si>
  <si>
    <t>Loan Amount (pv)</t>
  </si>
  <si>
    <t>Total Payable</t>
  </si>
  <si>
    <t>EMI Calculator</t>
  </si>
  <si>
    <t>Creating a Reducing Balance EMI Calculator</t>
  </si>
  <si>
    <t>Principal</t>
  </si>
  <si>
    <t>Interest</t>
  </si>
  <si>
    <t>Months</t>
  </si>
  <si>
    <t>EMI</t>
  </si>
  <si>
    <t>Remaining</t>
  </si>
  <si>
    <t>Prepayment</t>
  </si>
  <si>
    <t>Balance</t>
  </si>
  <si>
    <t>Years</t>
  </si>
  <si>
    <t>Creating an EMI Calculator 
with Prepayment Option</t>
  </si>
  <si>
    <t>Using of Goal Seek Feature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</si>
</sst>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44" fontId="0" fillId="0" borderId="2" xfId="1" applyFont="1" applyBorder="1" applyAlignment="1">
      <alignment vertical="center"/>
    </xf>
    <xf numFmtId="10" fontId="0" fillId="0" borderId="2" xfId="2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8" fontId="0" fillId="0" borderId="0" xfId="0" applyNumberFormat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8" fontId="5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>
      <alignment horizontal="center" vertical="center"/>
    </xf>
    <xf numFmtId="44" fontId="7" fillId="6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5" fillId="0" borderId="2" xfId="1" applyFont="1" applyBorder="1" applyAlignment="1">
      <alignment vertical="center"/>
    </xf>
    <xf numFmtId="44" fontId="5" fillId="0" borderId="2" xfId="0" applyNumberFormat="1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44" fontId="5" fillId="0" borderId="2" xfId="0" applyNumberFormat="1" applyFont="1" applyBorder="1" applyAlignment="1">
      <alignment horizontal="center" vertical="center" wrapText="1"/>
    </xf>
    <xf numFmtId="8" fontId="9" fillId="0" borderId="2" xfId="0" applyNumberFormat="1" applyFont="1" applyBorder="1" applyAlignment="1">
      <alignment vertical="center"/>
    </xf>
    <xf numFmtId="0" fontId="4" fillId="2" borderId="1" xfId="3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</cellXfs>
  <cellStyles count="4"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A59E-2181-4123-A828-A70579E4189D}">
  <dimension ref="B2:I26"/>
  <sheetViews>
    <sheetView showGridLines="0" zoomScaleNormal="100" workbookViewId="0">
      <selection activeCell="B4" sqref="B4:C4"/>
    </sheetView>
  </sheetViews>
  <sheetFormatPr defaultColWidth="9.140625" defaultRowHeight="20.100000000000001" customHeight="1" x14ac:dyDescent="0.25"/>
  <cols>
    <col min="1" max="1" width="4.140625" style="2" customWidth="1"/>
    <col min="2" max="2" width="7.42578125" style="2" customWidth="1"/>
    <col min="3" max="3" width="14.140625" style="2" customWidth="1"/>
    <col min="4" max="5" width="10.5703125" style="2" bestFit="1" customWidth="1"/>
    <col min="6" max="6" width="8.7109375" style="2" customWidth="1"/>
    <col min="7" max="7" width="8.85546875" style="2" bestFit="1" customWidth="1"/>
    <col min="8" max="8" width="10.5703125" style="2" bestFit="1" customWidth="1"/>
    <col min="9" max="9" width="9.85546875" style="2" bestFit="1" customWidth="1"/>
    <col min="10" max="10" width="9.140625" style="2"/>
    <col min="11" max="11" width="23.5703125" style="2" customWidth="1"/>
    <col min="12" max="16384" width="9.140625" style="2"/>
  </cols>
  <sheetData>
    <row r="2" spans="2:9" ht="20.100000000000001" customHeight="1" thickBot="1" x14ac:dyDescent="0.3">
      <c r="B2" s="22" t="s">
        <v>7</v>
      </c>
      <c r="C2" s="22"/>
      <c r="D2" s="22"/>
      <c r="E2" s="22"/>
      <c r="F2" s="22"/>
      <c r="G2" s="22"/>
      <c r="H2" s="22"/>
      <c r="I2" s="22"/>
    </row>
    <row r="3" spans="2:9" ht="20.100000000000001" customHeight="1" thickTop="1" x14ac:dyDescent="0.25"/>
    <row r="4" spans="2:9" ht="20.100000000000001" customHeight="1" x14ac:dyDescent="0.25">
      <c r="B4" s="23" t="s">
        <v>5</v>
      </c>
      <c r="C4" s="23"/>
      <c r="D4" s="3">
        <v>2000</v>
      </c>
      <c r="F4" s="23" t="s">
        <v>0</v>
      </c>
      <c r="G4" s="23"/>
      <c r="H4" s="9">
        <f>-PMT(D5/12,D6,D4,0,0)</f>
        <v>175.83177446001918</v>
      </c>
      <c r="I4" s="10" t="str">
        <f ca="1">_xlfn.FORMULATEXT(H4)</f>
        <v>=-PMT(D5/12,D6,D4,0,0)</v>
      </c>
    </row>
    <row r="5" spans="2:9" ht="20.100000000000001" customHeight="1" x14ac:dyDescent="0.25">
      <c r="B5" s="24" t="s">
        <v>3</v>
      </c>
      <c r="C5" s="25"/>
      <c r="D5" s="4">
        <v>0.1</v>
      </c>
      <c r="F5" s="28" t="s">
        <v>1</v>
      </c>
      <c r="G5" s="28"/>
      <c r="H5" s="9">
        <f>H6-D4</f>
        <v>109.98129352022988</v>
      </c>
      <c r="I5" s="10" t="str">
        <f t="shared" ref="I5:I6" ca="1" si="0">_xlfn.FORMULATEXT(H5)</f>
        <v>=H6-D4</v>
      </c>
    </row>
    <row r="6" spans="2:9" ht="20.100000000000001" customHeight="1" x14ac:dyDescent="0.25">
      <c r="B6" s="26" t="s">
        <v>4</v>
      </c>
      <c r="C6" s="27"/>
      <c r="D6" s="5">
        <v>12</v>
      </c>
      <c r="F6" s="23" t="s">
        <v>6</v>
      </c>
      <c r="G6" s="23"/>
      <c r="H6" s="9">
        <f>H4*D6</f>
        <v>2109.9812935202299</v>
      </c>
      <c r="I6" s="10" t="str">
        <f t="shared" ca="1" si="0"/>
        <v>=H4*D6</v>
      </c>
    </row>
    <row r="7" spans="2:9" ht="66.75" customHeight="1" x14ac:dyDescent="0.25">
      <c r="B7" s="8"/>
      <c r="C7" s="8"/>
      <c r="D7" s="8"/>
      <c r="F7"/>
      <c r="G7"/>
      <c r="H7"/>
    </row>
    <row r="8" spans="2:9" ht="15" x14ac:dyDescent="0.25">
      <c r="B8"/>
      <c r="C8"/>
      <c r="D8"/>
      <c r="E8"/>
      <c r="F8"/>
      <c r="G8"/>
      <c r="H8"/>
      <c r="I8"/>
    </row>
    <row r="9" spans="2:9" ht="20.100000000000001" customHeight="1" x14ac:dyDescent="0.25">
      <c r="B9"/>
      <c r="C9"/>
      <c r="D9"/>
      <c r="E9"/>
      <c r="F9"/>
      <c r="G9"/>
      <c r="H9"/>
      <c r="I9"/>
    </row>
    <row r="10" spans="2:9" ht="20.100000000000001" customHeight="1" x14ac:dyDescent="0.25">
      <c r="B10"/>
      <c r="C10"/>
      <c r="D10"/>
      <c r="E10"/>
      <c r="F10"/>
      <c r="G10"/>
      <c r="H10"/>
      <c r="I10"/>
    </row>
    <row r="11" spans="2:9" ht="20.100000000000001" customHeight="1" x14ac:dyDescent="0.25">
      <c r="B11"/>
      <c r="C11"/>
      <c r="D11"/>
      <c r="E11"/>
      <c r="F11"/>
      <c r="G11"/>
      <c r="H11"/>
      <c r="I11"/>
    </row>
    <row r="12" spans="2:9" s="1" customFormat="1" ht="20.100000000000001" customHeight="1" x14ac:dyDescent="0.25">
      <c r="B12"/>
      <c r="C12"/>
      <c r="D12"/>
      <c r="E12"/>
      <c r="F12"/>
      <c r="G12"/>
      <c r="H12"/>
      <c r="I12"/>
    </row>
    <row r="13" spans="2:9" ht="20.100000000000001" customHeight="1" x14ac:dyDescent="0.25">
      <c r="B13"/>
      <c r="C13"/>
      <c r="D13"/>
      <c r="E13"/>
      <c r="F13"/>
      <c r="G13"/>
      <c r="H13"/>
      <c r="I13"/>
    </row>
    <row r="14" spans="2:9" ht="20.100000000000001" customHeight="1" x14ac:dyDescent="0.25">
      <c r="B14"/>
      <c r="C14"/>
      <c r="D14"/>
      <c r="E14"/>
      <c r="F14"/>
      <c r="G14"/>
      <c r="H14"/>
      <c r="I14"/>
    </row>
    <row r="15" spans="2:9" ht="20.100000000000001" customHeight="1" x14ac:dyDescent="0.25">
      <c r="B15"/>
      <c r="C15"/>
      <c r="D15"/>
      <c r="E15"/>
      <c r="F15"/>
      <c r="G15"/>
      <c r="H15"/>
      <c r="I15"/>
    </row>
    <row r="16" spans="2:9" ht="20.100000000000001" customHeight="1" x14ac:dyDescent="0.25">
      <c r="B16"/>
      <c r="C16"/>
      <c r="D16"/>
      <c r="E16"/>
      <c r="F16"/>
      <c r="G16"/>
      <c r="H16"/>
      <c r="I16"/>
    </row>
    <row r="17" spans="2:9" ht="20.100000000000001" customHeight="1" x14ac:dyDescent="0.25">
      <c r="B17"/>
      <c r="C17"/>
      <c r="D17"/>
      <c r="E17"/>
      <c r="F17"/>
      <c r="G17"/>
      <c r="H17"/>
      <c r="I17"/>
    </row>
    <row r="18" spans="2:9" ht="20.100000000000001" customHeight="1" x14ac:dyDescent="0.25">
      <c r="B18"/>
      <c r="C18"/>
      <c r="D18"/>
      <c r="E18"/>
      <c r="F18"/>
      <c r="G18"/>
      <c r="H18"/>
      <c r="I18"/>
    </row>
    <row r="19" spans="2:9" ht="20.100000000000001" customHeight="1" x14ac:dyDescent="0.25">
      <c r="B19"/>
      <c r="C19"/>
      <c r="D19"/>
      <c r="E19"/>
      <c r="F19"/>
      <c r="G19"/>
      <c r="H19"/>
      <c r="I19"/>
    </row>
    <row r="20" spans="2:9" ht="20.100000000000001" customHeight="1" x14ac:dyDescent="0.25">
      <c r="B20"/>
      <c r="C20"/>
      <c r="D20"/>
      <c r="E20"/>
      <c r="F20"/>
      <c r="G20"/>
      <c r="H20"/>
      <c r="I20"/>
    </row>
    <row r="25" spans="2:9" ht="20.100000000000001" customHeight="1" x14ac:dyDescent="0.25">
      <c r="C25" s="6"/>
      <c r="D25" s="6"/>
      <c r="E25" s="6"/>
      <c r="F25" s="6"/>
      <c r="G25" s="7"/>
      <c r="H25" s="6"/>
    </row>
    <row r="26" spans="2:9" ht="20.100000000000001" customHeight="1" x14ac:dyDescent="0.25">
      <c r="C26" s="6"/>
      <c r="D26" s="6"/>
      <c r="E26" s="6"/>
      <c r="F26" s="6"/>
      <c r="G26" s="6"/>
    </row>
  </sheetData>
  <mergeCells count="7">
    <mergeCell ref="B2:I2"/>
    <mergeCell ref="B4:C4"/>
    <mergeCell ref="B5:C5"/>
    <mergeCell ref="B6:C6"/>
    <mergeCell ref="F4:G4"/>
    <mergeCell ref="F5:G5"/>
    <mergeCell ref="F6:G6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3178F-13F0-408B-9FB9-19E027FD1C38}">
  <dimension ref="B2:O26"/>
  <sheetViews>
    <sheetView showGridLines="0" topLeftCell="A8" workbookViewId="0">
      <selection activeCell="H15" sqref="H15"/>
    </sheetView>
  </sheetViews>
  <sheetFormatPr defaultColWidth="9.140625" defaultRowHeight="20.100000000000001" customHeight="1" x14ac:dyDescent="0.25"/>
  <cols>
    <col min="1" max="1" width="4.140625" style="2" customWidth="1"/>
    <col min="2" max="2" width="9.140625" style="2" bestFit="1" customWidth="1"/>
    <col min="3" max="3" width="14.140625" style="2" customWidth="1"/>
    <col min="4" max="5" width="10.5703125" style="2" bestFit="1" customWidth="1"/>
    <col min="6" max="6" width="12" style="2" bestFit="1" customWidth="1"/>
    <col min="7" max="7" width="17.42578125" style="2" customWidth="1"/>
    <col min="8" max="8" width="10.5703125" style="2" bestFit="1" customWidth="1"/>
    <col min="9" max="9" width="28.5703125" style="2" customWidth="1"/>
    <col min="10" max="10" width="9.140625" style="2"/>
    <col min="11" max="11" width="23.5703125" style="2" customWidth="1"/>
    <col min="12" max="12" width="9.85546875" style="2" bestFit="1" customWidth="1"/>
    <col min="13" max="13" width="11.28515625" style="2" bestFit="1" customWidth="1"/>
    <col min="14" max="14" width="9.85546875" style="2" bestFit="1" customWidth="1"/>
    <col min="15" max="15" width="18.5703125" style="2" bestFit="1" customWidth="1"/>
    <col min="16" max="16384" width="9.140625" style="2"/>
  </cols>
  <sheetData>
    <row r="2" spans="2:15" ht="20.100000000000001" customHeight="1" thickBot="1" x14ac:dyDescent="0.3">
      <c r="B2" s="22" t="s">
        <v>8</v>
      </c>
      <c r="C2" s="22"/>
      <c r="D2" s="22"/>
      <c r="E2" s="22"/>
      <c r="F2" s="22"/>
      <c r="G2"/>
      <c r="H2"/>
      <c r="I2"/>
    </row>
    <row r="3" spans="2:15" ht="15.75" thickTop="1" x14ac:dyDescent="0.25">
      <c r="K3"/>
      <c r="L3"/>
      <c r="M3"/>
      <c r="N3"/>
      <c r="O3"/>
    </row>
    <row r="4" spans="2:15" ht="15.75" x14ac:dyDescent="0.25">
      <c r="B4" s="29" t="s">
        <v>5</v>
      </c>
      <c r="C4" s="29"/>
      <c r="D4" s="3">
        <v>2000</v>
      </c>
      <c r="F4"/>
      <c r="G4"/>
      <c r="H4"/>
      <c r="I4"/>
      <c r="K4"/>
      <c r="L4"/>
      <c r="M4"/>
      <c r="N4"/>
      <c r="O4"/>
    </row>
    <row r="5" spans="2:15" ht="15.75" x14ac:dyDescent="0.25">
      <c r="B5" s="30" t="s">
        <v>3</v>
      </c>
      <c r="C5" s="31"/>
      <c r="D5" s="4">
        <v>0.1</v>
      </c>
      <c r="F5"/>
      <c r="G5"/>
      <c r="H5"/>
      <c r="I5"/>
      <c r="K5"/>
      <c r="L5"/>
      <c r="M5"/>
      <c r="N5"/>
      <c r="O5"/>
    </row>
    <row r="6" spans="2:15" ht="15.75" x14ac:dyDescent="0.25">
      <c r="B6" s="32" t="s">
        <v>4</v>
      </c>
      <c r="C6" s="33"/>
      <c r="D6" s="5">
        <v>12</v>
      </c>
      <c r="F6"/>
      <c r="G6"/>
      <c r="H6"/>
      <c r="I6"/>
      <c r="K6"/>
      <c r="L6"/>
      <c r="M6"/>
      <c r="N6"/>
      <c r="O6"/>
    </row>
    <row r="7" spans="2:15" ht="20.25" customHeight="1" x14ac:dyDescent="0.25">
      <c r="B7" s="8"/>
      <c r="C7" s="8"/>
      <c r="D7" s="8"/>
      <c r="F7"/>
      <c r="G7"/>
      <c r="H7"/>
      <c r="K7"/>
      <c r="L7"/>
      <c r="M7"/>
      <c r="N7"/>
      <c r="O7"/>
    </row>
    <row r="8" spans="2:15" ht="17.25" x14ac:dyDescent="0.25">
      <c r="B8" s="12" t="s">
        <v>11</v>
      </c>
      <c r="C8" s="12" t="s">
        <v>12</v>
      </c>
      <c r="D8" s="13" t="s">
        <v>9</v>
      </c>
      <c r="E8" s="11" t="s">
        <v>10</v>
      </c>
      <c r="F8" s="11" t="s">
        <v>13</v>
      </c>
      <c r="G8"/>
      <c r="H8"/>
      <c r="I8"/>
    </row>
    <row r="9" spans="2:15" ht="20.100000000000001" customHeight="1" x14ac:dyDescent="0.25">
      <c r="B9" s="14">
        <v>0</v>
      </c>
      <c r="C9" s="15"/>
      <c r="D9" s="17"/>
      <c r="E9" s="17"/>
      <c r="F9" s="16">
        <f>D4</f>
        <v>2000</v>
      </c>
      <c r="G9"/>
      <c r="H9"/>
      <c r="I9"/>
    </row>
    <row r="10" spans="2:15" ht="20.100000000000001" customHeight="1" x14ac:dyDescent="0.25">
      <c r="B10" s="14">
        <v>1</v>
      </c>
      <c r="C10" s="15">
        <f t="shared" ref="C10:C21" si="0">($D$4*$D$5/12)*((1+$D$5/12)^$D$6)/((1+$D$5/12)^$D$6-1)</f>
        <v>175.8317744600198</v>
      </c>
      <c r="D10" s="17">
        <f t="shared" ref="D10:D21" si="1">C10-E10</f>
        <v>159.16510779335314</v>
      </c>
      <c r="E10" s="17">
        <f>$D$5/12*F9</f>
        <v>16.666666666666668</v>
      </c>
      <c r="F10" s="17">
        <f>F9-D10</f>
        <v>1840.8348922066468</v>
      </c>
      <c r="G10"/>
      <c r="H10"/>
      <c r="I10"/>
    </row>
    <row r="11" spans="2:15" ht="20.100000000000001" customHeight="1" x14ac:dyDescent="0.25">
      <c r="B11" s="14">
        <v>2</v>
      </c>
      <c r="C11" s="15">
        <f t="shared" si="0"/>
        <v>175.8317744600198</v>
      </c>
      <c r="D11" s="17">
        <f t="shared" si="1"/>
        <v>160.49148369163109</v>
      </c>
      <c r="E11" s="17">
        <f t="shared" ref="E11:E21" si="2">$D$5/12*F10</f>
        <v>15.340290768388723</v>
      </c>
      <c r="F11" s="17">
        <f t="shared" ref="F11:F21" si="3">F10-D11</f>
        <v>1680.3434085150157</v>
      </c>
      <c r="G11"/>
      <c r="H11"/>
      <c r="I11"/>
    </row>
    <row r="12" spans="2:15" s="1" customFormat="1" ht="20.100000000000001" customHeight="1" x14ac:dyDescent="0.25">
      <c r="B12" s="14">
        <v>3</v>
      </c>
      <c r="C12" s="15">
        <f t="shared" si="0"/>
        <v>175.8317744600198</v>
      </c>
      <c r="D12" s="17">
        <f t="shared" si="1"/>
        <v>161.82891272239468</v>
      </c>
      <c r="E12" s="17">
        <f t="shared" si="2"/>
        <v>14.00286173762513</v>
      </c>
      <c r="F12" s="17">
        <f t="shared" si="3"/>
        <v>1518.5144957926209</v>
      </c>
      <c r="G12"/>
      <c r="H12"/>
      <c r="I12"/>
    </row>
    <row r="13" spans="2:15" ht="20.100000000000001" customHeight="1" x14ac:dyDescent="0.25">
      <c r="B13" s="14">
        <v>4</v>
      </c>
      <c r="C13" s="15">
        <f t="shared" si="0"/>
        <v>175.8317744600198</v>
      </c>
      <c r="D13" s="17">
        <f t="shared" si="1"/>
        <v>163.1774869950813</v>
      </c>
      <c r="E13" s="17">
        <f t="shared" si="2"/>
        <v>12.654287464938507</v>
      </c>
      <c r="F13" s="17">
        <f t="shared" si="3"/>
        <v>1355.3370087975395</v>
      </c>
      <c r="G13"/>
      <c r="H13"/>
      <c r="I13"/>
    </row>
    <row r="14" spans="2:15" ht="20.100000000000001" customHeight="1" x14ac:dyDescent="0.25">
      <c r="B14" s="14">
        <v>5</v>
      </c>
      <c r="C14" s="15">
        <f t="shared" si="0"/>
        <v>175.8317744600198</v>
      </c>
      <c r="D14" s="17">
        <f t="shared" si="1"/>
        <v>164.53729938670696</v>
      </c>
      <c r="E14" s="17">
        <f t="shared" si="2"/>
        <v>11.29447507331283</v>
      </c>
      <c r="F14" s="17">
        <f t="shared" si="3"/>
        <v>1190.7997094108325</v>
      </c>
      <c r="G14"/>
      <c r="H14"/>
      <c r="I14"/>
    </row>
    <row r="15" spans="2:15" ht="20.100000000000001" customHeight="1" x14ac:dyDescent="0.25">
      <c r="B15" s="14">
        <v>6</v>
      </c>
      <c r="C15" s="15">
        <f t="shared" si="0"/>
        <v>175.8317744600198</v>
      </c>
      <c r="D15" s="17">
        <f t="shared" si="1"/>
        <v>165.90844354826285</v>
      </c>
      <c r="E15" s="17">
        <f t="shared" si="2"/>
        <v>9.9233309117569384</v>
      </c>
      <c r="F15" s="17">
        <f t="shared" si="3"/>
        <v>1024.8912658625698</v>
      </c>
      <c r="G15"/>
      <c r="H15"/>
      <c r="I15"/>
    </row>
    <row r="16" spans="2:15" ht="20.100000000000001" customHeight="1" x14ac:dyDescent="0.25">
      <c r="B16" s="14">
        <v>7</v>
      </c>
      <c r="C16" s="15">
        <f t="shared" si="0"/>
        <v>175.8317744600198</v>
      </c>
      <c r="D16" s="17">
        <f t="shared" si="1"/>
        <v>167.29101391116507</v>
      </c>
      <c r="E16" s="17">
        <f t="shared" si="2"/>
        <v>8.5407605488547471</v>
      </c>
      <c r="F16" s="17">
        <f t="shared" si="3"/>
        <v>857.60025195140474</v>
      </c>
      <c r="G16"/>
      <c r="H16"/>
      <c r="I16"/>
    </row>
    <row r="17" spans="2:9" ht="20.100000000000001" customHeight="1" x14ac:dyDescent="0.25">
      <c r="B17" s="14">
        <v>8</v>
      </c>
      <c r="C17" s="15">
        <f t="shared" si="0"/>
        <v>175.8317744600198</v>
      </c>
      <c r="D17" s="17">
        <f t="shared" si="1"/>
        <v>168.68510569375809</v>
      </c>
      <c r="E17" s="17">
        <f t="shared" si="2"/>
        <v>7.1466687662617057</v>
      </c>
      <c r="F17" s="17">
        <f t="shared" si="3"/>
        <v>688.91514625764671</v>
      </c>
      <c r="G17"/>
      <c r="H17"/>
      <c r="I17"/>
    </row>
    <row r="18" spans="2:9" ht="20.100000000000001" customHeight="1" x14ac:dyDescent="0.25">
      <c r="B18" s="14">
        <v>9</v>
      </c>
      <c r="C18" s="15">
        <f t="shared" si="0"/>
        <v>175.8317744600198</v>
      </c>
      <c r="D18" s="17">
        <f t="shared" si="1"/>
        <v>170.09081490787275</v>
      </c>
      <c r="E18" s="17">
        <f t="shared" si="2"/>
        <v>5.7409595521470562</v>
      </c>
      <c r="F18" s="17">
        <f t="shared" si="3"/>
        <v>518.82433134977396</v>
      </c>
      <c r="G18"/>
      <c r="H18"/>
      <c r="I18"/>
    </row>
    <row r="19" spans="2:9" ht="20.100000000000001" customHeight="1" x14ac:dyDescent="0.25">
      <c r="B19" s="14">
        <v>10</v>
      </c>
      <c r="C19" s="15">
        <f t="shared" si="0"/>
        <v>175.8317744600198</v>
      </c>
      <c r="D19" s="17">
        <f t="shared" si="1"/>
        <v>171.50823836543836</v>
      </c>
      <c r="E19" s="17">
        <f t="shared" si="2"/>
        <v>4.3235360945814492</v>
      </c>
      <c r="F19" s="17">
        <f t="shared" si="3"/>
        <v>347.31609298433557</v>
      </c>
      <c r="G19"/>
      <c r="H19"/>
      <c r="I19"/>
    </row>
    <row r="20" spans="2:9" ht="20.100000000000001" customHeight="1" x14ac:dyDescent="0.25">
      <c r="B20" s="14">
        <v>11</v>
      </c>
      <c r="C20" s="15">
        <f t="shared" si="0"/>
        <v>175.8317744600198</v>
      </c>
      <c r="D20" s="17">
        <f t="shared" si="1"/>
        <v>172.93747368515034</v>
      </c>
      <c r="E20" s="17">
        <f t="shared" si="2"/>
        <v>2.8943007748694631</v>
      </c>
      <c r="F20" s="17">
        <f t="shared" si="3"/>
        <v>174.37861929918523</v>
      </c>
      <c r="G20"/>
      <c r="H20"/>
      <c r="I20"/>
    </row>
    <row r="21" spans="2:9" ht="20.100000000000001" customHeight="1" x14ac:dyDescent="0.25">
      <c r="B21" s="14">
        <v>12</v>
      </c>
      <c r="C21" s="15">
        <f t="shared" si="0"/>
        <v>175.8317744600198</v>
      </c>
      <c r="D21" s="17">
        <f t="shared" si="1"/>
        <v>174.37861929919325</v>
      </c>
      <c r="E21" s="17">
        <f t="shared" si="2"/>
        <v>1.4531551608265436</v>
      </c>
      <c r="F21" s="17">
        <f t="shared" si="3"/>
        <v>-8.0149220593739301E-12</v>
      </c>
    </row>
    <row r="25" spans="2:9" ht="20.100000000000001" customHeight="1" x14ac:dyDescent="0.25">
      <c r="C25" s="6"/>
      <c r="D25" s="6"/>
      <c r="E25" s="6"/>
      <c r="F25" s="6"/>
      <c r="G25" s="7"/>
      <c r="H25" s="6"/>
    </row>
    <row r="26" spans="2:9" ht="20.100000000000001" customHeight="1" x14ac:dyDescent="0.25">
      <c r="C26" s="6"/>
      <c r="D26" s="6"/>
      <c r="E26" s="6"/>
      <c r="F26" s="6"/>
      <c r="G26" s="6"/>
    </row>
  </sheetData>
  <protectedRanges>
    <protectedRange sqref="K5:M5 B8:D21" name="Range1"/>
  </protectedRanges>
  <mergeCells count="4">
    <mergeCell ref="B4:C4"/>
    <mergeCell ref="B5:C5"/>
    <mergeCell ref="B6:C6"/>
    <mergeCell ref="B2:F2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D4A80-7D16-4E4B-9E07-E2572D9A3E3F}">
  <dimension ref="B2:R28"/>
  <sheetViews>
    <sheetView showGridLines="0" zoomScaleNormal="100" workbookViewId="0">
      <selection activeCell="N5" sqref="N5:R19"/>
    </sheetView>
  </sheetViews>
  <sheetFormatPr defaultColWidth="9.140625" defaultRowHeight="20.100000000000001" customHeight="1" x14ac:dyDescent="0.25"/>
  <cols>
    <col min="1" max="1" width="4.140625" style="2" customWidth="1"/>
    <col min="2" max="2" width="9.140625" style="2" bestFit="1" customWidth="1"/>
    <col min="3" max="3" width="14.140625" style="2" customWidth="1"/>
    <col min="4" max="4" width="11.28515625" style="2" bestFit="1" customWidth="1"/>
    <col min="5" max="5" width="10.5703125" style="2" bestFit="1" customWidth="1"/>
    <col min="6" max="6" width="12" style="2" bestFit="1" customWidth="1"/>
    <col min="7" max="7" width="43.5703125" style="2" customWidth="1"/>
    <col min="8" max="8" width="10.5703125" style="2" bestFit="1" customWidth="1"/>
    <col min="9" max="9" width="28.5703125" style="2" customWidth="1"/>
    <col min="10" max="10" width="9.140625" style="2"/>
    <col min="11" max="11" width="23.5703125" style="2" customWidth="1"/>
    <col min="12" max="12" width="9.85546875" style="2" bestFit="1" customWidth="1"/>
    <col min="13" max="13" width="11.28515625" style="2" bestFit="1" customWidth="1"/>
    <col min="14" max="14" width="9.85546875" style="2" bestFit="1" customWidth="1"/>
    <col min="15" max="15" width="18.5703125" style="2" bestFit="1" customWidth="1"/>
    <col min="16" max="16384" width="9.140625" style="2"/>
  </cols>
  <sheetData>
    <row r="2" spans="2:18" ht="41.25" customHeight="1" thickBot="1" x14ac:dyDescent="0.3">
      <c r="B2" s="22" t="s">
        <v>17</v>
      </c>
      <c r="C2" s="22"/>
      <c r="D2" s="22"/>
      <c r="E2" s="22"/>
      <c r="F2" s="22"/>
      <c r="G2"/>
      <c r="H2"/>
      <c r="I2"/>
    </row>
    <row r="3" spans="2:18" ht="20.100000000000001" customHeight="1" thickTop="1" x14ac:dyDescent="0.25">
      <c r="K3"/>
      <c r="L3"/>
      <c r="M3"/>
      <c r="N3"/>
      <c r="O3"/>
    </row>
    <row r="4" spans="2:18" ht="20.100000000000001" customHeight="1" x14ac:dyDescent="0.25">
      <c r="B4" s="29" t="s">
        <v>5</v>
      </c>
      <c r="C4" s="29"/>
      <c r="D4" s="3">
        <v>2000</v>
      </c>
      <c r="F4"/>
      <c r="G4"/>
      <c r="H4"/>
      <c r="I4"/>
      <c r="K4"/>
      <c r="L4"/>
      <c r="M4"/>
      <c r="N4"/>
      <c r="O4"/>
    </row>
    <row r="5" spans="2:18" ht="20.100000000000001" customHeight="1" x14ac:dyDescent="0.25">
      <c r="B5" s="30" t="s">
        <v>3</v>
      </c>
      <c r="C5" s="31"/>
      <c r="D5" s="4">
        <v>0.1</v>
      </c>
      <c r="F5"/>
      <c r="G5"/>
      <c r="H5"/>
      <c r="I5"/>
      <c r="K5"/>
      <c r="L5"/>
      <c r="M5"/>
      <c r="N5"/>
      <c r="O5"/>
      <c r="P5"/>
      <c r="Q5"/>
      <c r="R5"/>
    </row>
    <row r="6" spans="2:18" ht="20.100000000000001" customHeight="1" x14ac:dyDescent="0.25">
      <c r="B6" s="38" t="s">
        <v>16</v>
      </c>
      <c r="C6" s="39"/>
      <c r="D6" s="5">
        <v>1</v>
      </c>
      <c r="F6"/>
      <c r="G6"/>
      <c r="H6"/>
      <c r="I6"/>
      <c r="K6"/>
      <c r="L6"/>
      <c r="M6"/>
      <c r="N6"/>
      <c r="O6"/>
      <c r="P6"/>
      <c r="Q6"/>
      <c r="R6"/>
    </row>
    <row r="7" spans="2:18" ht="20.100000000000001" customHeight="1" x14ac:dyDescent="0.25">
      <c r="B7" s="36" t="s">
        <v>4</v>
      </c>
      <c r="C7" s="37"/>
      <c r="D7" s="5">
        <v>12</v>
      </c>
      <c r="F7"/>
      <c r="G7"/>
      <c r="H7"/>
      <c r="I7"/>
      <c r="K7"/>
      <c r="L7"/>
      <c r="M7"/>
      <c r="N7"/>
      <c r="O7"/>
      <c r="P7"/>
      <c r="Q7"/>
      <c r="R7"/>
    </row>
    <row r="8" spans="2:18" ht="20.100000000000001" customHeight="1" x14ac:dyDescent="0.25">
      <c r="B8" s="34" t="s">
        <v>14</v>
      </c>
      <c r="C8" s="35"/>
      <c r="D8" s="18">
        <v>500</v>
      </c>
      <c r="F8"/>
      <c r="G8"/>
      <c r="H8"/>
      <c r="I8"/>
      <c r="K8"/>
      <c r="L8"/>
      <c r="M8"/>
      <c r="N8"/>
      <c r="O8"/>
      <c r="P8"/>
      <c r="Q8"/>
      <c r="R8"/>
    </row>
    <row r="9" spans="2:18" ht="20.100000000000001" customHeight="1" x14ac:dyDescent="0.25">
      <c r="B9" s="8"/>
      <c r="C9" s="8"/>
      <c r="D9" s="8"/>
      <c r="F9"/>
      <c r="G9"/>
      <c r="H9"/>
      <c r="K9"/>
      <c r="L9"/>
      <c r="M9"/>
      <c r="N9"/>
      <c r="O9"/>
      <c r="P9"/>
      <c r="Q9"/>
      <c r="R9"/>
    </row>
    <row r="10" spans="2:18" ht="20.100000000000001" customHeight="1" x14ac:dyDescent="0.25">
      <c r="B10" s="12" t="s">
        <v>2</v>
      </c>
      <c r="C10" s="12" t="s">
        <v>12</v>
      </c>
      <c r="D10" s="12" t="s">
        <v>10</v>
      </c>
      <c r="E10" s="12" t="s">
        <v>9</v>
      </c>
      <c r="F10" s="12" t="s">
        <v>15</v>
      </c>
      <c r="G10"/>
      <c r="N10"/>
      <c r="O10"/>
      <c r="P10"/>
      <c r="Q10"/>
      <c r="R10"/>
    </row>
    <row r="11" spans="2:18" ht="20.100000000000001" customHeight="1" x14ac:dyDescent="0.25">
      <c r="B11" s="14">
        <v>0</v>
      </c>
      <c r="C11" s="14"/>
      <c r="D11" s="14"/>
      <c r="E11" s="14"/>
      <c r="F11" s="18">
        <f>D4-D8</f>
        <v>1500</v>
      </c>
      <c r="G11"/>
      <c r="N11"/>
      <c r="O11"/>
      <c r="P11"/>
      <c r="Q11"/>
      <c r="R11"/>
    </row>
    <row r="12" spans="2:18" ht="20.100000000000001" customHeight="1" x14ac:dyDescent="0.25">
      <c r="B12" s="14">
        <v>1</v>
      </c>
      <c r="C12" s="19">
        <f>PMT(D$5/D$7,$D$6*$D$7,F$11)</f>
        <v>-131.8738308450144</v>
      </c>
      <c r="D12" s="19">
        <f>IPMT(D$5/D$7,B12,D$6*D$7,F$11)</f>
        <v>-12.5</v>
      </c>
      <c r="E12" s="19">
        <f>C12-D12</f>
        <v>-119.3738308450144</v>
      </c>
      <c r="F12" s="20">
        <f>F11+E12</f>
        <v>1380.6261691549855</v>
      </c>
      <c r="G12"/>
      <c r="N12"/>
      <c r="O12"/>
      <c r="P12"/>
      <c r="Q12"/>
      <c r="R12"/>
    </row>
    <row r="13" spans="2:18" ht="20.100000000000001" customHeight="1" x14ac:dyDescent="0.25">
      <c r="B13" s="14">
        <v>2</v>
      </c>
      <c r="C13" s="19">
        <f t="shared" ref="C13:C23" si="0">PMT(D$5/D$7,$D$6*$D$7,F$11)</f>
        <v>-131.8738308450144</v>
      </c>
      <c r="D13" s="19">
        <f t="shared" ref="D13:D23" si="1">IPMT(D$5/D$7,B13,D$6*D$7,F$11)</f>
        <v>-11.505218076291547</v>
      </c>
      <c r="E13" s="19">
        <f t="shared" ref="E13:E23" si="2">C13-D13</f>
        <v>-120.36861276872285</v>
      </c>
      <c r="F13" s="20">
        <f t="shared" ref="F13:F23" si="3">F12+E13</f>
        <v>1260.2575563862626</v>
      </c>
      <c r="G13"/>
      <c r="N13"/>
      <c r="O13"/>
      <c r="P13"/>
      <c r="Q13"/>
      <c r="R13"/>
    </row>
    <row r="14" spans="2:18" s="1" customFormat="1" ht="20.100000000000001" customHeight="1" x14ac:dyDescent="0.25">
      <c r="B14" s="14">
        <v>3</v>
      </c>
      <c r="C14" s="19">
        <f t="shared" si="0"/>
        <v>-131.8738308450144</v>
      </c>
      <c r="D14" s="19">
        <f t="shared" si="1"/>
        <v>-10.50214630321886</v>
      </c>
      <c r="E14" s="19">
        <f t="shared" si="2"/>
        <v>-121.37168454179553</v>
      </c>
      <c r="F14" s="20">
        <f t="shared" si="3"/>
        <v>1138.8858718444671</v>
      </c>
      <c r="G14"/>
      <c r="N14"/>
      <c r="O14"/>
      <c r="P14"/>
      <c r="Q14"/>
      <c r="R14"/>
    </row>
    <row r="15" spans="2:18" ht="20.100000000000001" customHeight="1" x14ac:dyDescent="0.25">
      <c r="B15" s="14">
        <v>4</v>
      </c>
      <c r="C15" s="19">
        <f t="shared" si="0"/>
        <v>-131.8738308450144</v>
      </c>
      <c r="D15" s="19">
        <f t="shared" si="1"/>
        <v>-9.4907155987038951</v>
      </c>
      <c r="E15" s="19">
        <f t="shared" si="2"/>
        <v>-122.3831152463105</v>
      </c>
      <c r="F15" s="20">
        <f t="shared" si="3"/>
        <v>1016.5027565981567</v>
      </c>
      <c r="G15"/>
      <c r="N15"/>
      <c r="O15"/>
      <c r="P15"/>
      <c r="Q15"/>
      <c r="R15"/>
    </row>
    <row r="16" spans="2:18" ht="20.100000000000001" customHeight="1" x14ac:dyDescent="0.25">
      <c r="B16" s="14">
        <v>5</v>
      </c>
      <c r="C16" s="19">
        <f t="shared" si="0"/>
        <v>-131.8738308450144</v>
      </c>
      <c r="D16" s="19">
        <f t="shared" si="1"/>
        <v>-8.4708563049846397</v>
      </c>
      <c r="E16" s="19">
        <f t="shared" si="2"/>
        <v>-123.40297454002976</v>
      </c>
      <c r="F16" s="20">
        <f t="shared" si="3"/>
        <v>893.09978205812695</v>
      </c>
      <c r="G16"/>
      <c r="N16"/>
      <c r="O16"/>
      <c r="P16"/>
      <c r="Q16"/>
      <c r="R16"/>
    </row>
    <row r="17" spans="2:18" ht="20.100000000000001" customHeight="1" x14ac:dyDescent="0.25">
      <c r="B17" s="14">
        <v>6</v>
      </c>
      <c r="C17" s="19">
        <f t="shared" si="0"/>
        <v>-131.8738308450144</v>
      </c>
      <c r="D17" s="19">
        <f t="shared" si="1"/>
        <v>-7.4424981838177242</v>
      </c>
      <c r="E17" s="19">
        <f t="shared" si="2"/>
        <v>-124.43133266119668</v>
      </c>
      <c r="F17" s="20">
        <f t="shared" si="3"/>
        <v>768.66844939693033</v>
      </c>
      <c r="G17"/>
      <c r="N17"/>
      <c r="O17"/>
      <c r="P17"/>
      <c r="Q17"/>
      <c r="R17"/>
    </row>
    <row r="18" spans="2:18" ht="20.100000000000001" customHeight="1" x14ac:dyDescent="0.25">
      <c r="B18" s="14">
        <v>7</v>
      </c>
      <c r="C18" s="19">
        <f t="shared" si="0"/>
        <v>-131.8738308450144</v>
      </c>
      <c r="D18" s="19">
        <f t="shared" si="1"/>
        <v>-6.4055704116410856</v>
      </c>
      <c r="E18" s="19">
        <f t="shared" si="2"/>
        <v>-125.46826043337332</v>
      </c>
      <c r="F18" s="20">
        <f t="shared" si="3"/>
        <v>643.20018896355703</v>
      </c>
      <c r="G18"/>
      <c r="N18"/>
      <c r="O18"/>
      <c r="P18"/>
      <c r="Q18"/>
      <c r="R18"/>
    </row>
    <row r="19" spans="2:18" ht="20.100000000000001" customHeight="1" x14ac:dyDescent="0.25">
      <c r="B19" s="14">
        <v>8</v>
      </c>
      <c r="C19" s="19">
        <f t="shared" si="0"/>
        <v>-131.8738308450144</v>
      </c>
      <c r="D19" s="19">
        <f t="shared" si="1"/>
        <v>-5.3600015746963097</v>
      </c>
      <c r="E19" s="19">
        <f t="shared" si="2"/>
        <v>-126.51382927031808</v>
      </c>
      <c r="F19" s="20">
        <f t="shared" si="3"/>
        <v>516.68635969323896</v>
      </c>
      <c r="G19"/>
      <c r="N19"/>
      <c r="O19"/>
      <c r="P19"/>
      <c r="Q19"/>
      <c r="R19"/>
    </row>
    <row r="20" spans="2:18" ht="20.100000000000001" customHeight="1" x14ac:dyDescent="0.25">
      <c r="B20" s="14">
        <v>9</v>
      </c>
      <c r="C20" s="19">
        <f t="shared" si="0"/>
        <v>-131.8738308450144</v>
      </c>
      <c r="D20" s="19">
        <f t="shared" si="1"/>
        <v>-4.3057196641103248</v>
      </c>
      <c r="E20" s="19">
        <f t="shared" si="2"/>
        <v>-127.56811118090407</v>
      </c>
      <c r="F20" s="20">
        <f t="shared" si="3"/>
        <v>389.1182485123349</v>
      </c>
      <c r="G20"/>
    </row>
    <row r="21" spans="2:18" ht="20.100000000000001" customHeight="1" x14ac:dyDescent="0.25">
      <c r="B21" s="14">
        <v>10</v>
      </c>
      <c r="C21" s="19">
        <f t="shared" si="0"/>
        <v>-131.8738308450144</v>
      </c>
      <c r="D21" s="19">
        <f t="shared" si="1"/>
        <v>-3.2426520709361242</v>
      </c>
      <c r="E21" s="19">
        <f t="shared" si="2"/>
        <v>-128.63117877407828</v>
      </c>
      <c r="F21" s="20">
        <f t="shared" si="3"/>
        <v>260.48706973825665</v>
      </c>
      <c r="G21"/>
    </row>
    <row r="22" spans="2:18" ht="20.100000000000001" customHeight="1" x14ac:dyDescent="0.25">
      <c r="B22" s="14">
        <v>11</v>
      </c>
      <c r="C22" s="19">
        <f t="shared" si="0"/>
        <v>-131.8738308450144</v>
      </c>
      <c r="D22" s="19">
        <f t="shared" si="1"/>
        <v>-2.1707255811521389</v>
      </c>
      <c r="E22" s="19">
        <f t="shared" si="2"/>
        <v>-129.70310526386226</v>
      </c>
      <c r="F22" s="20">
        <f t="shared" si="3"/>
        <v>130.78396447439439</v>
      </c>
      <c r="G22"/>
    </row>
    <row r="23" spans="2:18" ht="20.100000000000001" customHeight="1" x14ac:dyDescent="0.25">
      <c r="B23" s="14">
        <v>12</v>
      </c>
      <c r="C23" s="19">
        <f t="shared" si="0"/>
        <v>-131.8738308450144</v>
      </c>
      <c r="D23" s="19">
        <f t="shared" si="1"/>
        <v>-1.0898663706199538</v>
      </c>
      <c r="E23" s="19">
        <f t="shared" si="2"/>
        <v>-130.78396447439445</v>
      </c>
      <c r="F23" s="20">
        <f t="shared" si="3"/>
        <v>0</v>
      </c>
    </row>
    <row r="27" spans="2:18" ht="20.100000000000001" customHeight="1" x14ac:dyDescent="0.25">
      <c r="C27" s="6"/>
      <c r="D27" s="6"/>
      <c r="E27" s="6"/>
      <c r="F27" s="6"/>
      <c r="G27" s="7"/>
      <c r="H27" s="6"/>
    </row>
    <row r="28" spans="2:18" ht="20.100000000000001" customHeight="1" x14ac:dyDescent="0.25">
      <c r="C28" s="6"/>
      <c r="D28" s="6"/>
      <c r="E28" s="6"/>
      <c r="F28" s="6"/>
      <c r="G28" s="6"/>
    </row>
  </sheetData>
  <protectedRanges>
    <protectedRange sqref="K5:M6 N5:P19" name="Range1"/>
  </protectedRanges>
  <mergeCells count="6">
    <mergeCell ref="B8:C8"/>
    <mergeCell ref="B2:F2"/>
    <mergeCell ref="B4:C4"/>
    <mergeCell ref="B5:C5"/>
    <mergeCell ref="B7:C7"/>
    <mergeCell ref="B6:C6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6976E-CFC1-4E89-B3FE-9BE69AFA46AA}">
  <dimension ref="B2:I26"/>
  <sheetViews>
    <sheetView showGridLines="0" tabSelected="1" workbookViewId="0">
      <selection activeCell="H4" sqref="H4"/>
    </sheetView>
  </sheetViews>
  <sheetFormatPr defaultColWidth="9.140625" defaultRowHeight="20.100000000000001" customHeight="1" x14ac:dyDescent="0.25"/>
  <cols>
    <col min="1" max="1" width="4.140625" style="2" customWidth="1"/>
    <col min="2" max="2" width="7.42578125" style="2" customWidth="1"/>
    <col min="3" max="3" width="16.5703125" style="2" customWidth="1"/>
    <col min="4" max="5" width="10.5703125" style="2" bestFit="1" customWidth="1"/>
    <col min="6" max="6" width="8.7109375" style="2" customWidth="1"/>
    <col min="7" max="7" width="8.85546875" style="2" bestFit="1" customWidth="1"/>
    <col min="8" max="8" width="10.5703125" style="2" bestFit="1" customWidth="1"/>
    <col min="9" max="9" width="9.85546875" style="2" bestFit="1" customWidth="1"/>
    <col min="10" max="10" width="9.140625" style="2"/>
    <col min="11" max="11" width="23.5703125" style="2" customWidth="1"/>
    <col min="12" max="16384" width="9.140625" style="2"/>
  </cols>
  <sheetData>
    <row r="2" spans="2:9" ht="20.100000000000001" customHeight="1" thickBot="1" x14ac:dyDescent="0.3">
      <c r="B2" s="22" t="s">
        <v>18</v>
      </c>
      <c r="C2" s="22"/>
      <c r="D2" s="22"/>
      <c r="E2" s="22"/>
      <c r="F2" s="22"/>
      <c r="G2" s="22"/>
      <c r="H2" s="22"/>
      <c r="I2"/>
    </row>
    <row r="3" spans="2:9" ht="20.100000000000001" customHeight="1" thickTop="1" x14ac:dyDescent="0.25"/>
    <row r="4" spans="2:9" ht="20.100000000000001" customHeight="1" x14ac:dyDescent="0.25">
      <c r="B4" s="29" t="s">
        <v>5</v>
      </c>
      <c r="C4" s="29"/>
      <c r="D4" s="3">
        <v>2000</v>
      </c>
      <c r="F4" s="40" t="s">
        <v>0</v>
      </c>
      <c r="G4" s="40"/>
      <c r="H4" s="21">
        <f>-PMT(D5/12,D6,D4,0,0)</f>
        <v>100.00000582718242</v>
      </c>
      <c r="I4" s="10"/>
    </row>
    <row r="5" spans="2:9" ht="20.100000000000001" customHeight="1" x14ac:dyDescent="0.25">
      <c r="B5" s="30" t="s">
        <v>3</v>
      </c>
      <c r="C5" s="31"/>
      <c r="D5" s="4">
        <v>0.1</v>
      </c>
      <c r="F5"/>
      <c r="G5"/>
      <c r="H5"/>
      <c r="I5" s="10"/>
    </row>
    <row r="6" spans="2:9" ht="20.100000000000001" customHeight="1" x14ac:dyDescent="0.25">
      <c r="B6" s="32" t="s">
        <v>4</v>
      </c>
      <c r="C6" s="33"/>
      <c r="D6" s="5">
        <v>21.969620101919386</v>
      </c>
      <c r="F6"/>
      <c r="G6"/>
      <c r="H6"/>
      <c r="I6" s="10"/>
    </row>
    <row r="7" spans="2:9" ht="20.100000000000001" customHeight="1" x14ac:dyDescent="0.25">
      <c r="B7" s="8"/>
      <c r="C7" s="8"/>
      <c r="D7" s="8"/>
      <c r="F7"/>
      <c r="G7"/>
      <c r="H7"/>
    </row>
    <row r="8" spans="2:9" ht="20.100000000000001" customHeight="1" x14ac:dyDescent="0.25">
      <c r="B8"/>
      <c r="C8"/>
      <c r="D8"/>
      <c r="E8"/>
      <c r="F8"/>
      <c r="G8"/>
      <c r="H8"/>
      <c r="I8"/>
    </row>
    <row r="9" spans="2:9" ht="20.100000000000001" customHeight="1" x14ac:dyDescent="0.25">
      <c r="B9"/>
      <c r="C9"/>
      <c r="D9"/>
      <c r="E9"/>
      <c r="F9"/>
      <c r="G9"/>
      <c r="H9"/>
      <c r="I9"/>
    </row>
    <row r="10" spans="2:9" ht="20.100000000000001" customHeight="1" x14ac:dyDescent="0.25">
      <c r="B10"/>
      <c r="C10"/>
      <c r="D10"/>
      <c r="E10"/>
      <c r="F10"/>
      <c r="G10"/>
      <c r="H10"/>
      <c r="I10"/>
    </row>
    <row r="11" spans="2:9" ht="20.100000000000001" customHeight="1" x14ac:dyDescent="0.25">
      <c r="B11"/>
      <c r="C11"/>
      <c r="D11"/>
      <c r="E11"/>
      <c r="F11"/>
      <c r="G11"/>
      <c r="H11"/>
      <c r="I11"/>
    </row>
    <row r="12" spans="2:9" s="1" customFormat="1" ht="20.100000000000001" customHeight="1" x14ac:dyDescent="0.25">
      <c r="B12"/>
      <c r="C12"/>
      <c r="D12"/>
      <c r="E12"/>
      <c r="F12"/>
      <c r="G12"/>
      <c r="H12"/>
      <c r="I12"/>
    </row>
    <row r="13" spans="2:9" ht="20.100000000000001" customHeight="1" x14ac:dyDescent="0.25">
      <c r="B13"/>
      <c r="C13"/>
      <c r="D13"/>
      <c r="E13"/>
      <c r="F13"/>
      <c r="G13"/>
      <c r="H13"/>
      <c r="I13"/>
    </row>
    <row r="14" spans="2:9" ht="20.100000000000001" customHeight="1" x14ac:dyDescent="0.25">
      <c r="B14"/>
      <c r="C14"/>
      <c r="D14"/>
      <c r="E14"/>
      <c r="F14"/>
      <c r="G14"/>
      <c r="H14"/>
      <c r="I14"/>
    </row>
    <row r="15" spans="2:9" ht="20.100000000000001" customHeight="1" x14ac:dyDescent="0.25">
      <c r="B15"/>
      <c r="C15"/>
      <c r="D15"/>
      <c r="E15"/>
      <c r="F15"/>
      <c r="G15"/>
      <c r="H15"/>
      <c r="I15"/>
    </row>
    <row r="16" spans="2:9" ht="20.100000000000001" customHeight="1" x14ac:dyDescent="0.25">
      <c r="B16"/>
      <c r="C16"/>
      <c r="D16"/>
      <c r="E16"/>
      <c r="F16"/>
      <c r="G16"/>
      <c r="H16"/>
      <c r="I16"/>
    </row>
    <row r="17" spans="2:9" ht="20.100000000000001" customHeight="1" x14ac:dyDescent="0.25">
      <c r="B17"/>
      <c r="C17"/>
      <c r="D17"/>
      <c r="E17"/>
      <c r="F17"/>
      <c r="G17"/>
      <c r="H17"/>
      <c r="I17"/>
    </row>
    <row r="18" spans="2:9" ht="20.100000000000001" customHeight="1" x14ac:dyDescent="0.25">
      <c r="B18"/>
      <c r="C18"/>
      <c r="D18"/>
      <c r="E18"/>
      <c r="F18"/>
      <c r="G18"/>
      <c r="H18"/>
      <c r="I18"/>
    </row>
    <row r="19" spans="2:9" ht="20.100000000000001" customHeight="1" x14ac:dyDescent="0.25">
      <c r="B19"/>
      <c r="C19"/>
      <c r="D19"/>
      <c r="E19"/>
      <c r="F19"/>
      <c r="G19"/>
      <c r="H19"/>
      <c r="I19"/>
    </row>
    <row r="20" spans="2:9" ht="20.100000000000001" customHeight="1" x14ac:dyDescent="0.25">
      <c r="B20"/>
      <c r="C20"/>
      <c r="D20"/>
      <c r="E20"/>
      <c r="F20"/>
      <c r="G20"/>
      <c r="H20"/>
      <c r="I20"/>
    </row>
    <row r="21" spans="2:9" ht="20.100000000000001" customHeight="1" x14ac:dyDescent="0.25">
      <c r="B21"/>
      <c r="C21"/>
      <c r="D21"/>
      <c r="E21"/>
      <c r="F21"/>
      <c r="G21"/>
      <c r="H21"/>
      <c r="I21"/>
    </row>
    <row r="22" spans="2:9" ht="20.100000000000001" customHeight="1" x14ac:dyDescent="0.25">
      <c r="B22"/>
      <c r="C22"/>
      <c r="D22"/>
      <c r="E22"/>
      <c r="F22"/>
      <c r="G22"/>
      <c r="H22"/>
      <c r="I22"/>
    </row>
    <row r="23" spans="2:9" ht="20.100000000000001" customHeight="1" x14ac:dyDescent="0.25">
      <c r="B23"/>
      <c r="C23"/>
      <c r="D23"/>
      <c r="E23"/>
      <c r="F23"/>
      <c r="G23"/>
      <c r="H23"/>
      <c r="I23"/>
    </row>
    <row r="24" spans="2:9" ht="20.100000000000001" customHeight="1" x14ac:dyDescent="0.25">
      <c r="B24"/>
      <c r="C24"/>
      <c r="D24"/>
      <c r="E24"/>
      <c r="F24"/>
      <c r="G24"/>
      <c r="H24"/>
      <c r="I24"/>
    </row>
    <row r="25" spans="2:9" ht="20.100000000000001" customHeight="1" x14ac:dyDescent="0.25">
      <c r="B25"/>
      <c r="C25"/>
      <c r="D25"/>
      <c r="E25"/>
      <c r="F25"/>
      <c r="G25"/>
      <c r="H25"/>
      <c r="I25"/>
    </row>
    <row r="26" spans="2:9" ht="20.100000000000001" customHeight="1" x14ac:dyDescent="0.25">
      <c r="B26"/>
      <c r="C26"/>
      <c r="D26"/>
      <c r="E26"/>
      <c r="F26"/>
      <c r="G26"/>
      <c r="H26"/>
      <c r="I26"/>
    </row>
  </sheetData>
  <mergeCells count="5">
    <mergeCell ref="B4:C4"/>
    <mergeCell ref="F4:G4"/>
    <mergeCell ref="B5:C5"/>
    <mergeCell ref="B6:C6"/>
    <mergeCell ref="B2:H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EMI</vt:lpstr>
      <vt:lpstr>Reducing Balance EMI</vt:lpstr>
      <vt:lpstr>EMI with Prepayment</vt:lpstr>
      <vt:lpstr>Reverse EMI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Yoyo</dc:creator>
  <cp:lastModifiedBy>AMIT</cp:lastModifiedBy>
  <dcterms:created xsi:type="dcterms:W3CDTF">2022-06-28T04:58:32Z</dcterms:created>
  <dcterms:modified xsi:type="dcterms:W3CDTF">2023-07-12T14:23:15Z</dcterms:modified>
</cp:coreProperties>
</file>