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45553ca61e22132/Desktop/SOFTEKO/SSU/SSU8/"/>
    </mc:Choice>
  </mc:AlternateContent>
  <xr:revisionPtr revIDLastSave="122" documentId="13_ncr:1_{063AEDFB-D2FE-4197-A03D-F12C3CF0491C}" xr6:coauthVersionLast="47" xr6:coauthVersionMax="47" xr10:uidLastSave="{82D511D7-0EFD-425F-92DA-C8583426DE2A}"/>
  <bookViews>
    <workbookView minimized="1" xWindow="3312" yWindow="2544" windowWidth="12300" windowHeight="6216" firstSheet="4" activeTab="8" xr2:uid="{00000000-000D-0000-FFFF-FFFF00000000}"/>
  </bookViews>
  <sheets>
    <sheet name="ISNUMBER" sheetId="2" r:id="rId1"/>
    <sheet name="MATCH" sheetId="8" r:id="rId2"/>
    <sheet name="SEARCH " sheetId="3" r:id="rId3"/>
    <sheet name="VLOOKUP " sheetId="5" r:id="rId4"/>
    <sheet name="XLOOKUP" sheetId="9" r:id="rId5"/>
    <sheet name="INDEX With MATCH" sheetId="4" r:id="rId6"/>
    <sheet name="Combined" sheetId="6" r:id="rId7"/>
    <sheet name="Array" sheetId="7" r:id="rId8"/>
    <sheet name="Number" sheetId="10" r:id="rId9"/>
    <sheet name="Partial Duplicates" sheetId="11" r:id="rId10"/>
    <sheet name="Partial Match Position" sheetId="12" r:id="rId1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0" l="1"/>
  <c r="E5" i="2"/>
  <c r="C9" i="6"/>
  <c r="F5" i="9" a="1"/>
  <c r="F5" i="9" s="1"/>
  <c r="F5" i="5"/>
  <c r="D5" i="3"/>
  <c r="D9" i="12"/>
  <c r="D11" i="11"/>
  <c r="C6" i="11"/>
  <c r="C7" i="11"/>
  <c r="D6" i="11" s="1"/>
  <c r="C8" i="11"/>
  <c r="C9" i="11"/>
  <c r="C10" i="11"/>
  <c r="C11" i="11"/>
  <c r="C12" i="11"/>
  <c r="C13" i="11"/>
  <c r="C5" i="11"/>
  <c r="F7" i="10"/>
  <c r="F6" i="10"/>
  <c r="F10" i="9" a="1"/>
  <c r="F10" i="9" s="1"/>
  <c r="F9" i="9" a="1"/>
  <c r="F9" i="9" s="1"/>
  <c r="F8" i="9" a="1"/>
  <c r="F8" i="9" s="1"/>
  <c r="F7" i="9" a="1"/>
  <c r="F7" i="9" s="1"/>
  <c r="F6" i="9" a="1"/>
  <c r="F6" i="9" s="1"/>
  <c r="C6" i="7" a="1"/>
  <c r="C6" i="7" s="1"/>
  <c r="C7" i="7" a="1"/>
  <c r="C7" i="7" s="1"/>
  <c r="C8" i="7" a="1"/>
  <c r="C8" i="7" s="1"/>
  <c r="C9" i="7" a="1"/>
  <c r="C9" i="7"/>
  <c r="C10" i="7" a="1"/>
  <c r="C10" i="7" s="1"/>
  <c r="C11" i="7" a="1"/>
  <c r="C11" i="7" s="1"/>
  <c r="C12" i="7" a="1"/>
  <c r="C12" i="7" s="1"/>
  <c r="C13" i="7" a="1"/>
  <c r="C13" i="7" s="1"/>
  <c r="C5" i="7" a="1"/>
  <c r="C5" i="7" s="1"/>
  <c r="C6" i="6"/>
  <c r="C7" i="6"/>
  <c r="C8" i="6"/>
  <c r="C10" i="6"/>
  <c r="C5" i="6"/>
  <c r="D9" i="8"/>
  <c r="F7" i="5"/>
  <c r="F6" i="5"/>
  <c r="F6" i="4"/>
  <c r="F5" i="4"/>
  <c r="D6" i="3"/>
  <c r="D7" i="3"/>
  <c r="D8" i="3"/>
  <c r="D9" i="3"/>
  <c r="D10" i="3"/>
  <c r="D11" i="3"/>
  <c r="D12" i="3"/>
  <c r="D13" i="3"/>
  <c r="E6" i="2"/>
  <c r="E7" i="2"/>
  <c r="E8" i="2"/>
  <c r="E9" i="2"/>
  <c r="E10" i="2"/>
  <c r="E11" i="2"/>
  <c r="E12" i="2"/>
  <c r="E13" i="2"/>
  <c r="D13" i="11" l="1"/>
  <c r="D9" i="11"/>
  <c r="D12" i="11"/>
  <c r="D8" i="11"/>
  <c r="D7" i="11"/>
  <c r="D5" i="11"/>
  <c r="D10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<sst xmlns="http://schemas.openxmlformats.org/spreadsheetml/2006/main" count="330" uniqueCount="95">
  <si>
    <t xml:space="preserve">Name </t>
  </si>
  <si>
    <t xml:space="preserve">Rank </t>
  </si>
  <si>
    <t>Name</t>
  </si>
  <si>
    <t>Rank</t>
  </si>
  <si>
    <t xml:space="preserve">Jonathan </t>
  </si>
  <si>
    <t>Alex</t>
  </si>
  <si>
    <t>Alexa</t>
  </si>
  <si>
    <t>Jon</t>
  </si>
  <si>
    <t xml:space="preserve">Robben </t>
  </si>
  <si>
    <t>Ron</t>
  </si>
  <si>
    <t xml:space="preserve">Jenith </t>
  </si>
  <si>
    <t xml:space="preserve">Ronald </t>
  </si>
  <si>
    <t xml:space="preserve">Donald </t>
  </si>
  <si>
    <t>Adam</t>
  </si>
  <si>
    <t>Match String</t>
  </si>
  <si>
    <t>Status</t>
  </si>
  <si>
    <t>A</t>
  </si>
  <si>
    <t>Kelly</t>
  </si>
  <si>
    <t>Croos</t>
  </si>
  <si>
    <t>Match String 1</t>
  </si>
  <si>
    <t>Match String 2</t>
  </si>
  <si>
    <t>L</t>
  </si>
  <si>
    <t>INDEX with MATCH Combination</t>
  </si>
  <si>
    <t>Partial Match</t>
  </si>
  <si>
    <t>Rob</t>
  </si>
  <si>
    <t>ni</t>
  </si>
  <si>
    <t>Use of VLOOKUP Function</t>
  </si>
  <si>
    <t xml:space="preserve">IF, ISNUMBER, SEARCH Formula </t>
  </si>
  <si>
    <t>Terry-12</t>
  </si>
  <si>
    <t>Jonathan-1</t>
  </si>
  <si>
    <t>Roy-33</t>
  </si>
  <si>
    <t>Ronald-10</t>
  </si>
  <si>
    <t>Adam-9</t>
  </si>
  <si>
    <t>Alexa-2</t>
  </si>
  <si>
    <t>Name with Rank</t>
  </si>
  <si>
    <t>Ad</t>
  </si>
  <si>
    <t>Criteria</t>
  </si>
  <si>
    <t>Name Start with</t>
  </si>
  <si>
    <t xml:space="preserve">Using Combined Functions </t>
  </si>
  <si>
    <t>Applying Array Formula</t>
  </si>
  <si>
    <t>Ada</t>
  </si>
  <si>
    <t>Result</t>
  </si>
  <si>
    <t>Use of MATCH Function</t>
  </si>
  <si>
    <t>Do It Yourself</t>
  </si>
  <si>
    <t>Name with ID</t>
  </si>
  <si>
    <t>Terry-1224</t>
  </si>
  <si>
    <t>Jonathan-1399</t>
  </si>
  <si>
    <t>Roy-0633</t>
  </si>
  <si>
    <t>Ronald-1203</t>
  </si>
  <si>
    <t>Adam-1219</t>
  </si>
  <si>
    <t>Alexa-1322</t>
  </si>
  <si>
    <t>Rony-0610</t>
  </si>
  <si>
    <t>Donald-1210</t>
  </si>
  <si>
    <t>Kelly-1305</t>
  </si>
  <si>
    <t>Name Contains</t>
  </si>
  <si>
    <t>Dept. Code</t>
  </si>
  <si>
    <t xml:space="preserve">Using XLOOKUP Formula </t>
  </si>
  <si>
    <t>Terry</t>
  </si>
  <si>
    <t xml:space="preserve">Henry Jonathan </t>
  </si>
  <si>
    <t>Alexa Holmes</t>
  </si>
  <si>
    <t>Roy</t>
  </si>
  <si>
    <t>Robben Roy</t>
  </si>
  <si>
    <t>Ronald</t>
  </si>
  <si>
    <t xml:space="preserve">Adam Jenith </t>
  </si>
  <si>
    <t>Ronald Dahl</t>
  </si>
  <si>
    <t>Donald Terry</t>
  </si>
  <si>
    <t>Employee ID No</t>
  </si>
  <si>
    <t>Employee Name</t>
  </si>
  <si>
    <t>Match Number</t>
  </si>
  <si>
    <t>James Smith</t>
  </si>
  <si>
    <t>Jim Brown</t>
  </si>
  <si>
    <t>Robert Smith</t>
  </si>
  <si>
    <t>Maria Garcia</t>
  </si>
  <si>
    <t>David Smith</t>
  </si>
  <si>
    <t>Liz Smith</t>
  </si>
  <si>
    <t>Maria Martinez</t>
  </si>
  <si>
    <t xml:space="preserve">Henry James </t>
  </si>
  <si>
    <t>Mary Smith</t>
  </si>
  <si>
    <t>John Smith</t>
  </si>
  <si>
    <t>IP Adress</t>
  </si>
  <si>
    <t>Formula 1</t>
  </si>
  <si>
    <t>Formula 2</t>
  </si>
  <si>
    <t>192.168.1.4</t>
  </si>
  <si>
    <t>192.168.4.7</t>
  </si>
  <si>
    <t>183.124.1.7</t>
  </si>
  <si>
    <t>172.125.7.3</t>
  </si>
  <si>
    <t>183.124.3.5</t>
  </si>
  <si>
    <t>192.133.3.2</t>
  </si>
  <si>
    <t>192.168.1.9</t>
  </si>
  <si>
    <t>192.168.1.3</t>
  </si>
  <si>
    <t>172.125.7.1</t>
  </si>
  <si>
    <t>Matching Partial Duplicates</t>
  </si>
  <si>
    <t>Finding Partial Match Position</t>
  </si>
  <si>
    <t>Matching Number Partially</t>
  </si>
  <si>
    <t>Using ISNUMBER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</si>
</sst>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13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2"/>
      <color rgb="FFFFFFFF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b/>
      <sz val="11"/>
      <color rgb="FF3F3F3F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2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50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2F2F2"/>
      </patternFill>
    </fill>
    <fill>
      <patternFill patternType="solid">
        <fgColor theme="7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0" fontId="1" fillId="0" borderId="6" applyNumberFormat="0" applyFill="0" applyAlignment="0" applyProtection="0"/>
    <xf numFmtId="0" fontId="8" fillId="5" borderId="9" applyNumberFormat="0" applyAlignment="0" applyProtection="0"/>
  </cellStyleXfs>
  <cellXfs count="37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/>
    </xf>
    <xf numFmtId="6" fontId="11" fillId="0" borderId="1" xfId="2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/>
    <xf numFmtId="0" fontId="1" fillId="4" borderId="6" xfId="1" applyFill="1" applyAlignment="1">
      <alignment horizontal="center" vertical="center"/>
    </xf>
    <xf numFmtId="0" fontId="9" fillId="4" borderId="6" xfId="1" applyFont="1" applyFill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1" fillId="0" borderId="6" xfId="1" applyAlignment="1">
      <alignment horizontal="center"/>
    </xf>
  </cellXfs>
  <cellStyles count="3">
    <cellStyle name="Heading 2" xfId="1" builtinId="17"/>
    <cellStyle name="Normal" xfId="0" builtinId="0"/>
    <cellStyle name="Output" xfId="2" builtinId="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P13"/>
  <sheetViews>
    <sheetView showGridLines="0" zoomScale="86" zoomScaleNormal="86" workbookViewId="0">
      <selection activeCell="E6" sqref="E6"/>
    </sheetView>
  </sheetViews>
  <sheetFormatPr defaultColWidth="8.88671875" defaultRowHeight="19.95" customHeight="1" x14ac:dyDescent="0.3"/>
  <cols>
    <col min="1" max="1" width="5.6640625" style="5" customWidth="1"/>
    <col min="2" max="2" width="13.88671875" style="5" customWidth="1"/>
    <col min="3" max="3" width="20" style="5" customWidth="1"/>
    <col min="4" max="4" width="19.6640625" style="5" customWidth="1"/>
    <col min="5" max="5" width="15.6640625" style="5" customWidth="1"/>
    <col min="6" max="12" width="8.88671875" style="5"/>
    <col min="13" max="13" width="15.33203125" style="5" customWidth="1"/>
    <col min="14" max="14" width="19" style="5" customWidth="1"/>
    <col min="15" max="15" width="19.33203125" style="5" customWidth="1"/>
    <col min="16" max="16384" width="8.88671875" style="5"/>
  </cols>
  <sheetData>
    <row r="2" spans="2:16" ht="19.95" customHeight="1" thickBot="1" x14ac:dyDescent="0.35">
      <c r="B2" s="32" t="s">
        <v>94</v>
      </c>
      <c r="C2" s="32"/>
      <c r="D2" s="32"/>
      <c r="E2" s="32"/>
      <c r="M2" s="32" t="s">
        <v>43</v>
      </c>
      <c r="N2" s="32"/>
      <c r="O2" s="32"/>
      <c r="P2" s="32"/>
    </row>
    <row r="3" spans="2:16" ht="19.95" customHeight="1" thickTop="1" x14ac:dyDescent="0.3">
      <c r="B3" s="6"/>
      <c r="C3" s="6"/>
      <c r="D3" s="6"/>
      <c r="E3" s="6"/>
      <c r="M3" s="6"/>
      <c r="N3" s="6"/>
      <c r="O3" s="6"/>
      <c r="P3" s="6"/>
    </row>
    <row r="4" spans="2:16" ht="19.95" customHeight="1" x14ac:dyDescent="0.3">
      <c r="B4" s="3" t="s">
        <v>0</v>
      </c>
      <c r="C4" s="4" t="s">
        <v>19</v>
      </c>
      <c r="D4" s="4" t="s">
        <v>20</v>
      </c>
      <c r="E4" s="4" t="s">
        <v>15</v>
      </c>
      <c r="F4" s="2"/>
      <c r="G4" s="2"/>
      <c r="H4" s="2"/>
      <c r="I4" s="2"/>
      <c r="J4" s="2"/>
      <c r="K4" s="2"/>
      <c r="L4" s="2"/>
      <c r="M4" s="4" t="s">
        <v>0</v>
      </c>
      <c r="N4" s="4" t="s">
        <v>19</v>
      </c>
      <c r="O4" s="4" t="s">
        <v>20</v>
      </c>
      <c r="P4" s="4" t="s">
        <v>15</v>
      </c>
    </row>
    <row r="5" spans="2:16" ht="19.95" customHeight="1" x14ac:dyDescent="0.3">
      <c r="B5" s="7" t="s">
        <v>4</v>
      </c>
      <c r="C5" s="8" t="s">
        <v>16</v>
      </c>
      <c r="D5" s="8" t="s">
        <v>21</v>
      </c>
      <c r="E5" s="9" t="str">
        <f>IF(OR(ISNUMBER(SEARCH(C5,B5)),ISNUMBER(SEARCH(D5,B5))),"YES","NO")</f>
        <v>YES</v>
      </c>
      <c r="M5" s="7" t="s">
        <v>4</v>
      </c>
      <c r="N5" s="8" t="s">
        <v>16</v>
      </c>
      <c r="O5" s="8" t="s">
        <v>21</v>
      </c>
      <c r="P5" s="9"/>
    </row>
    <row r="6" spans="2:16" ht="19.95" customHeight="1" x14ac:dyDescent="0.3">
      <c r="B6" s="7" t="s">
        <v>6</v>
      </c>
      <c r="C6" s="8" t="s">
        <v>16</v>
      </c>
      <c r="D6" s="8" t="s">
        <v>21</v>
      </c>
      <c r="E6" s="9" t="str">
        <f t="shared" ref="E6:E13" si="0">IF(OR(ISNUMBER(SEARCH(C6,B6)),ISNUMBER(SEARCH(D6,B6))),"YES","NO")</f>
        <v>YES</v>
      </c>
      <c r="M6" s="7" t="s">
        <v>6</v>
      </c>
      <c r="N6" s="8" t="s">
        <v>16</v>
      </c>
      <c r="O6" s="8" t="s">
        <v>21</v>
      </c>
      <c r="P6" s="9"/>
    </row>
    <row r="7" spans="2:16" ht="19.95" customHeight="1" x14ac:dyDescent="0.3">
      <c r="B7" s="7" t="s">
        <v>8</v>
      </c>
      <c r="C7" s="8" t="s">
        <v>16</v>
      </c>
      <c r="D7" s="8" t="s">
        <v>21</v>
      </c>
      <c r="E7" s="9" t="str">
        <f t="shared" si="0"/>
        <v>NO</v>
      </c>
      <c r="M7" s="7" t="s">
        <v>8</v>
      </c>
      <c r="N7" s="8" t="s">
        <v>16</v>
      </c>
      <c r="O7" s="8" t="s">
        <v>21</v>
      </c>
      <c r="P7" s="9"/>
    </row>
    <row r="8" spans="2:16" ht="19.95" customHeight="1" x14ac:dyDescent="0.3">
      <c r="B8" s="7" t="s">
        <v>10</v>
      </c>
      <c r="C8" s="8" t="s">
        <v>16</v>
      </c>
      <c r="D8" s="8" t="s">
        <v>21</v>
      </c>
      <c r="E8" s="9" t="str">
        <f t="shared" si="0"/>
        <v>NO</v>
      </c>
      <c r="M8" s="7" t="s">
        <v>10</v>
      </c>
      <c r="N8" s="8" t="s">
        <v>16</v>
      </c>
      <c r="O8" s="8" t="s">
        <v>21</v>
      </c>
      <c r="P8" s="9"/>
    </row>
    <row r="9" spans="2:16" ht="19.95" customHeight="1" x14ac:dyDescent="0.3">
      <c r="B9" s="7" t="s">
        <v>11</v>
      </c>
      <c r="C9" s="8" t="s">
        <v>16</v>
      </c>
      <c r="D9" s="8" t="s">
        <v>21</v>
      </c>
      <c r="E9" s="9" t="str">
        <f t="shared" si="0"/>
        <v>YES</v>
      </c>
      <c r="M9" s="7" t="s">
        <v>11</v>
      </c>
      <c r="N9" s="8" t="s">
        <v>16</v>
      </c>
      <c r="O9" s="8" t="s">
        <v>21</v>
      </c>
      <c r="P9" s="9"/>
    </row>
    <row r="10" spans="2:16" ht="19.95" customHeight="1" x14ac:dyDescent="0.3">
      <c r="B10" s="7" t="s">
        <v>12</v>
      </c>
      <c r="C10" s="8" t="s">
        <v>16</v>
      </c>
      <c r="D10" s="8" t="s">
        <v>21</v>
      </c>
      <c r="E10" s="9" t="str">
        <f t="shared" si="0"/>
        <v>YES</v>
      </c>
      <c r="M10" s="7" t="s">
        <v>12</v>
      </c>
      <c r="N10" s="8" t="s">
        <v>16</v>
      </c>
      <c r="O10" s="8" t="s">
        <v>21</v>
      </c>
      <c r="P10" s="9"/>
    </row>
    <row r="11" spans="2:16" ht="19.95" customHeight="1" x14ac:dyDescent="0.3">
      <c r="B11" s="7" t="s">
        <v>17</v>
      </c>
      <c r="C11" s="8" t="s">
        <v>16</v>
      </c>
      <c r="D11" s="8" t="s">
        <v>21</v>
      </c>
      <c r="E11" s="9" t="str">
        <f t="shared" si="0"/>
        <v>YES</v>
      </c>
      <c r="M11" s="7" t="s">
        <v>17</v>
      </c>
      <c r="N11" s="8" t="s">
        <v>16</v>
      </c>
      <c r="O11" s="8" t="s">
        <v>21</v>
      </c>
      <c r="P11" s="9"/>
    </row>
    <row r="12" spans="2:16" ht="19.95" customHeight="1" x14ac:dyDescent="0.3">
      <c r="B12" s="7" t="s">
        <v>18</v>
      </c>
      <c r="C12" s="8" t="s">
        <v>16</v>
      </c>
      <c r="D12" s="8" t="s">
        <v>21</v>
      </c>
      <c r="E12" s="9" t="str">
        <f t="shared" si="0"/>
        <v>NO</v>
      </c>
      <c r="M12" s="7" t="s">
        <v>18</v>
      </c>
      <c r="N12" s="8" t="s">
        <v>16</v>
      </c>
      <c r="O12" s="8" t="s">
        <v>21</v>
      </c>
      <c r="P12" s="9"/>
    </row>
    <row r="13" spans="2:16" ht="19.95" customHeight="1" x14ac:dyDescent="0.3">
      <c r="B13" s="7" t="s">
        <v>13</v>
      </c>
      <c r="C13" s="8" t="s">
        <v>16</v>
      </c>
      <c r="D13" s="8" t="s">
        <v>21</v>
      </c>
      <c r="E13" s="9" t="str">
        <f t="shared" si="0"/>
        <v>YES</v>
      </c>
      <c r="M13" s="7" t="s">
        <v>13</v>
      </c>
      <c r="N13" s="8" t="s">
        <v>16</v>
      </c>
      <c r="O13" s="8" t="s">
        <v>21</v>
      </c>
      <c r="P13" s="9"/>
    </row>
  </sheetData>
  <mergeCells count="2">
    <mergeCell ref="B2:E2"/>
    <mergeCell ref="M2:P2"/>
  </mergeCells>
  <pageMargins left="0.7" right="0.7" top="0.75" bottom="0.75" header="0.3" footer="0.3"/>
  <pageSetup orientation="portrait" horizontalDpi="360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D9E5F8-A6BE-492C-AE26-C5D361580109}">
  <dimension ref="B2:D13"/>
  <sheetViews>
    <sheetView showGridLines="0" zoomScale="86" zoomScaleNormal="86" workbookViewId="0">
      <selection activeCell="D5" sqref="D5"/>
    </sheetView>
  </sheetViews>
  <sheetFormatPr defaultRowHeight="19.95" customHeight="1" x14ac:dyDescent="0.3"/>
  <cols>
    <col min="1" max="1" width="4.109375" customWidth="1"/>
    <col min="2" max="2" width="15.21875" customWidth="1"/>
    <col min="3" max="3" width="13.88671875" customWidth="1"/>
    <col min="4" max="4" width="11.109375" customWidth="1"/>
  </cols>
  <sheetData>
    <row r="2" spans="2:4" ht="19.95" customHeight="1" thickBot="1" x14ac:dyDescent="0.4">
      <c r="B2" s="36" t="s">
        <v>91</v>
      </c>
      <c r="C2" s="36"/>
      <c r="D2" s="36"/>
    </row>
    <row r="3" spans="2:4" ht="19.95" customHeight="1" thickTop="1" x14ac:dyDescent="0.3"/>
    <row r="4" spans="2:4" ht="19.95" customHeight="1" x14ac:dyDescent="0.3">
      <c r="B4" s="3" t="s">
        <v>79</v>
      </c>
      <c r="C4" s="3" t="s">
        <v>80</v>
      </c>
      <c r="D4" s="3" t="s">
        <v>81</v>
      </c>
    </row>
    <row r="5" spans="2:4" ht="19.95" customHeight="1" x14ac:dyDescent="0.3">
      <c r="B5" s="31" t="s">
        <v>82</v>
      </c>
      <c r="C5" s="31" t="str">
        <f>LEFT(B5,9)</f>
        <v>192.168.1</v>
      </c>
      <c r="D5" s="31">
        <f>COUNTIF(C:C,C5)</f>
        <v>3</v>
      </c>
    </row>
    <row r="6" spans="2:4" ht="19.95" customHeight="1" x14ac:dyDescent="0.3">
      <c r="B6" s="31" t="s">
        <v>88</v>
      </c>
      <c r="C6" s="31" t="str">
        <f t="shared" ref="C6:C13" si="0">LEFT(B6,9)</f>
        <v>192.168.1</v>
      </c>
      <c r="D6" s="31">
        <f t="shared" ref="D6:D13" si="1">COUNTIF(C:C,C6)</f>
        <v>3</v>
      </c>
    </row>
    <row r="7" spans="2:4" ht="19.95" customHeight="1" x14ac:dyDescent="0.3">
      <c r="B7" s="31" t="s">
        <v>87</v>
      </c>
      <c r="C7" s="31" t="str">
        <f t="shared" si="0"/>
        <v>192.133.3</v>
      </c>
      <c r="D7" s="31">
        <f t="shared" si="1"/>
        <v>1</v>
      </c>
    </row>
    <row r="8" spans="2:4" ht="19.95" customHeight="1" x14ac:dyDescent="0.3">
      <c r="B8" s="31" t="s">
        <v>83</v>
      </c>
      <c r="C8" s="31" t="str">
        <f t="shared" si="0"/>
        <v>192.168.4</v>
      </c>
      <c r="D8" s="31">
        <f t="shared" si="1"/>
        <v>1</v>
      </c>
    </row>
    <row r="9" spans="2:4" ht="19.95" customHeight="1" x14ac:dyDescent="0.3">
      <c r="B9" s="31" t="s">
        <v>89</v>
      </c>
      <c r="C9" s="31" t="str">
        <f t="shared" si="0"/>
        <v>192.168.1</v>
      </c>
      <c r="D9" s="31">
        <f t="shared" si="1"/>
        <v>3</v>
      </c>
    </row>
    <row r="10" spans="2:4" ht="19.95" customHeight="1" x14ac:dyDescent="0.3">
      <c r="B10" s="31" t="s">
        <v>84</v>
      </c>
      <c r="C10" s="31" t="str">
        <f t="shared" si="0"/>
        <v>183.124.1</v>
      </c>
      <c r="D10" s="31">
        <f t="shared" si="1"/>
        <v>1</v>
      </c>
    </row>
    <row r="11" spans="2:4" ht="19.95" customHeight="1" x14ac:dyDescent="0.3">
      <c r="B11" s="31" t="s">
        <v>85</v>
      </c>
      <c r="C11" s="31" t="str">
        <f t="shared" si="0"/>
        <v>172.125.7</v>
      </c>
      <c r="D11" s="31">
        <f t="shared" si="1"/>
        <v>2</v>
      </c>
    </row>
    <row r="12" spans="2:4" ht="19.95" customHeight="1" x14ac:dyDescent="0.3">
      <c r="B12" s="31" t="s">
        <v>86</v>
      </c>
      <c r="C12" s="31" t="str">
        <f t="shared" si="0"/>
        <v>183.124.3</v>
      </c>
      <c r="D12" s="31">
        <f t="shared" si="1"/>
        <v>1</v>
      </c>
    </row>
    <row r="13" spans="2:4" ht="19.95" customHeight="1" x14ac:dyDescent="0.3">
      <c r="B13" s="31" t="s">
        <v>90</v>
      </c>
      <c r="C13" s="31" t="str">
        <f t="shared" si="0"/>
        <v>172.125.7</v>
      </c>
      <c r="D13" s="31">
        <f t="shared" si="1"/>
        <v>2</v>
      </c>
    </row>
  </sheetData>
  <mergeCells count="1">
    <mergeCell ref="B2:D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D5A2C-9D3C-48D2-BD0A-548EE1D3190C}">
  <dimension ref="B2:O11"/>
  <sheetViews>
    <sheetView showGridLines="0" zoomScale="86" zoomScaleNormal="86" workbookViewId="0">
      <selection activeCell="D9" sqref="D9"/>
    </sheetView>
  </sheetViews>
  <sheetFormatPr defaultRowHeight="19.95" customHeight="1" x14ac:dyDescent="0.3"/>
  <cols>
    <col min="1" max="1" width="5.21875" style="5" customWidth="1"/>
    <col min="2" max="2" width="21.5546875" style="5" customWidth="1"/>
    <col min="3" max="3" width="4" style="5" customWidth="1"/>
    <col min="4" max="4" width="20.5546875" style="5" customWidth="1"/>
    <col min="5" max="6" width="8.88671875" style="5"/>
    <col min="7" max="7" width="4.109375" style="5" customWidth="1"/>
    <col min="8" max="8" width="8" style="5" customWidth="1"/>
    <col min="9" max="9" width="8.88671875" style="5" hidden="1" customWidth="1"/>
    <col min="10" max="12" width="8.88671875" style="5"/>
    <col min="13" max="13" width="23.33203125" style="5" customWidth="1"/>
    <col min="14" max="14" width="2.21875" style="5" customWidth="1"/>
    <col min="15" max="15" width="20.21875" style="5" customWidth="1"/>
    <col min="16" max="16384" width="8.88671875" style="5"/>
  </cols>
  <sheetData>
    <row r="2" spans="2:15" ht="19.95" customHeight="1" thickBot="1" x14ac:dyDescent="0.35">
      <c r="B2" s="32" t="s">
        <v>92</v>
      </c>
      <c r="C2" s="32"/>
      <c r="D2" s="32"/>
      <c r="M2" s="32" t="s">
        <v>43</v>
      </c>
      <c r="N2" s="32"/>
      <c r="O2" s="32"/>
    </row>
    <row r="3" spans="2:15" ht="19.95" customHeight="1" thickTop="1" x14ac:dyDescent="0.3">
      <c r="B3" s="6"/>
      <c r="C3" s="6"/>
      <c r="D3" s="6"/>
      <c r="M3" s="6"/>
      <c r="N3" s="6"/>
      <c r="O3" s="6"/>
    </row>
    <row r="4" spans="2:15" ht="19.95" customHeight="1" x14ac:dyDescent="0.3">
      <c r="B4" s="3" t="s">
        <v>34</v>
      </c>
      <c r="C4" s="1"/>
      <c r="D4" s="14" t="s">
        <v>36</v>
      </c>
      <c r="E4" s="2"/>
      <c r="F4" s="2"/>
      <c r="G4" s="2"/>
      <c r="H4" s="2"/>
      <c r="I4" s="2"/>
      <c r="J4" s="2"/>
      <c r="K4" s="2"/>
      <c r="L4" s="2"/>
      <c r="M4" s="3" t="s">
        <v>34</v>
      </c>
      <c r="N4" s="1"/>
      <c r="O4" s="14" t="s">
        <v>36</v>
      </c>
    </row>
    <row r="5" spans="2:15" ht="19.95" customHeight="1" x14ac:dyDescent="0.3">
      <c r="B5" s="10" t="s">
        <v>28</v>
      </c>
      <c r="D5" s="11" t="s">
        <v>37</v>
      </c>
      <c r="M5" s="10" t="s">
        <v>28</v>
      </c>
      <c r="O5" s="11" t="s">
        <v>37</v>
      </c>
    </row>
    <row r="6" spans="2:15" ht="19.95" customHeight="1" x14ac:dyDescent="0.3">
      <c r="B6" s="10" t="s">
        <v>29</v>
      </c>
      <c r="D6" s="7" t="s">
        <v>40</v>
      </c>
      <c r="M6" s="10" t="s">
        <v>29</v>
      </c>
      <c r="O6" s="7" t="s">
        <v>40</v>
      </c>
    </row>
    <row r="7" spans="2:15" ht="19.95" customHeight="1" x14ac:dyDescent="0.3">
      <c r="B7" s="10" t="s">
        <v>30</v>
      </c>
      <c r="C7"/>
      <c r="D7"/>
      <c r="E7"/>
      <c r="M7" s="10" t="s">
        <v>30</v>
      </c>
      <c r="N7"/>
      <c r="O7"/>
    </row>
    <row r="8" spans="2:15" ht="19.95" customHeight="1" x14ac:dyDescent="0.3">
      <c r="B8" s="10" t="s">
        <v>31</v>
      </c>
      <c r="C8"/>
      <c r="D8" s="15" t="s">
        <v>41</v>
      </c>
      <c r="E8"/>
      <c r="M8" s="10" t="s">
        <v>31</v>
      </c>
      <c r="N8"/>
      <c r="O8" s="15" t="s">
        <v>41</v>
      </c>
    </row>
    <row r="9" spans="2:15" ht="19.95" customHeight="1" x14ac:dyDescent="0.3">
      <c r="B9" s="10" t="s">
        <v>32</v>
      </c>
      <c r="C9"/>
      <c r="D9" s="12">
        <f>MATCH("*"&amp;D6&amp;"*", B5:B10, 0)</f>
        <v>5</v>
      </c>
      <c r="E9"/>
      <c r="M9" s="10" t="s">
        <v>32</v>
      </c>
      <c r="N9"/>
      <c r="O9" s="12"/>
    </row>
    <row r="10" spans="2:15" ht="19.95" customHeight="1" x14ac:dyDescent="0.3">
      <c r="B10" s="10" t="s">
        <v>33</v>
      </c>
      <c r="C10"/>
      <c r="D10"/>
      <c r="E10"/>
      <c r="M10" s="10" t="s">
        <v>33</v>
      </c>
      <c r="N10"/>
      <c r="O10"/>
    </row>
    <row r="11" spans="2:15" ht="19.95" customHeight="1" x14ac:dyDescent="0.3">
      <c r="C11"/>
      <c r="D11"/>
      <c r="E11"/>
      <c r="N11"/>
      <c r="O11"/>
    </row>
  </sheetData>
  <mergeCells count="2">
    <mergeCell ref="B2:D2"/>
    <mergeCell ref="M2:O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8BE68-20F5-472A-942D-8BBA2695B2D7}">
  <dimension ref="B2:O11"/>
  <sheetViews>
    <sheetView showGridLines="0" zoomScale="86" zoomScaleNormal="86" workbookViewId="0">
      <selection activeCell="D9" sqref="D9"/>
    </sheetView>
  </sheetViews>
  <sheetFormatPr defaultColWidth="8.88671875" defaultRowHeight="19.95" customHeight="1" x14ac:dyDescent="0.3"/>
  <cols>
    <col min="1" max="1" width="5.33203125" style="5" customWidth="1"/>
    <col min="2" max="2" width="24.44140625" style="5" customWidth="1"/>
    <col min="3" max="3" width="8.5546875" style="5" customWidth="1"/>
    <col min="4" max="4" width="20.5546875" style="5" customWidth="1"/>
    <col min="5" max="12" width="8.88671875" style="5"/>
    <col min="13" max="13" width="23.33203125" style="5" customWidth="1"/>
    <col min="14" max="14" width="2.33203125" style="5" customWidth="1"/>
    <col min="15" max="15" width="20.33203125" style="5" customWidth="1"/>
    <col min="16" max="16384" width="8.88671875" style="5"/>
  </cols>
  <sheetData>
    <row r="2" spans="2:15" ht="19.95" customHeight="1" thickBot="1" x14ac:dyDescent="0.35">
      <c r="B2" s="32" t="s">
        <v>42</v>
      </c>
      <c r="C2" s="32"/>
      <c r="D2" s="32"/>
      <c r="M2" s="32" t="s">
        <v>43</v>
      </c>
      <c r="N2" s="32"/>
      <c r="O2" s="32"/>
    </row>
    <row r="3" spans="2:15" ht="19.95" customHeight="1" thickTop="1" x14ac:dyDescent="0.3">
      <c r="B3" s="6"/>
      <c r="C3" s="6"/>
      <c r="D3" s="6"/>
      <c r="M3" s="6"/>
      <c r="N3" s="6"/>
      <c r="O3" s="6"/>
    </row>
    <row r="4" spans="2:15" ht="19.95" customHeight="1" x14ac:dyDescent="0.3">
      <c r="B4" s="3" t="s">
        <v>34</v>
      </c>
      <c r="C4" s="1"/>
      <c r="D4" s="14" t="s">
        <v>36</v>
      </c>
      <c r="E4" s="2"/>
      <c r="F4" s="2"/>
      <c r="G4" s="2"/>
      <c r="H4" s="2"/>
      <c r="I4" s="2"/>
      <c r="J4" s="2"/>
      <c r="K4" s="2"/>
      <c r="L4" s="2"/>
      <c r="M4" s="3" t="s">
        <v>34</v>
      </c>
      <c r="N4" s="1"/>
      <c r="O4" s="14" t="s">
        <v>36</v>
      </c>
    </row>
    <row r="5" spans="2:15" ht="19.95" customHeight="1" x14ac:dyDescent="0.3">
      <c r="B5" s="10" t="s">
        <v>28</v>
      </c>
      <c r="D5" s="11" t="s">
        <v>37</v>
      </c>
      <c r="M5" s="10" t="s">
        <v>28</v>
      </c>
      <c r="O5" s="11" t="s">
        <v>37</v>
      </c>
    </row>
    <row r="6" spans="2:15" ht="19.95" customHeight="1" x14ac:dyDescent="0.3">
      <c r="B6" s="10" t="s">
        <v>29</v>
      </c>
      <c r="D6" s="7" t="s">
        <v>40</v>
      </c>
      <c r="M6" s="10" t="s">
        <v>29</v>
      </c>
      <c r="O6" s="7" t="s">
        <v>40</v>
      </c>
    </row>
    <row r="7" spans="2:15" ht="19.95" customHeight="1" x14ac:dyDescent="0.3">
      <c r="B7" s="10" t="s">
        <v>30</v>
      </c>
      <c r="C7"/>
      <c r="D7"/>
      <c r="E7"/>
      <c r="M7" s="10" t="s">
        <v>30</v>
      </c>
      <c r="N7"/>
      <c r="O7"/>
    </row>
    <row r="8" spans="2:15" ht="19.95" customHeight="1" x14ac:dyDescent="0.3">
      <c r="B8" s="10" t="s">
        <v>31</v>
      </c>
      <c r="C8"/>
      <c r="D8" s="15" t="s">
        <v>41</v>
      </c>
      <c r="E8"/>
      <c r="M8" s="10" t="s">
        <v>31</v>
      </c>
      <c r="N8"/>
      <c r="O8" s="15" t="s">
        <v>41</v>
      </c>
    </row>
    <row r="9" spans="2:15" ht="19.95" customHeight="1" x14ac:dyDescent="0.3">
      <c r="B9" s="10" t="s">
        <v>32</v>
      </c>
      <c r="C9"/>
      <c r="D9" s="12">
        <f>MATCH("*"&amp;D6&amp;"*", B5:B10, 0)</f>
        <v>5</v>
      </c>
      <c r="E9"/>
      <c r="M9" s="10" t="s">
        <v>32</v>
      </c>
      <c r="N9"/>
      <c r="O9" s="12"/>
    </row>
    <row r="10" spans="2:15" ht="19.95" customHeight="1" x14ac:dyDescent="0.3">
      <c r="B10" s="10" t="s">
        <v>33</v>
      </c>
      <c r="C10"/>
      <c r="D10"/>
      <c r="E10"/>
      <c r="M10" s="10" t="s">
        <v>33</v>
      </c>
      <c r="N10"/>
      <c r="O10"/>
    </row>
    <row r="11" spans="2:15" ht="19.95" customHeight="1" x14ac:dyDescent="0.3">
      <c r="C11"/>
      <c r="D11"/>
      <c r="E11"/>
      <c r="N11"/>
      <c r="O11"/>
    </row>
  </sheetData>
  <mergeCells count="2">
    <mergeCell ref="B2:D2"/>
    <mergeCell ref="M2:O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O13"/>
  <sheetViews>
    <sheetView showGridLines="0" zoomScale="86" zoomScaleNormal="86" workbookViewId="0">
      <selection activeCell="D5" sqref="D5"/>
    </sheetView>
  </sheetViews>
  <sheetFormatPr defaultColWidth="8.88671875" defaultRowHeight="19.95" customHeight="1" x14ac:dyDescent="0.3"/>
  <cols>
    <col min="1" max="1" width="5.44140625" style="5" customWidth="1"/>
    <col min="2" max="2" width="16.44140625" style="5" customWidth="1"/>
    <col min="3" max="3" width="17.109375" style="5" customWidth="1"/>
    <col min="4" max="4" width="19.6640625" style="5" customWidth="1"/>
    <col min="5" max="12" width="8.88671875" style="5"/>
    <col min="13" max="13" width="13.44140625" style="5" customWidth="1"/>
    <col min="14" max="14" width="17.33203125" style="5" customWidth="1"/>
    <col min="15" max="15" width="11" style="5" customWidth="1"/>
    <col min="16" max="16384" width="8.88671875" style="5"/>
  </cols>
  <sheetData>
    <row r="2" spans="2:15" ht="19.95" customHeight="1" thickBot="1" x14ac:dyDescent="0.35">
      <c r="B2" s="32" t="s">
        <v>27</v>
      </c>
      <c r="C2" s="32"/>
      <c r="D2" s="32"/>
      <c r="M2" s="32" t="s">
        <v>43</v>
      </c>
      <c r="N2" s="32"/>
      <c r="O2" s="32"/>
    </row>
    <row r="3" spans="2:15" ht="19.95" customHeight="1" thickTop="1" x14ac:dyDescent="0.3">
      <c r="B3" s="6"/>
      <c r="C3" s="6"/>
      <c r="D3" s="6"/>
      <c r="M3" s="6"/>
      <c r="N3" s="6"/>
      <c r="O3" s="6"/>
    </row>
    <row r="4" spans="2:15" ht="19.95" customHeight="1" x14ac:dyDescent="0.3">
      <c r="B4" s="3" t="s">
        <v>0</v>
      </c>
      <c r="C4" s="4" t="s">
        <v>14</v>
      </c>
      <c r="D4" s="4" t="s">
        <v>15</v>
      </c>
      <c r="E4" s="2"/>
      <c r="F4" s="2"/>
      <c r="G4" s="2"/>
      <c r="H4" s="2"/>
      <c r="I4" s="2"/>
      <c r="J4" s="2"/>
      <c r="K4" s="2"/>
      <c r="L4" s="2"/>
      <c r="M4" s="3" t="s">
        <v>0</v>
      </c>
      <c r="N4" s="4" t="s">
        <v>14</v>
      </c>
      <c r="O4" s="4" t="s">
        <v>15</v>
      </c>
    </row>
    <row r="5" spans="2:15" ht="19.95" customHeight="1" x14ac:dyDescent="0.3">
      <c r="B5" s="7" t="s">
        <v>4</v>
      </c>
      <c r="C5" s="8" t="s">
        <v>16</v>
      </c>
      <c r="D5" s="9" t="str">
        <f>IF(ISNUMBER(SEARCH(C5,B5)),
"YES","NOT FOUND")</f>
        <v>YES</v>
      </c>
      <c r="M5" s="7" t="s">
        <v>4</v>
      </c>
      <c r="N5" s="8" t="s">
        <v>16</v>
      </c>
      <c r="O5" s="9"/>
    </row>
    <row r="6" spans="2:15" ht="19.95" customHeight="1" x14ac:dyDescent="0.3">
      <c r="B6" s="7" t="s">
        <v>6</v>
      </c>
      <c r="C6" s="8" t="s">
        <v>16</v>
      </c>
      <c r="D6" s="9" t="str">
        <f t="shared" ref="D6:D13" si="0">IF(ISNUMBER(SEARCH(C6,B6)),"YES","NOT FOUND")</f>
        <v>YES</v>
      </c>
      <c r="M6" s="7" t="s">
        <v>6</v>
      </c>
      <c r="N6" s="8" t="s">
        <v>16</v>
      </c>
      <c r="O6" s="9"/>
    </row>
    <row r="7" spans="2:15" ht="19.95" customHeight="1" x14ac:dyDescent="0.3">
      <c r="B7" s="7" t="s">
        <v>8</v>
      </c>
      <c r="C7" s="8" t="s">
        <v>16</v>
      </c>
      <c r="D7" s="9" t="str">
        <f t="shared" si="0"/>
        <v>NOT FOUND</v>
      </c>
      <c r="M7" s="7" t="s">
        <v>8</v>
      </c>
      <c r="N7" s="8" t="s">
        <v>16</v>
      </c>
      <c r="O7" s="9"/>
    </row>
    <row r="8" spans="2:15" ht="19.95" customHeight="1" x14ac:dyDescent="0.3">
      <c r="B8" s="7" t="s">
        <v>10</v>
      </c>
      <c r="C8" s="8" t="s">
        <v>16</v>
      </c>
      <c r="D8" s="9" t="str">
        <f t="shared" si="0"/>
        <v>NOT FOUND</v>
      </c>
      <c r="M8" s="7" t="s">
        <v>10</v>
      </c>
      <c r="N8" s="8" t="s">
        <v>16</v>
      </c>
      <c r="O8" s="9"/>
    </row>
    <row r="9" spans="2:15" ht="19.95" customHeight="1" x14ac:dyDescent="0.3">
      <c r="B9" s="7" t="s">
        <v>11</v>
      </c>
      <c r="C9" s="8" t="s">
        <v>16</v>
      </c>
      <c r="D9" s="9" t="str">
        <f t="shared" si="0"/>
        <v>YES</v>
      </c>
      <c r="M9" s="7" t="s">
        <v>11</v>
      </c>
      <c r="N9" s="8" t="s">
        <v>16</v>
      </c>
      <c r="O9" s="9"/>
    </row>
    <row r="10" spans="2:15" ht="19.95" customHeight="1" x14ac:dyDescent="0.3">
      <c r="B10" s="7" t="s">
        <v>12</v>
      </c>
      <c r="C10" s="8" t="s">
        <v>16</v>
      </c>
      <c r="D10" s="9" t="str">
        <f t="shared" si="0"/>
        <v>YES</v>
      </c>
      <c r="M10" s="7" t="s">
        <v>12</v>
      </c>
      <c r="N10" s="8" t="s">
        <v>16</v>
      </c>
      <c r="O10" s="9"/>
    </row>
    <row r="11" spans="2:15" ht="19.95" customHeight="1" x14ac:dyDescent="0.3">
      <c r="B11" s="7" t="s">
        <v>17</v>
      </c>
      <c r="C11" s="8" t="s">
        <v>16</v>
      </c>
      <c r="D11" s="9" t="str">
        <f t="shared" si="0"/>
        <v>NOT FOUND</v>
      </c>
      <c r="M11" s="7" t="s">
        <v>17</v>
      </c>
      <c r="N11" s="8" t="s">
        <v>16</v>
      </c>
      <c r="O11" s="9"/>
    </row>
    <row r="12" spans="2:15" ht="19.95" customHeight="1" x14ac:dyDescent="0.3">
      <c r="B12" s="7" t="s">
        <v>18</v>
      </c>
      <c r="C12" s="8" t="s">
        <v>16</v>
      </c>
      <c r="D12" s="9" t="str">
        <f t="shared" si="0"/>
        <v>NOT FOUND</v>
      </c>
      <c r="M12" s="7" t="s">
        <v>18</v>
      </c>
      <c r="N12" s="8" t="s">
        <v>16</v>
      </c>
      <c r="O12" s="9"/>
    </row>
    <row r="13" spans="2:15" ht="19.95" customHeight="1" x14ac:dyDescent="0.3">
      <c r="B13" s="7" t="s">
        <v>13</v>
      </c>
      <c r="C13" s="8" t="s">
        <v>16</v>
      </c>
      <c r="D13" s="9" t="str">
        <f t="shared" si="0"/>
        <v>YES</v>
      </c>
      <c r="M13" s="7" t="s">
        <v>13</v>
      </c>
      <c r="N13" s="8" t="s">
        <v>16</v>
      </c>
      <c r="O13" s="9"/>
    </row>
  </sheetData>
  <mergeCells count="2">
    <mergeCell ref="B2:D2"/>
    <mergeCell ref="M2:O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17"/>
  <sheetViews>
    <sheetView showGridLines="0" zoomScale="86" zoomScaleNormal="86" workbookViewId="0">
      <selection activeCell="F5" sqref="F5"/>
    </sheetView>
  </sheetViews>
  <sheetFormatPr defaultColWidth="8.88671875" defaultRowHeight="19.95" customHeight="1" x14ac:dyDescent="0.3"/>
  <cols>
    <col min="1" max="1" width="4.88671875" style="5" customWidth="1"/>
    <col min="2" max="2" width="15.88671875" style="5" customWidth="1"/>
    <col min="3" max="3" width="17" style="5" customWidth="1"/>
    <col min="4" max="4" width="3" style="5" customWidth="1"/>
    <col min="5" max="5" width="11" style="5" customWidth="1"/>
    <col min="6" max="6" width="11.6640625" style="5" customWidth="1"/>
    <col min="7" max="12" width="8.88671875" style="5"/>
    <col min="13" max="13" width="14.6640625" style="5" customWidth="1"/>
    <col min="14" max="14" width="11.88671875" style="5" customWidth="1"/>
    <col min="15" max="15" width="3.5546875" style="5" customWidth="1"/>
    <col min="16" max="16" width="11.88671875" style="5" customWidth="1"/>
    <col min="17" max="17" width="10.6640625" style="5" customWidth="1"/>
    <col min="18" max="16384" width="8.88671875" style="5"/>
  </cols>
  <sheetData>
    <row r="1" spans="2:17" ht="19.95" customHeight="1" x14ac:dyDescent="0.3">
      <c r="G1" s="6"/>
    </row>
    <row r="2" spans="2:17" ht="19.95" customHeight="1" thickBot="1" x14ac:dyDescent="0.35">
      <c r="B2" s="32" t="s">
        <v>26</v>
      </c>
      <c r="C2" s="32"/>
      <c r="D2" s="32"/>
      <c r="E2" s="32"/>
      <c r="F2" s="32"/>
      <c r="G2" s="6"/>
      <c r="M2" s="32" t="s">
        <v>43</v>
      </c>
      <c r="N2" s="32"/>
      <c r="O2" s="32"/>
      <c r="P2" s="32"/>
      <c r="Q2" s="32"/>
    </row>
    <row r="3" spans="2:17" ht="19.95" customHeight="1" thickTop="1" x14ac:dyDescent="0.3">
      <c r="B3" s="6"/>
      <c r="C3" s="6"/>
      <c r="D3" s="6"/>
      <c r="E3" s="6"/>
      <c r="F3" s="6"/>
      <c r="G3" s="6"/>
      <c r="M3" s="6"/>
      <c r="N3" s="6"/>
      <c r="O3" s="6"/>
      <c r="P3" s="6"/>
      <c r="Q3" s="6"/>
    </row>
    <row r="4" spans="2:17" ht="19.95" customHeight="1" x14ac:dyDescent="0.3">
      <c r="B4" s="3" t="s">
        <v>0</v>
      </c>
      <c r="C4" s="4" t="s">
        <v>1</v>
      </c>
      <c r="D4" s="1"/>
      <c r="E4" s="3" t="s">
        <v>2</v>
      </c>
      <c r="F4" s="4" t="s">
        <v>3</v>
      </c>
      <c r="G4" s="1"/>
      <c r="H4" s="2"/>
      <c r="I4" s="2"/>
      <c r="J4" s="2"/>
      <c r="K4" s="2"/>
      <c r="L4" s="2"/>
      <c r="M4" s="3" t="s">
        <v>0</v>
      </c>
      <c r="N4" s="4" t="s">
        <v>1</v>
      </c>
      <c r="O4" s="1"/>
      <c r="P4" s="3" t="s">
        <v>2</v>
      </c>
      <c r="Q4" s="4" t="s">
        <v>3</v>
      </c>
    </row>
    <row r="5" spans="2:17" ht="19.95" customHeight="1" x14ac:dyDescent="0.3">
      <c r="B5" s="7" t="s">
        <v>4</v>
      </c>
      <c r="C5" s="8">
        <v>12</v>
      </c>
      <c r="D5" s="6"/>
      <c r="E5" s="7" t="s">
        <v>5</v>
      </c>
      <c r="F5" s="8">
        <f>VLOOKUP($E$5&amp;"*",
$B$5:$C$10,2,FALSE)</f>
        <v>1</v>
      </c>
      <c r="G5" s="6"/>
      <c r="M5" s="7" t="s">
        <v>4</v>
      </c>
      <c r="N5" s="8">
        <v>12</v>
      </c>
      <c r="O5" s="6"/>
      <c r="P5" s="7" t="s">
        <v>5</v>
      </c>
      <c r="Q5" s="8"/>
    </row>
    <row r="6" spans="2:17" ht="19.95" customHeight="1" x14ac:dyDescent="0.3">
      <c r="B6" s="7" t="s">
        <v>6</v>
      </c>
      <c r="C6" s="8">
        <v>1</v>
      </c>
      <c r="D6" s="6"/>
      <c r="E6" s="7" t="s">
        <v>7</v>
      </c>
      <c r="F6" s="8">
        <f>VLOOKUP($E$6&amp;"*",$B$5:$C$10,2,FALSE)</f>
        <v>12</v>
      </c>
      <c r="G6" s="6"/>
      <c r="M6" s="7" t="s">
        <v>6</v>
      </c>
      <c r="N6" s="8">
        <v>1</v>
      </c>
      <c r="O6" s="6"/>
      <c r="P6" s="7" t="s">
        <v>7</v>
      </c>
      <c r="Q6" s="8"/>
    </row>
    <row r="7" spans="2:17" ht="19.95" customHeight="1" x14ac:dyDescent="0.3">
      <c r="B7" s="7" t="s">
        <v>8</v>
      </c>
      <c r="C7" s="8">
        <v>33</v>
      </c>
      <c r="D7" s="6"/>
      <c r="E7" s="7" t="s">
        <v>9</v>
      </c>
      <c r="F7" s="8">
        <f>VLOOKUP($E$7&amp;"*",$B$5:$C$10,2,FALSE)</f>
        <v>9</v>
      </c>
      <c r="G7" s="6"/>
      <c r="M7" s="7" t="s">
        <v>8</v>
      </c>
      <c r="N7" s="8">
        <v>33</v>
      </c>
      <c r="O7" s="6"/>
      <c r="P7" s="7" t="s">
        <v>9</v>
      </c>
      <c r="Q7" s="8"/>
    </row>
    <row r="8" spans="2:17" ht="19.95" customHeight="1" x14ac:dyDescent="0.3">
      <c r="B8" s="7" t="s">
        <v>10</v>
      </c>
      <c r="C8" s="8">
        <v>10</v>
      </c>
      <c r="D8" s="6"/>
      <c r="E8" s="6"/>
      <c r="F8" s="6"/>
      <c r="G8" s="6"/>
      <c r="M8" s="7" t="s">
        <v>10</v>
      </c>
      <c r="N8" s="8">
        <v>10</v>
      </c>
      <c r="O8" s="6"/>
      <c r="P8" s="6"/>
      <c r="Q8" s="6"/>
    </row>
    <row r="9" spans="2:17" ht="19.95" customHeight="1" x14ac:dyDescent="0.3">
      <c r="B9" s="7" t="s">
        <v>11</v>
      </c>
      <c r="C9" s="8">
        <v>9</v>
      </c>
      <c r="D9" s="6"/>
      <c r="E9" s="6"/>
      <c r="F9" s="6"/>
      <c r="G9" s="6"/>
      <c r="M9" s="7" t="s">
        <v>11</v>
      </c>
      <c r="N9" s="8">
        <v>9</v>
      </c>
      <c r="O9" s="6"/>
      <c r="P9" s="6"/>
      <c r="Q9" s="6"/>
    </row>
    <row r="10" spans="2:17" ht="19.95" customHeight="1" x14ac:dyDescent="0.3">
      <c r="B10" s="7" t="s">
        <v>12</v>
      </c>
      <c r="C10" s="8">
        <v>2</v>
      </c>
      <c r="D10" s="6"/>
      <c r="E10" s="6"/>
      <c r="F10" s="6"/>
      <c r="G10" s="6"/>
      <c r="M10" s="7" t="s">
        <v>12</v>
      </c>
      <c r="N10" s="8">
        <v>2</v>
      </c>
      <c r="O10" s="6"/>
      <c r="P10" s="6"/>
      <c r="Q10" s="6"/>
    </row>
    <row r="11" spans="2:17" ht="19.95" customHeight="1" x14ac:dyDescent="0.3">
      <c r="B11" s="6"/>
      <c r="C11" s="6"/>
      <c r="D11" s="6"/>
      <c r="E11" s="6"/>
      <c r="F11" s="6"/>
      <c r="G11" s="6"/>
    </row>
    <row r="12" spans="2:17" ht="19.95" customHeight="1" x14ac:dyDescent="0.3">
      <c r="B12" s="6"/>
      <c r="C12" s="6"/>
      <c r="D12" s="6"/>
      <c r="E12" s="6"/>
      <c r="F12" s="6"/>
      <c r="G12" s="6"/>
    </row>
    <row r="13" spans="2:17" ht="19.95" customHeight="1" x14ac:dyDescent="0.3">
      <c r="B13" s="6"/>
      <c r="C13" s="6"/>
      <c r="D13" s="6"/>
      <c r="E13" s="6"/>
      <c r="F13" s="6"/>
      <c r="G13" s="6"/>
    </row>
    <row r="14" spans="2:17" ht="19.95" customHeight="1" x14ac:dyDescent="0.3">
      <c r="B14" s="6"/>
      <c r="C14" s="6"/>
      <c r="D14" s="6"/>
      <c r="E14" s="6"/>
      <c r="F14" s="6"/>
      <c r="G14" s="6"/>
    </row>
    <row r="15" spans="2:17" ht="19.95" customHeight="1" x14ac:dyDescent="0.3">
      <c r="B15" s="6"/>
      <c r="C15" s="6"/>
      <c r="D15" s="6"/>
      <c r="E15" s="6"/>
      <c r="F15" s="6"/>
      <c r="G15" s="6"/>
    </row>
    <row r="16" spans="2:17" ht="19.95" customHeight="1" x14ac:dyDescent="0.3">
      <c r="B16" s="6"/>
      <c r="C16" s="6"/>
      <c r="D16" s="6"/>
      <c r="E16" s="6"/>
      <c r="F16" s="6"/>
      <c r="G16" s="6"/>
    </row>
    <row r="17" spans="2:7" ht="19.95" customHeight="1" x14ac:dyDescent="0.3">
      <c r="B17" s="6"/>
      <c r="C17" s="6"/>
      <c r="D17" s="6"/>
      <c r="E17" s="6"/>
      <c r="F17" s="6"/>
      <c r="G17" s="6"/>
    </row>
  </sheetData>
  <mergeCells count="2">
    <mergeCell ref="B2:F2"/>
    <mergeCell ref="M2:Q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900F7-40CB-4C05-961B-DC2218C76F54}">
  <dimension ref="B2:Q10"/>
  <sheetViews>
    <sheetView showGridLines="0" zoomScale="86" zoomScaleNormal="86" workbookViewId="0">
      <selection activeCell="F5" sqref="F5"/>
    </sheetView>
  </sheetViews>
  <sheetFormatPr defaultRowHeight="19.95" customHeight="1" x14ac:dyDescent="0.3"/>
  <cols>
    <col min="1" max="1" width="5.21875" style="2" customWidth="1"/>
    <col min="2" max="2" width="16.21875" style="2" customWidth="1"/>
    <col min="3" max="3" width="16.33203125" style="2" customWidth="1"/>
    <col min="4" max="4" width="3.6640625" style="2" customWidth="1"/>
    <col min="5" max="5" width="19.44140625" style="2" customWidth="1"/>
    <col min="6" max="6" width="13.77734375" style="2" customWidth="1"/>
    <col min="7" max="12" width="8.88671875" style="2"/>
    <col min="13" max="13" width="13.21875" style="2" customWidth="1"/>
    <col min="14" max="14" width="12.88671875" style="2" customWidth="1"/>
    <col min="15" max="15" width="3.44140625" style="2" customWidth="1"/>
    <col min="16" max="16" width="19.77734375" style="2" customWidth="1"/>
    <col min="17" max="17" width="11.21875" style="2" customWidth="1"/>
    <col min="18" max="16384" width="8.88671875" style="2"/>
  </cols>
  <sheetData>
    <row r="2" spans="2:17" ht="21.6" thickBot="1" x14ac:dyDescent="0.35">
      <c r="B2" s="32" t="s">
        <v>56</v>
      </c>
      <c r="C2" s="32"/>
      <c r="D2" s="32"/>
      <c r="E2" s="32"/>
      <c r="F2" s="32"/>
      <c r="M2" s="33" t="s">
        <v>43</v>
      </c>
      <c r="N2" s="33"/>
      <c r="O2" s="33"/>
      <c r="P2" s="33"/>
      <c r="Q2" s="33"/>
    </row>
    <row r="3" spans="2:17" ht="16.2" thickTop="1" x14ac:dyDescent="0.3">
      <c r="B3" s="1"/>
      <c r="C3" s="1"/>
      <c r="D3" s="1"/>
      <c r="E3" s="1"/>
      <c r="F3" s="1"/>
      <c r="M3" s="1"/>
      <c r="N3" s="1"/>
      <c r="O3" s="1"/>
      <c r="P3" s="1"/>
      <c r="Q3" s="1"/>
    </row>
    <row r="4" spans="2:17" ht="15.6" x14ac:dyDescent="0.3">
      <c r="B4" s="3" t="s">
        <v>0</v>
      </c>
      <c r="C4" s="4" t="s">
        <v>1</v>
      </c>
      <c r="D4" s="1"/>
      <c r="E4" s="22" t="s">
        <v>0</v>
      </c>
      <c r="F4" s="22" t="s">
        <v>3</v>
      </c>
      <c r="M4" s="3" t="s">
        <v>0</v>
      </c>
      <c r="N4" s="4" t="s">
        <v>1</v>
      </c>
      <c r="O4" s="1"/>
      <c r="P4" s="22" t="s">
        <v>0</v>
      </c>
      <c r="Q4" s="22" t="s">
        <v>3</v>
      </c>
    </row>
    <row r="5" spans="2:17" ht="15.6" x14ac:dyDescent="0.3">
      <c r="B5" s="23" t="s">
        <v>57</v>
      </c>
      <c r="C5" s="17">
        <v>12</v>
      </c>
      <c r="D5" s="1"/>
      <c r="E5" s="24" t="s">
        <v>58</v>
      </c>
      <c r="F5" s="16" cm="1">
        <f t="array" ref="F5">_xlfn.XLOOKUP(TRUE,
ISNUMBER(SEARCH($B$5:$B$10,E5)),$C$5:$C$10)</f>
        <v>1</v>
      </c>
      <c r="M5" s="16" t="s">
        <v>57</v>
      </c>
      <c r="N5" s="17">
        <v>12</v>
      </c>
      <c r="O5" s="1"/>
      <c r="P5" s="18" t="s">
        <v>58</v>
      </c>
      <c r="Q5" s="16"/>
    </row>
    <row r="6" spans="2:17" ht="15.6" x14ac:dyDescent="0.3">
      <c r="B6" s="19" t="s">
        <v>4</v>
      </c>
      <c r="C6" s="17">
        <v>1</v>
      </c>
      <c r="D6" s="1"/>
      <c r="E6" s="18" t="s">
        <v>59</v>
      </c>
      <c r="F6" s="16" cm="1">
        <f t="array" ref="F6">_xlfn.XLOOKUP(TRUE,ISNUMBER(SEARCH($B$5:$B$10,E6)),$C$5:$C$10)</f>
        <v>2</v>
      </c>
      <c r="M6" s="19" t="s">
        <v>4</v>
      </c>
      <c r="N6" s="17">
        <v>1</v>
      </c>
      <c r="O6" s="1"/>
      <c r="P6" s="18" t="s">
        <v>59</v>
      </c>
      <c r="Q6" s="16"/>
    </row>
    <row r="7" spans="2:17" ht="15.6" x14ac:dyDescent="0.3">
      <c r="B7" s="20" t="s">
        <v>60</v>
      </c>
      <c r="C7" s="17">
        <v>33</v>
      </c>
      <c r="D7" s="1"/>
      <c r="E7" s="18" t="s">
        <v>61</v>
      </c>
      <c r="F7" s="16" cm="1">
        <f t="array" ref="F7">_xlfn.XLOOKUP(TRUE,ISNUMBER(SEARCH($B$5:$B$10,E7)),$C$5:$C$10)</f>
        <v>33</v>
      </c>
      <c r="M7" s="20" t="s">
        <v>60</v>
      </c>
      <c r="N7" s="17">
        <v>33</v>
      </c>
      <c r="O7" s="1"/>
      <c r="P7" s="18" t="s">
        <v>61</v>
      </c>
      <c r="Q7" s="16"/>
    </row>
    <row r="8" spans="2:17" ht="15.6" x14ac:dyDescent="0.3">
      <c r="B8" s="16" t="s">
        <v>62</v>
      </c>
      <c r="C8" s="17">
        <v>10</v>
      </c>
      <c r="D8" s="1"/>
      <c r="E8" s="18" t="s">
        <v>63</v>
      </c>
      <c r="F8" s="16" cm="1">
        <f t="array" ref="F8">_xlfn.XLOOKUP(TRUE,ISNUMBER(SEARCH($B$5:$B$10,E8)),$C$5:$C$10)</f>
        <v>9</v>
      </c>
      <c r="M8" s="16" t="s">
        <v>62</v>
      </c>
      <c r="N8" s="17">
        <v>10</v>
      </c>
      <c r="O8" s="1"/>
      <c r="P8" s="18" t="s">
        <v>63</v>
      </c>
      <c r="Q8" s="16"/>
    </row>
    <row r="9" spans="2:17" ht="15.6" x14ac:dyDescent="0.3">
      <c r="B9" s="21" t="s">
        <v>13</v>
      </c>
      <c r="C9" s="17">
        <v>9</v>
      </c>
      <c r="D9" s="1"/>
      <c r="E9" s="18" t="s">
        <v>64</v>
      </c>
      <c r="F9" s="16" cm="1">
        <f t="array" ref="F9">_xlfn.XLOOKUP(TRUE,ISNUMBER(SEARCH($B$5:$B$10,E9)),$C$5:$C$10)</f>
        <v>10</v>
      </c>
      <c r="M9" s="21" t="s">
        <v>13</v>
      </c>
      <c r="N9" s="17">
        <v>9</v>
      </c>
      <c r="O9" s="1"/>
      <c r="P9" s="18" t="s">
        <v>64</v>
      </c>
      <c r="Q9" s="16"/>
    </row>
    <row r="10" spans="2:17" ht="15.6" x14ac:dyDescent="0.3">
      <c r="B10" s="16" t="s">
        <v>6</v>
      </c>
      <c r="C10" s="17">
        <v>2</v>
      </c>
      <c r="D10" s="1"/>
      <c r="E10" s="18" t="s">
        <v>65</v>
      </c>
      <c r="F10" s="16" cm="1">
        <f t="array" ref="F10">_xlfn.XLOOKUP(TRUE,ISNUMBER(SEARCH($B$5:$B$10,E10)),$C$5:$C$10)</f>
        <v>12</v>
      </c>
      <c r="M10" s="16" t="s">
        <v>6</v>
      </c>
      <c r="N10" s="17">
        <v>2</v>
      </c>
      <c r="O10" s="1"/>
      <c r="P10" s="18" t="s">
        <v>65</v>
      </c>
      <c r="Q10" s="16"/>
    </row>
  </sheetData>
  <mergeCells count="2">
    <mergeCell ref="B2:F2"/>
    <mergeCell ref="M2:Q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Q11"/>
  <sheetViews>
    <sheetView showGridLines="0" zoomScale="86" zoomScaleNormal="86" workbookViewId="0">
      <selection activeCell="F5" sqref="F5"/>
    </sheetView>
  </sheetViews>
  <sheetFormatPr defaultColWidth="8.88671875" defaultRowHeight="19.95" customHeight="1" x14ac:dyDescent="0.3"/>
  <cols>
    <col min="1" max="1" width="5.33203125" style="5" customWidth="1"/>
    <col min="2" max="2" width="17.33203125" style="5" customWidth="1"/>
    <col min="3" max="3" width="17" style="5" customWidth="1"/>
    <col min="4" max="4" width="4.33203125" style="5" customWidth="1"/>
    <col min="5" max="5" width="12.5546875" style="5" customWidth="1"/>
    <col min="6" max="6" width="19.44140625" style="5" customWidth="1"/>
    <col min="7" max="12" width="8.88671875" style="5"/>
    <col min="13" max="13" width="13.33203125" style="5" customWidth="1"/>
    <col min="14" max="14" width="8.88671875" style="5"/>
    <col min="15" max="15" width="3" style="5" customWidth="1"/>
    <col min="16" max="16" width="8.88671875" style="5"/>
    <col min="17" max="17" width="19.33203125" style="5" customWidth="1"/>
    <col min="18" max="16384" width="8.88671875" style="5"/>
  </cols>
  <sheetData>
    <row r="2" spans="2:17" ht="19.95" customHeight="1" thickBot="1" x14ac:dyDescent="0.35">
      <c r="B2" s="32" t="s">
        <v>22</v>
      </c>
      <c r="C2" s="32"/>
      <c r="D2" s="32"/>
      <c r="E2" s="32"/>
      <c r="F2" s="32"/>
      <c r="M2" s="32" t="s">
        <v>43</v>
      </c>
      <c r="N2" s="32"/>
      <c r="O2" s="32"/>
      <c r="P2" s="32"/>
      <c r="Q2" s="32"/>
    </row>
    <row r="3" spans="2:17" ht="19.95" customHeight="1" thickTop="1" x14ac:dyDescent="0.3">
      <c r="B3" s="6"/>
      <c r="C3" s="6"/>
      <c r="D3" s="6"/>
      <c r="E3" s="6"/>
      <c r="F3" s="6"/>
      <c r="M3" s="6"/>
      <c r="N3" s="6"/>
      <c r="O3" s="6"/>
      <c r="P3" s="6"/>
      <c r="Q3" s="6"/>
    </row>
    <row r="4" spans="2:17" ht="19.95" customHeight="1" x14ac:dyDescent="0.3">
      <c r="B4" s="3" t="s">
        <v>0</v>
      </c>
      <c r="C4" s="4" t="s">
        <v>1</v>
      </c>
      <c r="D4" s="1"/>
      <c r="E4" s="3" t="s">
        <v>2</v>
      </c>
      <c r="F4" s="4" t="s">
        <v>23</v>
      </c>
      <c r="G4" s="2"/>
      <c r="H4" s="2"/>
      <c r="I4" s="2"/>
      <c r="J4" s="2"/>
      <c r="K4" s="2"/>
      <c r="L4" s="2"/>
      <c r="M4" s="3" t="s">
        <v>0</v>
      </c>
      <c r="N4" s="4" t="s">
        <v>1</v>
      </c>
      <c r="O4" s="1"/>
      <c r="P4" s="3" t="s">
        <v>2</v>
      </c>
      <c r="Q4" s="4" t="s">
        <v>23</v>
      </c>
    </row>
    <row r="5" spans="2:17" ht="19.95" customHeight="1" x14ac:dyDescent="0.3">
      <c r="B5" s="7" t="s">
        <v>4</v>
      </c>
      <c r="C5" s="8">
        <v>12</v>
      </c>
      <c r="D5" s="6"/>
      <c r="E5" s="7" t="s">
        <v>24</v>
      </c>
      <c r="F5" s="9" t="str">
        <f>INDEX($B$5:$B$10,MATCH(E5&amp;"*",$B$5:$B$10,0))</f>
        <v xml:space="preserve">Robben </v>
      </c>
      <c r="M5" s="7" t="s">
        <v>4</v>
      </c>
      <c r="N5" s="8">
        <v>12</v>
      </c>
      <c r="O5" s="6"/>
      <c r="P5" s="7" t="s">
        <v>24</v>
      </c>
      <c r="Q5" s="9"/>
    </row>
    <row r="6" spans="2:17" ht="19.95" customHeight="1" x14ac:dyDescent="0.3">
      <c r="B6" s="7" t="s">
        <v>6</v>
      </c>
      <c r="C6" s="8">
        <v>1</v>
      </c>
      <c r="D6" s="6"/>
      <c r="E6" s="7" t="s">
        <v>25</v>
      </c>
      <c r="F6" s="8" t="str">
        <f>INDEX($B$5:$B$10,MATCH("*"&amp;E6&amp;"*",$B$5:$B$10,0))</f>
        <v xml:space="preserve">Jenith </v>
      </c>
      <c r="M6" s="7" t="s">
        <v>6</v>
      </c>
      <c r="N6" s="8">
        <v>1</v>
      </c>
      <c r="O6" s="6"/>
      <c r="P6" s="7" t="s">
        <v>25</v>
      </c>
      <c r="Q6" s="8"/>
    </row>
    <row r="7" spans="2:17" ht="19.95" customHeight="1" x14ac:dyDescent="0.3">
      <c r="B7" s="7" t="s">
        <v>8</v>
      </c>
      <c r="C7" s="8">
        <v>33</v>
      </c>
      <c r="D7" s="6"/>
      <c r="E7" s="6"/>
      <c r="F7" s="6"/>
      <c r="M7" s="7" t="s">
        <v>8</v>
      </c>
      <c r="N7" s="8">
        <v>33</v>
      </c>
      <c r="O7" s="6"/>
      <c r="P7" s="6"/>
      <c r="Q7" s="6"/>
    </row>
    <row r="8" spans="2:17" ht="19.95" customHeight="1" x14ac:dyDescent="0.3">
      <c r="B8" s="7" t="s">
        <v>10</v>
      </c>
      <c r="C8" s="8">
        <v>10</v>
      </c>
      <c r="D8" s="6"/>
      <c r="E8" s="6"/>
      <c r="F8" s="6"/>
      <c r="M8" s="7" t="s">
        <v>10</v>
      </c>
      <c r="N8" s="8">
        <v>10</v>
      </c>
      <c r="O8" s="6"/>
      <c r="P8" s="6"/>
      <c r="Q8" s="6"/>
    </row>
    <row r="9" spans="2:17" ht="19.95" customHeight="1" x14ac:dyDescent="0.3">
      <c r="B9" s="7" t="s">
        <v>11</v>
      </c>
      <c r="C9" s="8">
        <v>9</v>
      </c>
      <c r="D9" s="6"/>
      <c r="E9" s="6"/>
      <c r="F9" s="6"/>
      <c r="M9" s="7" t="s">
        <v>11</v>
      </c>
      <c r="N9" s="8">
        <v>9</v>
      </c>
      <c r="O9" s="6"/>
      <c r="P9" s="6"/>
      <c r="Q9" s="6"/>
    </row>
    <row r="10" spans="2:17" ht="19.95" customHeight="1" x14ac:dyDescent="0.3">
      <c r="B10" s="7" t="s">
        <v>12</v>
      </c>
      <c r="C10" s="8">
        <v>2</v>
      </c>
      <c r="D10" s="6"/>
      <c r="E10" s="6"/>
      <c r="F10" s="6"/>
      <c r="M10" s="7" t="s">
        <v>12</v>
      </c>
      <c r="N10" s="8">
        <v>2</v>
      </c>
      <c r="O10" s="6"/>
      <c r="P10" s="6"/>
      <c r="Q10" s="6"/>
    </row>
    <row r="11" spans="2:17" ht="19.95" customHeight="1" x14ac:dyDescent="0.3">
      <c r="B11" s="6"/>
      <c r="C11" s="6"/>
      <c r="D11" s="6"/>
      <c r="E11" s="6"/>
      <c r="F11" s="6"/>
      <c r="M11" s="6"/>
      <c r="N11" s="6"/>
      <c r="O11" s="6"/>
      <c r="P11" s="6"/>
      <c r="Q11" s="6"/>
    </row>
  </sheetData>
  <mergeCells count="2">
    <mergeCell ref="B2:F2"/>
    <mergeCell ref="M2:Q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758D2-D816-450A-B20F-6322D9FB1D9B}">
  <dimension ref="B2:Q11"/>
  <sheetViews>
    <sheetView showGridLines="0" zoomScale="86" zoomScaleNormal="86" workbookViewId="0">
      <selection activeCell="C5" sqref="C5"/>
    </sheetView>
  </sheetViews>
  <sheetFormatPr defaultColWidth="8.88671875" defaultRowHeight="19.95" customHeight="1" x14ac:dyDescent="0.3"/>
  <cols>
    <col min="1" max="1" width="5.33203125" style="5" customWidth="1"/>
    <col min="2" max="2" width="21.5546875" style="5" customWidth="1"/>
    <col min="3" max="3" width="16.33203125" style="5" customWidth="1"/>
    <col min="4" max="4" width="4" style="5" customWidth="1"/>
    <col min="5" max="5" width="19.44140625" style="5" customWidth="1"/>
    <col min="6" max="6" width="13.6640625" style="5" customWidth="1"/>
    <col min="7" max="12" width="8.88671875" style="5"/>
    <col min="13" max="13" width="21" style="5" customWidth="1"/>
    <col min="14" max="14" width="11.44140625" style="5" customWidth="1"/>
    <col min="15" max="15" width="3.109375" style="5" customWidth="1"/>
    <col min="16" max="16" width="20.33203125" style="5" customWidth="1"/>
    <col min="17" max="16384" width="8.88671875" style="5"/>
  </cols>
  <sheetData>
    <row r="2" spans="2:17" ht="19.95" customHeight="1" thickBot="1" x14ac:dyDescent="0.35">
      <c r="B2" s="32" t="s">
        <v>38</v>
      </c>
      <c r="C2" s="32"/>
      <c r="D2" s="32"/>
      <c r="E2" s="32"/>
      <c r="F2" s="32"/>
      <c r="M2" s="32" t="s">
        <v>43</v>
      </c>
      <c r="N2" s="32"/>
      <c r="O2" s="32"/>
      <c r="P2" s="32"/>
      <c r="Q2" s="32"/>
    </row>
    <row r="3" spans="2:17" ht="19.95" customHeight="1" thickTop="1" x14ac:dyDescent="0.3">
      <c r="B3" s="6"/>
      <c r="C3" s="6"/>
      <c r="D3" s="6"/>
      <c r="E3" s="6"/>
      <c r="F3" s="6"/>
      <c r="M3" s="6"/>
      <c r="N3" s="6"/>
      <c r="O3" s="6"/>
      <c r="P3" s="6"/>
      <c r="Q3" s="6"/>
    </row>
    <row r="4" spans="2:17" ht="19.95" customHeight="1" x14ac:dyDescent="0.3">
      <c r="B4" s="3" t="s">
        <v>34</v>
      </c>
      <c r="C4" s="3" t="s">
        <v>15</v>
      </c>
      <c r="D4" s="1"/>
      <c r="E4" s="34" t="s">
        <v>36</v>
      </c>
      <c r="F4" s="35"/>
      <c r="G4" s="2"/>
      <c r="H4" s="2"/>
      <c r="I4" s="2"/>
      <c r="J4" s="2"/>
      <c r="K4" s="2"/>
      <c r="L4" s="2"/>
      <c r="M4" s="3" t="s">
        <v>34</v>
      </c>
      <c r="N4" s="3" t="s">
        <v>15</v>
      </c>
      <c r="O4" s="1"/>
      <c r="P4" s="34" t="s">
        <v>36</v>
      </c>
      <c r="Q4" s="35"/>
    </row>
    <row r="5" spans="2:17" ht="19.95" customHeight="1" x14ac:dyDescent="0.3">
      <c r="B5" s="10" t="s">
        <v>28</v>
      </c>
      <c r="C5" s="10" t="str">
        <f>IF(AND(ISNUMBER(SEARCH($E$6, B5)), ISNUMBER(SEARCH($F$6, B5))), "Found", "")</f>
        <v/>
      </c>
      <c r="E5" s="11" t="s">
        <v>37</v>
      </c>
      <c r="F5" s="11" t="s">
        <v>3</v>
      </c>
      <c r="M5" s="10" t="s">
        <v>28</v>
      </c>
      <c r="N5" s="10"/>
      <c r="P5" s="11" t="s">
        <v>37</v>
      </c>
      <c r="Q5" s="11" t="s">
        <v>3</v>
      </c>
    </row>
    <row r="6" spans="2:17" ht="19.95" customHeight="1" x14ac:dyDescent="0.3">
      <c r="B6" s="10" t="s">
        <v>29</v>
      </c>
      <c r="C6" s="10" t="str">
        <f t="shared" ref="C6:C10" si="0">IF(AND(ISNUMBER(SEARCH($E$6, B6)), ISNUMBER(SEARCH($F$6, B6))), "Found", "")</f>
        <v/>
      </c>
      <c r="E6" s="7" t="s">
        <v>35</v>
      </c>
      <c r="F6" s="13">
        <v>9</v>
      </c>
      <c r="M6" s="10" t="s">
        <v>29</v>
      </c>
      <c r="N6" s="10"/>
      <c r="P6" s="7" t="s">
        <v>35</v>
      </c>
      <c r="Q6" s="13">
        <v>9</v>
      </c>
    </row>
    <row r="7" spans="2:17" ht="19.95" customHeight="1" x14ac:dyDescent="0.3">
      <c r="B7" s="10" t="s">
        <v>30</v>
      </c>
      <c r="C7" s="10" t="str">
        <f t="shared" si="0"/>
        <v/>
      </c>
      <c r="D7"/>
      <c r="E7"/>
      <c r="F7"/>
      <c r="G7"/>
      <c r="M7" s="10" t="s">
        <v>30</v>
      </c>
      <c r="N7" s="10"/>
      <c r="O7"/>
      <c r="P7"/>
      <c r="Q7"/>
    </row>
    <row r="8" spans="2:17" ht="19.95" customHeight="1" x14ac:dyDescent="0.3">
      <c r="B8" s="10" t="s">
        <v>31</v>
      </c>
      <c r="C8" s="10" t="str">
        <f t="shared" si="0"/>
        <v/>
      </c>
      <c r="D8"/>
      <c r="E8"/>
      <c r="F8"/>
      <c r="G8"/>
      <c r="M8" s="10" t="s">
        <v>31</v>
      </c>
      <c r="N8" s="10"/>
      <c r="O8"/>
      <c r="P8"/>
      <c r="Q8"/>
    </row>
    <row r="9" spans="2:17" ht="19.95" customHeight="1" x14ac:dyDescent="0.3">
      <c r="B9" s="10" t="s">
        <v>32</v>
      </c>
      <c r="C9" s="10" t="str">
        <f>IF(AND(ISNUMBER(SEARCH($E$6, B9)),
ISNUMBER(SEARCH($F$6, B9))), "Found", "")</f>
        <v>Found</v>
      </c>
      <c r="D9"/>
      <c r="E9"/>
      <c r="F9"/>
      <c r="G9"/>
      <c r="M9" s="10" t="s">
        <v>32</v>
      </c>
      <c r="N9" s="10"/>
      <c r="O9"/>
      <c r="P9"/>
      <c r="Q9"/>
    </row>
    <row r="10" spans="2:17" ht="19.95" customHeight="1" x14ac:dyDescent="0.3">
      <c r="B10" s="10" t="s">
        <v>33</v>
      </c>
      <c r="C10" s="10" t="str">
        <f t="shared" si="0"/>
        <v/>
      </c>
      <c r="D10"/>
      <c r="E10"/>
      <c r="F10"/>
      <c r="G10"/>
      <c r="M10" s="10" t="s">
        <v>33</v>
      </c>
      <c r="N10" s="10"/>
      <c r="O10"/>
      <c r="P10"/>
      <c r="Q10"/>
    </row>
    <row r="11" spans="2:17" ht="19.95" customHeight="1" x14ac:dyDescent="0.3">
      <c r="D11"/>
      <c r="E11"/>
      <c r="F11"/>
      <c r="G11"/>
    </row>
  </sheetData>
  <mergeCells count="4">
    <mergeCell ref="B2:F2"/>
    <mergeCell ref="E4:F4"/>
    <mergeCell ref="M2:Q2"/>
    <mergeCell ref="P4:Q4"/>
  </mergeCells>
  <pageMargins left="0.7" right="0.7" top="0.75" bottom="0.75" header="0.3" footer="0.3"/>
  <ignoredErrors>
    <ignoredError sqref="C9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29815-A78B-4D2B-B39C-328308A5244A}">
  <dimension ref="B2:Q13"/>
  <sheetViews>
    <sheetView showGridLines="0" zoomScale="86" zoomScaleNormal="86" workbookViewId="0">
      <selection activeCell="C5" sqref="C5"/>
    </sheetView>
  </sheetViews>
  <sheetFormatPr defaultColWidth="8.88671875" defaultRowHeight="19.95" customHeight="1" x14ac:dyDescent="0.3"/>
  <cols>
    <col min="1" max="1" width="5.33203125" style="5" customWidth="1"/>
    <col min="2" max="2" width="21.5546875" style="5" customWidth="1"/>
    <col min="3" max="3" width="16.33203125" style="5" customWidth="1"/>
    <col min="4" max="4" width="4" style="5" customWidth="1"/>
    <col min="5" max="5" width="19.44140625" style="5" customWidth="1"/>
    <col min="6" max="6" width="13.6640625" style="5" customWidth="1"/>
    <col min="7" max="12" width="8.88671875" style="5"/>
    <col min="13" max="13" width="20.44140625" style="5" customWidth="1"/>
    <col min="14" max="14" width="12.109375" style="5" customWidth="1"/>
    <col min="15" max="15" width="2.6640625" style="5" customWidth="1"/>
    <col min="16" max="16" width="20" style="5" customWidth="1"/>
    <col min="17" max="17" width="12.44140625" style="5" bestFit="1" customWidth="1"/>
    <col min="18" max="16384" width="8.88671875" style="5"/>
  </cols>
  <sheetData>
    <row r="2" spans="2:17" ht="19.95" customHeight="1" thickBot="1" x14ac:dyDescent="0.35">
      <c r="B2" s="32" t="s">
        <v>39</v>
      </c>
      <c r="C2" s="32"/>
      <c r="D2" s="32"/>
      <c r="E2" s="32"/>
      <c r="F2" s="32"/>
      <c r="M2" s="32" t="s">
        <v>43</v>
      </c>
      <c r="N2" s="32"/>
      <c r="O2" s="32"/>
      <c r="P2" s="32"/>
      <c r="Q2" s="32"/>
    </row>
    <row r="3" spans="2:17" ht="19.95" customHeight="1" thickTop="1" x14ac:dyDescent="0.3">
      <c r="B3" s="6"/>
      <c r="C3" s="6"/>
      <c r="D3" s="6"/>
      <c r="E3" s="6"/>
      <c r="F3" s="6"/>
      <c r="M3" s="6"/>
      <c r="N3" s="6"/>
      <c r="O3" s="6"/>
      <c r="P3" s="6"/>
      <c r="Q3" s="6"/>
    </row>
    <row r="4" spans="2:17" ht="19.95" customHeight="1" x14ac:dyDescent="0.3">
      <c r="B4" s="3" t="s">
        <v>44</v>
      </c>
      <c r="C4" s="3" t="s">
        <v>15</v>
      </c>
      <c r="D4" s="1"/>
      <c r="E4" s="34" t="s">
        <v>36</v>
      </c>
      <c r="F4" s="35"/>
      <c r="G4" s="2"/>
      <c r="H4" s="2"/>
      <c r="I4" s="2"/>
      <c r="J4" s="2"/>
      <c r="K4" s="2"/>
      <c r="L4" s="2"/>
      <c r="M4" s="3" t="s">
        <v>44</v>
      </c>
      <c r="N4" s="3" t="s">
        <v>15</v>
      </c>
      <c r="O4" s="1"/>
      <c r="P4" s="34" t="s">
        <v>36</v>
      </c>
      <c r="Q4" s="35"/>
    </row>
    <row r="5" spans="2:17" ht="19.95" customHeight="1" x14ac:dyDescent="0.3">
      <c r="B5" s="10" t="s">
        <v>45</v>
      </c>
      <c r="C5" s="10" t="str" cm="1">
        <f t="array" ref="C5">IF(COUNT(SEARCH({"A","12"}, B5))=2, "Found", "")</f>
        <v/>
      </c>
      <c r="E5" s="11" t="s">
        <v>54</v>
      </c>
      <c r="F5" s="11" t="s">
        <v>55</v>
      </c>
      <c r="M5" s="10" t="s">
        <v>45</v>
      </c>
      <c r="N5" s="10"/>
      <c r="P5" s="11" t="s">
        <v>54</v>
      </c>
      <c r="Q5" s="11" t="s">
        <v>55</v>
      </c>
    </row>
    <row r="6" spans="2:17" ht="19.95" customHeight="1" x14ac:dyDescent="0.3">
      <c r="B6" s="10" t="s">
        <v>46</v>
      </c>
      <c r="C6" s="10" t="str" cm="1">
        <f t="array" ref="C6">IF(COUNT(SEARCH({"A","12"}, B6))=2, "Found", "")</f>
        <v/>
      </c>
      <c r="E6" s="7" t="s">
        <v>16</v>
      </c>
      <c r="F6" s="13">
        <v>12</v>
      </c>
      <c r="M6" s="10" t="s">
        <v>46</v>
      </c>
      <c r="N6" s="10"/>
      <c r="P6" s="7" t="s">
        <v>16</v>
      </c>
      <c r="Q6" s="13">
        <v>12</v>
      </c>
    </row>
    <row r="7" spans="2:17" ht="19.95" customHeight="1" x14ac:dyDescent="0.3">
      <c r="B7" s="10" t="s">
        <v>47</v>
      </c>
      <c r="C7" s="10" t="str" cm="1">
        <f t="array" ref="C7">IF(COUNT(SEARCH({"A","12"}, B7))=2, "Found", "")</f>
        <v/>
      </c>
      <c r="D7"/>
      <c r="E7"/>
      <c r="F7"/>
      <c r="G7"/>
      <c r="M7" s="10" t="s">
        <v>47</v>
      </c>
      <c r="N7" s="10"/>
      <c r="O7"/>
      <c r="P7"/>
      <c r="Q7"/>
    </row>
    <row r="8" spans="2:17" ht="19.95" customHeight="1" x14ac:dyDescent="0.3">
      <c r="B8" s="10" t="s">
        <v>48</v>
      </c>
      <c r="C8" s="10" t="str" cm="1">
        <f t="array" ref="C8">IF(COUNT(SEARCH({"A","12"}, B8))=2, "Found", "")</f>
        <v>Found</v>
      </c>
      <c r="D8"/>
      <c r="E8"/>
      <c r="F8"/>
      <c r="G8"/>
      <c r="M8" s="10" t="s">
        <v>48</v>
      </c>
      <c r="N8" s="10"/>
      <c r="O8"/>
      <c r="P8"/>
      <c r="Q8"/>
    </row>
    <row r="9" spans="2:17" ht="19.95" customHeight="1" x14ac:dyDescent="0.3">
      <c r="B9" s="10" t="s">
        <v>49</v>
      </c>
      <c r="C9" s="10" t="str" cm="1">
        <f t="array" ref="C9">IF(COUNT(SEARCH({"A","12"}, B9))=2, "Found", "")</f>
        <v>Found</v>
      </c>
      <c r="D9"/>
      <c r="E9"/>
      <c r="F9"/>
      <c r="G9"/>
      <c r="M9" s="10" t="s">
        <v>49</v>
      </c>
      <c r="N9" s="10"/>
      <c r="O9"/>
      <c r="P9"/>
      <c r="Q9"/>
    </row>
    <row r="10" spans="2:17" ht="19.95" customHeight="1" x14ac:dyDescent="0.3">
      <c r="B10" s="10" t="s">
        <v>50</v>
      </c>
      <c r="C10" s="10" t="str" cm="1">
        <f t="array" ref="C10">IF(COUNT(SEARCH({"A","12"}, B10))=2, "Found", "")</f>
        <v/>
      </c>
      <c r="D10"/>
      <c r="E10"/>
      <c r="F10"/>
      <c r="G10"/>
      <c r="M10" s="10" t="s">
        <v>50</v>
      </c>
      <c r="N10" s="10"/>
      <c r="O10"/>
      <c r="P10"/>
      <c r="Q10"/>
    </row>
    <row r="11" spans="2:17" ht="19.95" customHeight="1" x14ac:dyDescent="0.3">
      <c r="B11" s="7" t="s">
        <v>51</v>
      </c>
      <c r="C11" s="10" t="str" cm="1">
        <f t="array" ref="C11">IF(COUNT(SEARCH({"A","12"}, B11))=2, "Found", "")</f>
        <v/>
      </c>
      <c r="D11"/>
      <c r="E11"/>
      <c r="F11"/>
      <c r="G11"/>
      <c r="M11" s="7" t="s">
        <v>51</v>
      </c>
      <c r="N11" s="10"/>
      <c r="O11"/>
      <c r="P11"/>
      <c r="Q11"/>
    </row>
    <row r="12" spans="2:17" ht="19.95" customHeight="1" x14ac:dyDescent="0.3">
      <c r="B12" s="7" t="s">
        <v>52</v>
      </c>
      <c r="C12" s="10" t="str" cm="1">
        <f t="array" ref="C12">IF(COUNT(SEARCH({"A","12"}, B12))=2, "Found", "")</f>
        <v>Found</v>
      </c>
      <c r="M12" s="7" t="s">
        <v>52</v>
      </c>
      <c r="N12" s="10"/>
    </row>
    <row r="13" spans="2:17" ht="19.95" customHeight="1" x14ac:dyDescent="0.3">
      <c r="B13" s="7" t="s">
        <v>53</v>
      </c>
      <c r="C13" s="10" t="str" cm="1">
        <f t="array" ref="C13">IF(COUNT(SEARCH({"A","12"}, B13))=2, "Found", "")</f>
        <v/>
      </c>
      <c r="M13" s="7" t="s">
        <v>53</v>
      </c>
      <c r="N13" s="10"/>
    </row>
  </sheetData>
  <mergeCells count="4">
    <mergeCell ref="B2:F2"/>
    <mergeCell ref="E4:F4"/>
    <mergeCell ref="M2:Q2"/>
    <mergeCell ref="P4:Q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1C75A-614C-4813-8BC2-E1DD4E9F590E}">
  <dimension ref="B2:F29"/>
  <sheetViews>
    <sheetView showGridLines="0" tabSelected="1" zoomScale="86" zoomScaleNormal="86" workbookViewId="0">
      <selection activeCell="F6" sqref="F6"/>
    </sheetView>
  </sheetViews>
  <sheetFormatPr defaultRowHeight="19.95" customHeight="1" x14ac:dyDescent="0.3"/>
  <cols>
    <col min="1" max="1" width="6.33203125" customWidth="1"/>
    <col min="2" max="3" width="16.77734375" customWidth="1"/>
    <col min="4" max="4" width="5.44140625" customWidth="1"/>
    <col min="5" max="5" width="18" customWidth="1"/>
    <col min="6" max="6" width="16.88671875" customWidth="1"/>
    <col min="7" max="7" width="7.109375" customWidth="1"/>
  </cols>
  <sheetData>
    <row r="2" spans="2:6" ht="19.95" customHeight="1" thickBot="1" x14ac:dyDescent="0.4">
      <c r="B2" s="36" t="s">
        <v>93</v>
      </c>
      <c r="C2" s="36"/>
      <c r="D2" s="36"/>
      <c r="E2" s="36"/>
      <c r="F2" s="36"/>
    </row>
    <row r="3" spans="2:6" ht="19.95" customHeight="1" thickTop="1" x14ac:dyDescent="0.3"/>
    <row r="4" spans="2:6" ht="19.95" customHeight="1" x14ac:dyDescent="0.3">
      <c r="B4" s="3" t="s">
        <v>66</v>
      </c>
      <c r="C4" s="3" t="s">
        <v>67</v>
      </c>
      <c r="D4" s="30"/>
      <c r="E4" s="3" t="s">
        <v>68</v>
      </c>
      <c r="F4" s="3" t="s">
        <v>15</v>
      </c>
    </row>
    <row r="5" spans="2:6" ht="19.95" customHeight="1" x14ac:dyDescent="0.3">
      <c r="B5" s="27">
        <v>100156489</v>
      </c>
      <c r="C5" s="27" t="s">
        <v>69</v>
      </c>
      <c r="E5" s="25">
        <v>6489</v>
      </c>
      <c r="F5" s="26" t="str">
        <f>IF(ISNUMBER(SEARCH("*"&amp;E5,B5)),"Matched","Not Matched")</f>
        <v>Matched</v>
      </c>
    </row>
    <row r="6" spans="2:6" ht="19.95" customHeight="1" x14ac:dyDescent="0.3">
      <c r="B6" s="27">
        <v>100156490</v>
      </c>
      <c r="C6" s="28" t="s">
        <v>70</v>
      </c>
      <c r="E6" s="25">
        <v>564</v>
      </c>
      <c r="F6" s="26" t="str">
        <f>IF(ISNUMBER(SEARCH("*"&amp;E6,B6)),"Matched","Not Matched")</f>
        <v>Matched</v>
      </c>
    </row>
    <row r="7" spans="2:6" ht="19.95" customHeight="1" x14ac:dyDescent="0.3">
      <c r="B7" s="27">
        <v>100156491</v>
      </c>
      <c r="C7" s="27" t="s">
        <v>71</v>
      </c>
      <c r="E7" s="25">
        <v>492</v>
      </c>
      <c r="F7" s="26" t="str">
        <f>IF(ISNUMBER(SEARCH("*"&amp;E7,B7)),"Matched","Not Matched")</f>
        <v>Not Matched</v>
      </c>
    </row>
    <row r="8" spans="2:6" ht="19.95" customHeight="1" x14ac:dyDescent="0.3">
      <c r="B8" s="29">
        <v>100156492</v>
      </c>
      <c r="C8" s="27" t="s">
        <v>72</v>
      </c>
    </row>
    <row r="9" spans="2:6" ht="19.95" customHeight="1" x14ac:dyDescent="0.3">
      <c r="B9" s="27">
        <v>100156493</v>
      </c>
      <c r="C9" s="27" t="s">
        <v>73</v>
      </c>
    </row>
    <row r="10" spans="2:6" ht="19.95" customHeight="1" x14ac:dyDescent="0.3">
      <c r="B10" s="27">
        <v>100156494</v>
      </c>
      <c r="C10" s="28" t="s">
        <v>74</v>
      </c>
    </row>
    <row r="11" spans="2:6" ht="19.95" customHeight="1" x14ac:dyDescent="0.3">
      <c r="B11" s="27">
        <v>100156495</v>
      </c>
      <c r="C11" s="27" t="s">
        <v>75</v>
      </c>
    </row>
    <row r="12" spans="2:6" ht="19.95" customHeight="1" x14ac:dyDescent="0.3">
      <c r="B12" s="27">
        <v>100156496</v>
      </c>
      <c r="C12" s="27" t="s">
        <v>76</v>
      </c>
    </row>
    <row r="13" spans="2:6" ht="19.95" customHeight="1" x14ac:dyDescent="0.3">
      <c r="B13" s="27">
        <v>100156497</v>
      </c>
      <c r="C13" s="27" t="s">
        <v>77</v>
      </c>
    </row>
    <row r="14" spans="2:6" ht="19.95" customHeight="1" x14ac:dyDescent="0.3">
      <c r="B14" s="27">
        <v>100156498</v>
      </c>
      <c r="C14" s="27" t="s">
        <v>78</v>
      </c>
    </row>
    <row r="17" customFormat="1" ht="19.95" customHeight="1" x14ac:dyDescent="0.3"/>
    <row r="18" customFormat="1" ht="19.95" customHeight="1" x14ac:dyDescent="0.3"/>
    <row r="19" customFormat="1" ht="19.95" customHeight="1" x14ac:dyDescent="0.3"/>
    <row r="20" customFormat="1" ht="19.95" customHeight="1" x14ac:dyDescent="0.3"/>
    <row r="21" customFormat="1" ht="19.95" customHeight="1" x14ac:dyDescent="0.3"/>
    <row r="22" customFormat="1" ht="19.95" customHeight="1" x14ac:dyDescent="0.3"/>
    <row r="23" customFormat="1" ht="19.95" customHeight="1" x14ac:dyDescent="0.3"/>
    <row r="24" customFormat="1" ht="19.95" customHeight="1" x14ac:dyDescent="0.3"/>
    <row r="25" customFormat="1" ht="19.95" customHeight="1" x14ac:dyDescent="0.3"/>
    <row r="26" customFormat="1" ht="19.95" customHeight="1" x14ac:dyDescent="0.3"/>
    <row r="27" customFormat="1" ht="19.95" customHeight="1" x14ac:dyDescent="0.3"/>
    <row r="28" customFormat="1" ht="19.95" customHeight="1" x14ac:dyDescent="0.3"/>
    <row r="29" customFormat="1" ht="19.95" customHeight="1" x14ac:dyDescent="0.3"/>
  </sheetData>
  <mergeCells count="1">
    <mergeCell ref="B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ISNUMBER</vt:lpstr>
      <vt:lpstr>MATCH</vt:lpstr>
      <vt:lpstr>SEARCH </vt:lpstr>
      <vt:lpstr>VLOOKUP </vt:lpstr>
      <vt:lpstr>XLOOKUP</vt:lpstr>
      <vt:lpstr>INDEX With MATCH</vt:lpstr>
      <vt:lpstr>Combined</vt:lpstr>
      <vt:lpstr>Array</vt:lpstr>
      <vt:lpstr>Number</vt:lpstr>
      <vt:lpstr>Partial Duplicates</vt:lpstr>
      <vt:lpstr>Partial Match Position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SHIMUL HASAN</cp:lastModifiedBy>
  <cp:revision/>
  <dcterms:created xsi:type="dcterms:W3CDTF">2021-09-13T07:19:01Z</dcterms:created>
  <dcterms:modified xsi:type="dcterms:W3CDTF">2023-07-12T10:55:16Z</dcterms:modified>
  <cp:category/>
  <cp:contentStatus/>
</cp:coreProperties>
</file>