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13_ncr:1_{40830EF3-A98A-4B12-A86F-3B7A09DCF8A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BoxWhisker_1" sheetId="1" r:id="rId1"/>
    <sheet name="BoxWhisker_2" sheetId="2" r:id="rId2"/>
    <sheet name="AverageMarker" sheetId="5" r:id="rId3"/>
    <sheet name="Outliers" sheetId="4" r:id="rId4"/>
  </sheets>
  <definedNames>
    <definedName name="_xlchart.v1.0" hidden="1">BoxWhisker_1!$B$5:$B$13</definedName>
    <definedName name="_xlchart.v1.1" hidden="1">BoxWhisker_1!$C$4</definedName>
    <definedName name="_xlchart.v1.2" hidden="1">BoxWhisker_1!$C$5:$C$13</definedName>
    <definedName name="_xlchart.v1.3" hidden="1">BoxWhisker_1!$D$4</definedName>
    <definedName name="_xlchart.v1.4" hidden="1">BoxWhisker_1!$D$5:$D$13</definedName>
    <definedName name="_xlchart.v1.5" hidden="1">BoxWhisker_1!$E$4</definedName>
    <definedName name="_xlchart.v1.6" hidden="1">BoxWhisker_1!$E$5:$E$13</definedName>
    <definedName name="_xlchart.v1.7" hidden="1">Outliers!$C$5:$C$15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" l="1"/>
  <c r="J17" i="5"/>
  <c r="K17" i="5"/>
  <c r="I17" i="5"/>
  <c r="K12" i="5"/>
  <c r="J12" i="5"/>
  <c r="I12" i="5"/>
  <c r="K9" i="5"/>
  <c r="K16" i="5" s="1"/>
  <c r="J9" i="5"/>
  <c r="J16" i="5" s="1"/>
  <c r="I9" i="5"/>
  <c r="I16" i="5" s="1"/>
  <c r="K8" i="5"/>
  <c r="K15" i="5" s="1"/>
  <c r="J8" i="5"/>
  <c r="J15" i="5" s="1"/>
  <c r="I8" i="5"/>
  <c r="I15" i="5" s="1"/>
  <c r="K7" i="5"/>
  <c r="K14" i="5" s="1"/>
  <c r="J7" i="5"/>
  <c r="J14" i="5" s="1"/>
  <c r="I7" i="5"/>
  <c r="I14" i="5" s="1"/>
  <c r="K6" i="5"/>
  <c r="K13" i="5" s="1"/>
  <c r="J6" i="5"/>
  <c r="J13" i="5" s="1"/>
  <c r="I6" i="5"/>
  <c r="I13" i="5" s="1"/>
  <c r="K5" i="5"/>
  <c r="J5" i="5"/>
  <c r="I5" i="5"/>
  <c r="F12" i="4"/>
  <c r="F13" i="4"/>
  <c r="F11" i="4"/>
  <c r="F10" i="4"/>
  <c r="F9" i="4"/>
  <c r="F8" i="4"/>
  <c r="F7" i="4"/>
  <c r="F6" i="4"/>
  <c r="J12" i="2"/>
  <c r="K12" i="2"/>
  <c r="I12" i="2"/>
  <c r="J8" i="2"/>
  <c r="J16" i="2" s="1"/>
  <c r="K8" i="2"/>
  <c r="I8" i="2"/>
  <c r="J7" i="2"/>
  <c r="K7" i="2"/>
  <c r="I7" i="2"/>
  <c r="J6" i="2"/>
  <c r="K6" i="2"/>
  <c r="K13" i="2" s="1"/>
  <c r="I6" i="2"/>
  <c r="I13" i="2" s="1"/>
  <c r="J9" i="2"/>
  <c r="K9" i="2"/>
  <c r="I9" i="2"/>
  <c r="J5" i="2"/>
  <c r="K5" i="2"/>
  <c r="I5" i="2"/>
  <c r="K14" i="2" l="1"/>
  <c r="K16" i="2"/>
  <c r="J14" i="2"/>
  <c r="I14" i="2"/>
  <c r="K15" i="2"/>
  <c r="I16" i="2"/>
  <c r="I15" i="2"/>
  <c r="J13" i="2"/>
  <c r="J15" i="2"/>
</calcChain>
</file>

<file path=xl/sharedStrings.xml><?xml version="1.0" encoding="utf-8"?>
<sst xmlns="http://schemas.openxmlformats.org/spreadsheetml/2006/main" count="192" uniqueCount="37">
  <si>
    <t>Class 10</t>
  </si>
  <si>
    <t>Class 11</t>
  </si>
  <si>
    <t>Class 12</t>
  </si>
  <si>
    <t xml:space="preserve">Physics </t>
  </si>
  <si>
    <t xml:space="preserve">Math </t>
  </si>
  <si>
    <t>English</t>
  </si>
  <si>
    <t>Min</t>
  </si>
  <si>
    <t>Quartile 1</t>
  </si>
  <si>
    <t>Median</t>
  </si>
  <si>
    <t>Quartile 3</t>
  </si>
  <si>
    <t>Max</t>
  </si>
  <si>
    <t>Physics</t>
  </si>
  <si>
    <t>Math</t>
  </si>
  <si>
    <t>Student Name</t>
  </si>
  <si>
    <t>Noah</t>
  </si>
  <si>
    <t>Elijah</t>
  </si>
  <si>
    <t>Pope</t>
  </si>
  <si>
    <t>Williams</t>
  </si>
  <si>
    <t>James</t>
  </si>
  <si>
    <t>Daniel</t>
  </si>
  <si>
    <t>Antony</t>
  </si>
  <si>
    <t xml:space="preserve">Oliver </t>
  </si>
  <si>
    <t>Zaha</t>
  </si>
  <si>
    <t>Using Stacked Column Chart</t>
  </si>
  <si>
    <t>Subject</t>
  </si>
  <si>
    <t>Jim</t>
  </si>
  <si>
    <t>Ronin</t>
  </si>
  <si>
    <t>IQR</t>
  </si>
  <si>
    <t>Upper Outlier</t>
  </si>
  <si>
    <t>Lower Outlier</t>
  </si>
  <si>
    <t>Mean</t>
  </si>
  <si>
    <t>Create Box and Whisker Plot with Outliers</t>
  </si>
  <si>
    <t>Average</t>
  </si>
  <si>
    <t>Add Average Marker to Box and Whisker Plot</t>
  </si>
  <si>
    <t>Using Box and Whisker Chart</t>
  </si>
  <si>
    <t>Statistics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</si>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</sst>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4" fillId="0" borderId="2" applyNumberFormat="0" applyFill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4" fillId="3" borderId="2" xfId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Box and Whisker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BoxWhisker_2!$H$12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BoxWhisker_2!$I$11:$K$11</c:f>
              <c:strCache>
                <c:ptCount val="3"/>
                <c:pt idx="0">
                  <c:v>English</c:v>
                </c:pt>
                <c:pt idx="1">
                  <c:v>Physics</c:v>
                </c:pt>
                <c:pt idx="2">
                  <c:v>Math</c:v>
                </c:pt>
              </c:strCache>
            </c:strRef>
          </c:cat>
          <c:val>
            <c:numRef>
              <c:f>BoxWhisker_2!$I$12:$K$12</c:f>
              <c:numCache>
                <c:formatCode>General</c:formatCode>
                <c:ptCount val="3"/>
                <c:pt idx="0">
                  <c:v>43</c:v>
                </c:pt>
                <c:pt idx="1">
                  <c:v>41</c:v>
                </c:pt>
                <c:pt idx="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6-4C29-B854-29B1B76EA850}"/>
            </c:ext>
          </c:extLst>
        </c:ser>
        <c:ser>
          <c:idx val="1"/>
          <c:order val="1"/>
          <c:tx>
            <c:strRef>
              <c:f>BoxWhisker_2!$H$13</c:f>
              <c:strCache>
                <c:ptCount val="1"/>
                <c:pt idx="0">
                  <c:v>Quartile 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BoxWhisker_2!$I$11:$K$11</c:f>
              <c:strCache>
                <c:ptCount val="3"/>
                <c:pt idx="0">
                  <c:v>English</c:v>
                </c:pt>
                <c:pt idx="1">
                  <c:v>Physics</c:v>
                </c:pt>
                <c:pt idx="2">
                  <c:v>Math</c:v>
                </c:pt>
              </c:strCache>
            </c:strRef>
          </c:cat>
          <c:val>
            <c:numRef>
              <c:f>BoxWhisker_2!$I$13:$K$13</c:f>
              <c:numCache>
                <c:formatCode>General</c:formatCode>
                <c:ptCount val="3"/>
                <c:pt idx="0">
                  <c:v>10</c:v>
                </c:pt>
                <c:pt idx="1">
                  <c:v>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6-4C29-B854-29B1B76EA850}"/>
            </c:ext>
          </c:extLst>
        </c:ser>
        <c:ser>
          <c:idx val="2"/>
          <c:order val="2"/>
          <c:tx>
            <c:strRef>
              <c:f>BoxWhisker_2!$H$14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BoxWhisker_2!$I$11:$K$11</c:f>
              <c:strCache>
                <c:ptCount val="3"/>
                <c:pt idx="0">
                  <c:v>English</c:v>
                </c:pt>
                <c:pt idx="1">
                  <c:v>Physics</c:v>
                </c:pt>
                <c:pt idx="2">
                  <c:v>Math</c:v>
                </c:pt>
              </c:strCache>
            </c:strRef>
          </c:cat>
          <c:val>
            <c:numRef>
              <c:f>BoxWhisker_2!$I$14:$K$14</c:f>
              <c:numCache>
                <c:formatCode>General</c:formatCode>
                <c:ptCount val="3"/>
                <c:pt idx="0">
                  <c:v>21</c:v>
                </c:pt>
                <c:pt idx="1">
                  <c:v>21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C6-4C29-B854-29B1B76EA850}"/>
            </c:ext>
          </c:extLst>
        </c:ser>
        <c:ser>
          <c:idx val="3"/>
          <c:order val="3"/>
          <c:tx>
            <c:strRef>
              <c:f>BoxWhisker_2!$H$15</c:f>
              <c:strCache>
                <c:ptCount val="1"/>
                <c:pt idx="0">
                  <c:v>Quartile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BoxWhisker_2!$I$11:$K$11</c:f>
              <c:strCache>
                <c:ptCount val="3"/>
                <c:pt idx="0">
                  <c:v>English</c:v>
                </c:pt>
                <c:pt idx="1">
                  <c:v>Physics</c:v>
                </c:pt>
                <c:pt idx="2">
                  <c:v>Math</c:v>
                </c:pt>
              </c:strCache>
            </c:strRef>
          </c:cat>
          <c:val>
            <c:numRef>
              <c:f>BoxWhisker_2!$I$15:$K$15</c:f>
              <c:numCache>
                <c:formatCode>General</c:formatCode>
                <c:ptCount val="3"/>
                <c:pt idx="0">
                  <c:v>20</c:v>
                </c:pt>
                <c:pt idx="1">
                  <c:v>18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6-4C29-B854-29B1B76EA850}"/>
            </c:ext>
          </c:extLst>
        </c:ser>
        <c:ser>
          <c:idx val="4"/>
          <c:order val="4"/>
          <c:tx>
            <c:strRef>
              <c:f>BoxWhisker_2!$H$16</c:f>
              <c:strCache>
                <c:ptCount val="1"/>
                <c:pt idx="0">
                  <c:v>Max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BoxWhisker_2!$I$11:$K$11</c:f>
              <c:strCache>
                <c:ptCount val="3"/>
                <c:pt idx="0">
                  <c:v>English</c:v>
                </c:pt>
                <c:pt idx="1">
                  <c:v>Physics</c:v>
                </c:pt>
                <c:pt idx="2">
                  <c:v>Math</c:v>
                </c:pt>
              </c:strCache>
            </c:strRef>
          </c:cat>
          <c:val>
            <c:numRef>
              <c:f>BoxWhisker_2!$I$16:$K$16</c:f>
              <c:numCache>
                <c:formatCode>General</c:formatCode>
                <c:ptCount val="3"/>
                <c:pt idx="0">
                  <c:v>5</c:v>
                </c:pt>
                <c:pt idx="1">
                  <c:v>14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C6-4C29-B854-29B1B76EA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8943792"/>
        <c:axId val="1521179648"/>
      </c:barChart>
      <c:catAx>
        <c:axId val="66894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179648"/>
        <c:crosses val="autoZero"/>
        <c:auto val="1"/>
        <c:lblAlgn val="ctr"/>
        <c:lblOffset val="100"/>
        <c:noMultiLvlLbl val="0"/>
      </c:catAx>
      <c:valAx>
        <c:axId val="152117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94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Box and Whisker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AverageMarker!$H$12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AverageMarker!$I$11:$K$11</c:f>
              <c:strCache>
                <c:ptCount val="3"/>
                <c:pt idx="0">
                  <c:v>English</c:v>
                </c:pt>
                <c:pt idx="1">
                  <c:v>Physics</c:v>
                </c:pt>
                <c:pt idx="2">
                  <c:v>Math</c:v>
                </c:pt>
              </c:strCache>
            </c:strRef>
          </c:cat>
          <c:val>
            <c:numRef>
              <c:f>AverageMarker!$I$12:$K$12</c:f>
              <c:numCache>
                <c:formatCode>General</c:formatCode>
                <c:ptCount val="3"/>
                <c:pt idx="0">
                  <c:v>43</c:v>
                </c:pt>
                <c:pt idx="1">
                  <c:v>41</c:v>
                </c:pt>
                <c:pt idx="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F-442E-BDD2-76A9B1E188A7}"/>
            </c:ext>
          </c:extLst>
        </c:ser>
        <c:ser>
          <c:idx val="1"/>
          <c:order val="1"/>
          <c:tx>
            <c:strRef>
              <c:f>AverageMarker!$H$13</c:f>
              <c:strCache>
                <c:ptCount val="1"/>
                <c:pt idx="0">
                  <c:v>Quartile 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AverageMarker!$I$11:$K$11</c:f>
              <c:strCache>
                <c:ptCount val="3"/>
                <c:pt idx="0">
                  <c:v>English</c:v>
                </c:pt>
                <c:pt idx="1">
                  <c:v>Physics</c:v>
                </c:pt>
                <c:pt idx="2">
                  <c:v>Math</c:v>
                </c:pt>
              </c:strCache>
            </c:strRef>
          </c:cat>
          <c:val>
            <c:numRef>
              <c:f>AverageMarker!$I$13:$K$13</c:f>
              <c:numCache>
                <c:formatCode>General</c:formatCode>
                <c:ptCount val="3"/>
                <c:pt idx="0">
                  <c:v>10</c:v>
                </c:pt>
                <c:pt idx="1">
                  <c:v>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DF-442E-BDD2-76A9B1E188A7}"/>
            </c:ext>
          </c:extLst>
        </c:ser>
        <c:ser>
          <c:idx val="2"/>
          <c:order val="2"/>
          <c:tx>
            <c:strRef>
              <c:f>AverageMarker!$H$14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AverageMarker!$I$11:$K$11</c:f>
              <c:strCache>
                <c:ptCount val="3"/>
                <c:pt idx="0">
                  <c:v>English</c:v>
                </c:pt>
                <c:pt idx="1">
                  <c:v>Physics</c:v>
                </c:pt>
                <c:pt idx="2">
                  <c:v>Math</c:v>
                </c:pt>
              </c:strCache>
            </c:strRef>
          </c:cat>
          <c:val>
            <c:numRef>
              <c:f>AverageMarker!$I$14:$K$14</c:f>
              <c:numCache>
                <c:formatCode>General</c:formatCode>
                <c:ptCount val="3"/>
                <c:pt idx="0">
                  <c:v>21</c:v>
                </c:pt>
                <c:pt idx="1">
                  <c:v>21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DF-442E-BDD2-76A9B1E188A7}"/>
            </c:ext>
          </c:extLst>
        </c:ser>
        <c:ser>
          <c:idx val="3"/>
          <c:order val="3"/>
          <c:tx>
            <c:strRef>
              <c:f>AverageMarker!$H$15</c:f>
              <c:strCache>
                <c:ptCount val="1"/>
                <c:pt idx="0">
                  <c:v>Quartile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AverageMarker!$I$11:$K$11</c:f>
              <c:strCache>
                <c:ptCount val="3"/>
                <c:pt idx="0">
                  <c:v>English</c:v>
                </c:pt>
                <c:pt idx="1">
                  <c:v>Physics</c:v>
                </c:pt>
                <c:pt idx="2">
                  <c:v>Math</c:v>
                </c:pt>
              </c:strCache>
            </c:strRef>
          </c:cat>
          <c:val>
            <c:numRef>
              <c:f>AverageMarker!$I$15:$K$15</c:f>
              <c:numCache>
                <c:formatCode>General</c:formatCode>
                <c:ptCount val="3"/>
                <c:pt idx="0">
                  <c:v>20</c:v>
                </c:pt>
                <c:pt idx="1">
                  <c:v>18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DF-442E-BDD2-76A9B1E188A7}"/>
            </c:ext>
          </c:extLst>
        </c:ser>
        <c:ser>
          <c:idx val="4"/>
          <c:order val="4"/>
          <c:tx>
            <c:strRef>
              <c:f>AverageMarker!$H$16</c:f>
              <c:strCache>
                <c:ptCount val="1"/>
                <c:pt idx="0">
                  <c:v>Max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AverageMarker!$I$11:$K$11</c:f>
              <c:strCache>
                <c:ptCount val="3"/>
                <c:pt idx="0">
                  <c:v>English</c:v>
                </c:pt>
                <c:pt idx="1">
                  <c:v>Physics</c:v>
                </c:pt>
                <c:pt idx="2">
                  <c:v>Math</c:v>
                </c:pt>
              </c:strCache>
            </c:strRef>
          </c:cat>
          <c:val>
            <c:numRef>
              <c:f>AverageMarker!$I$16:$K$16</c:f>
              <c:numCache>
                <c:formatCode>General</c:formatCode>
                <c:ptCount val="3"/>
                <c:pt idx="0">
                  <c:v>5</c:v>
                </c:pt>
                <c:pt idx="1">
                  <c:v>14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DF-442E-BDD2-76A9B1E18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8943792"/>
        <c:axId val="1521179648"/>
      </c:barChart>
      <c:lineChart>
        <c:grouping val="standard"/>
        <c:varyColors val="0"/>
        <c:ser>
          <c:idx val="5"/>
          <c:order val="5"/>
          <c:tx>
            <c:strRef>
              <c:f>AverageMarker!$H$17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AverageMarker!$I$11:$K$11</c:f>
              <c:strCache>
                <c:ptCount val="3"/>
                <c:pt idx="0">
                  <c:v>English</c:v>
                </c:pt>
                <c:pt idx="1">
                  <c:v>Physics</c:v>
                </c:pt>
                <c:pt idx="2">
                  <c:v>Math</c:v>
                </c:pt>
              </c:strCache>
            </c:strRef>
          </c:cat>
          <c:val>
            <c:numRef>
              <c:f>AverageMarker!$I$17:$K$17</c:f>
              <c:numCache>
                <c:formatCode>0.00</c:formatCode>
                <c:ptCount val="3"/>
                <c:pt idx="0">
                  <c:v>73.222222222222229</c:v>
                </c:pt>
                <c:pt idx="1">
                  <c:v>67.333333333333329</c:v>
                </c:pt>
                <c:pt idx="2">
                  <c:v>63.111111111111114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DF-442E-BDD2-76A9B1E18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943792"/>
        <c:axId val="1521179648"/>
      </c:lineChart>
      <c:catAx>
        <c:axId val="66894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179648"/>
        <c:crosses val="autoZero"/>
        <c:auto val="1"/>
        <c:lblAlgn val="ctr"/>
        <c:lblOffset val="100"/>
        <c:noMultiLvlLbl val="0"/>
      </c:catAx>
      <c:valAx>
        <c:axId val="152117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94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  <cx:data id="1">
      <cx:strDim type="cat">
        <cx:f>_xlchart.v1.0</cx:f>
      </cx:strDim>
      <cx:numDim type="val">
        <cx:f>_xlchart.v1.4</cx:f>
      </cx:numDim>
    </cx:data>
    <cx:data id="2">
      <cx:strDim type="cat">
        <cx:f>_xlchart.v1.0</cx:f>
      </cx:strDim>
      <cx:numDim type="val">
        <cx:f>_xlchart.v1.6</cx:f>
      </cx:numDim>
    </cx:data>
  </cx:chartData>
  <cx:chart>
    <cx:title pos="t" align="ctr" overlay="0">
      <cx:tx>
        <cx:txData>
          <cx:v>Box and Whisker Plot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 b="1"/>
          </a:pPr>
          <a:r>
            <a:rPr lang="en-US" sz="14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Box and Whisker Plot</a:t>
          </a:r>
        </a:p>
      </cx:txPr>
    </cx:title>
    <cx:plotArea>
      <cx:plotAreaRegion>
        <cx:series layoutId="boxWhisker" uniqueId="{2ACAA162-4935-47B6-81EF-33C13BD0DB27}">
          <cx:tx>
            <cx:txData>
              <cx:f>_xlchart.v1.1</cx:f>
              <cx:v>Class 10</cx:v>
            </cx:txData>
          </cx:tx>
          <cx:dataId val="0"/>
          <cx:layoutPr>
            <cx:visibility meanLine="0" meanMarker="1" nonoutliers="0" outliers="1"/>
            <cx:statistics quartileMethod="inclusive"/>
          </cx:layoutPr>
        </cx:series>
        <cx:series layoutId="boxWhisker" uniqueId="{0E479CF0-2147-4EB7-92F5-D32E168C96BC}">
          <cx:tx>
            <cx:txData>
              <cx:f>_xlchart.v1.3</cx:f>
              <cx:v>Class 11</cx:v>
            </cx:txData>
          </cx:tx>
          <cx:dataId val="1"/>
          <cx:layoutPr>
            <cx:visibility meanLine="0" meanMarker="1" nonoutliers="0" outliers="1"/>
            <cx:statistics quartileMethod="inclusive"/>
          </cx:layoutPr>
        </cx:series>
        <cx:series layoutId="boxWhisker" uniqueId="{70402311-BA01-4468-BF40-40EA3B253BA0}">
          <cx:tx>
            <cx:txData>
              <cx:f>_xlchart.v1.5</cx:f>
              <cx:v>Class 12</cx:v>
            </cx:txData>
          </cx:tx>
          <cx:dataId val="2"/>
          <cx:layoutPr>
            <cx:visibility meanLine="0" meanMarker="1" nonoutliers="0" outliers="1"/>
            <cx:statistics quartileMethod="inclusive"/>
          </cx:layoutPr>
        </cx:series>
      </cx:plotAreaRegion>
      <cx:axis id="0">
        <cx:catScaling gapWidth="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="1"/>
            </a:pPr>
            <a:endParaRPr lang="en-US" sz="12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 min="30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b="1"/>
            </a:pPr>
            <a:endParaRPr lang="en-US" sz="9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</cx:f>
      </cx:numDim>
    </cx:data>
  </cx:chartData>
  <cx:chart>
    <cx:title pos="t" align="ctr" overlay="0">
      <cx:tx>
        <cx:txData>
          <cx:v>Box and Whisker Plot with Outliers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Box and Whisker Plot with Outliers</a:t>
          </a:r>
        </a:p>
      </cx:txPr>
    </cx:title>
    <cx:plotArea>
      <cx:plotAreaRegion>
        <cx:series layoutId="boxWhisker" uniqueId="{EDEB468A-6FED-471B-B389-6CC092FA779D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1</xdr:row>
      <xdr:rowOff>90487</xdr:rowOff>
    </xdr:from>
    <xdr:to>
      <xdr:col>14</xdr:col>
      <xdr:colOff>57149</xdr:colOff>
      <xdr:row>13</xdr:row>
      <xdr:rowOff>9525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1DB6D00-7574-8932-97A0-0995F9D9E85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86399" y="338137"/>
              <a:ext cx="4657725" cy="28908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3</xdr:row>
      <xdr:rowOff>80962</xdr:rowOff>
    </xdr:from>
    <xdr:to>
      <xdr:col>19</xdr:col>
      <xdr:colOff>457200</xdr:colOff>
      <xdr:row>14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B136D1-6A53-ECB0-6040-6077F5AEFF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800099</xdr:colOff>
      <xdr:row>2</xdr:row>
      <xdr:rowOff>233361</xdr:rowOff>
    </xdr:from>
    <xdr:to>
      <xdr:col>18</xdr:col>
      <xdr:colOff>304799</xdr:colOff>
      <xdr:row>14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A5DF28-9446-441F-9BD5-3ECBC106CF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3</xdr:row>
      <xdr:rowOff>71437</xdr:rowOff>
    </xdr:from>
    <xdr:to>
      <xdr:col>12</xdr:col>
      <xdr:colOff>171450</xdr:colOff>
      <xdr:row>14</xdr:row>
      <xdr:rowOff>90487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D0D70D2D-041A-DB93-BE3F-A681BE5ECE1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229225" y="814387"/>
              <a:ext cx="470535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7"/>
  <sheetViews>
    <sheetView showGridLines="0" zoomScaleNormal="100" workbookViewId="0">
      <selection activeCell="F14" sqref="F14"/>
    </sheetView>
  </sheetViews>
  <sheetFormatPr defaultRowHeight="20.100000000000001" customHeight="1" x14ac:dyDescent="0.25"/>
  <cols>
    <col min="1" max="1" width="3.85546875" customWidth="1"/>
    <col min="2" max="2" width="14.140625" customWidth="1"/>
    <col min="3" max="3" width="14" customWidth="1"/>
    <col min="4" max="5" width="14.42578125" customWidth="1"/>
    <col min="6" max="6" width="17.28515625" customWidth="1"/>
  </cols>
  <sheetData>
    <row r="2" spans="2:17" ht="20.100000000000001" customHeight="1" thickBot="1" x14ac:dyDescent="0.3">
      <c r="B2" s="14" t="s">
        <v>34</v>
      </c>
      <c r="C2" s="14"/>
      <c r="D2" s="14"/>
      <c r="E2" s="14"/>
    </row>
    <row r="3" spans="2:17" ht="20.100000000000001" customHeight="1" thickTop="1" x14ac:dyDescent="0.25"/>
    <row r="4" spans="2:17" ht="20.100000000000001" customHeight="1" x14ac:dyDescent="0.25">
      <c r="B4" s="6" t="s">
        <v>24</v>
      </c>
      <c r="C4" s="6" t="s">
        <v>0</v>
      </c>
      <c r="D4" s="6" t="s">
        <v>1</v>
      </c>
      <c r="E4" s="6" t="s">
        <v>2</v>
      </c>
    </row>
    <row r="5" spans="2:17" ht="20.100000000000001" customHeight="1" x14ac:dyDescent="0.25">
      <c r="B5" s="9" t="s">
        <v>3</v>
      </c>
      <c r="C5" s="9">
        <v>70</v>
      </c>
      <c r="D5" s="9">
        <v>65</v>
      </c>
      <c r="E5" s="9">
        <v>86</v>
      </c>
    </row>
    <row r="6" spans="2:17" ht="20.100000000000001" customHeight="1" x14ac:dyDescent="0.25">
      <c r="B6" s="9" t="s">
        <v>4</v>
      </c>
      <c r="C6" s="9">
        <v>62</v>
      </c>
      <c r="D6" s="9">
        <v>88</v>
      </c>
      <c r="E6" s="9">
        <v>55</v>
      </c>
    </row>
    <row r="7" spans="2:17" ht="20.100000000000001" customHeight="1" x14ac:dyDescent="0.25">
      <c r="B7" s="9" t="s">
        <v>3</v>
      </c>
      <c r="C7" s="9">
        <v>54</v>
      </c>
      <c r="D7" s="9">
        <v>56</v>
      </c>
      <c r="E7" s="9">
        <v>60</v>
      </c>
    </row>
    <row r="8" spans="2:17" ht="20.100000000000001" customHeight="1" x14ac:dyDescent="0.25">
      <c r="B8" s="9" t="s">
        <v>4</v>
      </c>
      <c r="C8" s="9">
        <v>50</v>
      </c>
      <c r="D8" s="9">
        <v>69</v>
      </c>
      <c r="E8" s="9">
        <v>72</v>
      </c>
    </row>
    <row r="9" spans="2:17" ht="20.100000000000001" customHeight="1" x14ac:dyDescent="0.25">
      <c r="B9" s="9" t="s">
        <v>5</v>
      </c>
      <c r="C9" s="9">
        <v>80</v>
      </c>
      <c r="D9" s="9">
        <v>60</v>
      </c>
      <c r="E9" s="9">
        <v>70</v>
      </c>
    </row>
    <row r="10" spans="2:17" ht="20.100000000000001" customHeight="1" x14ac:dyDescent="0.25">
      <c r="B10" s="9" t="s">
        <v>5</v>
      </c>
      <c r="C10" s="9">
        <v>65</v>
      </c>
      <c r="D10" s="9">
        <v>77</v>
      </c>
      <c r="E10" s="9">
        <v>75</v>
      </c>
    </row>
    <row r="11" spans="2:17" ht="20.100000000000001" customHeight="1" x14ac:dyDescent="0.25">
      <c r="B11" s="9" t="s">
        <v>4</v>
      </c>
      <c r="C11" s="9">
        <v>78</v>
      </c>
      <c r="D11" s="9">
        <v>59</v>
      </c>
      <c r="E11" s="9">
        <v>65</v>
      </c>
    </row>
    <row r="12" spans="2:17" ht="20.100000000000001" customHeight="1" x14ac:dyDescent="0.25">
      <c r="B12" s="9" t="s">
        <v>5</v>
      </c>
      <c r="C12" s="9">
        <v>76</v>
      </c>
      <c r="D12" s="9">
        <v>52</v>
      </c>
      <c r="E12" s="9">
        <v>80</v>
      </c>
    </row>
    <row r="13" spans="2:17" ht="20.100000000000001" customHeight="1" x14ac:dyDescent="0.25">
      <c r="B13" s="9" t="s">
        <v>3</v>
      </c>
      <c r="C13" s="9">
        <v>80</v>
      </c>
      <c r="D13" s="9">
        <v>89</v>
      </c>
      <c r="E13" s="9">
        <v>75</v>
      </c>
    </row>
    <row r="14" spans="2:17" ht="60.75" customHeight="1" x14ac:dyDescent="0.25"/>
    <row r="16" spans="2:17" ht="20.100000000000001" customHeight="1" thickBot="1" x14ac:dyDescent="0.3">
      <c r="Q16" s="5"/>
    </row>
    <row r="17" ht="20.100000000000001" customHeight="1" thickTop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CB7C1-5702-4205-B8E0-348E1FDC179A}">
  <dimension ref="B2:K34"/>
  <sheetViews>
    <sheetView showGridLines="0" topLeftCell="A18" workbookViewId="0">
      <selection activeCell="B20" sqref="B20:K34"/>
    </sheetView>
  </sheetViews>
  <sheetFormatPr defaultRowHeight="20.100000000000001" customHeight="1" x14ac:dyDescent="0.25"/>
  <cols>
    <col min="1" max="1" width="3.28515625" customWidth="1"/>
    <col min="2" max="2" width="15.28515625" bestFit="1" customWidth="1"/>
    <col min="6" max="6" width="3.85546875" customWidth="1"/>
    <col min="7" max="7" width="2" customWidth="1"/>
    <col min="8" max="8" width="21.5703125" customWidth="1"/>
    <col min="11" max="11" width="9.140625" customWidth="1"/>
  </cols>
  <sheetData>
    <row r="2" spans="2:11" ht="20.100000000000001" customHeight="1" thickBot="1" x14ac:dyDescent="0.3">
      <c r="B2" s="14" t="s">
        <v>23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0.100000000000001" customHeight="1" thickTop="1" x14ac:dyDescent="0.25"/>
    <row r="4" spans="2:11" ht="20.100000000000001" customHeight="1" x14ac:dyDescent="0.25">
      <c r="B4" s="7" t="s">
        <v>13</v>
      </c>
      <c r="C4" s="7" t="s">
        <v>5</v>
      </c>
      <c r="D4" s="7" t="s">
        <v>11</v>
      </c>
      <c r="E4" s="7" t="s">
        <v>12</v>
      </c>
      <c r="H4" s="3" t="s">
        <v>35</v>
      </c>
      <c r="I4" s="3" t="s">
        <v>5</v>
      </c>
      <c r="J4" s="3" t="s">
        <v>11</v>
      </c>
      <c r="K4" s="3" t="s">
        <v>12</v>
      </c>
    </row>
    <row r="5" spans="2:11" ht="20.100000000000001" customHeight="1" x14ac:dyDescent="0.25">
      <c r="B5" s="1" t="s">
        <v>14</v>
      </c>
      <c r="C5" s="1">
        <v>77</v>
      </c>
      <c r="D5" s="1">
        <v>90</v>
      </c>
      <c r="E5" s="1">
        <v>42</v>
      </c>
      <c r="H5" s="2" t="s">
        <v>6</v>
      </c>
      <c r="I5" s="1">
        <f>MIN(C5:C13)</f>
        <v>43</v>
      </c>
      <c r="J5" s="1">
        <f>MIN(D5:D13)</f>
        <v>41</v>
      </c>
      <c r="K5" s="1">
        <f>MIN(E5:E13)</f>
        <v>42</v>
      </c>
    </row>
    <row r="6" spans="2:11" ht="20.100000000000001" customHeight="1" x14ac:dyDescent="0.25">
      <c r="B6" s="1" t="s">
        <v>15</v>
      </c>
      <c r="C6" s="1">
        <v>96</v>
      </c>
      <c r="D6" s="1">
        <v>42</v>
      </c>
      <c r="E6" s="1">
        <v>50</v>
      </c>
      <c r="H6" s="2" t="s">
        <v>7</v>
      </c>
      <c r="I6" s="1">
        <f>_xlfn.QUARTILE.INC(C5:C13,1)</f>
        <v>53</v>
      </c>
      <c r="J6" s="1">
        <f t="shared" ref="J6:K6" si="0">_xlfn.QUARTILE.INC(D5:D13,1)</f>
        <v>45</v>
      </c>
      <c r="K6" s="1">
        <f t="shared" si="0"/>
        <v>50</v>
      </c>
    </row>
    <row r="7" spans="2:11" ht="20.100000000000001" customHeight="1" x14ac:dyDescent="0.25">
      <c r="B7" s="1" t="s">
        <v>16</v>
      </c>
      <c r="C7" s="1">
        <v>43</v>
      </c>
      <c r="D7" s="1">
        <v>65</v>
      </c>
      <c r="E7" s="1">
        <v>44</v>
      </c>
      <c r="H7" s="2" t="s">
        <v>8</v>
      </c>
      <c r="I7" s="1">
        <f>_xlfn.QUARTILE.INC(C5:C13,2)</f>
        <v>74</v>
      </c>
      <c r="J7" s="1">
        <f t="shared" ref="J7:K7" si="1">_xlfn.QUARTILE.INC(D5:D13,2)</f>
        <v>66</v>
      </c>
      <c r="K7" s="1">
        <f t="shared" si="1"/>
        <v>68</v>
      </c>
    </row>
    <row r="8" spans="2:11" ht="20.100000000000001" customHeight="1" x14ac:dyDescent="0.25">
      <c r="B8" s="1" t="s">
        <v>17</v>
      </c>
      <c r="C8" s="1">
        <v>99</v>
      </c>
      <c r="D8" s="1">
        <v>41</v>
      </c>
      <c r="E8" s="1">
        <v>70</v>
      </c>
      <c r="H8" s="2" t="s">
        <v>9</v>
      </c>
      <c r="I8" s="1">
        <f>_xlfn.QUARTILE.INC(C5:C13,3)</f>
        <v>94</v>
      </c>
      <c r="J8" s="1">
        <f t="shared" ref="J8:K8" si="2">_xlfn.QUARTILE.INC(D5:D13,3)</f>
        <v>84</v>
      </c>
      <c r="K8" s="1">
        <f t="shared" si="2"/>
        <v>76</v>
      </c>
    </row>
    <row r="9" spans="2:11" ht="20.100000000000001" customHeight="1" x14ac:dyDescent="0.25">
      <c r="B9" s="1" t="s">
        <v>18</v>
      </c>
      <c r="C9" s="1">
        <v>52</v>
      </c>
      <c r="D9" s="1">
        <v>98</v>
      </c>
      <c r="E9" s="1">
        <v>76</v>
      </c>
      <c r="H9" s="2" t="s">
        <v>10</v>
      </c>
      <c r="I9" s="1">
        <f>MAX(C5:C13)</f>
        <v>99</v>
      </c>
      <c r="J9" s="1">
        <f>MAX(D5:D13)</f>
        <v>98</v>
      </c>
      <c r="K9" s="1">
        <f>MAX(E5:E13)</f>
        <v>85</v>
      </c>
    </row>
    <row r="10" spans="2:11" ht="20.100000000000001" customHeight="1" x14ac:dyDescent="0.25">
      <c r="B10" s="1" t="s">
        <v>19</v>
      </c>
      <c r="C10" s="1">
        <v>53</v>
      </c>
      <c r="D10" s="1">
        <v>75</v>
      </c>
      <c r="E10" s="1">
        <v>56</v>
      </c>
      <c r="H10" s="4"/>
      <c r="I10" s="4"/>
      <c r="J10" s="4"/>
      <c r="K10" s="4"/>
    </row>
    <row r="11" spans="2:11" ht="20.100000000000001" customHeight="1" x14ac:dyDescent="0.25">
      <c r="B11" s="1" t="s">
        <v>20</v>
      </c>
      <c r="C11" s="1">
        <v>71</v>
      </c>
      <c r="D11" s="1">
        <v>66</v>
      </c>
      <c r="E11" s="1">
        <v>85</v>
      </c>
      <c r="H11" s="3" t="s">
        <v>35</v>
      </c>
      <c r="I11" s="3" t="s">
        <v>5</v>
      </c>
      <c r="J11" s="3" t="s">
        <v>11</v>
      </c>
      <c r="K11" s="3" t="s">
        <v>12</v>
      </c>
    </row>
    <row r="12" spans="2:11" ht="20.100000000000001" customHeight="1" x14ac:dyDescent="0.25">
      <c r="B12" s="1" t="s">
        <v>21</v>
      </c>
      <c r="C12" s="1">
        <v>74</v>
      </c>
      <c r="D12" s="1">
        <v>84</v>
      </c>
      <c r="E12" s="1">
        <v>77</v>
      </c>
      <c r="H12" s="2" t="s">
        <v>6</v>
      </c>
      <c r="I12" s="1">
        <f>MIN(C5:C13)</f>
        <v>43</v>
      </c>
      <c r="J12" s="1">
        <f t="shared" ref="J12:K12" si="3">MIN(D5:D13)</f>
        <v>41</v>
      </c>
      <c r="K12" s="1">
        <f t="shared" si="3"/>
        <v>42</v>
      </c>
    </row>
    <row r="13" spans="2:11" ht="20.100000000000001" customHeight="1" x14ac:dyDescent="0.25">
      <c r="B13" s="1" t="s">
        <v>22</v>
      </c>
      <c r="C13" s="1">
        <v>94</v>
      </c>
      <c r="D13" s="1">
        <v>45</v>
      </c>
      <c r="E13" s="1">
        <v>68</v>
      </c>
      <c r="H13" s="2" t="s">
        <v>7</v>
      </c>
      <c r="I13" s="1">
        <f>I6-I12</f>
        <v>10</v>
      </c>
      <c r="J13" s="1">
        <f t="shared" ref="J13:K13" si="4">J6-J12</f>
        <v>4</v>
      </c>
      <c r="K13" s="1">
        <f t="shared" si="4"/>
        <v>8</v>
      </c>
    </row>
    <row r="14" spans="2:11" ht="20.100000000000001" customHeight="1" x14ac:dyDescent="0.25">
      <c r="H14" s="2" t="s">
        <v>8</v>
      </c>
      <c r="I14" s="1">
        <f>I7-I6</f>
        <v>21</v>
      </c>
      <c r="J14" s="1">
        <f t="shared" ref="J14:K14" si="5">J7-J6</f>
        <v>21</v>
      </c>
      <c r="K14" s="1">
        <f t="shared" si="5"/>
        <v>18</v>
      </c>
    </row>
    <row r="15" spans="2:11" ht="20.100000000000001" customHeight="1" x14ac:dyDescent="0.25">
      <c r="H15" s="2" t="s">
        <v>9</v>
      </c>
      <c r="I15" s="1">
        <f>I8-I7</f>
        <v>20</v>
      </c>
      <c r="J15" s="1">
        <f t="shared" ref="J15:K15" si="6">J8-J7</f>
        <v>18</v>
      </c>
      <c r="K15" s="1">
        <f t="shared" si="6"/>
        <v>8</v>
      </c>
    </row>
    <row r="16" spans="2:11" ht="20.100000000000001" customHeight="1" x14ac:dyDescent="0.25">
      <c r="H16" s="2" t="s">
        <v>10</v>
      </c>
      <c r="I16" s="1">
        <f>I9-I8</f>
        <v>5</v>
      </c>
      <c r="J16" s="1">
        <f t="shared" ref="J16:K16" si="7">J9-J8</f>
        <v>14</v>
      </c>
      <c r="K16" s="1">
        <f t="shared" si="7"/>
        <v>9</v>
      </c>
    </row>
    <row r="18" spans="2:11" ht="54.75" customHeight="1" x14ac:dyDescent="0.25"/>
    <row r="20" spans="2:11" ht="20.100000000000001" customHeight="1" thickBot="1" x14ac:dyDescent="0.3">
      <c r="B20" s="14" t="s">
        <v>36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2:11" ht="20.100000000000001" customHeight="1" thickTop="1" x14ac:dyDescent="0.25"/>
    <row r="22" spans="2:11" ht="20.100000000000001" customHeight="1" x14ac:dyDescent="0.25">
      <c r="B22" s="7" t="s">
        <v>13</v>
      </c>
      <c r="C22" s="7" t="s">
        <v>5</v>
      </c>
      <c r="D22" s="7" t="s">
        <v>11</v>
      </c>
      <c r="E22" s="7" t="s">
        <v>12</v>
      </c>
      <c r="H22" s="3" t="s">
        <v>35</v>
      </c>
      <c r="I22" s="3" t="s">
        <v>5</v>
      </c>
      <c r="J22" s="3" t="s">
        <v>11</v>
      </c>
      <c r="K22" s="3" t="s">
        <v>12</v>
      </c>
    </row>
    <row r="23" spans="2:11" ht="20.100000000000001" customHeight="1" x14ac:dyDescent="0.25">
      <c r="B23" s="1" t="s">
        <v>14</v>
      </c>
      <c r="C23" s="1">
        <v>77</v>
      </c>
      <c r="D23" s="1">
        <v>90</v>
      </c>
      <c r="E23" s="1">
        <v>42</v>
      </c>
      <c r="H23" s="2" t="s">
        <v>6</v>
      </c>
      <c r="I23" s="1"/>
      <c r="J23" s="1"/>
      <c r="K23" s="1"/>
    </row>
    <row r="24" spans="2:11" ht="20.100000000000001" customHeight="1" x14ac:dyDescent="0.25">
      <c r="B24" s="1" t="s">
        <v>15</v>
      </c>
      <c r="C24" s="1">
        <v>96</v>
      </c>
      <c r="D24" s="1">
        <v>42</v>
      </c>
      <c r="E24" s="1">
        <v>50</v>
      </c>
      <c r="H24" s="2" t="s">
        <v>7</v>
      </c>
      <c r="I24" s="1"/>
      <c r="J24" s="1"/>
      <c r="K24" s="1"/>
    </row>
    <row r="25" spans="2:11" ht="20.100000000000001" customHeight="1" x14ac:dyDescent="0.25">
      <c r="B25" s="1" t="s">
        <v>16</v>
      </c>
      <c r="C25" s="1">
        <v>43</v>
      </c>
      <c r="D25" s="1">
        <v>65</v>
      </c>
      <c r="E25" s="1">
        <v>44</v>
      </c>
      <c r="H25" s="2" t="s">
        <v>8</v>
      </c>
      <c r="I25" s="1"/>
      <c r="J25" s="1"/>
      <c r="K25" s="1"/>
    </row>
    <row r="26" spans="2:11" ht="20.100000000000001" customHeight="1" x14ac:dyDescent="0.25">
      <c r="B26" s="1" t="s">
        <v>17</v>
      </c>
      <c r="C26" s="1">
        <v>99</v>
      </c>
      <c r="D26" s="1">
        <v>41</v>
      </c>
      <c r="E26" s="1">
        <v>70</v>
      </c>
      <c r="H26" s="2" t="s">
        <v>9</v>
      </c>
      <c r="I26" s="1"/>
      <c r="J26" s="1"/>
      <c r="K26" s="1"/>
    </row>
    <row r="27" spans="2:11" ht="20.100000000000001" customHeight="1" x14ac:dyDescent="0.25">
      <c r="B27" s="1" t="s">
        <v>18</v>
      </c>
      <c r="C27" s="1">
        <v>52</v>
      </c>
      <c r="D27" s="1">
        <v>98</v>
      </c>
      <c r="E27" s="1">
        <v>76</v>
      </c>
      <c r="H27" s="2" t="s">
        <v>10</v>
      </c>
      <c r="I27" s="1"/>
      <c r="J27" s="1"/>
      <c r="K27" s="1"/>
    </row>
    <row r="28" spans="2:11" ht="20.100000000000001" customHeight="1" x14ac:dyDescent="0.25">
      <c r="B28" s="1" t="s">
        <v>19</v>
      </c>
      <c r="C28" s="1">
        <v>53</v>
      </c>
      <c r="D28" s="1">
        <v>75</v>
      </c>
      <c r="E28" s="1">
        <v>56</v>
      </c>
      <c r="H28" s="4"/>
      <c r="I28" s="4"/>
      <c r="J28" s="4"/>
      <c r="K28" s="4"/>
    </row>
    <row r="29" spans="2:11" ht="20.100000000000001" customHeight="1" x14ac:dyDescent="0.25">
      <c r="B29" s="1" t="s">
        <v>20</v>
      </c>
      <c r="C29" s="1">
        <v>71</v>
      </c>
      <c r="D29" s="1">
        <v>66</v>
      </c>
      <c r="E29" s="1">
        <v>85</v>
      </c>
      <c r="H29" s="3" t="s">
        <v>35</v>
      </c>
      <c r="I29" s="3" t="s">
        <v>5</v>
      </c>
      <c r="J29" s="3" t="s">
        <v>11</v>
      </c>
      <c r="K29" s="3" t="s">
        <v>12</v>
      </c>
    </row>
    <row r="30" spans="2:11" ht="20.100000000000001" customHeight="1" x14ac:dyDescent="0.25">
      <c r="B30" s="1" t="s">
        <v>21</v>
      </c>
      <c r="C30" s="1">
        <v>74</v>
      </c>
      <c r="D30" s="1">
        <v>84</v>
      </c>
      <c r="E30" s="1">
        <v>77</v>
      </c>
      <c r="H30" s="2" t="s">
        <v>6</v>
      </c>
      <c r="I30" s="1"/>
      <c r="J30" s="1"/>
      <c r="K30" s="1"/>
    </row>
    <row r="31" spans="2:11" ht="20.100000000000001" customHeight="1" x14ac:dyDescent="0.25">
      <c r="B31" s="1" t="s">
        <v>22</v>
      </c>
      <c r="C31" s="1">
        <v>94</v>
      </c>
      <c r="D31" s="1">
        <v>45</v>
      </c>
      <c r="E31" s="1">
        <v>68</v>
      </c>
      <c r="H31" s="2" t="s">
        <v>7</v>
      </c>
      <c r="I31" s="1"/>
      <c r="J31" s="1"/>
      <c r="K31" s="1"/>
    </row>
    <row r="32" spans="2:11" ht="20.100000000000001" customHeight="1" x14ac:dyDescent="0.25">
      <c r="H32" s="2" t="s">
        <v>8</v>
      </c>
      <c r="I32" s="1"/>
      <c r="J32" s="1"/>
      <c r="K32" s="1"/>
    </row>
    <row r="33" spans="8:11" ht="20.100000000000001" customHeight="1" x14ac:dyDescent="0.25">
      <c r="H33" s="2" t="s">
        <v>9</v>
      </c>
      <c r="I33" s="1"/>
      <c r="J33" s="1"/>
      <c r="K33" s="1"/>
    </row>
    <row r="34" spans="8:11" ht="20.100000000000001" customHeight="1" x14ac:dyDescent="0.25">
      <c r="H34" s="2" t="s">
        <v>10</v>
      </c>
      <c r="I34" s="1"/>
      <c r="J34" s="1"/>
      <c r="K34" s="1"/>
    </row>
  </sheetData>
  <mergeCells count="2">
    <mergeCell ref="B2:K2"/>
    <mergeCell ref="B20:K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E809C-6811-4DFB-943E-C871D47B3E41}">
  <dimension ref="B2:K35"/>
  <sheetViews>
    <sheetView showGridLines="0" workbookViewId="0">
      <selection activeCell="I30" sqref="I30:K35"/>
    </sheetView>
  </sheetViews>
  <sheetFormatPr defaultRowHeight="20.100000000000001" customHeight="1" x14ac:dyDescent="0.25"/>
  <cols>
    <col min="1" max="1" width="3.28515625" customWidth="1"/>
    <col min="2" max="2" width="15.28515625" bestFit="1" customWidth="1"/>
    <col min="3" max="3" width="10" customWidth="1"/>
    <col min="4" max="4" width="10.7109375" customWidth="1"/>
    <col min="5" max="5" width="11" customWidth="1"/>
    <col min="6" max="6" width="2.42578125" customWidth="1"/>
    <col min="7" max="7" width="0.28515625" customWidth="1"/>
    <col min="8" max="8" width="21.5703125" customWidth="1"/>
    <col min="12" max="12" width="22.7109375" customWidth="1"/>
  </cols>
  <sheetData>
    <row r="2" spans="2:11" ht="20.100000000000001" customHeight="1" thickBot="1" x14ac:dyDescent="0.3">
      <c r="B2" s="14" t="s">
        <v>33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0.100000000000001" customHeight="1" thickTop="1" x14ac:dyDescent="0.25"/>
    <row r="4" spans="2:11" ht="20.100000000000001" customHeight="1" x14ac:dyDescent="0.25">
      <c r="B4" s="7" t="s">
        <v>13</v>
      </c>
      <c r="C4" s="7" t="s">
        <v>5</v>
      </c>
      <c r="D4" s="7" t="s">
        <v>11</v>
      </c>
      <c r="E4" s="7" t="s">
        <v>12</v>
      </c>
      <c r="F4" s="10"/>
      <c r="G4" s="10"/>
      <c r="H4" s="3" t="s">
        <v>35</v>
      </c>
      <c r="I4" s="3" t="s">
        <v>5</v>
      </c>
      <c r="J4" s="3" t="s">
        <v>11</v>
      </c>
      <c r="K4" s="3" t="s">
        <v>12</v>
      </c>
    </row>
    <row r="5" spans="2:11" ht="20.100000000000001" customHeight="1" x14ac:dyDescent="0.25">
      <c r="B5" s="9" t="s">
        <v>14</v>
      </c>
      <c r="C5" s="9">
        <v>77</v>
      </c>
      <c r="D5" s="9">
        <v>90</v>
      </c>
      <c r="E5" s="9">
        <v>42</v>
      </c>
      <c r="F5" s="10"/>
      <c r="G5" s="10"/>
      <c r="H5" s="3" t="s">
        <v>6</v>
      </c>
      <c r="I5" s="9">
        <f>MIN(C5:C13)</f>
        <v>43</v>
      </c>
      <c r="J5" s="9">
        <f>MIN(D5:D13)</f>
        <v>41</v>
      </c>
      <c r="K5" s="9">
        <f>MIN(E5:E13)</f>
        <v>42</v>
      </c>
    </row>
    <row r="6" spans="2:11" ht="20.100000000000001" customHeight="1" x14ac:dyDescent="0.25">
      <c r="B6" s="9" t="s">
        <v>15</v>
      </c>
      <c r="C6" s="9">
        <v>96</v>
      </c>
      <c r="D6" s="9">
        <v>42</v>
      </c>
      <c r="E6" s="9">
        <v>50</v>
      </c>
      <c r="F6" s="10"/>
      <c r="G6" s="10"/>
      <c r="H6" s="3" t="s">
        <v>7</v>
      </c>
      <c r="I6" s="9">
        <f>_xlfn.QUARTILE.INC(C5:C13,1)</f>
        <v>53</v>
      </c>
      <c r="J6" s="9">
        <f t="shared" ref="J6:K6" si="0">_xlfn.QUARTILE.INC(D5:D13,1)</f>
        <v>45</v>
      </c>
      <c r="K6" s="9">
        <f t="shared" si="0"/>
        <v>50</v>
      </c>
    </row>
    <row r="7" spans="2:11" ht="20.100000000000001" customHeight="1" x14ac:dyDescent="0.25">
      <c r="B7" s="9" t="s">
        <v>16</v>
      </c>
      <c r="C7" s="9">
        <v>43</v>
      </c>
      <c r="D7" s="9">
        <v>65</v>
      </c>
      <c r="E7" s="9">
        <v>44</v>
      </c>
      <c r="F7" s="10"/>
      <c r="G7" s="10"/>
      <c r="H7" s="3" t="s">
        <v>8</v>
      </c>
      <c r="I7" s="9">
        <f>_xlfn.QUARTILE.INC(C5:C13,2)</f>
        <v>74</v>
      </c>
      <c r="J7" s="9">
        <f t="shared" ref="J7:K7" si="1">_xlfn.QUARTILE.INC(D5:D13,2)</f>
        <v>66</v>
      </c>
      <c r="K7" s="9">
        <f t="shared" si="1"/>
        <v>68</v>
      </c>
    </row>
    <row r="8" spans="2:11" ht="20.100000000000001" customHeight="1" x14ac:dyDescent="0.25">
      <c r="B8" s="9" t="s">
        <v>17</v>
      </c>
      <c r="C8" s="9">
        <v>99</v>
      </c>
      <c r="D8" s="9">
        <v>41</v>
      </c>
      <c r="E8" s="9">
        <v>70</v>
      </c>
      <c r="F8" s="10"/>
      <c r="G8" s="10"/>
      <c r="H8" s="3" t="s">
        <v>9</v>
      </c>
      <c r="I8" s="9">
        <f>_xlfn.QUARTILE.INC(C5:C13,3)</f>
        <v>94</v>
      </c>
      <c r="J8" s="9">
        <f t="shared" ref="J8:K8" si="2">_xlfn.QUARTILE.INC(D5:D13,3)</f>
        <v>84</v>
      </c>
      <c r="K8" s="9">
        <f t="shared" si="2"/>
        <v>76</v>
      </c>
    </row>
    <row r="9" spans="2:11" ht="20.100000000000001" customHeight="1" x14ac:dyDescent="0.25">
      <c r="B9" s="9" t="s">
        <v>18</v>
      </c>
      <c r="C9" s="9">
        <v>52</v>
      </c>
      <c r="D9" s="9">
        <v>98</v>
      </c>
      <c r="E9" s="9">
        <v>76</v>
      </c>
      <c r="F9" s="10"/>
      <c r="G9" s="10"/>
      <c r="H9" s="3" t="s">
        <v>10</v>
      </c>
      <c r="I9" s="9">
        <f>MAX(C5:C13)</f>
        <v>99</v>
      </c>
      <c r="J9" s="9">
        <f>MAX(D5:D13)</f>
        <v>98</v>
      </c>
      <c r="K9" s="9">
        <f>MAX(E5:E13)</f>
        <v>85</v>
      </c>
    </row>
    <row r="10" spans="2:11" ht="20.100000000000001" customHeight="1" x14ac:dyDescent="0.25">
      <c r="B10" s="9" t="s">
        <v>19</v>
      </c>
      <c r="C10" s="9">
        <v>53</v>
      </c>
      <c r="D10" s="9">
        <v>75</v>
      </c>
      <c r="E10" s="9">
        <v>56</v>
      </c>
      <c r="F10" s="10"/>
      <c r="G10" s="10"/>
      <c r="H10" s="11"/>
      <c r="I10" s="11"/>
      <c r="J10" s="11"/>
      <c r="K10" s="11"/>
    </row>
    <row r="11" spans="2:11" ht="20.100000000000001" customHeight="1" x14ac:dyDescent="0.25">
      <c r="B11" s="9" t="s">
        <v>20</v>
      </c>
      <c r="C11" s="9">
        <v>71</v>
      </c>
      <c r="D11" s="9">
        <v>66</v>
      </c>
      <c r="E11" s="9">
        <v>85</v>
      </c>
      <c r="F11" s="10"/>
      <c r="G11" s="10"/>
      <c r="H11" s="3" t="s">
        <v>35</v>
      </c>
      <c r="I11" s="3" t="s">
        <v>5</v>
      </c>
      <c r="J11" s="3" t="s">
        <v>11</v>
      </c>
      <c r="K11" s="3" t="s">
        <v>12</v>
      </c>
    </row>
    <row r="12" spans="2:11" ht="20.100000000000001" customHeight="1" x14ac:dyDescent="0.25">
      <c r="B12" s="9" t="s">
        <v>21</v>
      </c>
      <c r="C12" s="9">
        <v>74</v>
      </c>
      <c r="D12" s="9">
        <v>84</v>
      </c>
      <c r="E12" s="9">
        <v>77</v>
      </c>
      <c r="F12" s="10"/>
      <c r="G12" s="10"/>
      <c r="H12" s="3" t="s">
        <v>6</v>
      </c>
      <c r="I12" s="9">
        <f>MIN(C5:C13)</f>
        <v>43</v>
      </c>
      <c r="J12" s="9">
        <f t="shared" ref="J12:K12" si="3">MIN(D5:D13)</f>
        <v>41</v>
      </c>
      <c r="K12" s="9">
        <f t="shared" si="3"/>
        <v>42</v>
      </c>
    </row>
    <row r="13" spans="2:11" ht="20.100000000000001" customHeight="1" x14ac:dyDescent="0.25">
      <c r="B13" s="9" t="s">
        <v>22</v>
      </c>
      <c r="C13" s="9">
        <v>94</v>
      </c>
      <c r="D13" s="9">
        <v>45</v>
      </c>
      <c r="E13" s="9">
        <v>68</v>
      </c>
      <c r="F13" s="10"/>
      <c r="G13" s="10"/>
      <c r="H13" s="3" t="s">
        <v>7</v>
      </c>
      <c r="I13" s="9">
        <f>I6-I12</f>
        <v>10</v>
      </c>
      <c r="J13" s="9">
        <f t="shared" ref="J13:K13" si="4">J6-J12</f>
        <v>4</v>
      </c>
      <c r="K13" s="9">
        <f t="shared" si="4"/>
        <v>8</v>
      </c>
    </row>
    <row r="14" spans="2:11" ht="20.100000000000001" customHeight="1" x14ac:dyDescent="0.25">
      <c r="B14" s="10"/>
      <c r="C14" s="10"/>
      <c r="D14" s="10"/>
      <c r="E14" s="10"/>
      <c r="F14" s="10"/>
      <c r="G14" s="10"/>
      <c r="H14" s="3" t="s">
        <v>8</v>
      </c>
      <c r="I14" s="9">
        <f>I7-I6</f>
        <v>21</v>
      </c>
      <c r="J14" s="9">
        <f t="shared" ref="J14:K16" si="5">J7-J6</f>
        <v>21</v>
      </c>
      <c r="K14" s="9">
        <f t="shared" si="5"/>
        <v>18</v>
      </c>
    </row>
    <row r="15" spans="2:11" ht="20.100000000000001" customHeight="1" x14ac:dyDescent="0.25">
      <c r="B15" s="10"/>
      <c r="C15" s="10"/>
      <c r="D15" s="10"/>
      <c r="E15" s="10"/>
      <c r="F15" s="10"/>
      <c r="G15" s="10"/>
      <c r="H15" s="3" t="s">
        <v>9</v>
      </c>
      <c r="I15" s="12">
        <f>I8-I7</f>
        <v>20</v>
      </c>
      <c r="J15" s="12">
        <f t="shared" si="5"/>
        <v>18</v>
      </c>
      <c r="K15" s="12">
        <f t="shared" si="5"/>
        <v>8</v>
      </c>
    </row>
    <row r="16" spans="2:11" ht="20.100000000000001" customHeight="1" x14ac:dyDescent="0.25">
      <c r="B16" s="10"/>
      <c r="C16" s="10"/>
      <c r="D16" s="10"/>
      <c r="E16" s="10"/>
      <c r="F16" s="10"/>
      <c r="G16" s="10"/>
      <c r="H16" s="3" t="s">
        <v>10</v>
      </c>
      <c r="I16" s="12">
        <f>I9-I8</f>
        <v>5</v>
      </c>
      <c r="J16" s="12">
        <f t="shared" si="5"/>
        <v>14</v>
      </c>
      <c r="K16" s="12">
        <f t="shared" si="5"/>
        <v>9</v>
      </c>
    </row>
    <row r="17" spans="2:11" ht="20.100000000000001" customHeight="1" x14ac:dyDescent="0.25">
      <c r="B17" s="10"/>
      <c r="C17" s="10"/>
      <c r="D17" s="10"/>
      <c r="E17" s="10"/>
      <c r="F17" s="10"/>
      <c r="G17" s="10"/>
      <c r="H17" s="3" t="s">
        <v>32</v>
      </c>
      <c r="I17" s="13">
        <f>AVERAGE(C5:C13)</f>
        <v>73.222222222222229</v>
      </c>
      <c r="J17" s="13">
        <f t="shared" ref="J17:K17" si="6">AVERAGE(D5:D13)</f>
        <v>67.333333333333329</v>
      </c>
      <c r="K17" s="13">
        <f t="shared" si="6"/>
        <v>63.111111111111114</v>
      </c>
    </row>
    <row r="18" spans="2:11" ht="54.75" customHeight="1" x14ac:dyDescent="0.25"/>
    <row r="19" spans="2:11" ht="35.25" customHeight="1" x14ac:dyDescent="0.25"/>
    <row r="20" spans="2:11" ht="20.100000000000001" customHeight="1" thickBot="1" x14ac:dyDescent="0.3">
      <c r="B20" s="14" t="s">
        <v>36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2:11" ht="20.100000000000001" customHeight="1" thickTop="1" x14ac:dyDescent="0.25"/>
    <row r="22" spans="2:11" ht="20.100000000000001" customHeight="1" x14ac:dyDescent="0.25">
      <c r="B22" s="7" t="s">
        <v>13</v>
      </c>
      <c r="C22" s="7" t="s">
        <v>5</v>
      </c>
      <c r="D22" s="7" t="s">
        <v>11</v>
      </c>
      <c r="E22" s="7" t="s">
        <v>12</v>
      </c>
      <c r="F22" s="10"/>
      <c r="G22" s="10"/>
      <c r="H22" s="3" t="s">
        <v>35</v>
      </c>
      <c r="I22" s="3" t="s">
        <v>5</v>
      </c>
      <c r="J22" s="3" t="s">
        <v>11</v>
      </c>
      <c r="K22" s="3" t="s">
        <v>12</v>
      </c>
    </row>
    <row r="23" spans="2:11" ht="20.100000000000001" customHeight="1" x14ac:dyDescent="0.25">
      <c r="B23" s="9" t="s">
        <v>14</v>
      </c>
      <c r="C23" s="9">
        <v>77</v>
      </c>
      <c r="D23" s="9">
        <v>90</v>
      </c>
      <c r="E23" s="9">
        <v>42</v>
      </c>
      <c r="F23" s="10"/>
      <c r="G23" s="10"/>
      <c r="H23" s="3" t="s">
        <v>6</v>
      </c>
      <c r="I23" s="9"/>
      <c r="J23" s="9"/>
      <c r="K23" s="9"/>
    </row>
    <row r="24" spans="2:11" ht="20.100000000000001" customHeight="1" x14ac:dyDescent="0.25">
      <c r="B24" s="9" t="s">
        <v>15</v>
      </c>
      <c r="C24" s="9">
        <v>96</v>
      </c>
      <c r="D24" s="9">
        <v>42</v>
      </c>
      <c r="E24" s="9">
        <v>50</v>
      </c>
      <c r="F24" s="10"/>
      <c r="G24" s="10"/>
      <c r="H24" s="3" t="s">
        <v>7</v>
      </c>
      <c r="I24" s="9"/>
      <c r="J24" s="9"/>
      <c r="K24" s="9"/>
    </row>
    <row r="25" spans="2:11" ht="20.100000000000001" customHeight="1" x14ac:dyDescent="0.25">
      <c r="B25" s="9" t="s">
        <v>16</v>
      </c>
      <c r="C25" s="9">
        <v>43</v>
      </c>
      <c r="D25" s="9">
        <v>65</v>
      </c>
      <c r="E25" s="9">
        <v>44</v>
      </c>
      <c r="F25" s="10"/>
      <c r="G25" s="10"/>
      <c r="H25" s="3" t="s">
        <v>8</v>
      </c>
      <c r="I25" s="9"/>
      <c r="J25" s="9"/>
      <c r="K25" s="9"/>
    </row>
    <row r="26" spans="2:11" ht="20.100000000000001" customHeight="1" x14ac:dyDescent="0.25">
      <c r="B26" s="9" t="s">
        <v>17</v>
      </c>
      <c r="C26" s="9">
        <v>99</v>
      </c>
      <c r="D26" s="9">
        <v>41</v>
      </c>
      <c r="E26" s="9">
        <v>70</v>
      </c>
      <c r="F26" s="10"/>
      <c r="G26" s="10"/>
      <c r="H26" s="3" t="s">
        <v>9</v>
      </c>
      <c r="I26" s="9"/>
      <c r="J26" s="9"/>
      <c r="K26" s="9"/>
    </row>
    <row r="27" spans="2:11" ht="20.100000000000001" customHeight="1" x14ac:dyDescent="0.25">
      <c r="B27" s="9" t="s">
        <v>18</v>
      </c>
      <c r="C27" s="9">
        <v>52</v>
      </c>
      <c r="D27" s="9">
        <v>98</v>
      </c>
      <c r="E27" s="9">
        <v>76</v>
      </c>
      <c r="F27" s="10"/>
      <c r="G27" s="10"/>
      <c r="H27" s="3" t="s">
        <v>10</v>
      </c>
      <c r="I27" s="9"/>
      <c r="J27" s="9"/>
      <c r="K27" s="9"/>
    </row>
    <row r="28" spans="2:11" ht="20.100000000000001" customHeight="1" x14ac:dyDescent="0.25">
      <c r="B28" s="9" t="s">
        <v>19</v>
      </c>
      <c r="C28" s="9">
        <v>53</v>
      </c>
      <c r="D28" s="9">
        <v>75</v>
      </c>
      <c r="E28" s="9">
        <v>56</v>
      </c>
      <c r="F28" s="10"/>
      <c r="G28" s="10"/>
      <c r="H28" s="11"/>
      <c r="I28" s="11"/>
      <c r="J28" s="11"/>
      <c r="K28" s="11"/>
    </row>
    <row r="29" spans="2:11" ht="20.100000000000001" customHeight="1" x14ac:dyDescent="0.25">
      <c r="B29" s="9" t="s">
        <v>20</v>
      </c>
      <c r="C29" s="9">
        <v>71</v>
      </c>
      <c r="D29" s="9">
        <v>66</v>
      </c>
      <c r="E29" s="9">
        <v>85</v>
      </c>
      <c r="F29" s="10"/>
      <c r="G29" s="10"/>
      <c r="H29" s="3" t="s">
        <v>35</v>
      </c>
      <c r="I29" s="3" t="s">
        <v>5</v>
      </c>
      <c r="J29" s="3" t="s">
        <v>11</v>
      </c>
      <c r="K29" s="3" t="s">
        <v>12</v>
      </c>
    </row>
    <row r="30" spans="2:11" ht="20.100000000000001" customHeight="1" x14ac:dyDescent="0.25">
      <c r="B30" s="9" t="s">
        <v>21</v>
      </c>
      <c r="C30" s="9">
        <v>74</v>
      </c>
      <c r="D30" s="9">
        <v>84</v>
      </c>
      <c r="E30" s="9">
        <v>77</v>
      </c>
      <c r="F30" s="10"/>
      <c r="G30" s="10"/>
      <c r="H30" s="3" t="s">
        <v>6</v>
      </c>
      <c r="I30" s="9"/>
      <c r="J30" s="9"/>
      <c r="K30" s="9"/>
    </row>
    <row r="31" spans="2:11" ht="20.100000000000001" customHeight="1" x14ac:dyDescent="0.25">
      <c r="B31" s="9" t="s">
        <v>22</v>
      </c>
      <c r="C31" s="9">
        <v>94</v>
      </c>
      <c r="D31" s="9">
        <v>45</v>
      </c>
      <c r="E31" s="9">
        <v>68</v>
      </c>
      <c r="F31" s="10"/>
      <c r="G31" s="10"/>
      <c r="H31" s="3" t="s">
        <v>7</v>
      </c>
      <c r="I31" s="9"/>
      <c r="J31" s="9"/>
      <c r="K31" s="9"/>
    </row>
    <row r="32" spans="2:11" ht="20.100000000000001" customHeight="1" x14ac:dyDescent="0.25">
      <c r="B32" s="10"/>
      <c r="C32" s="10"/>
      <c r="D32" s="10"/>
      <c r="E32" s="10"/>
      <c r="F32" s="10"/>
      <c r="G32" s="10"/>
      <c r="H32" s="3" t="s">
        <v>8</v>
      </c>
      <c r="I32" s="9"/>
      <c r="J32" s="9"/>
      <c r="K32" s="9"/>
    </row>
    <row r="33" spans="2:11" ht="20.100000000000001" customHeight="1" x14ac:dyDescent="0.25">
      <c r="B33" s="10"/>
      <c r="C33" s="10"/>
      <c r="D33" s="10"/>
      <c r="E33" s="10"/>
      <c r="F33" s="10"/>
      <c r="G33" s="10"/>
      <c r="H33" s="3" t="s">
        <v>9</v>
      </c>
      <c r="I33" s="12"/>
      <c r="J33" s="12"/>
      <c r="K33" s="12"/>
    </row>
    <row r="34" spans="2:11" ht="20.100000000000001" customHeight="1" x14ac:dyDescent="0.25">
      <c r="B34" s="10"/>
      <c r="C34" s="10"/>
      <c r="D34" s="10"/>
      <c r="E34" s="10"/>
      <c r="F34" s="10"/>
      <c r="G34" s="10"/>
      <c r="H34" s="3" t="s">
        <v>10</v>
      </c>
      <c r="I34" s="12"/>
      <c r="J34" s="12"/>
      <c r="K34" s="12"/>
    </row>
    <row r="35" spans="2:11" ht="20.100000000000001" customHeight="1" x14ac:dyDescent="0.25">
      <c r="B35" s="10"/>
      <c r="C35" s="10"/>
      <c r="D35" s="10"/>
      <c r="E35" s="10"/>
      <c r="F35" s="10"/>
      <c r="G35" s="10"/>
      <c r="H35" s="3" t="s">
        <v>32</v>
      </c>
      <c r="I35" s="13"/>
      <c r="J35" s="13"/>
      <c r="K35" s="13"/>
    </row>
  </sheetData>
  <mergeCells count="2">
    <mergeCell ref="B2:K2"/>
    <mergeCell ref="B20:K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388CE-0419-4D1A-9AD2-7EE66B05ECB3}">
  <dimension ref="B2:F32"/>
  <sheetViews>
    <sheetView showGridLines="0" tabSelected="1" workbookViewId="0">
      <selection activeCell="G27" sqref="G27"/>
    </sheetView>
  </sheetViews>
  <sheetFormatPr defaultRowHeight="20.100000000000001" customHeight="1" x14ac:dyDescent="0.25"/>
  <cols>
    <col min="1" max="1" width="3.28515625" customWidth="1"/>
    <col min="2" max="2" width="16.5703125" customWidth="1"/>
    <col min="3" max="3" width="16.85546875" customWidth="1"/>
    <col min="4" max="4" width="3.28515625" customWidth="1"/>
    <col min="5" max="5" width="13.42578125" bestFit="1" customWidth="1"/>
    <col min="6" max="6" width="13.7109375" customWidth="1"/>
    <col min="7" max="7" width="21.140625" customWidth="1"/>
    <col min="8" max="8" width="21.5703125" customWidth="1"/>
  </cols>
  <sheetData>
    <row r="2" spans="2:6" ht="20.100000000000001" customHeight="1" thickBot="1" x14ac:dyDescent="0.3">
      <c r="B2" s="14" t="s">
        <v>31</v>
      </c>
      <c r="C2" s="14"/>
      <c r="D2" s="14"/>
      <c r="E2" s="14"/>
      <c r="F2" s="14"/>
    </row>
    <row r="3" spans="2:6" ht="20.100000000000001" customHeight="1" thickTop="1" x14ac:dyDescent="0.25"/>
    <row r="4" spans="2:6" ht="20.100000000000001" customHeight="1" x14ac:dyDescent="0.25">
      <c r="B4" s="7" t="s">
        <v>13</v>
      </c>
      <c r="C4" s="7" t="s">
        <v>5</v>
      </c>
      <c r="E4" s="15" t="s">
        <v>35</v>
      </c>
      <c r="F4" s="15"/>
    </row>
    <row r="5" spans="2:6" ht="20.100000000000001" customHeight="1" x14ac:dyDescent="0.25">
      <c r="B5" s="1" t="s">
        <v>14</v>
      </c>
      <c r="C5" s="1">
        <v>72</v>
      </c>
      <c r="E5" s="2" t="s">
        <v>6</v>
      </c>
      <c r="F5" s="16">
        <f>MIN(C5:C15)</f>
        <v>45</v>
      </c>
    </row>
    <row r="6" spans="2:6" ht="20.100000000000001" customHeight="1" x14ac:dyDescent="0.25">
      <c r="B6" s="1" t="s">
        <v>15</v>
      </c>
      <c r="C6" s="1">
        <v>80</v>
      </c>
      <c r="E6" s="2" t="s">
        <v>7</v>
      </c>
      <c r="F6" s="16">
        <f>_xlfn.QUARTILE.INC(C5:C15,1)</f>
        <v>59</v>
      </c>
    </row>
    <row r="7" spans="2:6" ht="20.100000000000001" customHeight="1" x14ac:dyDescent="0.25">
      <c r="B7" s="1" t="s">
        <v>16</v>
      </c>
      <c r="C7" s="1">
        <v>58</v>
      </c>
      <c r="E7" s="2" t="s">
        <v>8</v>
      </c>
      <c r="F7" s="16">
        <f>MEDIAN(C5:C15)</f>
        <v>63</v>
      </c>
    </row>
    <row r="8" spans="2:6" ht="20.100000000000001" customHeight="1" x14ac:dyDescent="0.25">
      <c r="B8" s="1" t="s">
        <v>17</v>
      </c>
      <c r="C8" s="1">
        <v>60</v>
      </c>
      <c r="E8" s="2" t="s">
        <v>9</v>
      </c>
      <c r="F8" s="16">
        <f>_xlfn.QUARTILE.INC(C5:C15,3)</f>
        <v>71</v>
      </c>
    </row>
    <row r="9" spans="2:6" ht="20.100000000000001" customHeight="1" x14ac:dyDescent="0.25">
      <c r="B9" s="1" t="s">
        <v>18</v>
      </c>
      <c r="C9" s="1">
        <v>63</v>
      </c>
      <c r="E9" s="2" t="s">
        <v>10</v>
      </c>
      <c r="F9" s="16">
        <f>MAX(C5:C15)</f>
        <v>94</v>
      </c>
    </row>
    <row r="10" spans="2:6" ht="20.100000000000001" customHeight="1" x14ac:dyDescent="0.25">
      <c r="B10" s="1" t="s">
        <v>19</v>
      </c>
      <c r="C10" s="1">
        <v>67</v>
      </c>
      <c r="E10" s="2" t="s">
        <v>30</v>
      </c>
      <c r="F10" s="17">
        <f>AVERAGE(C5:C15)</f>
        <v>66.181818181818187</v>
      </c>
    </row>
    <row r="11" spans="2:6" ht="20.100000000000001" customHeight="1" x14ac:dyDescent="0.25">
      <c r="B11" s="1" t="s">
        <v>20</v>
      </c>
      <c r="C11" s="1">
        <v>58</v>
      </c>
      <c r="E11" s="2" t="s">
        <v>27</v>
      </c>
      <c r="F11" s="16">
        <f>F8-F6</f>
        <v>12</v>
      </c>
    </row>
    <row r="12" spans="2:6" ht="20.100000000000001" customHeight="1" x14ac:dyDescent="0.25">
      <c r="B12" s="1" t="s">
        <v>21</v>
      </c>
      <c r="C12" s="1">
        <v>70</v>
      </c>
      <c r="E12" s="2" t="s">
        <v>28</v>
      </c>
      <c r="F12" s="16">
        <f>F8+(F11*1.5)</f>
        <v>89</v>
      </c>
    </row>
    <row r="13" spans="2:6" ht="20.100000000000001" customHeight="1" x14ac:dyDescent="0.25">
      <c r="B13" s="1" t="s">
        <v>22</v>
      </c>
      <c r="C13" s="1">
        <v>61</v>
      </c>
      <c r="E13" s="2" t="s">
        <v>29</v>
      </c>
      <c r="F13" s="16">
        <f>F6-(F11*1.5)</f>
        <v>41</v>
      </c>
    </row>
    <row r="14" spans="2:6" ht="20.100000000000001" customHeight="1" x14ac:dyDescent="0.25">
      <c r="B14" s="8" t="s">
        <v>25</v>
      </c>
      <c r="C14" s="1">
        <v>45</v>
      </c>
    </row>
    <row r="15" spans="2:6" ht="20.100000000000001" customHeight="1" x14ac:dyDescent="0.25">
      <c r="B15" s="8" t="s">
        <v>26</v>
      </c>
      <c r="C15" s="1">
        <v>94</v>
      </c>
    </row>
    <row r="16" spans="2:6" ht="57" customHeight="1" x14ac:dyDescent="0.25"/>
    <row r="19" spans="2:6" ht="20.100000000000001" customHeight="1" thickBot="1" x14ac:dyDescent="0.3">
      <c r="B19" s="14" t="s">
        <v>36</v>
      </c>
      <c r="C19" s="14"/>
      <c r="D19" s="14"/>
      <c r="E19" s="14"/>
      <c r="F19" s="14"/>
    </row>
    <row r="20" spans="2:6" ht="20.100000000000001" customHeight="1" thickTop="1" x14ac:dyDescent="0.25"/>
    <row r="21" spans="2:6" ht="20.100000000000001" customHeight="1" x14ac:dyDescent="0.25">
      <c r="B21" s="7" t="s">
        <v>13</v>
      </c>
      <c r="C21" s="7" t="s">
        <v>5</v>
      </c>
      <c r="E21" s="15" t="s">
        <v>35</v>
      </c>
      <c r="F21" s="15"/>
    </row>
    <row r="22" spans="2:6" ht="20.100000000000001" customHeight="1" x14ac:dyDescent="0.25">
      <c r="B22" s="1" t="s">
        <v>14</v>
      </c>
      <c r="C22" s="1">
        <v>72</v>
      </c>
      <c r="E22" s="2" t="s">
        <v>6</v>
      </c>
      <c r="F22" s="16"/>
    </row>
    <row r="23" spans="2:6" ht="20.100000000000001" customHeight="1" x14ac:dyDescent="0.25">
      <c r="B23" s="1" t="s">
        <v>15</v>
      </c>
      <c r="C23" s="1">
        <v>80</v>
      </c>
      <c r="E23" s="2" t="s">
        <v>7</v>
      </c>
      <c r="F23" s="16"/>
    </row>
    <row r="24" spans="2:6" ht="20.100000000000001" customHeight="1" x14ac:dyDescent="0.25">
      <c r="B24" s="1" t="s">
        <v>16</v>
      </c>
      <c r="C24" s="1">
        <v>58</v>
      </c>
      <c r="E24" s="2" t="s">
        <v>8</v>
      </c>
      <c r="F24" s="16"/>
    </row>
    <row r="25" spans="2:6" ht="20.100000000000001" customHeight="1" x14ac:dyDescent="0.25">
      <c r="B25" s="1" t="s">
        <v>17</v>
      </c>
      <c r="C25" s="1">
        <v>60</v>
      </c>
      <c r="E25" s="2" t="s">
        <v>9</v>
      </c>
      <c r="F25" s="16"/>
    </row>
    <row r="26" spans="2:6" ht="20.100000000000001" customHeight="1" x14ac:dyDescent="0.25">
      <c r="B26" s="1" t="s">
        <v>18</v>
      </c>
      <c r="C26" s="1">
        <v>63</v>
      </c>
      <c r="E26" s="2" t="s">
        <v>10</v>
      </c>
      <c r="F26" s="16"/>
    </row>
    <row r="27" spans="2:6" ht="20.100000000000001" customHeight="1" x14ac:dyDescent="0.25">
      <c r="B27" s="1" t="s">
        <v>19</v>
      </c>
      <c r="C27" s="1">
        <v>67</v>
      </c>
      <c r="E27" s="2" t="s">
        <v>30</v>
      </c>
      <c r="F27" s="17"/>
    </row>
    <row r="28" spans="2:6" ht="20.100000000000001" customHeight="1" x14ac:dyDescent="0.25">
      <c r="B28" s="1" t="s">
        <v>20</v>
      </c>
      <c r="C28" s="1">
        <v>58</v>
      </c>
      <c r="E28" s="2" t="s">
        <v>27</v>
      </c>
      <c r="F28" s="16"/>
    </row>
    <row r="29" spans="2:6" ht="20.100000000000001" customHeight="1" x14ac:dyDescent="0.25">
      <c r="B29" s="1" t="s">
        <v>21</v>
      </c>
      <c r="C29" s="1">
        <v>70</v>
      </c>
      <c r="E29" s="2" t="s">
        <v>28</v>
      </c>
      <c r="F29" s="16"/>
    </row>
    <row r="30" spans="2:6" ht="20.100000000000001" customHeight="1" x14ac:dyDescent="0.25">
      <c r="B30" s="1" t="s">
        <v>22</v>
      </c>
      <c r="C30" s="1">
        <v>61</v>
      </c>
      <c r="E30" s="2" t="s">
        <v>29</v>
      </c>
      <c r="F30" s="16"/>
    </row>
    <row r="31" spans="2:6" ht="20.100000000000001" customHeight="1" x14ac:dyDescent="0.25">
      <c r="B31" s="8" t="s">
        <v>25</v>
      </c>
      <c r="C31" s="1">
        <v>45</v>
      </c>
    </row>
    <row r="32" spans="2:6" ht="20.100000000000001" customHeight="1" x14ac:dyDescent="0.25">
      <c r="B32" s="8" t="s">
        <v>26</v>
      </c>
      <c r="C32" s="1">
        <v>94</v>
      </c>
    </row>
  </sheetData>
  <mergeCells count="4">
    <mergeCell ref="E4:F4"/>
    <mergeCell ref="B2:F2"/>
    <mergeCell ref="B19:F19"/>
    <mergeCell ref="E21:F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BoxWhisker_1</vt:lpstr>
      <vt:lpstr>BoxWhisker_2</vt:lpstr>
      <vt:lpstr>AverageMarker</vt:lpstr>
      <vt:lpstr>Outliers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2015-06-05T18:17:20Z</dcterms:created>
  <dcterms:modified xsi:type="dcterms:W3CDTF">2023-07-03T06:44:45Z</dcterms:modified>
</cp:coreProperties>
</file>