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6.25.23 Reconciliation in Excel\"/>
    </mc:Choice>
  </mc:AlternateContent>
  <xr:revisionPtr revIDLastSave="0" documentId="8_{7E3F5436-FAA0-40F3-BD39-DC39C2EB1F8A}" xr6:coauthVersionLast="36" xr6:coauthVersionMax="36" xr10:uidLastSave="{00000000-0000-0000-0000-000000000000}"/>
  <bookViews>
    <workbookView xWindow="0" yWindow="0" windowWidth="23040" windowHeight="9060" tabRatio="938" xr2:uid="{A227F945-59B7-4256-A1CB-1C2C891623F4}"/>
  </bookViews>
  <sheets>
    <sheet name="Dataset" sheetId="1" r:id="rId1"/>
    <sheet name="VLOOKUP" sheetId="36" r:id="rId2"/>
    <sheet name="INDEX" sheetId="43" r:id="rId3"/>
    <sheet name="Unique1" sheetId="44" r:id="rId4"/>
    <sheet name="Unique2" sheetId="45" r:id="rId5"/>
    <sheet name="Round" sheetId="51" r:id="rId6"/>
    <sheet name="Pivot1" sheetId="42" r:id="rId7"/>
    <sheet name="Pivot2" sheetId="46" r:id="rId8"/>
    <sheet name="Subtotal1" sheetId="47" r:id="rId9"/>
    <sheet name="Subtotal2" sheetId="48" r:id="rId10"/>
    <sheet name="Bank1" sheetId="49" r:id="rId11"/>
    <sheet name="Bank2" sheetId="50" r:id="rId12"/>
  </sheet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1" l="1"/>
  <c r="E6" i="51"/>
  <c r="E7" i="51"/>
  <c r="E8" i="51"/>
  <c r="E9" i="51"/>
  <c r="E10" i="51"/>
  <c r="E11" i="51"/>
  <c r="E12" i="51"/>
  <c r="E13" i="51"/>
  <c r="E14" i="51"/>
  <c r="G6" i="50"/>
  <c r="G7" i="50"/>
  <c r="G8" i="50"/>
  <c r="G9" i="50"/>
  <c r="G10" i="50"/>
  <c r="G11" i="50"/>
  <c r="G12" i="50"/>
  <c r="G13" i="50"/>
  <c r="G14" i="50"/>
  <c r="G5" i="50"/>
  <c r="F6" i="50"/>
  <c r="F7" i="50"/>
  <c r="F8" i="50"/>
  <c r="F9" i="50"/>
  <c r="F10" i="50"/>
  <c r="F11" i="50"/>
  <c r="F12" i="50"/>
  <c r="F13" i="50"/>
  <c r="F14" i="50"/>
  <c r="F5" i="50"/>
  <c r="D15" i="48"/>
  <c r="D14" i="48"/>
  <c r="D9" i="48"/>
  <c r="G25" i="46"/>
  <c r="G26" i="46"/>
  <c r="G27" i="46"/>
  <c r="G28" i="46"/>
  <c r="G29" i="46"/>
  <c r="G30" i="46"/>
  <c r="G31" i="46"/>
  <c r="G32" i="46"/>
  <c r="G24" i="46"/>
  <c r="B15" i="45"/>
  <c r="B16" i="45"/>
  <c r="B17" i="45"/>
  <c r="B18" i="45"/>
  <c r="C18" i="45" s="1"/>
  <c r="B19" i="45"/>
  <c r="B20" i="45"/>
  <c r="B21" i="45"/>
  <c r="B14" i="45"/>
  <c r="C14" i="45" s="1"/>
  <c r="G12" i="45"/>
  <c r="G11" i="45"/>
  <c r="G10" i="45"/>
  <c r="G9" i="45"/>
  <c r="G8" i="45"/>
  <c r="G7" i="45"/>
  <c r="G6" i="45"/>
  <c r="G5" i="45"/>
  <c r="B6" i="45"/>
  <c r="B7" i="45"/>
  <c r="B8" i="45"/>
  <c r="B9" i="45"/>
  <c r="B10" i="45"/>
  <c r="B11" i="45"/>
  <c r="B12" i="45"/>
  <c r="B5" i="45"/>
  <c r="C21" i="45"/>
  <c r="C20" i="45"/>
  <c r="C19" i="45"/>
  <c r="C17" i="45"/>
  <c r="C16" i="45"/>
  <c r="C15" i="45"/>
  <c r="J12" i="44"/>
  <c r="K12" i="44" s="1"/>
  <c r="J11" i="44"/>
  <c r="K11" i="44" s="1"/>
  <c r="J10" i="44"/>
  <c r="K10" i="44" s="1"/>
  <c r="J9" i="44"/>
  <c r="K9" i="44" s="1"/>
  <c r="J8" i="44"/>
  <c r="K8" i="44" s="1"/>
  <c r="J7" i="44"/>
  <c r="K7" i="44" s="1"/>
  <c r="J6" i="44"/>
  <c r="K6" i="44" s="1"/>
  <c r="J5" i="44"/>
  <c r="K5" i="44" s="1"/>
  <c r="H6" i="43"/>
  <c r="H7" i="43"/>
  <c r="H8" i="43"/>
  <c r="H9" i="43"/>
  <c r="I9" i="43" s="1"/>
  <c r="H10" i="43"/>
  <c r="H11" i="43"/>
  <c r="H12" i="43"/>
  <c r="I12" i="43" s="1"/>
  <c r="H5" i="43"/>
  <c r="I5" i="43" s="1"/>
  <c r="I8" i="43"/>
  <c r="I11" i="43"/>
  <c r="I10" i="43"/>
  <c r="I7" i="43"/>
  <c r="I6" i="43"/>
  <c r="H6" i="36"/>
  <c r="I6" i="36" s="1"/>
  <c r="H7" i="36"/>
  <c r="I7" i="36" s="1"/>
  <c r="H8" i="36"/>
  <c r="I8" i="36" s="1"/>
  <c r="H9" i="36"/>
  <c r="I9" i="36" s="1"/>
  <c r="H10" i="36"/>
  <c r="I10" i="36" s="1"/>
  <c r="H11" i="36"/>
  <c r="I11" i="36" s="1"/>
  <c r="H12" i="36"/>
  <c r="I12" i="36" s="1"/>
  <c r="H5" i="36"/>
  <c r="I5" i="36" s="1"/>
</calcChain>
</file>

<file path=xl/sharedStrings.xml><?xml version="1.0" encoding="utf-8"?>
<sst xmlns="http://schemas.openxmlformats.org/spreadsheetml/2006/main" count="440" uniqueCount="45">
  <si>
    <t>Product</t>
  </si>
  <si>
    <t>Sales Value</t>
  </si>
  <si>
    <t>Coca-Cola</t>
  </si>
  <si>
    <t>Pepsi</t>
  </si>
  <si>
    <t>Mountain Dew</t>
  </si>
  <si>
    <t>Dr Pepper</t>
  </si>
  <si>
    <t>Budweiser</t>
  </si>
  <si>
    <t>Miller Lite</t>
  </si>
  <si>
    <t>Sprite</t>
  </si>
  <si>
    <t>Snapple</t>
  </si>
  <si>
    <t>Using VLOOKUP Function to Reconcile</t>
  </si>
  <si>
    <t>Outlet</t>
  </si>
  <si>
    <t>Month</t>
  </si>
  <si>
    <t>April</t>
  </si>
  <si>
    <t>May</t>
  </si>
  <si>
    <t>Using Pivot Table to Reconcile Data</t>
  </si>
  <si>
    <t>Row Labels</t>
  </si>
  <si>
    <t>Grand Total</t>
  </si>
  <si>
    <t>Column Labels</t>
  </si>
  <si>
    <t>Sum of Sales Value</t>
  </si>
  <si>
    <t>Applying Subtotal Feature to Reconcile Data</t>
  </si>
  <si>
    <t>1 Total</t>
  </si>
  <si>
    <t>2 Total</t>
  </si>
  <si>
    <t>Transaction ID</t>
  </si>
  <si>
    <t>Date</t>
  </si>
  <si>
    <t>Description</t>
  </si>
  <si>
    <t>Amount</t>
  </si>
  <si>
    <t>Credit</t>
  </si>
  <si>
    <t>Debit</t>
  </si>
  <si>
    <t>Unique Amount</t>
  </si>
  <si>
    <t>Match Found</t>
  </si>
  <si>
    <t>Creating Unique Lookup Values to Reconcile Data</t>
  </si>
  <si>
    <t>Customer</t>
  </si>
  <si>
    <t>Customer A</t>
  </si>
  <si>
    <t>Customer B</t>
  </si>
  <si>
    <t>Customer C</t>
  </si>
  <si>
    <t>Customer D</t>
  </si>
  <si>
    <t>Order</t>
  </si>
  <si>
    <t>Total</t>
  </si>
  <si>
    <t>Dataset</t>
  </si>
  <si>
    <t>Applying INDEX and MATCH Functions to Reconcile</t>
  </si>
  <si>
    <t>Using ROUND and SUMIF Functions to Reconcile Data</t>
  </si>
  <si>
    <t>Using IF and COUNTIF Functions to Reconcile Data</t>
  </si>
  <si>
    <t>Unique ID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</si>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</sst>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42" fontId="0" fillId="0" borderId="2" xfId="2" applyNumberFormat="1" applyFon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/>
    <xf numFmtId="44" fontId="0" fillId="0" borderId="2" xfId="2" applyFont="1" applyBorder="1"/>
    <xf numFmtId="44" fontId="0" fillId="0" borderId="2" xfId="2" applyFont="1" applyBorder="1" applyAlignment="1">
      <alignment vertical="center"/>
    </xf>
    <xf numFmtId="44" fontId="0" fillId="0" borderId="0" xfId="2" applyFont="1" applyBorder="1"/>
    <xf numFmtId="44" fontId="0" fillId="0" borderId="0" xfId="2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2" xfId="0" applyNumberFormat="1" applyBorder="1" applyAlignment="1"/>
    <xf numFmtId="0" fontId="5" fillId="2" borderId="1" xfId="1" applyFont="1" applyFill="1" applyAlignment="1">
      <alignment horizontal="center" vertical="center"/>
    </xf>
  </cellXfs>
  <cellStyles count="3">
    <cellStyle name="Currency" xfId="2" builtinId="4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02.474098726852" createdVersion="6" refreshedVersion="6" minRefreshableVersion="3" recordCount="16" xr:uid="{2BFA7F8B-B84F-4685-B1D4-DD51E5B48CDD}">
  <cacheSource type="worksheet">
    <worksheetSource ref="B4:D20" sheet="Pivot2"/>
  </cacheSource>
  <cacheFields count="3">
    <cacheField name="Month" numFmtId="164">
      <sharedItems count="2">
        <s v="April"/>
        <s v="May"/>
      </sharedItems>
    </cacheField>
    <cacheField name="Product" numFmtId="0">
      <sharedItems count="8">
        <s v="Coca-Cola"/>
        <s v="Pepsi"/>
        <s v="Mountain Dew"/>
        <s v="Dr Pepper"/>
        <s v="Budweiser"/>
        <s v="Miller Lite"/>
        <s v="Sprite"/>
        <s v="Snapple"/>
      </sharedItems>
    </cacheField>
    <cacheField name="Sales Value" numFmtId="164">
      <sharedItems containsSemiMixedTypes="0" containsString="0" containsNumber="1" containsInteger="1" minValue="227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n v="920"/>
  </r>
  <r>
    <x v="0"/>
    <x v="1"/>
    <n v="700"/>
  </r>
  <r>
    <x v="0"/>
    <x v="2"/>
    <n v="577"/>
  </r>
  <r>
    <x v="0"/>
    <x v="3"/>
    <n v="340"/>
  </r>
  <r>
    <x v="0"/>
    <x v="4"/>
    <n v="289"/>
  </r>
  <r>
    <x v="0"/>
    <x v="5"/>
    <n v="502"/>
  </r>
  <r>
    <x v="0"/>
    <x v="6"/>
    <n v="499"/>
  </r>
  <r>
    <x v="0"/>
    <x v="7"/>
    <n v="227"/>
  </r>
  <r>
    <x v="1"/>
    <x v="0"/>
    <n v="920"/>
  </r>
  <r>
    <x v="1"/>
    <x v="1"/>
    <n v="700"/>
  </r>
  <r>
    <x v="1"/>
    <x v="2"/>
    <n v="757"/>
  </r>
  <r>
    <x v="1"/>
    <x v="3"/>
    <n v="340"/>
  </r>
  <r>
    <x v="1"/>
    <x v="4"/>
    <n v="289"/>
  </r>
  <r>
    <x v="1"/>
    <x v="5"/>
    <n v="320"/>
  </r>
  <r>
    <x v="1"/>
    <x v="6"/>
    <n v="499"/>
  </r>
  <r>
    <x v="1"/>
    <x v="7"/>
    <n v="2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243D71-7704-4AA8-A3E3-BA88EB99B7AD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22:E32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9">
        <item x="4"/>
        <item x="0"/>
        <item x="3"/>
        <item x="5"/>
        <item x="2"/>
        <item x="1"/>
        <item x="7"/>
        <item x="6"/>
        <item t="default"/>
      </items>
    </pivotField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Sales Valu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931D-AA46-48D5-BDBB-FDB9236DEF05}">
  <sheetPr codeName="Sheet1"/>
  <dimension ref="B2:M23"/>
  <sheetViews>
    <sheetView showGridLines="0" tabSelected="1" zoomScaleNormal="100" workbookViewId="0">
      <selection activeCell="B2" sqref="B2:F2"/>
    </sheetView>
  </sheetViews>
  <sheetFormatPr defaultColWidth="8.88671875" defaultRowHeight="14.4" customHeight="1" x14ac:dyDescent="0.3"/>
  <cols>
    <col min="1" max="1" width="2.6640625" style="1" customWidth="1"/>
    <col min="2" max="2" width="14.77734375" style="1" customWidth="1"/>
    <col min="3" max="3" width="15.88671875" style="1" customWidth="1"/>
    <col min="4" max="4" width="4.5546875" style="1" customWidth="1"/>
    <col min="5" max="5" width="16.77734375" style="1" customWidth="1"/>
    <col min="6" max="6" width="15.88671875" style="1" customWidth="1"/>
    <col min="7" max="16384" width="8.88671875" style="1"/>
  </cols>
  <sheetData>
    <row r="2" spans="2:13" ht="18.600000000000001" thickBot="1" x14ac:dyDescent="0.35">
      <c r="B2" s="22" t="s">
        <v>39</v>
      </c>
      <c r="C2" s="22"/>
      <c r="D2" s="22"/>
      <c r="E2" s="22"/>
      <c r="F2" s="22"/>
    </row>
    <row r="3" spans="2:13" ht="14.4" customHeight="1" thickTop="1" x14ac:dyDescent="0.3"/>
    <row r="4" spans="2:13" ht="14.4" customHeight="1" x14ac:dyDescent="0.3">
      <c r="B4" s="3" t="s">
        <v>0</v>
      </c>
      <c r="C4" s="3" t="s">
        <v>1</v>
      </c>
      <c r="D4"/>
      <c r="E4" s="3" t="s">
        <v>0</v>
      </c>
      <c r="F4" s="3" t="s">
        <v>1</v>
      </c>
      <c r="K4"/>
      <c r="L4"/>
      <c r="M4"/>
    </row>
    <row r="5" spans="2:13" ht="14.4" customHeight="1" x14ac:dyDescent="0.3">
      <c r="B5" s="2" t="s">
        <v>2</v>
      </c>
      <c r="C5" s="5">
        <v>920</v>
      </c>
      <c r="D5"/>
      <c r="E5" s="2" t="s">
        <v>2</v>
      </c>
      <c r="F5" s="5">
        <v>920</v>
      </c>
      <c r="K5"/>
      <c r="L5"/>
      <c r="M5"/>
    </row>
    <row r="6" spans="2:13" ht="14.4" customHeight="1" x14ac:dyDescent="0.3">
      <c r="B6" s="2" t="s">
        <v>3</v>
      </c>
      <c r="C6" s="5">
        <v>700</v>
      </c>
      <c r="D6"/>
      <c r="E6" s="2" t="s">
        <v>3</v>
      </c>
      <c r="F6" s="5">
        <v>700</v>
      </c>
      <c r="K6"/>
      <c r="L6"/>
      <c r="M6"/>
    </row>
    <row r="7" spans="2:13" ht="14.4" customHeight="1" x14ac:dyDescent="0.3">
      <c r="B7" s="2" t="s">
        <v>4</v>
      </c>
      <c r="C7" s="5">
        <v>577</v>
      </c>
      <c r="D7"/>
      <c r="E7" s="2" t="s">
        <v>4</v>
      </c>
      <c r="F7" s="5">
        <v>757</v>
      </c>
      <c r="K7"/>
      <c r="L7"/>
      <c r="M7"/>
    </row>
    <row r="8" spans="2:13" ht="14.4" customHeight="1" x14ac:dyDescent="0.3">
      <c r="B8" s="2" t="s">
        <v>5</v>
      </c>
      <c r="C8" s="5">
        <v>340</v>
      </c>
      <c r="D8"/>
      <c r="E8" s="2" t="s">
        <v>5</v>
      </c>
      <c r="F8" s="5">
        <v>340</v>
      </c>
      <c r="K8"/>
      <c r="L8"/>
      <c r="M8"/>
    </row>
    <row r="9" spans="2:13" ht="14.4" customHeight="1" x14ac:dyDescent="0.3">
      <c r="B9" s="2" t="s">
        <v>6</v>
      </c>
      <c r="C9" s="5">
        <v>289</v>
      </c>
      <c r="D9"/>
      <c r="E9" s="2" t="s">
        <v>6</v>
      </c>
      <c r="F9" s="5">
        <v>289</v>
      </c>
      <c r="K9"/>
      <c r="L9"/>
      <c r="M9"/>
    </row>
    <row r="10" spans="2:13" ht="14.4" customHeight="1" x14ac:dyDescent="0.3">
      <c r="B10" s="2" t="s">
        <v>7</v>
      </c>
      <c r="C10" s="5">
        <v>502</v>
      </c>
      <c r="D10"/>
      <c r="E10" s="2" t="s">
        <v>7</v>
      </c>
      <c r="F10" s="5">
        <v>320</v>
      </c>
      <c r="K10"/>
      <c r="L10"/>
      <c r="M10"/>
    </row>
    <row r="11" spans="2:13" ht="14.4" customHeight="1" x14ac:dyDescent="0.3">
      <c r="B11" s="2" t="s">
        <v>8</v>
      </c>
      <c r="C11" s="5">
        <v>499</v>
      </c>
      <c r="D11"/>
      <c r="E11" s="2" t="s">
        <v>8</v>
      </c>
      <c r="F11" s="5">
        <v>499</v>
      </c>
      <c r="K11"/>
      <c r="L11"/>
      <c r="M11"/>
    </row>
    <row r="12" spans="2:13" ht="14.4" customHeight="1" x14ac:dyDescent="0.3">
      <c r="B12" s="2" t="s">
        <v>9</v>
      </c>
      <c r="C12" s="5">
        <v>227</v>
      </c>
      <c r="D12"/>
      <c r="E12" s="2" t="s">
        <v>9</v>
      </c>
      <c r="F12" s="5">
        <v>227</v>
      </c>
      <c r="K12"/>
      <c r="L12"/>
      <c r="M12"/>
    </row>
    <row r="13" spans="2:13" ht="14.4" customHeight="1" x14ac:dyDescent="0.3">
      <c r="B13"/>
      <c r="C13"/>
      <c r="D13"/>
      <c r="I13"/>
      <c r="J13"/>
      <c r="K13"/>
      <c r="L13"/>
      <c r="M13"/>
    </row>
    <row r="15" spans="2:13" ht="14.4" customHeight="1" x14ac:dyDescent="0.3">
      <c r="D15"/>
    </row>
    <row r="16" spans="2:13" ht="14.4" customHeight="1" x14ac:dyDescent="0.3">
      <c r="D16"/>
    </row>
    <row r="17" spans="4:4" ht="14.4" customHeight="1" x14ac:dyDescent="0.3">
      <c r="D17"/>
    </row>
    <row r="18" spans="4:4" ht="14.4" customHeight="1" x14ac:dyDescent="0.3">
      <c r="D18"/>
    </row>
    <row r="19" spans="4:4" ht="14.4" customHeight="1" x14ac:dyDescent="0.3">
      <c r="D19"/>
    </row>
    <row r="20" spans="4:4" ht="14.4" customHeight="1" x14ac:dyDescent="0.3">
      <c r="D20"/>
    </row>
    <row r="21" spans="4:4" ht="14.4" customHeight="1" x14ac:dyDescent="0.3">
      <c r="D21"/>
    </row>
    <row r="22" spans="4:4" ht="14.4" customHeight="1" x14ac:dyDescent="0.3">
      <c r="D22"/>
    </row>
    <row r="23" spans="4:4" ht="14.4" customHeight="1" x14ac:dyDescent="0.3">
      <c r="D23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4294-0901-4A09-97C5-609CF2008ADB}">
  <dimension ref="B2:O26"/>
  <sheetViews>
    <sheetView showGridLines="0" zoomScaleNormal="100" workbookViewId="0">
      <selection activeCell="B2" sqref="B2:G2"/>
    </sheetView>
  </sheetViews>
  <sheetFormatPr defaultColWidth="8.88671875" defaultRowHeight="14.4" customHeight="1" outlineLevelRow="2" x14ac:dyDescent="0.3"/>
  <cols>
    <col min="1" max="1" width="2.6640625" style="1" customWidth="1"/>
    <col min="2" max="2" width="7" style="1" bestFit="1" customWidth="1"/>
    <col min="3" max="3" width="14.77734375" style="1" customWidth="1"/>
    <col min="4" max="4" width="15.88671875" style="1" customWidth="1"/>
    <col min="5" max="5" width="4.5546875" style="1" customWidth="1"/>
    <col min="6" max="6" width="7" style="1" bestFit="1" customWidth="1"/>
    <col min="7" max="7" width="16.77734375" style="1" customWidth="1"/>
    <col min="8" max="8" width="15.88671875" style="1" customWidth="1"/>
    <col min="9" max="9" width="8.88671875" style="1"/>
    <col min="10" max="10" width="9" style="1" bestFit="1" customWidth="1"/>
    <col min="11" max="11" width="9.21875" style="1" bestFit="1" customWidth="1"/>
    <col min="12" max="16384" width="8.88671875" style="1"/>
  </cols>
  <sheetData>
    <row r="2" spans="2:15" ht="18.600000000000001" thickBot="1" x14ac:dyDescent="0.35">
      <c r="B2" s="22" t="s">
        <v>20</v>
      </c>
      <c r="C2" s="22"/>
      <c r="D2" s="22"/>
      <c r="E2" s="22"/>
      <c r="F2" s="22"/>
      <c r="G2" s="22"/>
      <c r="H2"/>
      <c r="I2"/>
      <c r="J2"/>
      <c r="K2"/>
      <c r="L2"/>
    </row>
    <row r="3" spans="2:15" ht="14.4" customHeight="1" thickTop="1" x14ac:dyDescent="0.3"/>
    <row r="4" spans="2:15" ht="14.4" customHeight="1" x14ac:dyDescent="0.3">
      <c r="B4" s="3" t="s">
        <v>11</v>
      </c>
      <c r="C4" s="3" t="s">
        <v>0</v>
      </c>
      <c r="D4" s="3" t="s">
        <v>1</v>
      </c>
      <c r="E4"/>
      <c r="F4" s="3" t="s">
        <v>11</v>
      </c>
      <c r="G4" s="3" t="s">
        <v>1</v>
      </c>
      <c r="M4"/>
      <c r="N4"/>
      <c r="O4"/>
    </row>
    <row r="5" spans="2:15" ht="14.4" customHeight="1" outlineLevel="2" x14ac:dyDescent="0.3">
      <c r="B5" s="2">
        <v>1</v>
      </c>
      <c r="C5" s="2" t="s">
        <v>2</v>
      </c>
      <c r="D5" s="5">
        <v>920</v>
      </c>
      <c r="E5"/>
      <c r="F5" s="2">
        <v>1</v>
      </c>
      <c r="G5" s="5">
        <v>2580</v>
      </c>
      <c r="J5"/>
      <c r="K5"/>
      <c r="M5"/>
      <c r="N5"/>
      <c r="O5"/>
    </row>
    <row r="6" spans="2:15" ht="14.4" customHeight="1" outlineLevel="2" x14ac:dyDescent="0.3">
      <c r="B6" s="2">
        <v>1</v>
      </c>
      <c r="C6" s="2" t="s">
        <v>3</v>
      </c>
      <c r="D6" s="5">
        <v>700</v>
      </c>
      <c r="E6"/>
      <c r="F6" s="2">
        <v>2</v>
      </c>
      <c r="G6" s="5">
        <v>1467</v>
      </c>
      <c r="J6"/>
      <c r="K6"/>
      <c r="M6"/>
      <c r="N6"/>
      <c r="O6"/>
    </row>
    <row r="7" spans="2:15" ht="14.4" customHeight="1" outlineLevel="2" x14ac:dyDescent="0.3">
      <c r="B7" s="2">
        <v>1</v>
      </c>
      <c r="C7" s="2" t="s">
        <v>4</v>
      </c>
      <c r="D7" s="5">
        <v>620</v>
      </c>
      <c r="E7"/>
      <c r="F7"/>
      <c r="G7"/>
      <c r="J7"/>
      <c r="K7"/>
      <c r="M7"/>
      <c r="N7"/>
      <c r="O7"/>
    </row>
    <row r="8" spans="2:15" ht="14.4" customHeight="1" outlineLevel="2" x14ac:dyDescent="0.3">
      <c r="B8" s="2">
        <v>1</v>
      </c>
      <c r="C8" s="2" t="s">
        <v>5</v>
      </c>
      <c r="D8" s="5">
        <v>340</v>
      </c>
      <c r="E8"/>
      <c r="F8"/>
      <c r="G8"/>
      <c r="J8"/>
      <c r="K8"/>
      <c r="M8"/>
      <c r="N8"/>
      <c r="O8"/>
    </row>
    <row r="9" spans="2:15" ht="14.4" customHeight="1" outlineLevel="1" x14ac:dyDescent="0.3">
      <c r="B9" s="11" t="s">
        <v>21</v>
      </c>
      <c r="C9" s="2"/>
      <c r="D9" s="5">
        <f>SUBTOTAL(9,D5:D8)</f>
        <v>2580</v>
      </c>
      <c r="E9"/>
      <c r="F9"/>
      <c r="G9"/>
      <c r="J9"/>
      <c r="K9"/>
      <c r="M9"/>
      <c r="N9"/>
      <c r="O9"/>
    </row>
    <row r="10" spans="2:15" ht="14.4" customHeight="1" outlineLevel="2" x14ac:dyDescent="0.3">
      <c r="B10" s="2">
        <v>2</v>
      </c>
      <c r="C10" s="2" t="s">
        <v>2</v>
      </c>
      <c r="D10" s="5">
        <v>289</v>
      </c>
      <c r="E10"/>
      <c r="F10"/>
      <c r="G10"/>
      <c r="J10"/>
      <c r="K10"/>
      <c r="M10"/>
      <c r="N10"/>
      <c r="O10"/>
    </row>
    <row r="11" spans="2:15" ht="14.4" customHeight="1" outlineLevel="2" x14ac:dyDescent="0.3">
      <c r="B11" s="2">
        <v>2</v>
      </c>
      <c r="C11" s="2" t="s">
        <v>3</v>
      </c>
      <c r="D11" s="5">
        <v>452</v>
      </c>
      <c r="E11"/>
      <c r="F11"/>
      <c r="G11"/>
      <c r="J11"/>
      <c r="K11"/>
      <c r="M11"/>
      <c r="N11"/>
      <c r="O11"/>
    </row>
    <row r="12" spans="2:15" ht="14.4" customHeight="1" outlineLevel="2" x14ac:dyDescent="0.3">
      <c r="B12" s="2">
        <v>2</v>
      </c>
      <c r="C12" s="2" t="s">
        <v>4</v>
      </c>
      <c r="D12" s="5">
        <v>499</v>
      </c>
      <c r="E12"/>
      <c r="F12"/>
      <c r="G12"/>
      <c r="J12"/>
      <c r="K12"/>
      <c r="M12"/>
      <c r="N12"/>
      <c r="O12"/>
    </row>
    <row r="13" spans="2:15" ht="14.4" customHeight="1" outlineLevel="2" x14ac:dyDescent="0.3">
      <c r="B13" s="2">
        <v>2</v>
      </c>
      <c r="C13" s="2" t="s">
        <v>5</v>
      </c>
      <c r="D13" s="5">
        <v>227</v>
      </c>
      <c r="E13"/>
      <c r="F13"/>
      <c r="G13"/>
      <c r="J13"/>
      <c r="K13"/>
      <c r="M13"/>
      <c r="N13"/>
      <c r="O13"/>
    </row>
    <row r="14" spans="2:15" ht="14.4" customHeight="1" outlineLevel="1" x14ac:dyDescent="0.3">
      <c r="B14" s="13" t="s">
        <v>22</v>
      </c>
      <c r="C14" s="12"/>
      <c r="D14" s="7">
        <f>SUBTOTAL(9,D10:D13)</f>
        <v>1467</v>
      </c>
      <c r="E14"/>
      <c r="F14"/>
      <c r="G14"/>
      <c r="J14"/>
      <c r="K14"/>
      <c r="M14"/>
      <c r="N14"/>
      <c r="O14"/>
    </row>
    <row r="15" spans="2:15" ht="14.4" customHeight="1" x14ac:dyDescent="0.3">
      <c r="B15" s="13" t="s">
        <v>17</v>
      </c>
      <c r="C15" s="12"/>
      <c r="D15" s="7">
        <f>SUBTOTAL(9,D5:D13)</f>
        <v>4047</v>
      </c>
      <c r="E15"/>
      <c r="F15"/>
      <c r="G15"/>
      <c r="J15"/>
      <c r="K15"/>
      <c r="M15"/>
      <c r="N15"/>
      <c r="O15"/>
    </row>
    <row r="16" spans="2:15" ht="64.8" customHeight="1" x14ac:dyDescent="0.3">
      <c r="C16"/>
      <c r="D16"/>
      <c r="E16"/>
      <c r="F16"/>
      <c r="K16"/>
      <c r="L16"/>
      <c r="M16"/>
      <c r="N16"/>
      <c r="O16"/>
    </row>
    <row r="18" spans="5:6" ht="14.4" customHeight="1" x14ac:dyDescent="0.3">
      <c r="E18"/>
      <c r="F18"/>
    </row>
    <row r="19" spans="5:6" ht="14.4" customHeight="1" x14ac:dyDescent="0.3">
      <c r="E19"/>
      <c r="F19"/>
    </row>
    <row r="20" spans="5:6" ht="14.4" customHeight="1" x14ac:dyDescent="0.3">
      <c r="E20"/>
      <c r="F20"/>
    </row>
    <row r="21" spans="5:6" ht="14.4" customHeight="1" x14ac:dyDescent="0.3">
      <c r="E21"/>
      <c r="F21"/>
    </row>
    <row r="22" spans="5:6" ht="14.4" customHeight="1" x14ac:dyDescent="0.3">
      <c r="E22"/>
      <c r="F22"/>
    </row>
    <row r="23" spans="5:6" ht="14.4" customHeight="1" x14ac:dyDescent="0.3">
      <c r="E23"/>
      <c r="F23"/>
    </row>
    <row r="24" spans="5:6" ht="14.4" customHeight="1" x14ac:dyDescent="0.3">
      <c r="E24"/>
      <c r="F24"/>
    </row>
    <row r="25" spans="5:6" ht="14.4" customHeight="1" x14ac:dyDescent="0.3">
      <c r="E25"/>
      <c r="F25"/>
    </row>
    <row r="26" spans="5:6" ht="14.4" customHeight="1" x14ac:dyDescent="0.3">
      <c r="E26"/>
      <c r="F26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E203-5F05-4AA7-BC3B-732CFBA61844}">
  <dimension ref="B2:O27"/>
  <sheetViews>
    <sheetView showGridLines="0" zoomScaleNormal="100" workbookViewId="0">
      <selection activeCell="B2" sqref="B2:E2"/>
    </sheetView>
  </sheetViews>
  <sheetFormatPr defaultColWidth="8.88671875" defaultRowHeight="14.4" customHeight="1" x14ac:dyDescent="0.3"/>
  <cols>
    <col min="1" max="1" width="2.6640625" style="1" customWidth="1"/>
    <col min="2" max="2" width="14.5546875" style="1" bestFit="1" customWidth="1"/>
    <col min="3" max="3" width="14.77734375" style="1" customWidth="1"/>
    <col min="4" max="4" width="15.88671875" style="1" customWidth="1"/>
    <col min="5" max="5" width="11.21875" style="1" customWidth="1"/>
    <col min="6" max="6" width="7" style="1" bestFit="1" customWidth="1"/>
    <col min="7" max="7" width="16.77734375" style="1" customWidth="1"/>
    <col min="8" max="8" width="15.88671875" style="1" customWidth="1"/>
    <col min="9" max="9" width="8.88671875" style="1"/>
    <col min="10" max="10" width="9" style="1" bestFit="1" customWidth="1"/>
    <col min="11" max="11" width="9.21875" style="1" bestFit="1" customWidth="1"/>
    <col min="12" max="16384" width="8.88671875" style="1"/>
  </cols>
  <sheetData>
    <row r="2" spans="2:15" ht="18.600000000000001" thickBot="1" x14ac:dyDescent="0.35">
      <c r="B2" s="22" t="s">
        <v>42</v>
      </c>
      <c r="C2" s="22"/>
      <c r="D2" s="22"/>
      <c r="E2" s="22"/>
      <c r="F2"/>
      <c r="G2"/>
      <c r="H2"/>
      <c r="I2"/>
      <c r="J2"/>
      <c r="K2"/>
      <c r="L2"/>
    </row>
    <row r="3" spans="2:15" ht="14.4" customHeight="1" thickTop="1" x14ac:dyDescent="0.3"/>
    <row r="4" spans="2:15" ht="14.4" customHeight="1" x14ac:dyDescent="0.3">
      <c r="B4" s="3" t="s">
        <v>23</v>
      </c>
      <c r="C4" s="3" t="s">
        <v>24</v>
      </c>
      <c r="D4" s="3" t="s">
        <v>25</v>
      </c>
      <c r="E4" s="3" t="s">
        <v>26</v>
      </c>
      <c r="F4"/>
      <c r="G4"/>
      <c r="M4"/>
      <c r="N4"/>
      <c r="O4"/>
    </row>
    <row r="5" spans="2:15" ht="14.4" customHeight="1" x14ac:dyDescent="0.3">
      <c r="B5" s="2">
        <v>1</v>
      </c>
      <c r="C5" s="14">
        <v>45078</v>
      </c>
      <c r="D5" s="20" t="s">
        <v>28</v>
      </c>
      <c r="E5" s="4">
        <v>1000</v>
      </c>
      <c r="F5"/>
      <c r="G5"/>
      <c r="J5"/>
      <c r="K5"/>
      <c r="M5"/>
      <c r="N5"/>
      <c r="O5"/>
    </row>
    <row r="6" spans="2:15" ht="14.4" customHeight="1" x14ac:dyDescent="0.3">
      <c r="B6" s="2">
        <v>2</v>
      </c>
      <c r="C6" s="14">
        <v>45079</v>
      </c>
      <c r="D6" s="20" t="s">
        <v>28</v>
      </c>
      <c r="E6" s="4">
        <v>5000</v>
      </c>
      <c r="F6"/>
      <c r="G6"/>
      <c r="J6"/>
      <c r="K6"/>
      <c r="M6"/>
      <c r="N6"/>
      <c r="O6"/>
    </row>
    <row r="7" spans="2:15" ht="14.4" customHeight="1" x14ac:dyDescent="0.3">
      <c r="B7" s="2">
        <v>3</v>
      </c>
      <c r="C7" s="14">
        <v>45080</v>
      </c>
      <c r="D7" s="20" t="s">
        <v>27</v>
      </c>
      <c r="E7" s="4">
        <v>-1200</v>
      </c>
      <c r="F7"/>
      <c r="G7"/>
      <c r="J7"/>
      <c r="K7"/>
      <c r="M7"/>
      <c r="N7"/>
      <c r="O7"/>
    </row>
    <row r="8" spans="2:15" ht="14.4" customHeight="1" x14ac:dyDescent="0.3">
      <c r="B8" s="2">
        <v>4</v>
      </c>
      <c r="C8" s="14">
        <v>45081</v>
      </c>
      <c r="D8" s="20" t="s">
        <v>28</v>
      </c>
      <c r="E8" s="4">
        <v>7500</v>
      </c>
      <c r="F8"/>
      <c r="G8"/>
      <c r="J8"/>
      <c r="K8"/>
      <c r="M8"/>
      <c r="N8"/>
      <c r="O8"/>
    </row>
    <row r="9" spans="2:15" ht="14.4" customHeight="1" x14ac:dyDescent="0.3">
      <c r="B9" s="2">
        <v>5</v>
      </c>
      <c r="C9" s="14">
        <v>45082</v>
      </c>
      <c r="D9" s="20" t="s">
        <v>27</v>
      </c>
      <c r="E9" s="4">
        <v>-1000</v>
      </c>
      <c r="F9"/>
      <c r="G9"/>
      <c r="J9"/>
      <c r="K9"/>
      <c r="M9"/>
      <c r="N9"/>
      <c r="O9"/>
    </row>
    <row r="10" spans="2:15" ht="14.4" customHeight="1" x14ac:dyDescent="0.3">
      <c r="B10" s="2">
        <v>6</v>
      </c>
      <c r="C10" s="14">
        <v>45083</v>
      </c>
      <c r="D10" s="20" t="s">
        <v>28</v>
      </c>
      <c r="E10" s="4">
        <v>2000</v>
      </c>
      <c r="F10"/>
      <c r="G10"/>
      <c r="J10"/>
      <c r="K10"/>
      <c r="M10"/>
      <c r="N10"/>
      <c r="O10"/>
    </row>
    <row r="11" spans="2:15" ht="14.4" customHeight="1" x14ac:dyDescent="0.3">
      <c r="B11" s="2">
        <v>7</v>
      </c>
      <c r="C11" s="14">
        <v>45084</v>
      </c>
      <c r="D11" s="20" t="s">
        <v>27</v>
      </c>
      <c r="E11" s="4">
        <v>-5000</v>
      </c>
      <c r="F11"/>
      <c r="G11"/>
      <c r="J11"/>
      <c r="K11"/>
      <c r="M11"/>
      <c r="N11"/>
      <c r="O11"/>
    </row>
    <row r="12" spans="2:15" ht="14.4" customHeight="1" x14ac:dyDescent="0.3">
      <c r="B12" s="2">
        <v>8</v>
      </c>
      <c r="C12" s="14">
        <v>45085</v>
      </c>
      <c r="D12" s="20" t="s">
        <v>28</v>
      </c>
      <c r="E12" s="4">
        <v>1500</v>
      </c>
      <c r="F12"/>
      <c r="G12"/>
      <c r="J12"/>
      <c r="K12"/>
      <c r="M12"/>
      <c r="N12"/>
      <c r="O12"/>
    </row>
    <row r="13" spans="2:15" ht="14.4" customHeight="1" x14ac:dyDescent="0.3">
      <c r="B13" s="2">
        <v>9</v>
      </c>
      <c r="C13" s="15">
        <v>45086</v>
      </c>
      <c r="D13" s="20" t="s">
        <v>28</v>
      </c>
      <c r="E13" s="4">
        <v>5000</v>
      </c>
      <c r="F13"/>
      <c r="K13"/>
      <c r="L13"/>
      <c r="M13"/>
      <c r="N13"/>
      <c r="O13"/>
    </row>
    <row r="14" spans="2:15" ht="14.4" customHeight="1" x14ac:dyDescent="0.3">
      <c r="B14" s="2">
        <v>10</v>
      </c>
      <c r="C14" s="14">
        <v>45087</v>
      </c>
      <c r="D14" s="20" t="s">
        <v>28</v>
      </c>
      <c r="E14" s="2">
        <v>1000</v>
      </c>
      <c r="F14"/>
    </row>
    <row r="15" spans="2:15" ht="36.6" customHeight="1" x14ac:dyDescent="0.3">
      <c r="F15"/>
    </row>
    <row r="16" spans="2:15" ht="14.4" customHeight="1" x14ac:dyDescent="0.3">
      <c r="F16"/>
    </row>
    <row r="17" spans="6:11" ht="14.4" customHeight="1" x14ac:dyDescent="0.3">
      <c r="F17"/>
    </row>
    <row r="18" spans="6:11" ht="14.4" customHeight="1" x14ac:dyDescent="0.3">
      <c r="F18"/>
      <c r="G18"/>
      <c r="H18"/>
      <c r="I18"/>
      <c r="J18"/>
      <c r="K18"/>
    </row>
    <row r="19" spans="6:11" ht="14.4" customHeight="1" x14ac:dyDescent="0.3">
      <c r="F19"/>
      <c r="G19"/>
      <c r="H19"/>
      <c r="I19"/>
      <c r="J19"/>
      <c r="K19"/>
    </row>
    <row r="20" spans="6:11" ht="14.4" customHeight="1" x14ac:dyDescent="0.3">
      <c r="F20"/>
      <c r="G20"/>
      <c r="H20"/>
      <c r="I20"/>
      <c r="J20"/>
      <c r="K20"/>
    </row>
    <row r="21" spans="6:11" ht="14.4" customHeight="1" x14ac:dyDescent="0.3">
      <c r="F21"/>
      <c r="G21"/>
      <c r="H21"/>
      <c r="I21"/>
      <c r="J21"/>
      <c r="K21"/>
    </row>
    <row r="22" spans="6:11" ht="14.4" customHeight="1" x14ac:dyDescent="0.3">
      <c r="F22"/>
      <c r="G22"/>
      <c r="H22"/>
      <c r="I22"/>
      <c r="J22"/>
      <c r="K22"/>
    </row>
    <row r="23" spans="6:11" ht="14.4" customHeight="1" x14ac:dyDescent="0.3">
      <c r="G23"/>
      <c r="H23"/>
      <c r="I23"/>
      <c r="J23"/>
      <c r="K23"/>
    </row>
    <row r="24" spans="6:11" ht="14.4" customHeight="1" x14ac:dyDescent="0.3">
      <c r="G24"/>
      <c r="H24"/>
      <c r="I24"/>
      <c r="J24"/>
      <c r="K24"/>
    </row>
    <row r="25" spans="6:11" ht="14.4" customHeight="1" x14ac:dyDescent="0.3">
      <c r="G25"/>
      <c r="H25"/>
      <c r="I25"/>
      <c r="J25"/>
      <c r="K25"/>
    </row>
    <row r="26" spans="6:11" ht="14.4" customHeight="1" x14ac:dyDescent="0.3">
      <c r="G26"/>
      <c r="H26"/>
      <c r="I26"/>
      <c r="J26"/>
      <c r="K26"/>
    </row>
    <row r="27" spans="6:11" ht="14.4" customHeight="1" x14ac:dyDescent="0.3">
      <c r="G27"/>
      <c r="H27"/>
      <c r="I27"/>
      <c r="J27"/>
      <c r="K27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97A8-E92F-485D-9723-4BF510911E7A}">
  <dimension ref="B2:O27"/>
  <sheetViews>
    <sheetView showGridLines="0" zoomScaleNormal="100" workbookViewId="0">
      <selection activeCell="B2" sqref="B2:G2"/>
    </sheetView>
  </sheetViews>
  <sheetFormatPr defaultColWidth="8.88671875" defaultRowHeight="14.4" customHeight="1" x14ac:dyDescent="0.3"/>
  <cols>
    <col min="1" max="1" width="2.6640625" style="1" customWidth="1"/>
    <col min="2" max="2" width="14.5546875" style="1" bestFit="1" customWidth="1"/>
    <col min="3" max="3" width="11.33203125" style="1" customWidth="1"/>
    <col min="4" max="4" width="13.88671875" style="1" customWidth="1"/>
    <col min="5" max="5" width="8.77734375" style="1" customWidth="1"/>
    <col min="6" max="6" width="16" style="1" bestFit="1" customWidth="1"/>
    <col min="7" max="7" width="14.77734375" style="1" customWidth="1"/>
    <col min="8" max="8" width="15.88671875" style="1" customWidth="1"/>
    <col min="9" max="9" width="14.5546875" style="1" bestFit="1" customWidth="1"/>
    <col min="10" max="10" width="11.33203125" style="1" customWidth="1"/>
    <col min="11" max="11" width="13.88671875" style="1" customWidth="1"/>
    <col min="12" max="12" width="8.77734375" style="1" customWidth="1"/>
    <col min="13" max="13" width="16" style="1" bestFit="1" customWidth="1"/>
    <col min="14" max="14" width="14.77734375" style="1" customWidth="1"/>
    <col min="15" max="16384" width="8.88671875" style="1"/>
  </cols>
  <sheetData>
    <row r="2" spans="2:15" ht="18.600000000000001" thickBot="1" x14ac:dyDescent="0.35">
      <c r="B2" s="22" t="s">
        <v>42</v>
      </c>
      <c r="C2" s="22"/>
      <c r="D2" s="22"/>
      <c r="E2" s="22"/>
      <c r="F2" s="22"/>
      <c r="G2" s="22"/>
      <c r="H2"/>
      <c r="I2" s="22" t="s">
        <v>44</v>
      </c>
      <c r="J2" s="22"/>
      <c r="K2" s="22"/>
      <c r="L2" s="22"/>
      <c r="M2" s="22"/>
      <c r="N2" s="22"/>
    </row>
    <row r="3" spans="2:15" ht="14.4" customHeight="1" thickTop="1" x14ac:dyDescent="0.3"/>
    <row r="4" spans="2:15" ht="14.4" customHeight="1" x14ac:dyDescent="0.3">
      <c r="B4" s="3" t="s">
        <v>23</v>
      </c>
      <c r="C4" s="3" t="s">
        <v>24</v>
      </c>
      <c r="D4" s="3" t="s">
        <v>25</v>
      </c>
      <c r="E4" s="3" t="s">
        <v>26</v>
      </c>
      <c r="F4" s="3" t="s">
        <v>29</v>
      </c>
      <c r="G4" s="3" t="s">
        <v>30</v>
      </c>
      <c r="I4" s="3" t="s">
        <v>23</v>
      </c>
      <c r="J4" s="3" t="s">
        <v>24</v>
      </c>
      <c r="K4" s="3" t="s">
        <v>25</v>
      </c>
      <c r="L4" s="3" t="s">
        <v>26</v>
      </c>
      <c r="M4" s="3" t="s">
        <v>29</v>
      </c>
      <c r="N4" s="3" t="s">
        <v>30</v>
      </c>
      <c r="O4"/>
    </row>
    <row r="5" spans="2:15" ht="14.4" customHeight="1" x14ac:dyDescent="0.3">
      <c r="B5" s="2">
        <v>1</v>
      </c>
      <c r="C5" s="14">
        <v>45078</v>
      </c>
      <c r="D5" s="20" t="s">
        <v>28</v>
      </c>
      <c r="E5" s="4">
        <v>1000</v>
      </c>
      <c r="F5" s="4" t="str">
        <f>IF(E5&lt;0,-E5&amp;"-"&amp;COUNTIF(E$5:E5,E5),E5&amp;"-"&amp;COUNTIF(E$5:E5,E5))</f>
        <v>1000-1</v>
      </c>
      <c r="G5" s="4" t="str">
        <f>IF(COUNTIF($F$5:$F$14,F5)=2,"Matched","")</f>
        <v>Matched</v>
      </c>
      <c r="I5" s="2">
        <v>1</v>
      </c>
      <c r="J5" s="14">
        <v>45078</v>
      </c>
      <c r="K5" s="20" t="s">
        <v>28</v>
      </c>
      <c r="L5" s="4">
        <v>1000</v>
      </c>
      <c r="M5" s="4"/>
      <c r="N5" s="4"/>
      <c r="O5"/>
    </row>
    <row r="6" spans="2:15" ht="14.4" customHeight="1" x14ac:dyDescent="0.3">
      <c r="B6" s="2">
        <v>2</v>
      </c>
      <c r="C6" s="14">
        <v>45079</v>
      </c>
      <c r="D6" s="20" t="s">
        <v>28</v>
      </c>
      <c r="E6" s="4">
        <v>5000</v>
      </c>
      <c r="F6" s="4" t="str">
        <f>IF(E6&lt;0,-E6&amp;"-"&amp;COUNTIF(E$5:E6,E6),E6&amp;"-"&amp;COUNTIF(E$5:E6,E6))</f>
        <v>5000-1</v>
      </c>
      <c r="G6" s="4" t="str">
        <f t="shared" ref="G6:G14" si="0">IF(COUNTIF($F$5:$F$14,F6)=2,"Matched","")</f>
        <v>Matched</v>
      </c>
      <c r="I6" s="2">
        <v>2</v>
      </c>
      <c r="J6" s="14">
        <v>45079</v>
      </c>
      <c r="K6" s="20" t="s">
        <v>28</v>
      </c>
      <c r="L6" s="4">
        <v>5000</v>
      </c>
      <c r="M6" s="4"/>
      <c r="N6" s="4"/>
      <c r="O6"/>
    </row>
    <row r="7" spans="2:15" ht="14.4" customHeight="1" x14ac:dyDescent="0.3">
      <c r="B7" s="2">
        <v>3</v>
      </c>
      <c r="C7" s="14">
        <v>45080</v>
      </c>
      <c r="D7" s="20" t="s">
        <v>27</v>
      </c>
      <c r="E7" s="4">
        <v>-1200</v>
      </c>
      <c r="F7" s="4" t="str">
        <f>IF(E7&lt;0,-E7&amp;"-"&amp;COUNTIF(E$5:E7,E7),E7&amp;"-"&amp;COUNTIF(E$5:E7,E7))</f>
        <v>1200-1</v>
      </c>
      <c r="G7" s="4" t="str">
        <f t="shared" si="0"/>
        <v/>
      </c>
      <c r="I7" s="2">
        <v>3</v>
      </c>
      <c r="J7" s="14">
        <v>45080</v>
      </c>
      <c r="K7" s="20" t="s">
        <v>27</v>
      </c>
      <c r="L7" s="4">
        <v>-1200</v>
      </c>
      <c r="M7" s="4"/>
      <c r="N7" s="4"/>
      <c r="O7"/>
    </row>
    <row r="8" spans="2:15" ht="14.4" customHeight="1" x14ac:dyDescent="0.3">
      <c r="B8" s="2">
        <v>4</v>
      </c>
      <c r="C8" s="14">
        <v>45081</v>
      </c>
      <c r="D8" s="20" t="s">
        <v>28</v>
      </c>
      <c r="E8" s="4">
        <v>7500</v>
      </c>
      <c r="F8" s="4" t="str">
        <f>IF(E8&lt;0,-E8&amp;"-"&amp;COUNTIF(E$5:E8,E8),E8&amp;"-"&amp;COUNTIF(E$5:E8,E8))</f>
        <v>7500-1</v>
      </c>
      <c r="G8" s="4" t="str">
        <f t="shared" si="0"/>
        <v/>
      </c>
      <c r="I8" s="2">
        <v>4</v>
      </c>
      <c r="J8" s="14">
        <v>45081</v>
      </c>
      <c r="K8" s="20" t="s">
        <v>28</v>
      </c>
      <c r="L8" s="4">
        <v>7500</v>
      </c>
      <c r="M8" s="4"/>
      <c r="N8" s="4"/>
      <c r="O8"/>
    </row>
    <row r="9" spans="2:15" ht="14.4" customHeight="1" x14ac:dyDescent="0.3">
      <c r="B9" s="2">
        <v>5</v>
      </c>
      <c r="C9" s="14">
        <v>45082</v>
      </c>
      <c r="D9" s="20" t="s">
        <v>27</v>
      </c>
      <c r="E9" s="4">
        <v>-1000</v>
      </c>
      <c r="F9" s="4" t="str">
        <f>IF(E9&lt;0,-E9&amp;"-"&amp;COUNTIF(E$5:E9,E9),E9&amp;"-"&amp;COUNTIF(E$5:E9,E9))</f>
        <v>1000-1</v>
      </c>
      <c r="G9" s="4" t="str">
        <f t="shared" si="0"/>
        <v>Matched</v>
      </c>
      <c r="I9" s="2">
        <v>5</v>
      </c>
      <c r="J9" s="14">
        <v>45082</v>
      </c>
      <c r="K9" s="20" t="s">
        <v>27</v>
      </c>
      <c r="L9" s="4">
        <v>-1000</v>
      </c>
      <c r="M9" s="4"/>
      <c r="N9" s="4"/>
      <c r="O9"/>
    </row>
    <row r="10" spans="2:15" ht="14.4" customHeight="1" x14ac:dyDescent="0.3">
      <c r="B10" s="2">
        <v>6</v>
      </c>
      <c r="C10" s="14">
        <v>45083</v>
      </c>
      <c r="D10" s="20" t="s">
        <v>28</v>
      </c>
      <c r="E10" s="4">
        <v>2000</v>
      </c>
      <c r="F10" s="4" t="str">
        <f>IF(E10&lt;0,-E10&amp;"-"&amp;COUNTIF(E$5:E10,E10),E10&amp;"-"&amp;COUNTIF(E$5:E10,E10))</f>
        <v>2000-1</v>
      </c>
      <c r="G10" s="4" t="str">
        <f t="shared" si="0"/>
        <v/>
      </c>
      <c r="I10" s="2">
        <v>6</v>
      </c>
      <c r="J10" s="14">
        <v>45083</v>
      </c>
      <c r="K10" s="20" t="s">
        <v>28</v>
      </c>
      <c r="L10" s="4">
        <v>2000</v>
      </c>
      <c r="M10" s="4"/>
      <c r="N10" s="4"/>
      <c r="O10"/>
    </row>
    <row r="11" spans="2:15" ht="14.4" customHeight="1" x14ac:dyDescent="0.3">
      <c r="B11" s="2">
        <v>7</v>
      </c>
      <c r="C11" s="14">
        <v>45084</v>
      </c>
      <c r="D11" s="20" t="s">
        <v>27</v>
      </c>
      <c r="E11" s="4">
        <v>-5000</v>
      </c>
      <c r="F11" s="4" t="str">
        <f>IF(E11&lt;0,-E11&amp;"-"&amp;COUNTIF(E$5:E11,E11),E11&amp;"-"&amp;COUNTIF(E$5:E11,E11))</f>
        <v>5000-1</v>
      </c>
      <c r="G11" s="4" t="str">
        <f t="shared" si="0"/>
        <v>Matched</v>
      </c>
      <c r="I11" s="2">
        <v>7</v>
      </c>
      <c r="J11" s="14">
        <v>45084</v>
      </c>
      <c r="K11" s="20" t="s">
        <v>27</v>
      </c>
      <c r="L11" s="4">
        <v>-5000</v>
      </c>
      <c r="M11" s="4"/>
      <c r="N11" s="4"/>
      <c r="O11"/>
    </row>
    <row r="12" spans="2:15" ht="14.4" customHeight="1" x14ac:dyDescent="0.3">
      <c r="B12" s="2">
        <v>8</v>
      </c>
      <c r="C12" s="14">
        <v>45085</v>
      </c>
      <c r="D12" s="20" t="s">
        <v>28</v>
      </c>
      <c r="E12" s="4">
        <v>1500</v>
      </c>
      <c r="F12" s="4" t="str">
        <f>IF(E12&lt;0,-E12&amp;"-"&amp;COUNTIF(E$5:E12,E12),E12&amp;"-"&amp;COUNTIF(E$5:E12,E12))</f>
        <v>1500-1</v>
      </c>
      <c r="G12" s="4" t="str">
        <f t="shared" si="0"/>
        <v/>
      </c>
      <c r="I12" s="2">
        <v>8</v>
      </c>
      <c r="J12" s="14">
        <v>45085</v>
      </c>
      <c r="K12" s="20" t="s">
        <v>28</v>
      </c>
      <c r="L12" s="4">
        <v>1500</v>
      </c>
      <c r="M12" s="4"/>
      <c r="N12" s="4"/>
      <c r="O12"/>
    </row>
    <row r="13" spans="2:15" ht="14.4" customHeight="1" x14ac:dyDescent="0.3">
      <c r="B13" s="2">
        <v>9</v>
      </c>
      <c r="C13" s="15">
        <v>45086</v>
      </c>
      <c r="D13" s="21" t="s">
        <v>28</v>
      </c>
      <c r="E13" s="4">
        <v>5000</v>
      </c>
      <c r="F13" s="4" t="str">
        <f>IF(E13&lt;0,-E13&amp;"-"&amp;COUNTIF(E$5:E13,E13),E13&amp;"-"&amp;COUNTIF(E$5:E13,E13))</f>
        <v>5000-2</v>
      </c>
      <c r="G13" s="4" t="str">
        <f t="shared" si="0"/>
        <v/>
      </c>
      <c r="I13" s="2">
        <v>9</v>
      </c>
      <c r="J13" s="15">
        <v>45086</v>
      </c>
      <c r="K13" s="21" t="s">
        <v>28</v>
      </c>
      <c r="L13" s="4">
        <v>5000</v>
      </c>
      <c r="M13" s="4"/>
      <c r="N13" s="4"/>
      <c r="O13"/>
    </row>
    <row r="14" spans="2:15" ht="14.4" customHeight="1" x14ac:dyDescent="0.3">
      <c r="B14" s="2">
        <v>10</v>
      </c>
      <c r="C14" s="14">
        <v>45086</v>
      </c>
      <c r="D14" s="20" t="s">
        <v>28</v>
      </c>
      <c r="E14" s="2">
        <v>1000</v>
      </c>
      <c r="F14" s="4" t="str">
        <f>IF(E14&lt;0,-E14&amp;"-"&amp;COUNTIF(E$5:E14,E14),E14&amp;"-"&amp;COUNTIF(E$5:E14,E14))</f>
        <v>1000-2</v>
      </c>
      <c r="G14" s="4" t="str">
        <f t="shared" si="0"/>
        <v/>
      </c>
      <c r="I14" s="2">
        <v>10</v>
      </c>
      <c r="J14" s="14">
        <v>45086</v>
      </c>
      <c r="K14" s="20" t="s">
        <v>28</v>
      </c>
      <c r="L14" s="2">
        <v>1000</v>
      </c>
      <c r="M14" s="4"/>
      <c r="N14" s="4"/>
    </row>
    <row r="15" spans="2:15" ht="14.4" customHeight="1" x14ac:dyDescent="0.3">
      <c r="F15"/>
    </row>
    <row r="16" spans="2:15" ht="14.4" customHeight="1" x14ac:dyDescent="0.3">
      <c r="F16"/>
    </row>
    <row r="17" spans="6:11" ht="14.4" customHeight="1" x14ac:dyDescent="0.3">
      <c r="F17"/>
    </row>
    <row r="18" spans="6:11" ht="14.4" customHeight="1" x14ac:dyDescent="0.3">
      <c r="F18"/>
      <c r="G18"/>
      <c r="H18"/>
      <c r="I18"/>
      <c r="J18"/>
      <c r="K18"/>
    </row>
    <row r="19" spans="6:11" ht="14.4" customHeight="1" x14ac:dyDescent="0.3">
      <c r="F19"/>
      <c r="G19"/>
      <c r="H19"/>
      <c r="I19"/>
      <c r="J19"/>
      <c r="K19"/>
    </row>
    <row r="20" spans="6:11" ht="14.4" customHeight="1" x14ac:dyDescent="0.3">
      <c r="F20"/>
      <c r="G20"/>
      <c r="H20"/>
      <c r="I20"/>
      <c r="J20"/>
      <c r="K20"/>
    </row>
    <row r="21" spans="6:11" ht="14.4" customHeight="1" x14ac:dyDescent="0.3">
      <c r="F21"/>
      <c r="G21"/>
      <c r="H21"/>
      <c r="I21"/>
      <c r="J21"/>
      <c r="K21"/>
    </row>
    <row r="22" spans="6:11" ht="14.4" customHeight="1" x14ac:dyDescent="0.3">
      <c r="F22"/>
      <c r="G22"/>
      <c r="H22"/>
      <c r="I22"/>
      <c r="J22"/>
      <c r="K22"/>
    </row>
    <row r="23" spans="6:11" ht="14.4" customHeight="1" x14ac:dyDescent="0.3">
      <c r="G23"/>
      <c r="H23"/>
      <c r="I23"/>
      <c r="J23"/>
      <c r="K23"/>
    </row>
    <row r="24" spans="6:11" ht="14.4" customHeight="1" x14ac:dyDescent="0.3">
      <c r="G24"/>
      <c r="H24"/>
      <c r="I24"/>
      <c r="J24"/>
      <c r="K24"/>
    </row>
    <row r="25" spans="6:11" ht="14.4" customHeight="1" x14ac:dyDescent="0.3">
      <c r="G25"/>
      <c r="H25"/>
      <c r="I25"/>
      <c r="J25"/>
      <c r="K25"/>
    </row>
    <row r="26" spans="6:11" ht="14.4" customHeight="1" x14ac:dyDescent="0.3">
      <c r="G26"/>
      <c r="H26"/>
      <c r="I26"/>
      <c r="J26"/>
      <c r="K26"/>
    </row>
    <row r="27" spans="6:11" ht="14.4" customHeight="1" x14ac:dyDescent="0.3">
      <c r="G27"/>
      <c r="H27"/>
      <c r="I27"/>
      <c r="J27"/>
      <c r="K27"/>
    </row>
  </sheetData>
  <mergeCells count="2">
    <mergeCell ref="B2:G2"/>
    <mergeCell ref="I2:N2"/>
  </mergeCells>
  <pageMargins left="0.7" right="0.7" top="0.75" bottom="0.75" header="0.3" footer="0.3"/>
  <pageSetup orientation="portrait" r:id="rId1"/>
  <ignoredErrors>
    <ignoredError sqref="F12:F13 F6:F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C8B74-D4ED-4869-89D4-582749620403}">
  <dimension ref="B2:R23"/>
  <sheetViews>
    <sheetView showGridLines="0" zoomScaleNormal="100" workbookViewId="0">
      <selection activeCell="B2" sqref="B2:I2"/>
    </sheetView>
  </sheetViews>
  <sheetFormatPr defaultColWidth="8.88671875" defaultRowHeight="14.4" customHeight="1" x14ac:dyDescent="0.3"/>
  <cols>
    <col min="1" max="1" width="2.6640625" style="1" customWidth="1"/>
    <col min="2" max="2" width="14.77734375" style="1" customWidth="1"/>
    <col min="3" max="3" width="15.88671875" style="1" customWidth="1"/>
    <col min="4" max="4" width="4.5546875" style="1" customWidth="1"/>
    <col min="5" max="5" width="16.77734375" style="1" customWidth="1"/>
    <col min="6" max="6" width="15.88671875" style="1" customWidth="1"/>
    <col min="7" max="7" width="8.88671875" style="1"/>
    <col min="8" max="8" width="9" style="1" bestFit="1" customWidth="1"/>
    <col min="9" max="9" width="9.21875" style="1" bestFit="1" customWidth="1"/>
    <col min="10" max="10" width="8.88671875" style="1"/>
    <col min="11" max="11" width="14.77734375" style="1" customWidth="1"/>
    <col min="12" max="12" width="15.88671875" style="1" customWidth="1"/>
    <col min="13" max="13" width="4.5546875" style="1" customWidth="1"/>
    <col min="14" max="14" width="16.77734375" style="1" customWidth="1"/>
    <col min="15" max="15" width="15.88671875" style="1" customWidth="1"/>
    <col min="16" max="16" width="8.88671875" style="1"/>
    <col min="17" max="17" width="9" style="1" bestFit="1" customWidth="1"/>
    <col min="18" max="18" width="9.21875" style="1" bestFit="1" customWidth="1"/>
    <col min="19" max="16384" width="8.88671875" style="1"/>
  </cols>
  <sheetData>
    <row r="2" spans="2:18" ht="18.600000000000001" thickBot="1" x14ac:dyDescent="0.35">
      <c r="B2" s="22" t="s">
        <v>10</v>
      </c>
      <c r="C2" s="22"/>
      <c r="D2" s="22"/>
      <c r="E2" s="22"/>
      <c r="F2" s="22"/>
      <c r="G2" s="22"/>
      <c r="H2" s="22"/>
      <c r="I2" s="22"/>
      <c r="K2" s="22" t="s">
        <v>44</v>
      </c>
      <c r="L2" s="22"/>
      <c r="M2" s="22"/>
      <c r="N2" s="22"/>
      <c r="O2" s="22"/>
      <c r="P2" s="22"/>
      <c r="Q2" s="22"/>
      <c r="R2" s="22"/>
    </row>
    <row r="3" spans="2:18" ht="14.4" customHeight="1" thickTop="1" x14ac:dyDescent="0.3"/>
    <row r="4" spans="2:18" ht="14.4" customHeight="1" x14ac:dyDescent="0.3">
      <c r="B4" s="3" t="s">
        <v>0</v>
      </c>
      <c r="C4" s="3" t="s">
        <v>1</v>
      </c>
      <c r="D4"/>
      <c r="E4" s="3" t="s">
        <v>0</v>
      </c>
      <c r="F4" s="3" t="s">
        <v>1</v>
      </c>
      <c r="K4" s="3" t="s">
        <v>0</v>
      </c>
      <c r="L4" s="3" t="s">
        <v>1</v>
      </c>
      <c r="M4"/>
      <c r="N4" s="3" t="s">
        <v>0</v>
      </c>
      <c r="O4" s="3" t="s">
        <v>1</v>
      </c>
    </row>
    <row r="5" spans="2:18" ht="14.4" customHeight="1" x14ac:dyDescent="0.3">
      <c r="B5" s="2" t="s">
        <v>2</v>
      </c>
      <c r="C5" s="5">
        <v>920</v>
      </c>
      <c r="D5"/>
      <c r="E5" s="2" t="s">
        <v>2</v>
      </c>
      <c r="F5" s="5">
        <v>920</v>
      </c>
      <c r="H5" s="6">
        <f>VLOOKUP(E5,$B$5:$C$12,2,FALSE)</f>
        <v>920</v>
      </c>
      <c r="I5" s="6">
        <f>F5-H5</f>
        <v>0</v>
      </c>
      <c r="K5" s="2" t="s">
        <v>2</v>
      </c>
      <c r="L5" s="5">
        <v>920</v>
      </c>
      <c r="M5"/>
      <c r="N5" s="2" t="s">
        <v>2</v>
      </c>
      <c r="O5" s="5">
        <v>920</v>
      </c>
      <c r="Q5" s="6"/>
      <c r="R5" s="6"/>
    </row>
    <row r="6" spans="2:18" ht="14.4" customHeight="1" x14ac:dyDescent="0.3">
      <c r="B6" s="2" t="s">
        <v>3</v>
      </c>
      <c r="C6" s="5">
        <v>700</v>
      </c>
      <c r="D6"/>
      <c r="E6" s="2" t="s">
        <v>3</v>
      </c>
      <c r="F6" s="5">
        <v>700</v>
      </c>
      <c r="H6" s="6">
        <f t="shared" ref="H6:H12" si="0">VLOOKUP(E6,$B$5:$C$12,2,FALSE)</f>
        <v>700</v>
      </c>
      <c r="I6" s="6">
        <f t="shared" ref="I6:I12" si="1">F6-H6</f>
        <v>0</v>
      </c>
      <c r="K6" s="2" t="s">
        <v>3</v>
      </c>
      <c r="L6" s="5">
        <v>700</v>
      </c>
      <c r="M6"/>
      <c r="N6" s="2" t="s">
        <v>3</v>
      </c>
      <c r="O6" s="5">
        <v>700</v>
      </c>
      <c r="Q6" s="6"/>
      <c r="R6" s="6"/>
    </row>
    <row r="7" spans="2:18" ht="14.4" customHeight="1" x14ac:dyDescent="0.3">
      <c r="B7" s="2" t="s">
        <v>4</v>
      </c>
      <c r="C7" s="5">
        <v>620</v>
      </c>
      <c r="D7"/>
      <c r="E7" s="2" t="s">
        <v>4</v>
      </c>
      <c r="F7" s="5">
        <v>720</v>
      </c>
      <c r="H7" s="6">
        <f t="shared" si="0"/>
        <v>620</v>
      </c>
      <c r="I7" s="6">
        <f t="shared" si="1"/>
        <v>100</v>
      </c>
      <c r="K7" s="2" t="s">
        <v>4</v>
      </c>
      <c r="L7" s="5">
        <v>620</v>
      </c>
      <c r="M7"/>
      <c r="N7" s="2" t="s">
        <v>4</v>
      </c>
      <c r="O7" s="5">
        <v>720</v>
      </c>
      <c r="Q7" s="6"/>
      <c r="R7" s="6"/>
    </row>
    <row r="8" spans="2:18" ht="14.4" customHeight="1" x14ac:dyDescent="0.3">
      <c r="B8" s="2" t="s">
        <v>5</v>
      </c>
      <c r="C8" s="5">
        <v>340</v>
      </c>
      <c r="D8"/>
      <c r="E8" s="2" t="s">
        <v>5</v>
      </c>
      <c r="F8" s="5">
        <v>340</v>
      </c>
      <c r="H8" s="6">
        <f t="shared" si="0"/>
        <v>340</v>
      </c>
      <c r="I8" s="6">
        <f t="shared" si="1"/>
        <v>0</v>
      </c>
      <c r="K8" s="2" t="s">
        <v>5</v>
      </c>
      <c r="L8" s="5">
        <v>340</v>
      </c>
      <c r="M8"/>
      <c r="N8" s="2" t="s">
        <v>5</v>
      </c>
      <c r="O8" s="5">
        <v>340</v>
      </c>
      <c r="Q8" s="6"/>
      <c r="R8" s="6"/>
    </row>
    <row r="9" spans="2:18" ht="14.4" customHeight="1" x14ac:dyDescent="0.3">
      <c r="B9" s="2" t="s">
        <v>6</v>
      </c>
      <c r="C9" s="5">
        <v>289</v>
      </c>
      <c r="D9"/>
      <c r="E9" s="2" t="s">
        <v>6</v>
      </c>
      <c r="F9" s="5">
        <v>289</v>
      </c>
      <c r="H9" s="6">
        <f t="shared" si="0"/>
        <v>289</v>
      </c>
      <c r="I9" s="6">
        <f t="shared" si="1"/>
        <v>0</v>
      </c>
      <c r="K9" s="2" t="s">
        <v>6</v>
      </c>
      <c r="L9" s="5">
        <v>289</v>
      </c>
      <c r="M9"/>
      <c r="N9" s="2" t="s">
        <v>6</v>
      </c>
      <c r="O9" s="5">
        <v>289</v>
      </c>
      <c r="Q9" s="6"/>
      <c r="R9" s="6"/>
    </row>
    <row r="10" spans="2:18" ht="14.4" customHeight="1" x14ac:dyDescent="0.3">
      <c r="B10" s="2" t="s">
        <v>7</v>
      </c>
      <c r="C10" s="5">
        <v>452</v>
      </c>
      <c r="D10"/>
      <c r="E10" s="2" t="s">
        <v>7</v>
      </c>
      <c r="F10" s="5">
        <v>327</v>
      </c>
      <c r="H10" s="6">
        <f t="shared" si="0"/>
        <v>452</v>
      </c>
      <c r="I10" s="6">
        <f t="shared" si="1"/>
        <v>-125</v>
      </c>
      <c r="K10" s="2" t="s">
        <v>7</v>
      </c>
      <c r="L10" s="5">
        <v>452</v>
      </c>
      <c r="M10"/>
      <c r="N10" s="2" t="s">
        <v>7</v>
      </c>
      <c r="O10" s="5">
        <v>327</v>
      </c>
      <c r="Q10" s="6"/>
      <c r="R10" s="6"/>
    </row>
    <row r="11" spans="2:18" ht="14.4" customHeight="1" x14ac:dyDescent="0.3">
      <c r="B11" s="2" t="s">
        <v>8</v>
      </c>
      <c r="C11" s="5">
        <v>499</v>
      </c>
      <c r="D11"/>
      <c r="E11" s="2" t="s">
        <v>8</v>
      </c>
      <c r="F11" s="5">
        <v>499</v>
      </c>
      <c r="H11" s="6">
        <f t="shared" si="0"/>
        <v>499</v>
      </c>
      <c r="I11" s="6">
        <f t="shared" si="1"/>
        <v>0</v>
      </c>
      <c r="K11" s="2" t="s">
        <v>8</v>
      </c>
      <c r="L11" s="5">
        <v>499</v>
      </c>
      <c r="M11"/>
      <c r="N11" s="2" t="s">
        <v>8</v>
      </c>
      <c r="O11" s="5">
        <v>499</v>
      </c>
      <c r="Q11" s="6"/>
      <c r="R11" s="6"/>
    </row>
    <row r="12" spans="2:18" ht="14.4" customHeight="1" x14ac:dyDescent="0.3">
      <c r="B12" s="2" t="s">
        <v>9</v>
      </c>
      <c r="C12" s="5">
        <v>227</v>
      </c>
      <c r="D12"/>
      <c r="E12" s="2" t="s">
        <v>9</v>
      </c>
      <c r="F12" s="5">
        <v>227</v>
      </c>
      <c r="H12" s="6">
        <f t="shared" si="0"/>
        <v>227</v>
      </c>
      <c r="I12" s="6">
        <f t="shared" si="1"/>
        <v>0</v>
      </c>
      <c r="K12" s="2" t="s">
        <v>9</v>
      </c>
      <c r="L12" s="5">
        <v>227</v>
      </c>
      <c r="M12"/>
      <c r="N12" s="2" t="s">
        <v>9</v>
      </c>
      <c r="O12" s="5">
        <v>227</v>
      </c>
      <c r="Q12" s="6"/>
      <c r="R12" s="6"/>
    </row>
    <row r="13" spans="2:18" ht="64.8" customHeight="1" x14ac:dyDescent="0.3">
      <c r="B13"/>
      <c r="C13"/>
      <c r="D13"/>
      <c r="I13"/>
      <c r="J13"/>
      <c r="K13"/>
      <c r="L13"/>
      <c r="M13"/>
    </row>
    <row r="15" spans="2:18" ht="14.4" customHeight="1" x14ac:dyDescent="0.3">
      <c r="D15"/>
    </row>
    <row r="16" spans="2:18" ht="14.4" customHeight="1" x14ac:dyDescent="0.3">
      <c r="D16"/>
    </row>
    <row r="17" spans="4:4" ht="14.4" customHeight="1" x14ac:dyDescent="0.3">
      <c r="D17"/>
    </row>
    <row r="18" spans="4:4" ht="14.4" customHeight="1" x14ac:dyDescent="0.3">
      <c r="D18"/>
    </row>
    <row r="19" spans="4:4" ht="14.4" customHeight="1" x14ac:dyDescent="0.3">
      <c r="D19"/>
    </row>
    <row r="20" spans="4:4" ht="14.4" customHeight="1" x14ac:dyDescent="0.3">
      <c r="D20"/>
    </row>
    <row r="21" spans="4:4" ht="14.4" customHeight="1" x14ac:dyDescent="0.3">
      <c r="D21"/>
    </row>
    <row r="22" spans="4:4" ht="14.4" customHeight="1" x14ac:dyDescent="0.3">
      <c r="D22"/>
    </row>
    <row r="23" spans="4:4" ht="14.4" customHeight="1" x14ac:dyDescent="0.3">
      <c r="D23"/>
    </row>
  </sheetData>
  <mergeCells count="2">
    <mergeCell ref="B2:I2"/>
    <mergeCell ref="K2:R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A3B5E-09A0-49AE-95B4-8ABDF2CB0EBB}">
  <dimension ref="B2:R23"/>
  <sheetViews>
    <sheetView showGridLines="0" zoomScaleNormal="100" workbookViewId="0">
      <selection activeCell="B2" sqref="B2:I2"/>
    </sheetView>
  </sheetViews>
  <sheetFormatPr defaultColWidth="8.88671875" defaultRowHeight="14.4" customHeight="1" x14ac:dyDescent="0.3"/>
  <cols>
    <col min="1" max="1" width="2.6640625" style="1" customWidth="1"/>
    <col min="2" max="2" width="14.77734375" style="1" customWidth="1"/>
    <col min="3" max="3" width="15.88671875" style="1" customWidth="1"/>
    <col min="4" max="4" width="4.5546875" style="1" customWidth="1"/>
    <col min="5" max="5" width="16.77734375" style="1" customWidth="1"/>
    <col min="6" max="6" width="15.88671875" style="1" customWidth="1"/>
    <col min="7" max="7" width="8.88671875" style="1"/>
    <col min="8" max="8" width="9" style="1" bestFit="1" customWidth="1"/>
    <col min="9" max="9" width="9.21875" style="1" bestFit="1" customWidth="1"/>
    <col min="10" max="10" width="8.88671875" style="1"/>
    <col min="11" max="11" width="14.77734375" style="1" customWidth="1"/>
    <col min="12" max="12" width="15.88671875" style="1" customWidth="1"/>
    <col min="13" max="13" width="4.5546875" style="1" customWidth="1"/>
    <col min="14" max="14" width="16.77734375" style="1" customWidth="1"/>
    <col min="15" max="15" width="15.88671875" style="1" customWidth="1"/>
    <col min="16" max="16" width="8.88671875" style="1"/>
    <col min="17" max="17" width="9" style="1" bestFit="1" customWidth="1"/>
    <col min="18" max="18" width="9.21875" style="1" bestFit="1" customWidth="1"/>
    <col min="19" max="16384" width="8.88671875" style="1"/>
  </cols>
  <sheetData>
    <row r="2" spans="2:18" ht="18.600000000000001" thickBot="1" x14ac:dyDescent="0.35">
      <c r="B2" s="22" t="s">
        <v>40</v>
      </c>
      <c r="C2" s="22"/>
      <c r="D2" s="22"/>
      <c r="E2" s="22"/>
      <c r="F2" s="22"/>
      <c r="G2" s="22"/>
      <c r="H2" s="22"/>
      <c r="I2" s="22"/>
      <c r="K2" s="22" t="s">
        <v>44</v>
      </c>
      <c r="L2" s="22"/>
      <c r="M2" s="22"/>
      <c r="N2" s="22"/>
      <c r="O2" s="22"/>
      <c r="P2" s="22"/>
      <c r="Q2" s="22"/>
      <c r="R2" s="22"/>
    </row>
    <row r="3" spans="2:18" ht="14.4" customHeight="1" thickTop="1" x14ac:dyDescent="0.3"/>
    <row r="4" spans="2:18" ht="14.4" customHeight="1" x14ac:dyDescent="0.3">
      <c r="B4" s="3" t="s">
        <v>0</v>
      </c>
      <c r="C4" s="3" t="s">
        <v>1</v>
      </c>
      <c r="D4"/>
      <c r="E4" s="3" t="s">
        <v>0</v>
      </c>
      <c r="F4" s="3" t="s">
        <v>1</v>
      </c>
      <c r="K4" s="3" t="s">
        <v>0</v>
      </c>
      <c r="L4" s="3" t="s">
        <v>1</v>
      </c>
      <c r="M4"/>
      <c r="N4" s="3" t="s">
        <v>0</v>
      </c>
      <c r="O4" s="3" t="s">
        <v>1</v>
      </c>
    </row>
    <row r="5" spans="2:18" ht="14.4" customHeight="1" x14ac:dyDescent="0.3">
      <c r="B5" s="2" t="s">
        <v>2</v>
      </c>
      <c r="C5" s="5">
        <v>920</v>
      </c>
      <c r="D5"/>
      <c r="E5" s="2" t="s">
        <v>2</v>
      </c>
      <c r="F5" s="5">
        <v>920</v>
      </c>
      <c r="H5" s="6">
        <f>INDEX($C$5:$C$12,MATCH(E5,$B$5:$B$12,0))</f>
        <v>920</v>
      </c>
      <c r="I5" s="6">
        <f>F5-H5</f>
        <v>0</v>
      </c>
      <c r="K5" s="2" t="s">
        <v>2</v>
      </c>
      <c r="L5" s="5">
        <v>920</v>
      </c>
      <c r="M5"/>
      <c r="N5" s="2" t="s">
        <v>2</v>
      </c>
      <c r="O5" s="5">
        <v>920</v>
      </c>
      <c r="Q5" s="6"/>
      <c r="R5" s="6"/>
    </row>
    <row r="6" spans="2:18" ht="14.4" customHeight="1" x14ac:dyDescent="0.3">
      <c r="B6" s="2" t="s">
        <v>3</v>
      </c>
      <c r="C6" s="5">
        <v>700</v>
      </c>
      <c r="D6"/>
      <c r="E6" s="2" t="s">
        <v>3</v>
      </c>
      <c r="F6" s="5">
        <v>700</v>
      </c>
      <c r="H6" s="6">
        <f t="shared" ref="H6:H12" si="0">INDEX($C$5:$C$12,MATCH(E6,$B$5:$B$12,0))</f>
        <v>700</v>
      </c>
      <c r="I6" s="6">
        <f t="shared" ref="I6:I12" si="1">F6-H6</f>
        <v>0</v>
      </c>
      <c r="K6" s="2" t="s">
        <v>3</v>
      </c>
      <c r="L6" s="5">
        <v>700</v>
      </c>
      <c r="M6"/>
      <c r="N6" s="2" t="s">
        <v>3</v>
      </c>
      <c r="O6" s="5">
        <v>700</v>
      </c>
      <c r="Q6" s="6"/>
      <c r="R6" s="6"/>
    </row>
    <row r="7" spans="2:18" ht="14.4" customHeight="1" x14ac:dyDescent="0.3">
      <c r="B7" s="2" t="s">
        <v>4</v>
      </c>
      <c r="C7" s="5">
        <v>620</v>
      </c>
      <c r="D7"/>
      <c r="E7" s="2" t="s">
        <v>4</v>
      </c>
      <c r="F7" s="5">
        <v>720</v>
      </c>
      <c r="H7" s="6">
        <f t="shared" si="0"/>
        <v>620</v>
      </c>
      <c r="I7" s="6">
        <f t="shared" si="1"/>
        <v>100</v>
      </c>
      <c r="K7" s="2" t="s">
        <v>4</v>
      </c>
      <c r="L7" s="5">
        <v>620</v>
      </c>
      <c r="M7"/>
      <c r="N7" s="2" t="s">
        <v>4</v>
      </c>
      <c r="O7" s="5">
        <v>720</v>
      </c>
      <c r="Q7" s="6"/>
      <c r="R7" s="6"/>
    </row>
    <row r="8" spans="2:18" ht="14.4" customHeight="1" x14ac:dyDescent="0.3">
      <c r="B8" s="2" t="s">
        <v>5</v>
      </c>
      <c r="C8" s="5">
        <v>340</v>
      </c>
      <c r="D8"/>
      <c r="E8" s="2" t="s">
        <v>5</v>
      </c>
      <c r="F8" s="5">
        <v>340</v>
      </c>
      <c r="H8" s="6">
        <f t="shared" si="0"/>
        <v>340</v>
      </c>
      <c r="I8" s="6">
        <f t="shared" si="1"/>
        <v>0</v>
      </c>
      <c r="K8" s="2" t="s">
        <v>5</v>
      </c>
      <c r="L8" s="5">
        <v>340</v>
      </c>
      <c r="M8"/>
      <c r="N8" s="2" t="s">
        <v>5</v>
      </c>
      <c r="O8" s="5">
        <v>340</v>
      </c>
      <c r="Q8" s="6"/>
      <c r="R8" s="6"/>
    </row>
    <row r="9" spans="2:18" ht="14.4" customHeight="1" x14ac:dyDescent="0.3">
      <c r="B9" s="2" t="s">
        <v>6</v>
      </c>
      <c r="C9" s="5">
        <v>289</v>
      </c>
      <c r="D9"/>
      <c r="E9" s="2" t="s">
        <v>6</v>
      </c>
      <c r="F9" s="5">
        <v>289</v>
      </c>
      <c r="H9" s="6">
        <f t="shared" si="0"/>
        <v>289</v>
      </c>
      <c r="I9" s="6">
        <f t="shared" si="1"/>
        <v>0</v>
      </c>
      <c r="K9" s="2" t="s">
        <v>6</v>
      </c>
      <c r="L9" s="5">
        <v>289</v>
      </c>
      <c r="M9"/>
      <c r="N9" s="2" t="s">
        <v>6</v>
      </c>
      <c r="O9" s="5">
        <v>289</v>
      </c>
      <c r="Q9" s="6"/>
      <c r="R9" s="6"/>
    </row>
    <row r="10" spans="2:18" ht="14.4" customHeight="1" x14ac:dyDescent="0.3">
      <c r="B10" s="2" t="s">
        <v>7</v>
      </c>
      <c r="C10" s="5">
        <v>452</v>
      </c>
      <c r="D10"/>
      <c r="E10" s="2" t="s">
        <v>7</v>
      </c>
      <c r="F10" s="5">
        <v>327</v>
      </c>
      <c r="H10" s="6">
        <f t="shared" si="0"/>
        <v>452</v>
      </c>
      <c r="I10" s="6">
        <f t="shared" si="1"/>
        <v>-125</v>
      </c>
      <c r="K10" s="2" t="s">
        <v>7</v>
      </c>
      <c r="L10" s="5">
        <v>452</v>
      </c>
      <c r="M10"/>
      <c r="N10" s="2" t="s">
        <v>7</v>
      </c>
      <c r="O10" s="5">
        <v>327</v>
      </c>
      <c r="Q10" s="6"/>
      <c r="R10" s="6"/>
    </row>
    <row r="11" spans="2:18" ht="14.4" customHeight="1" x14ac:dyDescent="0.3">
      <c r="B11" s="2" t="s">
        <v>8</v>
      </c>
      <c r="C11" s="5">
        <v>499</v>
      </c>
      <c r="D11"/>
      <c r="E11" s="2" t="s">
        <v>8</v>
      </c>
      <c r="F11" s="5">
        <v>499</v>
      </c>
      <c r="H11" s="6">
        <f t="shared" si="0"/>
        <v>499</v>
      </c>
      <c r="I11" s="6">
        <f t="shared" si="1"/>
        <v>0</v>
      </c>
      <c r="K11" s="2" t="s">
        <v>8</v>
      </c>
      <c r="L11" s="5">
        <v>499</v>
      </c>
      <c r="M11"/>
      <c r="N11" s="2" t="s">
        <v>8</v>
      </c>
      <c r="O11" s="5">
        <v>499</v>
      </c>
      <c r="Q11" s="6"/>
      <c r="R11" s="6"/>
    </row>
    <row r="12" spans="2:18" ht="14.4" customHeight="1" x14ac:dyDescent="0.3">
      <c r="B12" s="2" t="s">
        <v>9</v>
      </c>
      <c r="C12" s="5">
        <v>227</v>
      </c>
      <c r="D12"/>
      <c r="E12" s="2" t="s">
        <v>9</v>
      </c>
      <c r="F12" s="5">
        <v>227</v>
      </c>
      <c r="H12" s="6">
        <f t="shared" si="0"/>
        <v>227</v>
      </c>
      <c r="I12" s="6">
        <f t="shared" si="1"/>
        <v>0</v>
      </c>
      <c r="K12" s="2" t="s">
        <v>9</v>
      </c>
      <c r="L12" s="5">
        <v>227</v>
      </c>
      <c r="M12"/>
      <c r="N12" s="2" t="s">
        <v>9</v>
      </c>
      <c r="O12" s="5">
        <v>227</v>
      </c>
      <c r="Q12" s="6"/>
      <c r="R12" s="6"/>
    </row>
    <row r="13" spans="2:18" ht="64.8" customHeight="1" x14ac:dyDescent="0.3">
      <c r="B13"/>
      <c r="C13"/>
      <c r="D13"/>
      <c r="I13"/>
      <c r="J13"/>
      <c r="K13"/>
      <c r="L13"/>
      <c r="M13"/>
    </row>
    <row r="15" spans="2:18" ht="14.4" customHeight="1" x14ac:dyDescent="0.3">
      <c r="D15"/>
    </row>
    <row r="16" spans="2:18" ht="14.4" customHeight="1" x14ac:dyDescent="0.3">
      <c r="D16"/>
    </row>
    <row r="17" spans="4:4" ht="14.4" customHeight="1" x14ac:dyDescent="0.3">
      <c r="D17"/>
    </row>
    <row r="18" spans="4:4" ht="14.4" customHeight="1" x14ac:dyDescent="0.3">
      <c r="D18"/>
    </row>
    <row r="19" spans="4:4" ht="14.4" customHeight="1" x14ac:dyDescent="0.3">
      <c r="D19"/>
    </row>
    <row r="20" spans="4:4" ht="14.4" customHeight="1" x14ac:dyDescent="0.3">
      <c r="D20"/>
    </row>
    <row r="21" spans="4:4" ht="14.4" customHeight="1" x14ac:dyDescent="0.3">
      <c r="D21"/>
    </row>
    <row r="22" spans="4:4" ht="14.4" customHeight="1" x14ac:dyDescent="0.3">
      <c r="D22"/>
    </row>
    <row r="23" spans="4:4" ht="14.4" customHeight="1" x14ac:dyDescent="0.3">
      <c r="D23"/>
    </row>
  </sheetData>
  <mergeCells count="2">
    <mergeCell ref="B2:I2"/>
    <mergeCell ref="K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3E36D-DFB1-479B-931E-0E3E2F071573}">
  <dimension ref="B2:O23"/>
  <sheetViews>
    <sheetView showGridLines="0" zoomScaleNormal="100" workbookViewId="0">
      <selection activeCell="B2" sqref="B2:K2"/>
    </sheetView>
  </sheetViews>
  <sheetFormatPr defaultColWidth="8.88671875" defaultRowHeight="14.4" customHeight="1" x14ac:dyDescent="0.3"/>
  <cols>
    <col min="1" max="1" width="2.6640625" style="1" customWidth="1"/>
    <col min="2" max="2" width="7" style="1" bestFit="1" customWidth="1"/>
    <col min="3" max="3" width="13.109375" style="1" bestFit="1" customWidth="1"/>
    <col min="4" max="4" width="11.5546875" style="1" bestFit="1" customWidth="1"/>
    <col min="5" max="5" width="3.33203125" style="1" customWidth="1"/>
    <col min="6" max="6" width="7" style="1" bestFit="1" customWidth="1"/>
    <col min="7" max="7" width="13.109375" style="1" bestFit="1" customWidth="1"/>
    <col min="8" max="8" width="11.5546875" style="1" bestFit="1" customWidth="1"/>
    <col min="9" max="9" width="3.44140625" style="1" customWidth="1"/>
    <col min="10" max="10" width="6.109375" style="1" bestFit="1" customWidth="1"/>
    <col min="11" max="11" width="6.6640625" style="1" bestFit="1" customWidth="1"/>
    <col min="12" max="16384" width="8.88671875" style="1"/>
  </cols>
  <sheetData>
    <row r="2" spans="2:15" ht="18.600000000000001" thickBot="1" x14ac:dyDescent="0.35">
      <c r="B2" s="22" t="s">
        <v>31</v>
      </c>
      <c r="C2" s="22"/>
      <c r="D2" s="22"/>
      <c r="E2" s="22"/>
      <c r="F2" s="22"/>
      <c r="G2" s="22"/>
      <c r="H2" s="22"/>
      <c r="I2" s="22"/>
      <c r="J2" s="22"/>
      <c r="K2" s="22"/>
    </row>
    <row r="3" spans="2:15" ht="14.4" customHeight="1" thickTop="1" x14ac:dyDescent="0.3"/>
    <row r="4" spans="2:15" ht="14.4" customHeight="1" x14ac:dyDescent="0.3">
      <c r="B4" s="3" t="s">
        <v>11</v>
      </c>
      <c r="C4" s="3" t="s">
        <v>0</v>
      </c>
      <c r="D4" s="3" t="s">
        <v>1</v>
      </c>
      <c r="E4"/>
      <c r="F4" s="3" t="s">
        <v>11</v>
      </c>
      <c r="G4" s="3" t="s">
        <v>0</v>
      </c>
      <c r="H4" s="3" t="s">
        <v>1</v>
      </c>
      <c r="M4"/>
      <c r="N4"/>
      <c r="O4"/>
    </row>
    <row r="5" spans="2:15" ht="14.4" customHeight="1" x14ac:dyDescent="0.3">
      <c r="B5" s="2">
        <v>1</v>
      </c>
      <c r="C5" s="2" t="s">
        <v>2</v>
      </c>
      <c r="D5" s="5">
        <v>920</v>
      </c>
      <c r="E5"/>
      <c r="F5" s="2">
        <v>1</v>
      </c>
      <c r="G5" s="2" t="s">
        <v>2</v>
      </c>
      <c r="H5" s="5">
        <v>920</v>
      </c>
      <c r="J5" s="6">
        <f>VLOOKUP(G5,$C$5:$D$12,2,FALSE)</f>
        <v>920</v>
      </c>
      <c r="K5" s="6">
        <f>H5-J5</f>
        <v>0</v>
      </c>
      <c r="M5"/>
      <c r="N5"/>
      <c r="O5"/>
    </row>
    <row r="6" spans="2:15" ht="14.4" customHeight="1" x14ac:dyDescent="0.3">
      <c r="B6" s="2">
        <v>1</v>
      </c>
      <c r="C6" s="2" t="s">
        <v>3</v>
      </c>
      <c r="D6" s="5">
        <v>700</v>
      </c>
      <c r="E6"/>
      <c r="F6" s="2">
        <v>1</v>
      </c>
      <c r="G6" s="2" t="s">
        <v>3</v>
      </c>
      <c r="H6" s="5">
        <v>700</v>
      </c>
      <c r="J6" s="6">
        <f t="shared" ref="J6:J12" si="0">VLOOKUP(G6,$C$5:$D$12,2,FALSE)</f>
        <v>700</v>
      </c>
      <c r="K6" s="6">
        <f t="shared" ref="K6:K12" si="1">H6-J6</f>
        <v>0</v>
      </c>
      <c r="M6"/>
      <c r="N6"/>
      <c r="O6"/>
    </row>
    <row r="7" spans="2:15" ht="14.4" customHeight="1" x14ac:dyDescent="0.3">
      <c r="B7" s="2">
        <v>1</v>
      </c>
      <c r="C7" s="2" t="s">
        <v>4</v>
      </c>
      <c r="D7" s="5">
        <v>620</v>
      </c>
      <c r="E7"/>
      <c r="F7" s="2">
        <v>1</v>
      </c>
      <c r="G7" s="2" t="s">
        <v>4</v>
      </c>
      <c r="H7" s="5">
        <v>720</v>
      </c>
      <c r="J7" s="6">
        <f t="shared" si="0"/>
        <v>620</v>
      </c>
      <c r="K7" s="6">
        <f t="shared" si="1"/>
        <v>100</v>
      </c>
      <c r="M7"/>
      <c r="N7"/>
      <c r="O7"/>
    </row>
    <row r="8" spans="2:15" ht="14.4" customHeight="1" x14ac:dyDescent="0.3">
      <c r="B8" s="2">
        <v>1</v>
      </c>
      <c r="C8" s="2" t="s">
        <v>5</v>
      </c>
      <c r="D8" s="5">
        <v>340</v>
      </c>
      <c r="E8"/>
      <c r="F8" s="2">
        <v>1</v>
      </c>
      <c r="G8" s="2" t="s">
        <v>5</v>
      </c>
      <c r="H8" s="5">
        <v>340</v>
      </c>
      <c r="J8" s="6">
        <f t="shared" si="0"/>
        <v>340</v>
      </c>
      <c r="K8" s="6">
        <f t="shared" si="1"/>
        <v>0</v>
      </c>
      <c r="M8"/>
      <c r="N8"/>
      <c r="O8"/>
    </row>
    <row r="9" spans="2:15" ht="14.4" customHeight="1" x14ac:dyDescent="0.3">
      <c r="B9" s="2">
        <v>2</v>
      </c>
      <c r="C9" s="2" t="s">
        <v>2</v>
      </c>
      <c r="D9" s="5">
        <v>289</v>
      </c>
      <c r="E9"/>
      <c r="F9" s="2">
        <v>2</v>
      </c>
      <c r="G9" s="2" t="s">
        <v>2</v>
      </c>
      <c r="H9" s="5">
        <v>289</v>
      </c>
      <c r="J9" s="6">
        <f t="shared" si="0"/>
        <v>920</v>
      </c>
      <c r="K9" s="6">
        <f t="shared" si="1"/>
        <v>-631</v>
      </c>
      <c r="M9"/>
      <c r="N9"/>
      <c r="O9"/>
    </row>
    <row r="10" spans="2:15" ht="14.4" customHeight="1" x14ac:dyDescent="0.3">
      <c r="B10" s="2">
        <v>2</v>
      </c>
      <c r="C10" s="2" t="s">
        <v>3</v>
      </c>
      <c r="D10" s="5">
        <v>452</v>
      </c>
      <c r="E10"/>
      <c r="F10" s="2">
        <v>2</v>
      </c>
      <c r="G10" s="2" t="s">
        <v>3</v>
      </c>
      <c r="H10" s="5">
        <v>327</v>
      </c>
      <c r="J10" s="6">
        <f t="shared" si="0"/>
        <v>700</v>
      </c>
      <c r="K10" s="6">
        <f t="shared" si="1"/>
        <v>-373</v>
      </c>
      <c r="M10"/>
      <c r="N10"/>
      <c r="O10"/>
    </row>
    <row r="11" spans="2:15" ht="14.4" customHeight="1" x14ac:dyDescent="0.3">
      <c r="B11" s="2">
        <v>2</v>
      </c>
      <c r="C11" s="2" t="s">
        <v>4</v>
      </c>
      <c r="D11" s="5">
        <v>499</v>
      </c>
      <c r="E11"/>
      <c r="F11" s="2">
        <v>2</v>
      </c>
      <c r="G11" s="2" t="s">
        <v>4</v>
      </c>
      <c r="H11" s="5">
        <v>499</v>
      </c>
      <c r="J11" s="6">
        <f t="shared" si="0"/>
        <v>620</v>
      </c>
      <c r="K11" s="6">
        <f t="shared" si="1"/>
        <v>-121</v>
      </c>
      <c r="M11"/>
      <c r="N11"/>
      <c r="O11"/>
    </row>
    <row r="12" spans="2:15" ht="14.4" customHeight="1" x14ac:dyDescent="0.3">
      <c r="B12" s="2">
        <v>2</v>
      </c>
      <c r="C12" s="2" t="s">
        <v>5</v>
      </c>
      <c r="D12" s="5">
        <v>227</v>
      </c>
      <c r="E12"/>
      <c r="F12" s="2">
        <v>2</v>
      </c>
      <c r="G12" s="2" t="s">
        <v>5</v>
      </c>
      <c r="H12" s="5">
        <v>227</v>
      </c>
      <c r="J12" s="6">
        <f t="shared" si="0"/>
        <v>340</v>
      </c>
      <c r="K12" s="6">
        <f t="shared" si="1"/>
        <v>-113</v>
      </c>
      <c r="M12"/>
      <c r="N12"/>
      <c r="O12"/>
    </row>
    <row r="13" spans="2:15" ht="64.8" customHeight="1" x14ac:dyDescent="0.3">
      <c r="C13"/>
      <c r="D13"/>
      <c r="E13"/>
      <c r="F13"/>
      <c r="K13"/>
      <c r="L13"/>
      <c r="M13"/>
      <c r="N13"/>
      <c r="O13"/>
    </row>
    <row r="15" spans="2:15" ht="14.4" customHeight="1" x14ac:dyDescent="0.3">
      <c r="E15"/>
      <c r="F15"/>
    </row>
    <row r="16" spans="2:15" ht="14.4" customHeight="1" x14ac:dyDescent="0.3">
      <c r="E16"/>
      <c r="F16"/>
    </row>
    <row r="17" spans="5:6" ht="14.4" customHeight="1" x14ac:dyDescent="0.3">
      <c r="E17"/>
      <c r="F17"/>
    </row>
    <row r="18" spans="5:6" ht="14.4" customHeight="1" x14ac:dyDescent="0.3">
      <c r="E18"/>
      <c r="F18"/>
    </row>
    <row r="19" spans="5:6" ht="14.4" customHeight="1" x14ac:dyDescent="0.3">
      <c r="E19"/>
      <c r="F19"/>
    </row>
    <row r="20" spans="5:6" ht="14.4" customHeight="1" x14ac:dyDescent="0.3">
      <c r="E20"/>
      <c r="F20"/>
    </row>
    <row r="21" spans="5:6" ht="14.4" customHeight="1" x14ac:dyDescent="0.3">
      <c r="E21"/>
      <c r="F21"/>
    </row>
    <row r="22" spans="5:6" ht="14.4" customHeight="1" x14ac:dyDescent="0.3">
      <c r="E22"/>
      <c r="F22"/>
    </row>
    <row r="23" spans="5:6" ht="14.4" customHeight="1" x14ac:dyDescent="0.3">
      <c r="E23"/>
      <c r="F23"/>
    </row>
  </sheetData>
  <mergeCells count="1">
    <mergeCell ref="B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E17D-5295-4569-987D-912EE3E27C47}">
  <dimension ref="B2:T23"/>
  <sheetViews>
    <sheetView showGridLines="0" zoomScaleNormal="100" workbookViewId="0">
      <selection activeCell="B2" sqref="B2:J2"/>
    </sheetView>
  </sheetViews>
  <sheetFormatPr defaultColWidth="8.88671875" defaultRowHeight="14.4" customHeight="1" x14ac:dyDescent="0.3"/>
  <cols>
    <col min="1" max="1" width="2.6640625" style="1" customWidth="1"/>
    <col min="2" max="2" width="14.109375" style="1" bestFit="1" customWidth="1"/>
    <col min="3" max="3" width="7" style="1" bestFit="1" customWidth="1"/>
    <col min="4" max="4" width="13.109375" style="1" bestFit="1" customWidth="1"/>
    <col min="5" max="5" width="11.5546875" style="1" bestFit="1" customWidth="1"/>
    <col min="6" max="6" width="4.5546875" style="1" customWidth="1"/>
    <col min="7" max="7" width="14.109375" style="1" bestFit="1" customWidth="1"/>
    <col min="8" max="8" width="7" style="1" bestFit="1" customWidth="1"/>
    <col min="9" max="9" width="13.109375" style="1" bestFit="1" customWidth="1"/>
    <col min="10" max="10" width="11.5546875" style="1" bestFit="1" customWidth="1"/>
    <col min="11" max="11" width="8.88671875" style="1"/>
    <col min="12" max="12" width="14.109375" style="1" bestFit="1" customWidth="1"/>
    <col min="13" max="13" width="7" style="1" bestFit="1" customWidth="1"/>
    <col min="14" max="14" width="13.109375" style="1" bestFit="1" customWidth="1"/>
    <col min="15" max="15" width="11.5546875" style="1" bestFit="1" customWidth="1"/>
    <col min="16" max="16" width="4.5546875" style="1" customWidth="1"/>
    <col min="17" max="17" width="14.109375" style="1" bestFit="1" customWidth="1"/>
    <col min="18" max="18" width="7" style="1" bestFit="1" customWidth="1"/>
    <col min="19" max="19" width="13.109375" style="1" bestFit="1" customWidth="1"/>
    <col min="20" max="20" width="11.5546875" style="1" bestFit="1" customWidth="1"/>
    <col min="21" max="16384" width="8.88671875" style="1"/>
  </cols>
  <sheetData>
    <row r="2" spans="2:20" ht="18.600000000000001" thickBot="1" x14ac:dyDescent="0.35">
      <c r="B2" s="22" t="s">
        <v>31</v>
      </c>
      <c r="C2" s="22"/>
      <c r="D2" s="22"/>
      <c r="E2" s="22"/>
      <c r="F2" s="22"/>
      <c r="G2" s="22"/>
      <c r="H2" s="22"/>
      <c r="I2" s="22"/>
      <c r="J2" s="22"/>
      <c r="K2"/>
      <c r="L2" s="22" t="s">
        <v>44</v>
      </c>
      <c r="M2" s="22"/>
      <c r="N2" s="22"/>
      <c r="O2" s="22"/>
      <c r="P2" s="22"/>
      <c r="Q2" s="22"/>
      <c r="R2" s="22"/>
      <c r="S2" s="22"/>
      <c r="T2" s="22"/>
    </row>
    <row r="3" spans="2:20" ht="14.4" customHeight="1" thickTop="1" x14ac:dyDescent="0.3"/>
    <row r="4" spans="2:20" ht="14.4" customHeight="1" x14ac:dyDescent="0.3">
      <c r="B4" s="3" t="s">
        <v>43</v>
      </c>
      <c r="C4" s="3" t="s">
        <v>11</v>
      </c>
      <c r="D4" s="3" t="s">
        <v>0</v>
      </c>
      <c r="E4" s="3" t="s">
        <v>1</v>
      </c>
      <c r="F4"/>
      <c r="G4" s="3" t="s">
        <v>43</v>
      </c>
      <c r="H4" s="3" t="s">
        <v>11</v>
      </c>
      <c r="I4" s="3" t="s">
        <v>0</v>
      </c>
      <c r="J4" s="3" t="s">
        <v>1</v>
      </c>
      <c r="L4" s="3" t="s">
        <v>43</v>
      </c>
      <c r="M4" s="3" t="s">
        <v>11</v>
      </c>
      <c r="N4" s="3" t="s">
        <v>0</v>
      </c>
      <c r="O4" s="3" t="s">
        <v>1</v>
      </c>
      <c r="P4"/>
      <c r="Q4" s="3" t="s">
        <v>43</v>
      </c>
      <c r="R4" s="3" t="s">
        <v>11</v>
      </c>
      <c r="S4" s="3" t="s">
        <v>0</v>
      </c>
      <c r="T4" s="3" t="s">
        <v>1</v>
      </c>
    </row>
    <row r="5" spans="2:20" ht="14.4" customHeight="1" x14ac:dyDescent="0.3">
      <c r="B5" s="2" t="str">
        <f>C5&amp;D5</f>
        <v>1Coca-Cola</v>
      </c>
      <c r="C5" s="2">
        <v>1</v>
      </c>
      <c r="D5" s="2" t="s">
        <v>2</v>
      </c>
      <c r="E5" s="5">
        <v>920</v>
      </c>
      <c r="F5"/>
      <c r="G5" s="2" t="str">
        <f>H5&amp;I5</f>
        <v>1Coca-Cola</v>
      </c>
      <c r="H5" s="2">
        <v>1</v>
      </c>
      <c r="I5" s="2" t="s">
        <v>2</v>
      </c>
      <c r="J5" s="5">
        <v>920</v>
      </c>
      <c r="L5" s="2"/>
      <c r="M5" s="2">
        <v>1</v>
      </c>
      <c r="N5" s="2" t="s">
        <v>2</v>
      </c>
      <c r="O5" s="5">
        <v>920</v>
      </c>
      <c r="P5"/>
      <c r="Q5" s="2"/>
      <c r="R5" s="2">
        <v>1</v>
      </c>
      <c r="S5" s="2" t="s">
        <v>2</v>
      </c>
      <c r="T5" s="5">
        <v>920</v>
      </c>
    </row>
    <row r="6" spans="2:20" ht="14.4" customHeight="1" x14ac:dyDescent="0.3">
      <c r="B6" s="2" t="str">
        <f t="shared" ref="B6:B12" si="0">C6&amp;D6</f>
        <v>1Pepsi</v>
      </c>
      <c r="C6" s="2">
        <v>1</v>
      </c>
      <c r="D6" s="2" t="s">
        <v>3</v>
      </c>
      <c r="E6" s="5">
        <v>700</v>
      </c>
      <c r="F6"/>
      <c r="G6" s="2" t="str">
        <f t="shared" ref="G6:G12" si="1">H6&amp;I6</f>
        <v>1Pepsi</v>
      </c>
      <c r="H6" s="2">
        <v>1</v>
      </c>
      <c r="I6" s="2" t="s">
        <v>3</v>
      </c>
      <c r="J6" s="5">
        <v>700</v>
      </c>
      <c r="L6" s="2"/>
      <c r="M6" s="2">
        <v>1</v>
      </c>
      <c r="N6" s="2" t="s">
        <v>3</v>
      </c>
      <c r="O6" s="5">
        <v>700</v>
      </c>
      <c r="P6"/>
      <c r="Q6" s="2"/>
      <c r="R6" s="2">
        <v>1</v>
      </c>
      <c r="S6" s="2" t="s">
        <v>3</v>
      </c>
      <c r="T6" s="5">
        <v>700</v>
      </c>
    </row>
    <row r="7" spans="2:20" ht="14.4" customHeight="1" x14ac:dyDescent="0.3">
      <c r="B7" s="2" t="str">
        <f t="shared" si="0"/>
        <v>1Mountain Dew</v>
      </c>
      <c r="C7" s="2">
        <v>1</v>
      </c>
      <c r="D7" s="2" t="s">
        <v>4</v>
      </c>
      <c r="E7" s="5">
        <v>620</v>
      </c>
      <c r="F7"/>
      <c r="G7" s="2" t="str">
        <f t="shared" si="1"/>
        <v>1Mountain Dew</v>
      </c>
      <c r="H7" s="2">
        <v>1</v>
      </c>
      <c r="I7" s="2" t="s">
        <v>4</v>
      </c>
      <c r="J7" s="5">
        <v>720</v>
      </c>
      <c r="L7" s="2"/>
      <c r="M7" s="2">
        <v>1</v>
      </c>
      <c r="N7" s="2" t="s">
        <v>4</v>
      </c>
      <c r="O7" s="5">
        <v>620</v>
      </c>
      <c r="P7"/>
      <c r="Q7" s="2"/>
      <c r="R7" s="2">
        <v>1</v>
      </c>
      <c r="S7" s="2" t="s">
        <v>4</v>
      </c>
      <c r="T7" s="5">
        <v>720</v>
      </c>
    </row>
    <row r="8" spans="2:20" ht="14.4" customHeight="1" x14ac:dyDescent="0.3">
      <c r="B8" s="2" t="str">
        <f t="shared" si="0"/>
        <v>1Dr Pepper</v>
      </c>
      <c r="C8" s="2">
        <v>1</v>
      </c>
      <c r="D8" s="2" t="s">
        <v>5</v>
      </c>
      <c r="E8" s="5">
        <v>340</v>
      </c>
      <c r="F8"/>
      <c r="G8" s="2" t="str">
        <f t="shared" si="1"/>
        <v>1Dr Pepper</v>
      </c>
      <c r="H8" s="2">
        <v>1</v>
      </c>
      <c r="I8" s="2" t="s">
        <v>5</v>
      </c>
      <c r="J8" s="5">
        <v>340</v>
      </c>
      <c r="L8" s="2"/>
      <c r="M8" s="2">
        <v>1</v>
      </c>
      <c r="N8" s="2" t="s">
        <v>5</v>
      </c>
      <c r="O8" s="5">
        <v>340</v>
      </c>
      <c r="P8"/>
      <c r="Q8" s="2"/>
      <c r="R8" s="2">
        <v>1</v>
      </c>
      <c r="S8" s="2" t="s">
        <v>5</v>
      </c>
      <c r="T8" s="5">
        <v>340</v>
      </c>
    </row>
    <row r="9" spans="2:20" ht="14.4" customHeight="1" x14ac:dyDescent="0.3">
      <c r="B9" s="2" t="str">
        <f t="shared" si="0"/>
        <v>2Coca-Cola</v>
      </c>
      <c r="C9" s="2">
        <v>2</v>
      </c>
      <c r="D9" s="2" t="s">
        <v>2</v>
      </c>
      <c r="E9" s="5">
        <v>289</v>
      </c>
      <c r="F9"/>
      <c r="G9" s="2" t="str">
        <f t="shared" si="1"/>
        <v>2Coca-Cola</v>
      </c>
      <c r="H9" s="2">
        <v>2</v>
      </c>
      <c r="I9" s="2" t="s">
        <v>2</v>
      </c>
      <c r="J9" s="5">
        <v>289</v>
      </c>
      <c r="L9" s="2"/>
      <c r="M9" s="2">
        <v>2</v>
      </c>
      <c r="N9" s="2" t="s">
        <v>2</v>
      </c>
      <c r="O9" s="5">
        <v>289</v>
      </c>
      <c r="P9"/>
      <c r="Q9" s="2"/>
      <c r="R9" s="2">
        <v>2</v>
      </c>
      <c r="S9" s="2" t="s">
        <v>2</v>
      </c>
      <c r="T9" s="5">
        <v>289</v>
      </c>
    </row>
    <row r="10" spans="2:20" ht="14.4" customHeight="1" x14ac:dyDescent="0.3">
      <c r="B10" s="2" t="str">
        <f t="shared" si="0"/>
        <v>2Pepsi</v>
      </c>
      <c r="C10" s="2">
        <v>2</v>
      </c>
      <c r="D10" s="2" t="s">
        <v>3</v>
      </c>
      <c r="E10" s="5">
        <v>452</v>
      </c>
      <c r="F10"/>
      <c r="G10" s="2" t="str">
        <f t="shared" si="1"/>
        <v>2Pepsi</v>
      </c>
      <c r="H10" s="2">
        <v>2</v>
      </c>
      <c r="I10" s="2" t="s">
        <v>3</v>
      </c>
      <c r="J10" s="5">
        <v>327</v>
      </c>
      <c r="L10" s="2"/>
      <c r="M10" s="2">
        <v>2</v>
      </c>
      <c r="N10" s="2" t="s">
        <v>3</v>
      </c>
      <c r="O10" s="5">
        <v>452</v>
      </c>
      <c r="P10"/>
      <c r="Q10" s="2"/>
      <c r="R10" s="2">
        <v>2</v>
      </c>
      <c r="S10" s="2" t="s">
        <v>3</v>
      </c>
      <c r="T10" s="5">
        <v>327</v>
      </c>
    </row>
    <row r="11" spans="2:20" ht="14.4" customHeight="1" x14ac:dyDescent="0.3">
      <c r="B11" s="2" t="str">
        <f t="shared" si="0"/>
        <v>2Mountain Dew</v>
      </c>
      <c r="C11" s="2">
        <v>2</v>
      </c>
      <c r="D11" s="2" t="s">
        <v>4</v>
      </c>
      <c r="E11" s="5">
        <v>499</v>
      </c>
      <c r="F11"/>
      <c r="G11" s="2" t="str">
        <f t="shared" si="1"/>
        <v>2Mountain Dew</v>
      </c>
      <c r="H11" s="2">
        <v>2</v>
      </c>
      <c r="I11" s="2" t="s">
        <v>4</v>
      </c>
      <c r="J11" s="5">
        <v>499</v>
      </c>
      <c r="L11" s="2"/>
      <c r="M11" s="2">
        <v>2</v>
      </c>
      <c r="N11" s="2" t="s">
        <v>4</v>
      </c>
      <c r="O11" s="5">
        <v>499</v>
      </c>
      <c r="P11"/>
      <c r="Q11" s="2"/>
      <c r="R11" s="2">
        <v>2</v>
      </c>
      <c r="S11" s="2" t="s">
        <v>4</v>
      </c>
      <c r="T11" s="5">
        <v>499</v>
      </c>
    </row>
    <row r="12" spans="2:20" ht="14.4" customHeight="1" x14ac:dyDescent="0.3">
      <c r="B12" s="2" t="str">
        <f t="shared" si="0"/>
        <v>2Dr Pepper</v>
      </c>
      <c r="C12" s="2">
        <v>2</v>
      </c>
      <c r="D12" s="2" t="s">
        <v>5</v>
      </c>
      <c r="E12" s="5">
        <v>227</v>
      </c>
      <c r="F12"/>
      <c r="G12" s="2" t="str">
        <f t="shared" si="1"/>
        <v>2Dr Pepper</v>
      </c>
      <c r="H12" s="2">
        <v>2</v>
      </c>
      <c r="I12" s="2" t="s">
        <v>5</v>
      </c>
      <c r="J12" s="5">
        <v>227</v>
      </c>
      <c r="L12" s="2"/>
      <c r="M12" s="2">
        <v>2</v>
      </c>
      <c r="N12" s="2" t="s">
        <v>5</v>
      </c>
      <c r="O12" s="5">
        <v>227</v>
      </c>
      <c r="P12"/>
      <c r="Q12" s="2"/>
      <c r="R12" s="2">
        <v>2</v>
      </c>
      <c r="S12" s="2" t="s">
        <v>5</v>
      </c>
      <c r="T12" s="5">
        <v>227</v>
      </c>
    </row>
    <row r="13" spans="2:20" ht="14.4" customHeight="1" x14ac:dyDescent="0.3">
      <c r="D13"/>
      <c r="E13"/>
      <c r="F13"/>
      <c r="G13"/>
      <c r="H13"/>
      <c r="N13"/>
      <c r="O13"/>
      <c r="P13"/>
      <c r="Q13"/>
      <c r="R13"/>
    </row>
    <row r="14" spans="2:20" ht="14.4" customHeight="1" x14ac:dyDescent="0.3">
      <c r="B14" s="6">
        <f>VLOOKUP(G5,$B$5:$E$12,4,FALSE)</f>
        <v>920</v>
      </c>
      <c r="C14" s="6">
        <f t="shared" ref="C14:C21" si="2">J5-B14</f>
        <v>0</v>
      </c>
      <c r="L14" s="6"/>
      <c r="M14" s="6"/>
    </row>
    <row r="15" spans="2:20" ht="14.4" customHeight="1" x14ac:dyDescent="0.3">
      <c r="B15" s="6">
        <f t="shared" ref="B15:B21" si="3">VLOOKUP(G6,$B$5:$E$12,4,FALSE)</f>
        <v>700</v>
      </c>
      <c r="C15" s="6">
        <f t="shared" si="2"/>
        <v>0</v>
      </c>
      <c r="F15"/>
      <c r="G15"/>
      <c r="H15"/>
      <c r="L15" s="6"/>
      <c r="M15" s="6"/>
      <c r="P15"/>
      <c r="Q15"/>
      <c r="R15"/>
    </row>
    <row r="16" spans="2:20" ht="14.4" customHeight="1" x14ac:dyDescent="0.3">
      <c r="B16" s="6">
        <f t="shared" si="3"/>
        <v>620</v>
      </c>
      <c r="C16" s="6">
        <f t="shared" si="2"/>
        <v>100</v>
      </c>
      <c r="F16"/>
      <c r="G16"/>
      <c r="H16"/>
      <c r="L16" s="6"/>
      <c r="M16" s="6"/>
      <c r="P16"/>
      <c r="Q16"/>
      <c r="R16"/>
    </row>
    <row r="17" spans="2:18" ht="14.4" customHeight="1" x14ac:dyDescent="0.3">
      <c r="B17" s="6">
        <f t="shared" si="3"/>
        <v>340</v>
      </c>
      <c r="C17" s="6">
        <f t="shared" si="2"/>
        <v>0</v>
      </c>
      <c r="F17"/>
      <c r="G17"/>
      <c r="H17"/>
      <c r="L17" s="6"/>
      <c r="M17" s="6"/>
      <c r="P17"/>
      <c r="Q17"/>
      <c r="R17"/>
    </row>
    <row r="18" spans="2:18" ht="14.4" customHeight="1" x14ac:dyDescent="0.3">
      <c r="B18" s="6">
        <f t="shared" si="3"/>
        <v>289</v>
      </c>
      <c r="C18" s="6">
        <f t="shared" si="2"/>
        <v>0</v>
      </c>
      <c r="F18"/>
      <c r="G18"/>
      <c r="H18"/>
      <c r="L18" s="6"/>
      <c r="M18" s="6"/>
      <c r="P18"/>
      <c r="Q18"/>
      <c r="R18"/>
    </row>
    <row r="19" spans="2:18" ht="14.4" customHeight="1" x14ac:dyDescent="0.3">
      <c r="B19" s="6">
        <f t="shared" si="3"/>
        <v>452</v>
      </c>
      <c r="C19" s="6">
        <f t="shared" si="2"/>
        <v>-125</v>
      </c>
      <c r="F19"/>
      <c r="G19"/>
      <c r="H19"/>
      <c r="L19" s="6"/>
      <c r="M19" s="6"/>
      <c r="P19"/>
      <c r="Q19"/>
      <c r="R19"/>
    </row>
    <row r="20" spans="2:18" ht="14.4" customHeight="1" x14ac:dyDescent="0.3">
      <c r="B20" s="6">
        <f t="shared" si="3"/>
        <v>499</v>
      </c>
      <c r="C20" s="6">
        <f t="shared" si="2"/>
        <v>0</v>
      </c>
      <c r="F20"/>
      <c r="G20"/>
      <c r="H20"/>
      <c r="L20" s="6"/>
      <c r="M20" s="6"/>
      <c r="P20"/>
      <c r="Q20"/>
      <c r="R20"/>
    </row>
    <row r="21" spans="2:18" ht="14.4" customHeight="1" x14ac:dyDescent="0.3">
      <c r="B21" s="6">
        <f t="shared" si="3"/>
        <v>227</v>
      </c>
      <c r="C21" s="6">
        <f t="shared" si="2"/>
        <v>0</v>
      </c>
      <c r="F21"/>
      <c r="G21"/>
      <c r="H21"/>
      <c r="L21" s="6"/>
      <c r="M21" s="6"/>
      <c r="P21"/>
      <c r="Q21"/>
      <c r="R21"/>
    </row>
    <row r="22" spans="2:18" ht="14.4" customHeight="1" x14ac:dyDescent="0.3">
      <c r="F22"/>
      <c r="G22"/>
      <c r="H22"/>
    </row>
    <row r="23" spans="2:18" ht="14.4" customHeight="1" x14ac:dyDescent="0.3">
      <c r="F23"/>
      <c r="G23"/>
      <c r="H23"/>
    </row>
  </sheetData>
  <mergeCells count="2">
    <mergeCell ref="B2:J2"/>
    <mergeCell ref="L2:T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48D5D-8586-46F9-AC14-7033602CB00F}">
  <dimension ref="B2:S27"/>
  <sheetViews>
    <sheetView showGridLines="0" zoomScaleNormal="100" workbookViewId="0">
      <selection activeCell="B2" sqref="B2:H2"/>
    </sheetView>
  </sheetViews>
  <sheetFormatPr defaultColWidth="8.88671875" defaultRowHeight="14.4" customHeight="1" x14ac:dyDescent="0.3"/>
  <cols>
    <col min="1" max="1" width="2.6640625" style="1" customWidth="1"/>
    <col min="2" max="2" width="12.5546875" style="1" customWidth="1"/>
    <col min="3" max="3" width="10.33203125" style="1" customWidth="1"/>
    <col min="4" max="4" width="12" style="1" customWidth="1"/>
    <col min="5" max="5" width="12.6640625" style="1" customWidth="1"/>
    <col min="6" max="6" width="3" style="1" customWidth="1"/>
    <col min="7" max="7" width="10.5546875" style="1" bestFit="1" customWidth="1"/>
    <col min="8" max="8" width="13.44140625" style="1" customWidth="1"/>
    <col min="9" max="9" width="11.21875" style="1" customWidth="1"/>
    <col min="10" max="10" width="12.5546875" style="1" customWidth="1"/>
    <col min="11" max="11" width="10.33203125" style="1" customWidth="1"/>
    <col min="12" max="12" width="12" style="1" customWidth="1"/>
    <col min="13" max="13" width="12.6640625" style="1" customWidth="1"/>
    <col min="14" max="14" width="3" style="1" customWidth="1"/>
    <col min="15" max="15" width="10.5546875" style="1" bestFit="1" customWidth="1"/>
    <col min="16" max="16" width="13.44140625" style="1" customWidth="1"/>
    <col min="17" max="16384" width="8.88671875" style="1"/>
  </cols>
  <sheetData>
    <row r="2" spans="2:19" ht="18.600000000000001" thickBot="1" x14ac:dyDescent="0.35">
      <c r="B2" s="22" t="s">
        <v>41</v>
      </c>
      <c r="C2" s="22"/>
      <c r="D2" s="22"/>
      <c r="E2" s="22"/>
      <c r="F2" s="22"/>
      <c r="G2" s="22"/>
      <c r="H2" s="22"/>
      <c r="I2"/>
      <c r="J2" s="22" t="s">
        <v>44</v>
      </c>
      <c r="K2" s="22"/>
      <c r="L2" s="22"/>
      <c r="M2" s="22"/>
      <c r="N2" s="22"/>
      <c r="O2" s="22"/>
      <c r="P2" s="22"/>
    </row>
    <row r="3" spans="2:19" ht="14.4" customHeight="1" thickTop="1" x14ac:dyDescent="0.3"/>
    <row r="4" spans="2:19" ht="14.4" customHeight="1" x14ac:dyDescent="0.3">
      <c r="B4" s="3" t="s">
        <v>32</v>
      </c>
      <c r="C4" s="3" t="s">
        <v>24</v>
      </c>
      <c r="D4" s="3" t="s">
        <v>37</v>
      </c>
      <c r="E4" s="3" t="s">
        <v>38</v>
      </c>
      <c r="F4"/>
      <c r="G4" s="3" t="s">
        <v>32</v>
      </c>
      <c r="H4" s="3" t="s">
        <v>37</v>
      </c>
      <c r="J4" s="3" t="s">
        <v>32</v>
      </c>
      <c r="K4" s="3" t="s">
        <v>24</v>
      </c>
      <c r="L4" s="3" t="s">
        <v>37</v>
      </c>
      <c r="M4" s="3" t="s">
        <v>38</v>
      </c>
      <c r="N4"/>
      <c r="O4" s="3" t="s">
        <v>32</v>
      </c>
      <c r="P4" s="3" t="s">
        <v>37</v>
      </c>
      <c r="Q4"/>
      <c r="R4"/>
      <c r="S4"/>
    </row>
    <row r="5" spans="2:19" ht="14.4" customHeight="1" x14ac:dyDescent="0.3">
      <c r="B5" s="2" t="s">
        <v>33</v>
      </c>
      <c r="C5" s="14">
        <v>45078</v>
      </c>
      <c r="D5" s="16">
        <v>1000.24</v>
      </c>
      <c r="E5" s="16">
        <f>SUMIF($B$5:$B$14,"="&amp;B5,$D$5:$D$14)</f>
        <v>5000.24</v>
      </c>
      <c r="F5"/>
      <c r="G5" s="2" t="s">
        <v>33</v>
      </c>
      <c r="H5" s="16">
        <v>5000.24</v>
      </c>
      <c r="J5" s="2" t="s">
        <v>33</v>
      </c>
      <c r="K5" s="14">
        <v>45078</v>
      </c>
      <c r="L5" s="16">
        <v>1000.24</v>
      </c>
      <c r="M5" s="16"/>
      <c r="N5"/>
      <c r="O5" s="2" t="s">
        <v>33</v>
      </c>
      <c r="P5" s="16">
        <v>5000.24</v>
      </c>
      <c r="Q5"/>
      <c r="R5"/>
      <c r="S5"/>
    </row>
    <row r="6" spans="2:19" ht="14.4" customHeight="1" x14ac:dyDescent="0.3">
      <c r="B6" s="2" t="s">
        <v>34</v>
      </c>
      <c r="C6" s="14">
        <v>45079</v>
      </c>
      <c r="D6" s="16">
        <v>5000.26</v>
      </c>
      <c r="E6" s="16">
        <f t="shared" ref="E6:E14" si="0">SUMIF($B$5:$B$14,"="&amp;B6,$D$5:$D$14)</f>
        <v>0</v>
      </c>
      <c r="F6"/>
      <c r="G6" s="2" t="s">
        <v>34</v>
      </c>
      <c r="H6" s="16">
        <v>0</v>
      </c>
      <c r="J6" s="2" t="s">
        <v>34</v>
      </c>
      <c r="K6" s="14">
        <v>45079</v>
      </c>
      <c r="L6" s="16">
        <v>5000.26</v>
      </c>
      <c r="M6" s="16"/>
      <c r="N6"/>
      <c r="O6" s="2" t="s">
        <v>34</v>
      </c>
      <c r="P6" s="16">
        <v>0</v>
      </c>
      <c r="Q6"/>
      <c r="R6"/>
      <c r="S6"/>
    </row>
    <row r="7" spans="2:19" ht="14.4" customHeight="1" x14ac:dyDescent="0.3">
      <c r="B7" s="2" t="s">
        <v>35</v>
      </c>
      <c r="C7" s="14">
        <v>45080</v>
      </c>
      <c r="D7" s="16">
        <v>-1200.58</v>
      </c>
      <c r="E7" s="16">
        <f t="shared" si="0"/>
        <v>-6200.58</v>
      </c>
      <c r="F7"/>
      <c r="G7" s="2" t="s">
        <v>35</v>
      </c>
      <c r="H7" s="16">
        <v>-6200.58</v>
      </c>
      <c r="J7" s="2" t="s">
        <v>35</v>
      </c>
      <c r="K7" s="14">
        <v>45080</v>
      </c>
      <c r="L7" s="16">
        <v>-1200.58</v>
      </c>
      <c r="M7" s="16"/>
      <c r="N7"/>
      <c r="O7" s="2" t="s">
        <v>35</v>
      </c>
      <c r="P7" s="16">
        <v>-6200.58</v>
      </c>
      <c r="Q7"/>
      <c r="R7"/>
      <c r="S7"/>
    </row>
    <row r="8" spans="2:19" ht="14.4" customHeight="1" x14ac:dyDescent="0.3">
      <c r="B8" s="2" t="s">
        <v>36</v>
      </c>
      <c r="C8" s="14">
        <v>45081</v>
      </c>
      <c r="D8" s="16">
        <v>7500.5</v>
      </c>
      <c r="E8" s="16">
        <f t="shared" si="0"/>
        <v>9000.5</v>
      </c>
      <c r="F8"/>
      <c r="G8" s="2" t="s">
        <v>36</v>
      </c>
      <c r="H8" s="16">
        <v>9000.5</v>
      </c>
      <c r="J8" s="2" t="s">
        <v>36</v>
      </c>
      <c r="K8" s="14">
        <v>45081</v>
      </c>
      <c r="L8" s="16">
        <v>7500.5</v>
      </c>
      <c r="M8" s="16"/>
      <c r="N8"/>
      <c r="O8" s="2" t="s">
        <v>36</v>
      </c>
      <c r="P8" s="16">
        <v>9000.5</v>
      </c>
      <c r="Q8"/>
      <c r="R8"/>
      <c r="S8"/>
    </row>
    <row r="9" spans="2:19" ht="14.4" customHeight="1" x14ac:dyDescent="0.3">
      <c r="B9" s="2" t="s">
        <v>33</v>
      </c>
      <c r="C9" s="14">
        <v>45082</v>
      </c>
      <c r="D9" s="16">
        <v>-1000</v>
      </c>
      <c r="E9" s="16">
        <f t="shared" si="0"/>
        <v>5000.24</v>
      </c>
      <c r="F9"/>
      <c r="G9" s="18"/>
      <c r="H9" s="18"/>
      <c r="J9" s="2" t="s">
        <v>33</v>
      </c>
      <c r="K9" s="14">
        <v>45082</v>
      </c>
      <c r="L9" s="16">
        <v>-1000</v>
      </c>
      <c r="M9" s="16"/>
      <c r="N9"/>
      <c r="O9" s="18"/>
      <c r="P9" s="18"/>
      <c r="Q9"/>
      <c r="R9"/>
      <c r="S9"/>
    </row>
    <row r="10" spans="2:19" ht="14.4" customHeight="1" x14ac:dyDescent="0.3">
      <c r="B10" s="2" t="s">
        <v>34</v>
      </c>
      <c r="C10" s="14">
        <v>45083</v>
      </c>
      <c r="D10" s="16">
        <v>2000</v>
      </c>
      <c r="E10" s="16">
        <f t="shared" si="0"/>
        <v>0</v>
      </c>
      <c r="F10"/>
      <c r="G10" s="18"/>
      <c r="H10" s="18"/>
      <c r="J10" s="2" t="s">
        <v>34</v>
      </c>
      <c r="K10" s="14">
        <v>45083</v>
      </c>
      <c r="L10" s="16">
        <v>2000</v>
      </c>
      <c r="M10" s="16"/>
      <c r="N10"/>
      <c r="O10" s="18"/>
      <c r="P10" s="18"/>
      <c r="Q10"/>
      <c r="R10"/>
      <c r="S10"/>
    </row>
    <row r="11" spans="2:19" ht="14.4" customHeight="1" x14ac:dyDescent="0.3">
      <c r="B11" s="2" t="s">
        <v>35</v>
      </c>
      <c r="C11" s="14">
        <v>45084</v>
      </c>
      <c r="D11" s="16">
        <v>-5000</v>
      </c>
      <c r="E11" s="16">
        <f t="shared" si="0"/>
        <v>-6200.58</v>
      </c>
      <c r="F11"/>
      <c r="G11" s="18"/>
      <c r="H11" s="18"/>
      <c r="J11" s="2" t="s">
        <v>35</v>
      </c>
      <c r="K11" s="14">
        <v>45084</v>
      </c>
      <c r="L11" s="16">
        <v>-5000</v>
      </c>
      <c r="M11" s="16"/>
      <c r="N11"/>
      <c r="O11" s="18"/>
      <c r="P11" s="18"/>
      <c r="Q11"/>
      <c r="R11"/>
      <c r="S11"/>
    </row>
    <row r="12" spans="2:19" ht="14.4" customHeight="1" x14ac:dyDescent="0.3">
      <c r="B12" s="2" t="s">
        <v>36</v>
      </c>
      <c r="C12" s="14">
        <v>45085</v>
      </c>
      <c r="D12" s="16">
        <v>1500</v>
      </c>
      <c r="E12" s="16">
        <f t="shared" si="0"/>
        <v>9000.5</v>
      </c>
      <c r="F12"/>
      <c r="G12" s="18"/>
      <c r="H12" s="18"/>
      <c r="J12" s="2" t="s">
        <v>36</v>
      </c>
      <c r="K12" s="14">
        <v>45085</v>
      </c>
      <c r="L12" s="16">
        <v>1500</v>
      </c>
      <c r="M12" s="16"/>
      <c r="N12"/>
      <c r="O12" s="18"/>
      <c r="P12" s="18"/>
      <c r="Q12"/>
      <c r="R12"/>
      <c r="S12"/>
    </row>
    <row r="13" spans="2:19" ht="14.4" customHeight="1" x14ac:dyDescent="0.3">
      <c r="B13" s="2" t="s">
        <v>33</v>
      </c>
      <c r="C13" s="15">
        <v>45086</v>
      </c>
      <c r="D13" s="16">
        <v>5000</v>
      </c>
      <c r="E13" s="16">
        <f t="shared" si="0"/>
        <v>5000.24</v>
      </c>
      <c r="F13"/>
      <c r="G13" s="18"/>
      <c r="H13" s="18"/>
      <c r="J13" s="2" t="s">
        <v>33</v>
      </c>
      <c r="K13" s="15">
        <v>45086</v>
      </c>
      <c r="L13" s="16">
        <v>5000</v>
      </c>
      <c r="M13" s="16"/>
      <c r="N13"/>
      <c r="O13" s="18"/>
      <c r="P13" s="18"/>
      <c r="Q13"/>
      <c r="R13"/>
      <c r="S13"/>
    </row>
    <row r="14" spans="2:19" ht="14.4" customHeight="1" x14ac:dyDescent="0.3">
      <c r="B14" s="2" t="s">
        <v>34</v>
      </c>
      <c r="C14" s="14">
        <v>45086</v>
      </c>
      <c r="D14" s="17">
        <v>-7000.26</v>
      </c>
      <c r="E14" s="16">
        <f t="shared" si="0"/>
        <v>0</v>
      </c>
      <c r="F14"/>
      <c r="G14" s="19"/>
      <c r="H14" s="19"/>
      <c r="J14" s="2" t="s">
        <v>34</v>
      </c>
      <c r="K14" s="14">
        <v>45086</v>
      </c>
      <c r="L14" s="17">
        <v>-7000.26</v>
      </c>
      <c r="M14" s="16"/>
      <c r="N14"/>
      <c r="O14" s="19"/>
      <c r="P14" s="19"/>
    </row>
    <row r="15" spans="2:19" ht="14.4" customHeight="1" x14ac:dyDescent="0.3">
      <c r="J15"/>
    </row>
    <row r="16" spans="2:19" ht="14.4" customHeight="1" x14ac:dyDescent="0.3">
      <c r="J16"/>
    </row>
    <row r="17" spans="10:15" ht="14.4" customHeight="1" x14ac:dyDescent="0.3">
      <c r="J17"/>
    </row>
    <row r="18" spans="10:15" ht="14.4" customHeight="1" x14ac:dyDescent="0.3">
      <c r="J18"/>
      <c r="K18"/>
      <c r="L18"/>
      <c r="M18"/>
      <c r="N18"/>
      <c r="O18"/>
    </row>
    <row r="19" spans="10:15" ht="14.4" customHeight="1" x14ac:dyDescent="0.3">
      <c r="J19"/>
      <c r="K19"/>
      <c r="L19"/>
      <c r="M19"/>
      <c r="N19"/>
      <c r="O19"/>
    </row>
    <row r="20" spans="10:15" ht="14.4" customHeight="1" x14ac:dyDescent="0.3">
      <c r="J20"/>
      <c r="K20"/>
      <c r="L20"/>
      <c r="M20"/>
      <c r="N20"/>
      <c r="O20"/>
    </row>
    <row r="21" spans="10:15" ht="14.4" customHeight="1" x14ac:dyDescent="0.3">
      <c r="J21"/>
      <c r="K21"/>
      <c r="L21"/>
      <c r="M21"/>
      <c r="N21"/>
      <c r="O21"/>
    </row>
    <row r="22" spans="10:15" ht="14.4" customHeight="1" x14ac:dyDescent="0.3">
      <c r="J22"/>
      <c r="K22"/>
      <c r="L22"/>
      <c r="M22"/>
      <c r="N22"/>
      <c r="O22"/>
    </row>
    <row r="23" spans="10:15" ht="14.4" customHeight="1" x14ac:dyDescent="0.3">
      <c r="K23"/>
      <c r="L23"/>
      <c r="M23"/>
      <c r="N23"/>
      <c r="O23"/>
    </row>
    <row r="24" spans="10:15" ht="14.4" customHeight="1" x14ac:dyDescent="0.3">
      <c r="K24"/>
      <c r="L24"/>
      <c r="M24"/>
      <c r="N24"/>
      <c r="O24"/>
    </row>
    <row r="25" spans="10:15" ht="14.4" customHeight="1" x14ac:dyDescent="0.3">
      <c r="K25"/>
      <c r="L25"/>
      <c r="M25"/>
      <c r="N25"/>
      <c r="O25"/>
    </row>
    <row r="26" spans="10:15" ht="14.4" customHeight="1" x14ac:dyDescent="0.3">
      <c r="K26"/>
      <c r="L26"/>
      <c r="M26"/>
      <c r="N26"/>
      <c r="O26"/>
    </row>
    <row r="27" spans="10:15" ht="14.4" customHeight="1" x14ac:dyDescent="0.3">
      <c r="K27"/>
      <c r="L27"/>
      <c r="M27"/>
      <c r="N27"/>
      <c r="O27"/>
    </row>
  </sheetData>
  <mergeCells count="2">
    <mergeCell ref="B2:H2"/>
    <mergeCell ref="J2:P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77E8-5135-4E6B-A37A-BCEC7E96F8B5}">
  <dimension ref="B2:O23"/>
  <sheetViews>
    <sheetView showGridLines="0" zoomScaleNormal="100" workbookViewId="0">
      <selection activeCell="B2" sqref="B2:H2"/>
    </sheetView>
  </sheetViews>
  <sheetFormatPr defaultColWidth="8.88671875" defaultRowHeight="14.4" customHeight="1" x14ac:dyDescent="0.3"/>
  <cols>
    <col min="1" max="1" width="2.6640625" style="1" customWidth="1"/>
    <col min="2" max="2" width="10.33203125" style="1" customWidth="1"/>
    <col min="3" max="3" width="13.77734375" style="1" customWidth="1"/>
    <col min="4" max="4" width="13.5546875" style="1" customWidth="1"/>
    <col min="5" max="5" width="2.5546875" style="1" customWidth="1"/>
    <col min="6" max="6" width="9.88671875" style="1" customWidth="1"/>
    <col min="7" max="7" width="13.5546875" style="1" customWidth="1"/>
    <col min="8" max="8" width="12.77734375" style="1" customWidth="1"/>
    <col min="9" max="16384" width="8.88671875" style="1"/>
  </cols>
  <sheetData>
    <row r="2" spans="2:15" ht="18.600000000000001" thickBot="1" x14ac:dyDescent="0.35">
      <c r="B2" s="22" t="s">
        <v>15</v>
      </c>
      <c r="C2" s="22"/>
      <c r="D2" s="22"/>
      <c r="E2" s="22"/>
      <c r="F2" s="22"/>
      <c r="G2" s="22"/>
      <c r="H2" s="22"/>
    </row>
    <row r="3" spans="2:15" ht="14.4" customHeight="1" thickTop="1" x14ac:dyDescent="0.3"/>
    <row r="4" spans="2:15" ht="14.4" customHeight="1" x14ac:dyDescent="0.3">
      <c r="B4" s="3" t="s">
        <v>12</v>
      </c>
      <c r="C4" s="3" t="s">
        <v>0</v>
      </c>
      <c r="D4" s="3" t="s">
        <v>1</v>
      </c>
      <c r="E4"/>
      <c r="F4" s="3" t="s">
        <v>12</v>
      </c>
      <c r="G4" s="3" t="s">
        <v>0</v>
      </c>
      <c r="H4" s="3" t="s">
        <v>1</v>
      </c>
      <c r="M4"/>
      <c r="N4"/>
      <c r="O4"/>
    </row>
    <row r="5" spans="2:15" ht="14.4" customHeight="1" x14ac:dyDescent="0.3">
      <c r="B5" s="5" t="s">
        <v>13</v>
      </c>
      <c r="C5" s="2" t="s">
        <v>2</v>
      </c>
      <c r="D5" s="5">
        <v>920</v>
      </c>
      <c r="E5"/>
      <c r="F5" s="5" t="s">
        <v>14</v>
      </c>
      <c r="G5" s="2" t="s">
        <v>2</v>
      </c>
      <c r="H5" s="5">
        <v>920</v>
      </c>
      <c r="M5"/>
      <c r="N5"/>
      <c r="O5"/>
    </row>
    <row r="6" spans="2:15" ht="14.4" customHeight="1" x14ac:dyDescent="0.3">
      <c r="B6" s="5" t="s">
        <v>13</v>
      </c>
      <c r="C6" s="2" t="s">
        <v>3</v>
      </c>
      <c r="D6" s="5">
        <v>700</v>
      </c>
      <c r="E6"/>
      <c r="F6" s="5" t="s">
        <v>14</v>
      </c>
      <c r="G6" s="2" t="s">
        <v>3</v>
      </c>
      <c r="H6" s="5">
        <v>700</v>
      </c>
      <c r="M6"/>
      <c r="N6"/>
      <c r="O6"/>
    </row>
    <row r="7" spans="2:15" ht="14.4" customHeight="1" x14ac:dyDescent="0.3">
      <c r="B7" s="5" t="s">
        <v>13</v>
      </c>
      <c r="C7" s="2" t="s">
        <v>4</v>
      </c>
      <c r="D7" s="5">
        <v>577</v>
      </c>
      <c r="E7"/>
      <c r="F7" s="5" t="s">
        <v>14</v>
      </c>
      <c r="G7" s="2" t="s">
        <v>4</v>
      </c>
      <c r="H7" s="5">
        <v>757</v>
      </c>
      <c r="M7"/>
      <c r="N7"/>
      <c r="O7"/>
    </row>
    <row r="8" spans="2:15" ht="14.4" customHeight="1" x14ac:dyDescent="0.3">
      <c r="B8" s="5" t="s">
        <v>13</v>
      </c>
      <c r="C8" s="2" t="s">
        <v>5</v>
      </c>
      <c r="D8" s="5">
        <v>340</v>
      </c>
      <c r="E8"/>
      <c r="F8" s="5" t="s">
        <v>14</v>
      </c>
      <c r="G8" s="2" t="s">
        <v>5</v>
      </c>
      <c r="H8" s="5">
        <v>340</v>
      </c>
      <c r="M8"/>
      <c r="N8"/>
      <c r="O8"/>
    </row>
    <row r="9" spans="2:15" ht="14.4" customHeight="1" x14ac:dyDescent="0.3">
      <c r="B9" s="5" t="s">
        <v>13</v>
      </c>
      <c r="C9" s="2" t="s">
        <v>6</v>
      </c>
      <c r="D9" s="5">
        <v>289</v>
      </c>
      <c r="E9"/>
      <c r="F9" s="5" t="s">
        <v>14</v>
      </c>
      <c r="G9" s="2" t="s">
        <v>6</v>
      </c>
      <c r="H9" s="5">
        <v>289</v>
      </c>
      <c r="M9"/>
      <c r="N9"/>
      <c r="O9"/>
    </row>
    <row r="10" spans="2:15" ht="14.4" customHeight="1" x14ac:dyDescent="0.3">
      <c r="B10" s="5" t="s">
        <v>13</v>
      </c>
      <c r="C10" s="2" t="s">
        <v>7</v>
      </c>
      <c r="D10" s="5">
        <v>502</v>
      </c>
      <c r="E10"/>
      <c r="F10" s="5" t="s">
        <v>14</v>
      </c>
      <c r="G10" s="2" t="s">
        <v>7</v>
      </c>
      <c r="H10" s="5">
        <v>320</v>
      </c>
      <c r="M10"/>
      <c r="N10"/>
      <c r="O10"/>
    </row>
    <row r="11" spans="2:15" ht="14.4" customHeight="1" x14ac:dyDescent="0.3">
      <c r="B11" s="5" t="s">
        <v>13</v>
      </c>
      <c r="C11" s="2" t="s">
        <v>8</v>
      </c>
      <c r="D11" s="5">
        <v>499</v>
      </c>
      <c r="E11"/>
      <c r="F11" s="5" t="s">
        <v>14</v>
      </c>
      <c r="G11" s="2" t="s">
        <v>8</v>
      </c>
      <c r="H11" s="5">
        <v>499</v>
      </c>
      <c r="M11"/>
      <c r="N11"/>
      <c r="O11"/>
    </row>
    <row r="12" spans="2:15" ht="14.4" customHeight="1" x14ac:dyDescent="0.3">
      <c r="B12" s="5" t="s">
        <v>13</v>
      </c>
      <c r="C12" s="2" t="s">
        <v>9</v>
      </c>
      <c r="D12" s="5">
        <v>227</v>
      </c>
      <c r="E12"/>
      <c r="F12" s="5" t="s">
        <v>14</v>
      </c>
      <c r="G12" s="2" t="s">
        <v>9</v>
      </c>
      <c r="H12" s="5">
        <v>227</v>
      </c>
      <c r="M12"/>
      <c r="N12"/>
      <c r="O12"/>
    </row>
    <row r="13" spans="2:15" ht="64.8" customHeight="1" x14ac:dyDescent="0.3">
      <c r="B13"/>
      <c r="C13"/>
      <c r="E13"/>
      <c r="K13"/>
      <c r="L13"/>
      <c r="M13"/>
      <c r="N13"/>
      <c r="O13"/>
    </row>
    <row r="15" spans="2:15" ht="14.4" customHeight="1" x14ac:dyDescent="0.3">
      <c r="E15"/>
    </row>
    <row r="16" spans="2:15" ht="14.4" customHeight="1" x14ac:dyDescent="0.3">
      <c r="E16"/>
    </row>
    <row r="17" spans="5:5" ht="14.4" customHeight="1" x14ac:dyDescent="0.3">
      <c r="E17"/>
    </row>
    <row r="18" spans="5:5" ht="14.4" customHeight="1" x14ac:dyDescent="0.3">
      <c r="E18"/>
    </row>
    <row r="19" spans="5:5" ht="14.4" customHeight="1" x14ac:dyDescent="0.3">
      <c r="E19"/>
    </row>
    <row r="20" spans="5:5" ht="14.4" customHeight="1" x14ac:dyDescent="0.3">
      <c r="E20"/>
    </row>
    <row r="21" spans="5:5" ht="14.4" customHeight="1" x14ac:dyDescent="0.3">
      <c r="E21"/>
    </row>
    <row r="22" spans="5:5" ht="14.4" customHeight="1" x14ac:dyDescent="0.3">
      <c r="E22"/>
    </row>
    <row r="23" spans="5:5" ht="14.4" customHeight="1" x14ac:dyDescent="0.3">
      <c r="E23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505A-61C5-404E-B5ED-5B8189B14CBD}">
  <dimension ref="B2:O39"/>
  <sheetViews>
    <sheetView showGridLines="0" zoomScaleNormal="100" workbookViewId="0">
      <selection activeCell="B2" sqref="B2:G2"/>
    </sheetView>
  </sheetViews>
  <sheetFormatPr defaultColWidth="8.88671875" defaultRowHeight="14.4" customHeight="1" x14ac:dyDescent="0.3"/>
  <cols>
    <col min="1" max="1" width="2.6640625" style="1" customWidth="1"/>
    <col min="2" max="2" width="17" style="1" bestFit="1" customWidth="1"/>
    <col min="3" max="3" width="15.5546875" style="1" bestFit="1" customWidth="1"/>
    <col min="4" max="4" width="11.5546875" style="1" bestFit="1" customWidth="1"/>
    <col min="5" max="5" width="10.77734375" style="1" bestFit="1" customWidth="1"/>
    <col min="6" max="6" width="2.5546875" style="1" customWidth="1"/>
    <col min="7" max="7" width="16.77734375" style="1" customWidth="1"/>
    <col min="8" max="8" width="15.88671875" style="1" customWidth="1"/>
    <col min="9" max="9" width="17" style="1" bestFit="1" customWidth="1"/>
    <col min="10" max="10" width="15.5546875" style="1" bestFit="1" customWidth="1"/>
    <col min="11" max="11" width="11.5546875" style="1" bestFit="1" customWidth="1"/>
    <col min="12" max="12" width="10.77734375" style="1" bestFit="1" customWidth="1"/>
    <col min="13" max="13" width="2.5546875" style="1" customWidth="1"/>
    <col min="14" max="14" width="16.77734375" style="1" customWidth="1"/>
    <col min="15" max="16384" width="8.88671875" style="1"/>
  </cols>
  <sheetData>
    <row r="2" spans="2:15" ht="18.600000000000001" thickBot="1" x14ac:dyDescent="0.35">
      <c r="B2" s="22" t="s">
        <v>15</v>
      </c>
      <c r="C2" s="22"/>
      <c r="D2" s="22"/>
      <c r="E2" s="22"/>
      <c r="F2" s="22"/>
      <c r="G2" s="22"/>
      <c r="H2"/>
      <c r="I2" s="22" t="s">
        <v>44</v>
      </c>
      <c r="J2" s="22"/>
      <c r="K2" s="22"/>
      <c r="L2" s="22"/>
      <c r="M2" s="22"/>
      <c r="N2" s="22"/>
    </row>
    <row r="3" spans="2:15" ht="14.4" customHeight="1" thickTop="1" x14ac:dyDescent="0.3"/>
    <row r="4" spans="2:15" ht="14.4" customHeight="1" x14ac:dyDescent="0.3">
      <c r="B4" s="3" t="s">
        <v>12</v>
      </c>
      <c r="C4" s="3" t="s">
        <v>0</v>
      </c>
      <c r="D4" s="3" t="s">
        <v>1</v>
      </c>
      <c r="E4"/>
      <c r="F4"/>
      <c r="G4"/>
      <c r="H4"/>
      <c r="I4" s="3" t="s">
        <v>12</v>
      </c>
      <c r="J4" s="3" t="s">
        <v>0</v>
      </c>
      <c r="K4" s="3" t="s">
        <v>1</v>
      </c>
      <c r="L4"/>
      <c r="M4"/>
      <c r="N4"/>
      <c r="O4"/>
    </row>
    <row r="5" spans="2:15" ht="14.4" customHeight="1" x14ac:dyDescent="0.3">
      <c r="B5" s="5" t="s">
        <v>13</v>
      </c>
      <c r="C5" s="2" t="s">
        <v>2</v>
      </c>
      <c r="D5" s="5">
        <v>920</v>
      </c>
      <c r="E5"/>
      <c r="I5" s="5" t="s">
        <v>13</v>
      </c>
      <c r="J5" s="2" t="s">
        <v>2</v>
      </c>
      <c r="K5" s="5">
        <v>920</v>
      </c>
      <c r="L5"/>
      <c r="O5"/>
    </row>
    <row r="6" spans="2:15" ht="14.4" customHeight="1" x14ac:dyDescent="0.3">
      <c r="B6" s="5" t="s">
        <v>13</v>
      </c>
      <c r="C6" s="2" t="s">
        <v>3</v>
      </c>
      <c r="D6" s="5">
        <v>700</v>
      </c>
      <c r="E6"/>
      <c r="I6" s="5" t="s">
        <v>13</v>
      </c>
      <c r="J6" s="2" t="s">
        <v>3</v>
      </c>
      <c r="K6" s="5">
        <v>700</v>
      </c>
      <c r="L6"/>
      <c r="O6"/>
    </row>
    <row r="7" spans="2:15" ht="14.4" customHeight="1" x14ac:dyDescent="0.3">
      <c r="B7" s="5" t="s">
        <v>13</v>
      </c>
      <c r="C7" s="2" t="s">
        <v>4</v>
      </c>
      <c r="D7" s="5">
        <v>577</v>
      </c>
      <c r="E7"/>
      <c r="I7" s="5" t="s">
        <v>13</v>
      </c>
      <c r="J7" s="2" t="s">
        <v>4</v>
      </c>
      <c r="K7" s="5">
        <v>577</v>
      </c>
      <c r="L7"/>
      <c r="O7"/>
    </row>
    <row r="8" spans="2:15" ht="14.4" customHeight="1" x14ac:dyDescent="0.3">
      <c r="B8" s="5" t="s">
        <v>13</v>
      </c>
      <c r="C8" s="2" t="s">
        <v>5</v>
      </c>
      <c r="D8" s="5">
        <v>340</v>
      </c>
      <c r="E8"/>
      <c r="I8" s="5" t="s">
        <v>13</v>
      </c>
      <c r="J8" s="2" t="s">
        <v>5</v>
      </c>
      <c r="K8" s="5">
        <v>340</v>
      </c>
      <c r="L8"/>
      <c r="O8"/>
    </row>
    <row r="9" spans="2:15" ht="14.4" customHeight="1" x14ac:dyDescent="0.3">
      <c r="B9" s="5" t="s">
        <v>13</v>
      </c>
      <c r="C9" s="2" t="s">
        <v>6</v>
      </c>
      <c r="D9" s="5">
        <v>289</v>
      </c>
      <c r="E9"/>
      <c r="I9" s="5" t="s">
        <v>13</v>
      </c>
      <c r="J9" s="2" t="s">
        <v>6</v>
      </c>
      <c r="K9" s="5">
        <v>289</v>
      </c>
      <c r="L9"/>
      <c r="O9"/>
    </row>
    <row r="10" spans="2:15" ht="14.4" customHeight="1" x14ac:dyDescent="0.3">
      <c r="B10" s="5" t="s">
        <v>13</v>
      </c>
      <c r="C10" s="2" t="s">
        <v>7</v>
      </c>
      <c r="D10" s="5">
        <v>502</v>
      </c>
      <c r="E10"/>
      <c r="I10" s="5" t="s">
        <v>13</v>
      </c>
      <c r="J10" s="2" t="s">
        <v>7</v>
      </c>
      <c r="K10" s="5">
        <v>502</v>
      </c>
      <c r="L10"/>
      <c r="O10"/>
    </row>
    <row r="11" spans="2:15" ht="14.4" customHeight="1" x14ac:dyDescent="0.3">
      <c r="B11" s="5" t="s">
        <v>13</v>
      </c>
      <c r="C11" s="2" t="s">
        <v>8</v>
      </c>
      <c r="D11" s="5">
        <v>499</v>
      </c>
      <c r="E11"/>
      <c r="I11" s="5" t="s">
        <v>13</v>
      </c>
      <c r="J11" s="2" t="s">
        <v>8</v>
      </c>
      <c r="K11" s="5">
        <v>499</v>
      </c>
      <c r="L11"/>
      <c r="O11"/>
    </row>
    <row r="12" spans="2:15" ht="14.4" customHeight="1" x14ac:dyDescent="0.3">
      <c r="B12" s="5" t="s">
        <v>13</v>
      </c>
      <c r="C12" s="2" t="s">
        <v>9</v>
      </c>
      <c r="D12" s="5">
        <v>227</v>
      </c>
      <c r="E12"/>
      <c r="I12" s="5" t="s">
        <v>13</v>
      </c>
      <c r="J12" s="2" t="s">
        <v>9</v>
      </c>
      <c r="K12" s="5">
        <v>227</v>
      </c>
      <c r="L12"/>
      <c r="O12"/>
    </row>
    <row r="13" spans="2:15" ht="14.4" customHeight="1" x14ac:dyDescent="0.3">
      <c r="B13" s="5" t="s">
        <v>14</v>
      </c>
      <c r="C13" s="2" t="s">
        <v>2</v>
      </c>
      <c r="D13" s="5">
        <v>920</v>
      </c>
      <c r="E13"/>
      <c r="I13" s="5" t="s">
        <v>14</v>
      </c>
      <c r="J13" s="2" t="s">
        <v>2</v>
      </c>
      <c r="K13" s="5">
        <v>920</v>
      </c>
      <c r="L13"/>
      <c r="O13"/>
    </row>
    <row r="14" spans="2:15" ht="14.4" customHeight="1" x14ac:dyDescent="0.3">
      <c r="B14" s="5" t="s">
        <v>14</v>
      </c>
      <c r="C14" s="2" t="s">
        <v>3</v>
      </c>
      <c r="D14" s="5">
        <v>700</v>
      </c>
      <c r="I14" s="5" t="s">
        <v>14</v>
      </c>
      <c r="J14" s="2" t="s">
        <v>3</v>
      </c>
      <c r="K14" s="5">
        <v>700</v>
      </c>
    </row>
    <row r="15" spans="2:15" ht="14.4" customHeight="1" x14ac:dyDescent="0.3">
      <c r="B15" s="5" t="s">
        <v>14</v>
      </c>
      <c r="C15" s="2" t="s">
        <v>4</v>
      </c>
      <c r="D15" s="5">
        <v>757</v>
      </c>
      <c r="E15"/>
      <c r="I15" s="5" t="s">
        <v>14</v>
      </c>
      <c r="J15" s="2" t="s">
        <v>4</v>
      </c>
      <c r="K15" s="5">
        <v>757</v>
      </c>
      <c r="L15"/>
    </row>
    <row r="16" spans="2:15" ht="14.4" customHeight="1" x14ac:dyDescent="0.3">
      <c r="B16" s="5" t="s">
        <v>14</v>
      </c>
      <c r="C16" s="2" t="s">
        <v>5</v>
      </c>
      <c r="D16" s="5">
        <v>340</v>
      </c>
      <c r="E16"/>
      <c r="I16" s="5" t="s">
        <v>14</v>
      </c>
      <c r="J16" s="2" t="s">
        <v>5</v>
      </c>
      <c r="K16" s="5">
        <v>340</v>
      </c>
      <c r="L16"/>
    </row>
    <row r="17" spans="2:12" ht="14.4" customHeight="1" x14ac:dyDescent="0.3">
      <c r="B17" s="5" t="s">
        <v>14</v>
      </c>
      <c r="C17" s="2" t="s">
        <v>6</v>
      </c>
      <c r="D17" s="5">
        <v>289</v>
      </c>
      <c r="E17"/>
      <c r="I17" s="5" t="s">
        <v>14</v>
      </c>
      <c r="J17" s="2" t="s">
        <v>6</v>
      </c>
      <c r="K17" s="5">
        <v>289</v>
      </c>
      <c r="L17"/>
    </row>
    <row r="18" spans="2:12" ht="14.4" customHeight="1" x14ac:dyDescent="0.3">
      <c r="B18" s="5" t="s">
        <v>14</v>
      </c>
      <c r="C18" s="2" t="s">
        <v>7</v>
      </c>
      <c r="D18" s="5">
        <v>320</v>
      </c>
      <c r="E18"/>
      <c r="I18" s="5" t="s">
        <v>14</v>
      </c>
      <c r="J18" s="2" t="s">
        <v>7</v>
      </c>
      <c r="K18" s="5">
        <v>320</v>
      </c>
      <c r="L18"/>
    </row>
    <row r="19" spans="2:12" ht="14.4" customHeight="1" x14ac:dyDescent="0.3">
      <c r="B19" s="5" t="s">
        <v>14</v>
      </c>
      <c r="C19" s="2" t="s">
        <v>8</v>
      </c>
      <c r="D19" s="5">
        <v>499</v>
      </c>
      <c r="E19"/>
      <c r="I19" s="5" t="s">
        <v>14</v>
      </c>
      <c r="J19" s="2" t="s">
        <v>8</v>
      </c>
      <c r="K19" s="5">
        <v>499</v>
      </c>
      <c r="L19"/>
    </row>
    <row r="20" spans="2:12" ht="14.4" customHeight="1" x14ac:dyDescent="0.3">
      <c r="B20" s="5" t="s">
        <v>14</v>
      </c>
      <c r="C20" s="2" t="s">
        <v>9</v>
      </c>
      <c r="D20" s="5">
        <v>227</v>
      </c>
      <c r="E20"/>
      <c r="I20" s="5" t="s">
        <v>14</v>
      </c>
      <c r="J20" s="2" t="s">
        <v>9</v>
      </c>
      <c r="K20" s="5">
        <v>227</v>
      </c>
      <c r="L20"/>
    </row>
    <row r="21" spans="2:12" ht="14.4" customHeight="1" x14ac:dyDescent="0.3">
      <c r="E21"/>
    </row>
    <row r="22" spans="2:12" ht="14.4" customHeight="1" x14ac:dyDescent="0.3">
      <c r="B22" s="8" t="s">
        <v>19</v>
      </c>
      <c r="C22" s="8" t="s">
        <v>18</v>
      </c>
      <c r="D22"/>
      <c r="E22"/>
    </row>
    <row r="23" spans="2:12" ht="14.4" customHeight="1" x14ac:dyDescent="0.3">
      <c r="B23" s="8" t="s">
        <v>16</v>
      </c>
      <c r="C23" t="s">
        <v>13</v>
      </c>
      <c r="D23" t="s">
        <v>14</v>
      </c>
      <c r="E23" t="s">
        <v>17</v>
      </c>
    </row>
    <row r="24" spans="2:12" ht="14.4" customHeight="1" x14ac:dyDescent="0.3">
      <c r="B24" s="9" t="s">
        <v>6</v>
      </c>
      <c r="C24" s="10">
        <v>289</v>
      </c>
      <c r="D24" s="10">
        <v>289</v>
      </c>
      <c r="E24" s="10">
        <v>578</v>
      </c>
      <c r="G24" s="2">
        <f>C24-D24</f>
        <v>0</v>
      </c>
    </row>
    <row r="25" spans="2:12" ht="14.4" customHeight="1" x14ac:dyDescent="0.3">
      <c r="B25" s="9" t="s">
        <v>2</v>
      </c>
      <c r="C25" s="10">
        <v>920</v>
      </c>
      <c r="D25" s="10">
        <v>920</v>
      </c>
      <c r="E25" s="10">
        <v>1840</v>
      </c>
      <c r="G25" s="2">
        <f t="shared" ref="G25:G32" si="0">C25-D25</f>
        <v>0</v>
      </c>
    </row>
    <row r="26" spans="2:12" ht="14.4" customHeight="1" x14ac:dyDescent="0.3">
      <c r="B26" s="9" t="s">
        <v>5</v>
      </c>
      <c r="C26" s="10">
        <v>340</v>
      </c>
      <c r="D26" s="10">
        <v>340</v>
      </c>
      <c r="E26" s="10">
        <v>680</v>
      </c>
      <c r="G26" s="2">
        <f t="shared" si="0"/>
        <v>0</v>
      </c>
    </row>
    <row r="27" spans="2:12" ht="14.4" customHeight="1" x14ac:dyDescent="0.3">
      <c r="B27" s="9" t="s">
        <v>7</v>
      </c>
      <c r="C27" s="10">
        <v>502</v>
      </c>
      <c r="D27" s="10">
        <v>320</v>
      </c>
      <c r="E27" s="10">
        <v>822</v>
      </c>
      <c r="G27" s="2">
        <f t="shared" si="0"/>
        <v>182</v>
      </c>
    </row>
    <row r="28" spans="2:12" ht="14.4" customHeight="1" x14ac:dyDescent="0.3">
      <c r="B28" s="9" t="s">
        <v>4</v>
      </c>
      <c r="C28" s="10">
        <v>577</v>
      </c>
      <c r="D28" s="10">
        <v>757</v>
      </c>
      <c r="E28" s="10">
        <v>1334</v>
      </c>
      <c r="G28" s="2">
        <f t="shared" si="0"/>
        <v>-180</v>
      </c>
    </row>
    <row r="29" spans="2:12" ht="14.4" customHeight="1" x14ac:dyDescent="0.3">
      <c r="B29" s="9" t="s">
        <v>3</v>
      </c>
      <c r="C29" s="10">
        <v>700</v>
      </c>
      <c r="D29" s="10">
        <v>700</v>
      </c>
      <c r="E29" s="10">
        <v>1400</v>
      </c>
      <c r="G29" s="2">
        <f t="shared" si="0"/>
        <v>0</v>
      </c>
    </row>
    <row r="30" spans="2:12" ht="14.4" customHeight="1" x14ac:dyDescent="0.3">
      <c r="B30" s="9" t="s">
        <v>9</v>
      </c>
      <c r="C30" s="10">
        <v>227</v>
      </c>
      <c r="D30" s="10">
        <v>227</v>
      </c>
      <c r="E30" s="10">
        <v>454</v>
      </c>
      <c r="G30" s="2">
        <f t="shared" si="0"/>
        <v>0</v>
      </c>
    </row>
    <row r="31" spans="2:12" ht="14.4" customHeight="1" x14ac:dyDescent="0.3">
      <c r="B31" s="9" t="s">
        <v>8</v>
      </c>
      <c r="C31" s="10">
        <v>499</v>
      </c>
      <c r="D31" s="10">
        <v>499</v>
      </c>
      <c r="E31" s="10">
        <v>998</v>
      </c>
      <c r="G31" s="2">
        <f t="shared" si="0"/>
        <v>0</v>
      </c>
    </row>
    <row r="32" spans="2:12" ht="14.4" customHeight="1" x14ac:dyDescent="0.3">
      <c r="B32" s="9" t="s">
        <v>17</v>
      </c>
      <c r="C32" s="10">
        <v>4054</v>
      </c>
      <c r="D32" s="10">
        <v>4052</v>
      </c>
      <c r="E32" s="10">
        <v>8106</v>
      </c>
      <c r="G32" s="2">
        <f t="shared" si="0"/>
        <v>2</v>
      </c>
    </row>
    <row r="33" spans="2:4" ht="14.4" customHeight="1" x14ac:dyDescent="0.3">
      <c r="B33"/>
      <c r="C33"/>
      <c r="D33"/>
    </row>
    <row r="34" spans="2:4" ht="14.4" customHeight="1" x14ac:dyDescent="0.3">
      <c r="B34"/>
      <c r="C34"/>
      <c r="D34"/>
    </row>
    <row r="35" spans="2:4" ht="14.4" customHeight="1" x14ac:dyDescent="0.3">
      <c r="B35"/>
      <c r="C35"/>
      <c r="D35"/>
    </row>
    <row r="36" spans="2:4" ht="14.4" customHeight="1" x14ac:dyDescent="0.3">
      <c r="B36"/>
      <c r="C36"/>
      <c r="D36"/>
    </row>
    <row r="37" spans="2:4" ht="14.4" customHeight="1" x14ac:dyDescent="0.3">
      <c r="B37"/>
      <c r="C37"/>
      <c r="D37"/>
    </row>
    <row r="38" spans="2:4" ht="14.4" customHeight="1" x14ac:dyDescent="0.3">
      <c r="B38"/>
      <c r="C38"/>
      <c r="D38"/>
    </row>
    <row r="39" spans="2:4" ht="14.4" customHeight="1" x14ac:dyDescent="0.3">
      <c r="B39"/>
      <c r="C39"/>
      <c r="D39"/>
    </row>
  </sheetData>
  <mergeCells count="2">
    <mergeCell ref="B2:G2"/>
    <mergeCell ref="I2:N2"/>
  </mergeCell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B41F-564E-4E00-B9FC-2C7A737A1749}">
  <dimension ref="B2:O23"/>
  <sheetViews>
    <sheetView showGridLines="0" zoomScaleNormal="100" workbookViewId="0">
      <selection activeCell="B2" sqref="B2:G2"/>
    </sheetView>
  </sheetViews>
  <sheetFormatPr defaultColWidth="8.88671875" defaultRowHeight="14.4" customHeight="1" x14ac:dyDescent="0.3"/>
  <cols>
    <col min="1" max="1" width="2.6640625" style="1" customWidth="1"/>
    <col min="2" max="2" width="7.44140625" style="1" customWidth="1"/>
    <col min="3" max="3" width="14.77734375" style="1" customWidth="1"/>
    <col min="4" max="4" width="15.88671875" style="1" customWidth="1"/>
    <col min="5" max="5" width="2.44140625" style="1" customWidth="1"/>
    <col min="6" max="6" width="7" style="1" bestFit="1" customWidth="1"/>
    <col min="7" max="7" width="13.88671875" style="1" customWidth="1"/>
    <col min="8" max="8" width="15.88671875" style="1" customWidth="1"/>
    <col min="9" max="9" width="7.44140625" style="1" customWidth="1"/>
    <col min="10" max="10" width="14.77734375" style="1" customWidth="1"/>
    <col min="11" max="11" width="15.88671875" style="1" customWidth="1"/>
    <col min="12" max="12" width="2.44140625" style="1" customWidth="1"/>
    <col min="13" max="13" width="7" style="1" bestFit="1" customWidth="1"/>
    <col min="14" max="14" width="13.88671875" style="1" customWidth="1"/>
    <col min="15" max="16384" width="8.88671875" style="1"/>
  </cols>
  <sheetData>
    <row r="2" spans="2:15" ht="18.600000000000001" thickBot="1" x14ac:dyDescent="0.35">
      <c r="B2" s="22" t="s">
        <v>20</v>
      </c>
      <c r="C2" s="22"/>
      <c r="D2" s="22"/>
      <c r="E2" s="22"/>
      <c r="F2" s="22"/>
      <c r="G2" s="22"/>
      <c r="H2"/>
      <c r="I2" s="22" t="s">
        <v>44</v>
      </c>
      <c r="J2" s="22"/>
      <c r="K2" s="22"/>
      <c r="L2" s="22"/>
      <c r="M2" s="22"/>
      <c r="N2" s="22"/>
    </row>
    <row r="3" spans="2:15" ht="14.4" customHeight="1" thickTop="1" x14ac:dyDescent="0.3"/>
    <row r="4" spans="2:15" ht="14.4" customHeight="1" x14ac:dyDescent="0.3">
      <c r="B4" s="3" t="s">
        <v>11</v>
      </c>
      <c r="C4" s="3" t="s">
        <v>0</v>
      </c>
      <c r="D4" s="3" t="s">
        <v>1</v>
      </c>
      <c r="E4"/>
      <c r="F4" s="3" t="s">
        <v>11</v>
      </c>
      <c r="G4" s="3" t="s">
        <v>1</v>
      </c>
      <c r="I4" s="3" t="s">
        <v>11</v>
      </c>
      <c r="J4" s="3" t="s">
        <v>0</v>
      </c>
      <c r="K4" s="3" t="s">
        <v>1</v>
      </c>
      <c r="L4"/>
      <c r="M4" s="3" t="s">
        <v>11</v>
      </c>
      <c r="N4" s="3" t="s">
        <v>1</v>
      </c>
      <c r="O4"/>
    </row>
    <row r="5" spans="2:15" ht="14.4" customHeight="1" x14ac:dyDescent="0.3">
      <c r="B5" s="2">
        <v>1</v>
      </c>
      <c r="C5" s="2" t="s">
        <v>2</v>
      </c>
      <c r="D5" s="5">
        <v>920</v>
      </c>
      <c r="E5"/>
      <c r="F5" s="2">
        <v>1</v>
      </c>
      <c r="G5" s="5">
        <v>2580</v>
      </c>
      <c r="I5" s="2">
        <v>1</v>
      </c>
      <c r="J5" s="2" t="s">
        <v>2</v>
      </c>
      <c r="K5" s="5">
        <v>920</v>
      </c>
      <c r="L5"/>
      <c r="M5" s="2">
        <v>1</v>
      </c>
      <c r="N5" s="5">
        <v>2580</v>
      </c>
      <c r="O5"/>
    </row>
    <row r="6" spans="2:15" ht="14.4" customHeight="1" x14ac:dyDescent="0.3">
      <c r="B6" s="2">
        <v>1</v>
      </c>
      <c r="C6" s="2" t="s">
        <v>3</v>
      </c>
      <c r="D6" s="5">
        <v>700</v>
      </c>
      <c r="E6"/>
      <c r="F6" s="2">
        <v>2</v>
      </c>
      <c r="G6" s="5">
        <v>1467</v>
      </c>
      <c r="I6" s="2">
        <v>1</v>
      </c>
      <c r="J6" s="2" t="s">
        <v>3</v>
      </c>
      <c r="K6" s="5">
        <v>700</v>
      </c>
      <c r="L6"/>
      <c r="M6" s="2">
        <v>2</v>
      </c>
      <c r="N6" s="5">
        <v>1467</v>
      </c>
      <c r="O6"/>
    </row>
    <row r="7" spans="2:15" ht="14.4" customHeight="1" x14ac:dyDescent="0.3">
      <c r="B7" s="2">
        <v>1</v>
      </c>
      <c r="C7" s="2" t="s">
        <v>4</v>
      </c>
      <c r="D7" s="5">
        <v>620</v>
      </c>
      <c r="E7"/>
      <c r="F7"/>
      <c r="G7"/>
      <c r="I7" s="2">
        <v>1</v>
      </c>
      <c r="J7" s="2" t="s">
        <v>4</v>
      </c>
      <c r="K7" s="5">
        <v>620</v>
      </c>
      <c r="L7"/>
      <c r="M7"/>
      <c r="N7"/>
      <c r="O7"/>
    </row>
    <row r="8" spans="2:15" ht="14.4" customHeight="1" x14ac:dyDescent="0.3">
      <c r="B8" s="2">
        <v>1</v>
      </c>
      <c r="C8" s="2" t="s">
        <v>5</v>
      </c>
      <c r="D8" s="5">
        <v>340</v>
      </c>
      <c r="E8"/>
      <c r="F8"/>
      <c r="G8"/>
      <c r="I8" s="2">
        <v>1</v>
      </c>
      <c r="J8" s="2" t="s">
        <v>5</v>
      </c>
      <c r="K8" s="5">
        <v>340</v>
      </c>
      <c r="L8"/>
      <c r="M8"/>
      <c r="N8"/>
      <c r="O8"/>
    </row>
    <row r="9" spans="2:15" ht="14.4" customHeight="1" x14ac:dyDescent="0.3">
      <c r="B9" s="2">
        <v>2</v>
      </c>
      <c r="C9" s="2" t="s">
        <v>2</v>
      </c>
      <c r="D9" s="5">
        <v>289</v>
      </c>
      <c r="E9"/>
      <c r="F9"/>
      <c r="G9"/>
      <c r="I9" s="2">
        <v>2</v>
      </c>
      <c r="J9" s="2" t="s">
        <v>2</v>
      </c>
      <c r="K9" s="5">
        <v>289</v>
      </c>
      <c r="L9"/>
      <c r="M9"/>
      <c r="N9"/>
      <c r="O9"/>
    </row>
    <row r="10" spans="2:15" ht="14.4" customHeight="1" x14ac:dyDescent="0.3">
      <c r="B10" s="2">
        <v>2</v>
      </c>
      <c r="C10" s="2" t="s">
        <v>3</v>
      </c>
      <c r="D10" s="5">
        <v>452</v>
      </c>
      <c r="E10"/>
      <c r="F10"/>
      <c r="G10"/>
      <c r="I10" s="2">
        <v>2</v>
      </c>
      <c r="J10" s="2" t="s">
        <v>3</v>
      </c>
      <c r="K10" s="5">
        <v>452</v>
      </c>
      <c r="L10"/>
      <c r="M10"/>
      <c r="N10"/>
      <c r="O10"/>
    </row>
    <row r="11" spans="2:15" ht="14.4" customHeight="1" x14ac:dyDescent="0.3">
      <c r="B11" s="2">
        <v>2</v>
      </c>
      <c r="C11" s="2" t="s">
        <v>4</v>
      </c>
      <c r="D11" s="5">
        <v>499</v>
      </c>
      <c r="E11"/>
      <c r="F11"/>
      <c r="G11"/>
      <c r="I11" s="2">
        <v>2</v>
      </c>
      <c r="J11" s="2" t="s">
        <v>4</v>
      </c>
      <c r="K11" s="5">
        <v>499</v>
      </c>
      <c r="L11"/>
      <c r="M11"/>
      <c r="N11"/>
      <c r="O11"/>
    </row>
    <row r="12" spans="2:15" ht="14.4" customHeight="1" x14ac:dyDescent="0.3">
      <c r="B12" s="2">
        <v>2</v>
      </c>
      <c r="C12" s="2" t="s">
        <v>5</v>
      </c>
      <c r="D12" s="5">
        <v>227</v>
      </c>
      <c r="E12"/>
      <c r="F12"/>
      <c r="G12"/>
      <c r="I12" s="2">
        <v>2</v>
      </c>
      <c r="J12" s="2" t="s">
        <v>5</v>
      </c>
      <c r="K12" s="5">
        <v>227</v>
      </c>
      <c r="L12"/>
      <c r="M12"/>
      <c r="N12"/>
      <c r="O12"/>
    </row>
    <row r="13" spans="2:15" ht="64.8" customHeight="1" x14ac:dyDescent="0.3">
      <c r="C13"/>
      <c r="D13"/>
      <c r="E13"/>
      <c r="F13"/>
      <c r="K13"/>
      <c r="L13"/>
      <c r="M13"/>
      <c r="N13"/>
      <c r="O13"/>
    </row>
    <row r="15" spans="2:15" ht="14.4" customHeight="1" x14ac:dyDescent="0.3">
      <c r="E15"/>
      <c r="F15"/>
    </row>
    <row r="16" spans="2:15" ht="14.4" customHeight="1" x14ac:dyDescent="0.3">
      <c r="E16"/>
      <c r="F16"/>
    </row>
    <row r="17" spans="5:6" ht="14.4" customHeight="1" x14ac:dyDescent="0.3">
      <c r="E17"/>
      <c r="F17"/>
    </row>
    <row r="18" spans="5:6" ht="14.4" customHeight="1" x14ac:dyDescent="0.3">
      <c r="E18"/>
      <c r="F18"/>
    </row>
    <row r="19" spans="5:6" ht="14.4" customHeight="1" x14ac:dyDescent="0.3">
      <c r="E19"/>
      <c r="F19"/>
    </row>
    <row r="20" spans="5:6" ht="14.4" customHeight="1" x14ac:dyDescent="0.3">
      <c r="E20"/>
      <c r="F20"/>
    </row>
    <row r="21" spans="5:6" ht="14.4" customHeight="1" x14ac:dyDescent="0.3">
      <c r="E21"/>
      <c r="F21"/>
    </row>
    <row r="22" spans="5:6" ht="14.4" customHeight="1" x14ac:dyDescent="0.3">
      <c r="E22"/>
      <c r="F22"/>
    </row>
    <row r="23" spans="5:6" ht="14.4" customHeight="1" x14ac:dyDescent="0.3">
      <c r="E23"/>
      <c r="F23"/>
    </row>
  </sheetData>
  <mergeCells count="2">
    <mergeCell ref="B2:G2"/>
    <mergeCell ref="I2: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I P Z V j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4 I P Z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C D 2 V Y o i k e 4 D g A A A B E A A A A T A B w A R m 9 y b X V s Y X M v U 2 V j d G l v b j E u b S C i G A A o o B Q A A A A A A A A A A A A A A A A A A A A A A A A A A A A r T k 0 u y c z P U w i G 0 I b W A F B L A Q I t A B Q A A g A I A O C D 2 V Y y V T r a p w A A A P k A A A A S A A A A A A A A A A A A A A A A A A A A A A B D b 2 5 m a W c v U G F j a 2 F n Z S 5 4 b W x Q S w E C L Q A U A A I A C A D g g 9 l W D 8 r p q 6 Q A A A D p A A A A E w A A A A A A A A A A A A A A A A D z A A A A W 0 N v b n R l b n R f V H l w Z X N d L n h t b F B L A Q I t A B Q A A g A I A O C D 2 V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5 J 3 P j t z H U R 6 S O W C i x E M H i A A A A A A I A A A A A A B B m A A A A A Q A A I A A A A F 4 8 H g 9 W k 1 1 V D 3 y L o 1 c Q M l J R c 1 B e F Z X + l U q Z T Z 6 x C k 4 g A A A A A A 6 A A A A A A g A A I A A A A O 0 9 8 L n 4 / 4 D X C D h i f W 0 Z F h y 1 E 3 Z M h 7 y f R d D 4 0 0 8 M 3 f v A U A A A A O v U r X L l j A h o d Z 7 n L g k e o 4 i B 0 i k 2 2 x S N n M G q x D Z L D 5 E D 3 7 a k e J l z b g j U E f V x g 2 A t R S 0 z 1 l l 5 e a P l z 2 P C A R Q J A i g x Q V n y e C / U 9 b A Z b B Z k 8 R e V Q A A A A G C b C j k g e j z d y S y q f K i a 0 f E 5 B g E e / b 7 + 2 g b V / m i P 1 t / p b S P O H 7 H p g G O s 0 p Z 7 l i H a T j i n i n V k r Z P 3 b E i X E 0 V 2 z Z g = < / D a t a M a s h u p > 
</file>

<file path=customXml/itemProps1.xml><?xml version="1.0" encoding="utf-8"?>
<ds:datastoreItem xmlns:ds="http://schemas.openxmlformats.org/officeDocument/2006/customXml" ds:itemID="{E641CFD7-7ABE-4026-94FC-980BE04252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Dataset</vt:lpstr>
      <vt:lpstr>VLOOKUP</vt:lpstr>
      <vt:lpstr>INDEX</vt:lpstr>
      <vt:lpstr>Unique1</vt:lpstr>
      <vt:lpstr>Unique2</vt:lpstr>
      <vt:lpstr>Round</vt:lpstr>
      <vt:lpstr>Pivot1</vt:lpstr>
      <vt:lpstr>Pivot2</vt:lpstr>
      <vt:lpstr>Subtotal1</vt:lpstr>
      <vt:lpstr>Subtotal2</vt:lpstr>
      <vt:lpstr>Bank1</vt:lpstr>
      <vt:lpstr>Bank2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User;AuthorAdded</dc:creator>
  <cp:lastModifiedBy>Dell</cp:lastModifiedBy>
  <dcterms:created xsi:type="dcterms:W3CDTF">2023-03-15T05:02:44Z</dcterms:created>
  <dcterms:modified xsi:type="dcterms:W3CDTF">2023-06-26T06:52:13Z</dcterms:modified>
</cp:coreProperties>
</file>