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4ae3dacc1391657/Documents/Annyca_Nested formula in Excel/"/>
    </mc:Choice>
  </mc:AlternateContent>
  <xr:revisionPtr revIDLastSave="2" documentId="13_ncr:1_{4007769A-11D0-4EDD-A81B-6F0C2073EA30}" xr6:coauthVersionLast="47" xr6:coauthVersionMax="47" xr10:uidLastSave="{A0BF3D86-0A41-4C36-B03C-B7056F4597FA}"/>
  <bookViews>
    <workbookView xWindow="-120" yWindow="-120" windowWidth="29040" windowHeight="15720" activeTab="4" xr2:uid="{54B54C25-E4F1-4358-A93B-4B99874AAA47}"/>
  </bookViews>
  <sheets>
    <sheet name="Overview" sheetId="17" r:id="rId1"/>
    <sheet name="AVERAGE &amp; ROUND" sheetId="1" r:id="rId2"/>
    <sheet name="MAX &amp; MIN" sheetId="12" r:id="rId3"/>
    <sheet name="IF &amp; SUM" sheetId="5" r:id="rId4"/>
    <sheet name="IF &amp; Average" sheetId="11" r:id="rId5"/>
    <sheet name="IF with AVG &amp; SUM" sheetId="10" r:id="rId6"/>
    <sheet name="IF &amp; AND" sheetId="3" r:id="rId7"/>
    <sheet name="IF &amp; OR" sheetId="4" r:id="rId8"/>
    <sheet name="IF, AND &amp; OR " sheetId="14" r:id="rId9"/>
    <sheet name="Multiple IF" sheetId="15" r:id="rId10"/>
    <sheet name="Conditional Formatting" sheetId="6" r:id="rId11"/>
    <sheet name="Today" sheetId="13" r:id="rId12"/>
    <sheet name="Index Match" sheetId="7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7" l="1"/>
  <c r="D12" i="17"/>
  <c r="D11" i="17"/>
  <c r="D10" i="17"/>
  <c r="D9" i="17"/>
  <c r="D8" i="17"/>
  <c r="D7" i="17"/>
  <c r="D6" i="17"/>
  <c r="G6" i="7" a="1"/>
  <c r="G6" i="7" s="1"/>
  <c r="D5" i="13"/>
  <c r="D5" i="15"/>
  <c r="E5" i="14"/>
  <c r="E5" i="4"/>
  <c r="E5" i="3"/>
  <c r="C14" i="10"/>
  <c r="E5" i="11"/>
  <c r="E5" i="5"/>
  <c r="C15" i="12"/>
  <c r="C14" i="12"/>
  <c r="C14" i="1"/>
  <c r="E6" i="14"/>
  <c r="E7" i="14"/>
  <c r="E8" i="14"/>
  <c r="E9" i="14"/>
  <c r="E10" i="14"/>
  <c r="E11" i="14"/>
  <c r="E12" i="14"/>
  <c r="D6" i="15"/>
  <c r="D7" i="15"/>
  <c r="D8" i="15"/>
  <c r="D9" i="15"/>
  <c r="D10" i="15"/>
  <c r="D11" i="15"/>
  <c r="D12" i="15"/>
  <c r="D6" i="13"/>
  <c r="D7" i="13"/>
  <c r="D8" i="13"/>
  <c r="D9" i="13"/>
  <c r="D10" i="13"/>
  <c r="D11" i="13"/>
  <c r="D12" i="13"/>
  <c r="E6" i="4"/>
  <c r="E7" i="4"/>
  <c r="E8" i="4"/>
  <c r="E9" i="4"/>
  <c r="E10" i="4"/>
  <c r="E11" i="4"/>
  <c r="E12" i="4"/>
  <c r="E6" i="3"/>
  <c r="E7" i="3"/>
  <c r="E8" i="3"/>
  <c r="E9" i="3"/>
  <c r="E10" i="3"/>
  <c r="E11" i="3"/>
  <c r="E12" i="3"/>
  <c r="E6" i="11"/>
  <c r="E7" i="11"/>
  <c r="E8" i="11"/>
  <c r="E9" i="11"/>
  <c r="E10" i="11"/>
  <c r="E11" i="11"/>
  <c r="E12" i="11"/>
  <c r="E6" i="5"/>
  <c r="E7" i="5"/>
  <c r="E8" i="5"/>
  <c r="E9" i="5"/>
  <c r="E10" i="5"/>
  <c r="E11" i="5"/>
  <c r="E12" i="5"/>
  <c r="D15" i="12"/>
  <c r="D14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<sst xmlns="http://schemas.openxmlformats.org/spreadsheetml/2006/main" count="390" uniqueCount="63">
  <si>
    <t>Name</t>
  </si>
  <si>
    <t>Robert Brown</t>
  </si>
  <si>
    <t>George Harris</t>
  </si>
  <si>
    <t>James Mike</t>
  </si>
  <si>
    <t>Edward Luis</t>
  </si>
  <si>
    <t>Michel Alex</t>
  </si>
  <si>
    <t>Flora Loren</t>
  </si>
  <si>
    <t>Andrew Stive</t>
  </si>
  <si>
    <t>Nicholas Cage</t>
  </si>
  <si>
    <t>Average</t>
  </si>
  <si>
    <t>Nested AVERAGE and ROUND Functions</t>
  </si>
  <si>
    <t>Salesman</t>
  </si>
  <si>
    <t>Nested IF and AND Functions</t>
  </si>
  <si>
    <t>Sales of January</t>
  </si>
  <si>
    <t>Sales of February</t>
  </si>
  <si>
    <t>Nested IF and OR Functions</t>
  </si>
  <si>
    <t>Nested IF and SUM Functions</t>
  </si>
  <si>
    <t>Status</t>
  </si>
  <si>
    <t xml:space="preserve">Sales </t>
  </si>
  <si>
    <t xml:space="preserve">&gt; $40000 </t>
  </si>
  <si>
    <t>&lt; $40000</t>
  </si>
  <si>
    <t>Excellent</t>
  </si>
  <si>
    <t>Product Name</t>
  </si>
  <si>
    <t>TV</t>
  </si>
  <si>
    <t>Air Condition</t>
  </si>
  <si>
    <t>Laptop</t>
  </si>
  <si>
    <t>Micro Oven</t>
  </si>
  <si>
    <t>Refrigerator</t>
  </si>
  <si>
    <t>Quantity</t>
  </si>
  <si>
    <t>Nested IF with Conditional Formatting</t>
  </si>
  <si>
    <t>Price</t>
  </si>
  <si>
    <t>Need Improvement</t>
  </si>
  <si>
    <t>Comission</t>
  </si>
  <si>
    <t>Sales Range</t>
  </si>
  <si>
    <t>$10000-$20000</t>
  </si>
  <si>
    <t>$20000-$30000</t>
  </si>
  <si>
    <t>Result</t>
  </si>
  <si>
    <t>Nested IF and AVERAGE Functions</t>
  </si>
  <si>
    <t>Average of Maximum Sales</t>
  </si>
  <si>
    <t>Nested AVERAGE with MAX &amp; MIN Functions</t>
  </si>
  <si>
    <t>Average of Minimum Sales</t>
  </si>
  <si>
    <t>Joining Date</t>
  </si>
  <si>
    <t>Work Experience (Year)</t>
  </si>
  <si>
    <t>Nested INT,YEARFRAC &amp; TODAY Functions</t>
  </si>
  <si>
    <t>Sales Sector</t>
  </si>
  <si>
    <t>Health</t>
  </si>
  <si>
    <t>Education</t>
  </si>
  <si>
    <t>Total Sales</t>
  </si>
  <si>
    <t>Track</t>
  </si>
  <si>
    <t>Sector 2</t>
  </si>
  <si>
    <t>Sector 1</t>
  </si>
  <si>
    <t>Sales Amount</t>
  </si>
  <si>
    <t>Nested IF , AND and OR Functions</t>
  </si>
  <si>
    <t>Performance Status</t>
  </si>
  <si>
    <t>Nested INDEX and MATCH Functions</t>
  </si>
  <si>
    <t>Nest Multiple IF Functions</t>
  </si>
  <si>
    <t>Food</t>
  </si>
  <si>
    <t>Daily Income</t>
  </si>
  <si>
    <t>Nested IF with AVERAGE and SUM Functions</t>
  </si>
  <si>
    <t xml:space="preserve">TV </t>
  </si>
  <si>
    <t>Overview of Nested Formula in Excel</t>
  </si>
  <si>
    <t>Practice Yourself</t>
  </si>
  <si>
    <t>PracticeYourself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</si>
</sst>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(&quot;$&quot;* #,##0_);_(&quot;$&quot;* \(#,##0\);_(&quot;$&quot;* &quot;-&quot;_);_(@_)"/>
    <numFmt numFmtId="164" formatCode="_(&quot;$&quot;* #,##0.000_);_(&quot;$&quot;* \(#,##0.000\);_(&quot;$&quot;* &quot;-&quot;???_);_(@_)"/>
  </numFmts>
  <fonts count="8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7" fillId="0" borderId="0" applyNumberFormat="0" applyFill="0" applyBorder="0" applyAlignment="0" applyProtection="0"/>
  </cellStyleXfs>
  <cellXfs count="28">
    <xf numFmtId="0" fontId="0" fillId="0" borderId="0" xfId="0"/>
    <xf numFmtId="0" fontId="0" fillId="0" borderId="0" xfId="0" applyAlignment="1">
      <alignment vertical="center"/>
    </xf>
    <xf numFmtId="0" fontId="0" fillId="0" borderId="2" xfId="0" applyBorder="1" applyAlignment="1">
      <alignment vertical="center"/>
    </xf>
    <xf numFmtId="164" fontId="0" fillId="0" borderId="2" xfId="0" applyNumberForma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42" fontId="0" fillId="0" borderId="2" xfId="0" applyNumberFormat="1" applyBorder="1" applyAlignment="1">
      <alignment vertical="center"/>
    </xf>
    <xf numFmtId="9" fontId="0" fillId="0" borderId="2" xfId="0" applyNumberForma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2" xfId="0" applyBorder="1" applyAlignment="1">
      <alignment horizontal="left" vertical="center"/>
    </xf>
    <xf numFmtId="42" fontId="0" fillId="0" borderId="0" xfId="0" applyNumberFormat="1" applyAlignment="1">
      <alignment vertical="center"/>
    </xf>
    <xf numFmtId="0" fontId="1" fillId="0" borderId="0" xfId="1" applyBorder="1" applyAlignment="1">
      <alignment vertical="center"/>
    </xf>
    <xf numFmtId="0" fontId="0" fillId="0" borderId="2" xfId="0" applyBorder="1" applyAlignment="1">
      <alignment horizontal="right" vertical="center"/>
    </xf>
    <xf numFmtId="0" fontId="3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42" fontId="0" fillId="0" borderId="2" xfId="0" applyNumberForma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42" fontId="4" fillId="0" borderId="2" xfId="0" applyNumberFormat="1" applyFont="1" applyBorder="1" applyAlignment="1">
      <alignment vertical="center"/>
    </xf>
    <xf numFmtId="9" fontId="0" fillId="0" borderId="0" xfId="0" applyNumberFormat="1" applyAlignment="1">
      <alignment vertical="center"/>
    </xf>
    <xf numFmtId="15" fontId="0" fillId="0" borderId="2" xfId="0" applyNumberFormat="1" applyBorder="1" applyAlignment="1">
      <alignment vertical="center"/>
    </xf>
    <xf numFmtId="0" fontId="6" fillId="0" borderId="2" xfId="0" applyFont="1" applyBorder="1" applyAlignment="1">
      <alignment vertical="center"/>
    </xf>
    <xf numFmtId="42" fontId="0" fillId="0" borderId="2" xfId="0" applyNumberForma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2" xfId="2" applyBorder="1" applyAlignment="1">
      <alignment vertical="center" wrapText="1"/>
    </xf>
    <xf numFmtId="9" fontId="0" fillId="0" borderId="2" xfId="0" applyNumberFormat="1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1" fillId="0" borderId="1" xfId="1" applyAlignment="1">
      <alignment horizontal="center" vertical="center"/>
    </xf>
  </cellXfs>
  <cellStyles count="3">
    <cellStyle name="Explanatory Text" xfId="2" builtinId="53"/>
    <cellStyle name="Heading 2" xfId="1" builtinId="17"/>
    <cellStyle name="Normal" xfId="0" builtinId="0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796D0-87D7-4D87-8835-F0FAD2902D76}">
  <dimension ref="B2:D17"/>
  <sheetViews>
    <sheetView showGridLines="0" workbookViewId="0">
      <selection activeCell="D5" sqref="D5"/>
    </sheetView>
  </sheetViews>
  <sheetFormatPr defaultColWidth="9.140625" defaultRowHeight="20.100000000000001" customHeight="1" x14ac:dyDescent="0.25"/>
  <cols>
    <col min="1" max="1" width="4.7109375" style="1" customWidth="1"/>
    <col min="2" max="2" width="13.7109375" style="1" customWidth="1"/>
    <col min="3" max="3" width="16.7109375" style="1" customWidth="1"/>
    <col min="4" max="4" width="20.28515625" style="1" customWidth="1"/>
    <col min="5" max="5" width="22.42578125" style="1" customWidth="1"/>
    <col min="6" max="16384" width="9.140625" style="1"/>
  </cols>
  <sheetData>
    <row r="2" spans="2:4" ht="20.100000000000001" customHeight="1" thickBot="1" x14ac:dyDescent="0.3">
      <c r="B2" s="27" t="s">
        <v>60</v>
      </c>
      <c r="C2" s="27"/>
      <c r="D2" s="27"/>
    </row>
    <row r="3" spans="2:4" ht="20.100000000000001" customHeight="1" thickTop="1" x14ac:dyDescent="0.25"/>
    <row r="4" spans="2:4" ht="20.100000000000001" customHeight="1" x14ac:dyDescent="0.25">
      <c r="B4" s="5" t="s">
        <v>11</v>
      </c>
      <c r="C4" s="5" t="s">
        <v>18</v>
      </c>
      <c r="D4" s="5" t="s">
        <v>53</v>
      </c>
    </row>
    <row r="5" spans="2:4" ht="20.100000000000001" customHeight="1" x14ac:dyDescent="0.25">
      <c r="B5" s="2" t="s">
        <v>7</v>
      </c>
      <c r="C5" s="6">
        <v>20000</v>
      </c>
      <c r="D5" s="2" t="str">
        <f>IF(C5&gt;20000,"Excellent", IF(C5&gt;15000,"Good", IF(C5&gt;1000,"Need Improvement")))</f>
        <v>Good</v>
      </c>
    </row>
    <row r="6" spans="2:4" ht="20.100000000000001" customHeight="1" x14ac:dyDescent="0.25">
      <c r="B6" s="2" t="s">
        <v>6</v>
      </c>
      <c r="C6" s="6">
        <v>15000</v>
      </c>
      <c r="D6" s="2" t="str">
        <f t="shared" ref="D6:D12" si="0">IF(C6&gt;20000,"Excellent", IF(C6&gt;15000,"Good", IF(C6&gt;1000,"Need Improvement")))</f>
        <v>Need Improvement</v>
      </c>
    </row>
    <row r="7" spans="2:4" ht="20.100000000000001" customHeight="1" x14ac:dyDescent="0.25">
      <c r="B7" s="2" t="s">
        <v>5</v>
      </c>
      <c r="C7" s="6">
        <v>18500</v>
      </c>
      <c r="D7" s="2" t="str">
        <f t="shared" si="0"/>
        <v>Good</v>
      </c>
    </row>
    <row r="8" spans="2:4" ht="20.100000000000001" customHeight="1" x14ac:dyDescent="0.25">
      <c r="B8" s="2" t="s">
        <v>4</v>
      </c>
      <c r="C8" s="6">
        <v>23600</v>
      </c>
      <c r="D8" s="2" t="str">
        <f t="shared" si="0"/>
        <v>Excellent</v>
      </c>
    </row>
    <row r="9" spans="2:4" ht="20.100000000000001" customHeight="1" x14ac:dyDescent="0.25">
      <c r="B9" s="2" t="s">
        <v>3</v>
      </c>
      <c r="C9" s="6">
        <v>25200</v>
      </c>
      <c r="D9" s="2" t="str">
        <f t="shared" si="0"/>
        <v>Excellent</v>
      </c>
    </row>
    <row r="10" spans="2:4" ht="20.100000000000001" customHeight="1" x14ac:dyDescent="0.25">
      <c r="B10" s="2" t="s">
        <v>2</v>
      </c>
      <c r="C10" s="6">
        <v>27000</v>
      </c>
      <c r="D10" s="2" t="str">
        <f t="shared" si="0"/>
        <v>Excellent</v>
      </c>
    </row>
    <row r="11" spans="2:4" ht="20.100000000000001" customHeight="1" x14ac:dyDescent="0.25">
      <c r="B11" s="2" t="s">
        <v>1</v>
      </c>
      <c r="C11" s="6">
        <v>29500</v>
      </c>
      <c r="D11" s="2" t="str">
        <f t="shared" si="0"/>
        <v>Excellent</v>
      </c>
    </row>
    <row r="12" spans="2:4" ht="20.100000000000001" customHeight="1" x14ac:dyDescent="0.25">
      <c r="B12" s="2" t="s">
        <v>8</v>
      </c>
      <c r="C12" s="6">
        <v>16800</v>
      </c>
      <c r="D12" s="2" t="str">
        <f t="shared" si="0"/>
        <v>Good</v>
      </c>
    </row>
    <row r="14" spans="2:4" ht="20.100000000000001" customHeight="1" x14ac:dyDescent="0.25">
      <c r="B14" s="15"/>
      <c r="C14" s="15"/>
    </row>
    <row r="15" spans="2:4" ht="20.100000000000001" customHeight="1" x14ac:dyDescent="0.25">
      <c r="B15" s="15"/>
      <c r="C15" s="15"/>
    </row>
    <row r="16" spans="2:4" ht="20.100000000000001" customHeight="1" x14ac:dyDescent="0.25">
      <c r="B16" s="15"/>
      <c r="C16" s="15"/>
    </row>
    <row r="17" spans="2:3" ht="20.100000000000001" customHeight="1" x14ac:dyDescent="0.25">
      <c r="B17" s="15"/>
      <c r="C17" s="15"/>
    </row>
  </sheetData>
  <mergeCells count="1">
    <mergeCell ref="B2:D2"/>
  </mergeCells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1AE53-CA2A-4D7D-969A-21FAA75984FC}">
  <dimension ref="B2:H17"/>
  <sheetViews>
    <sheetView showGridLines="0" workbookViewId="0">
      <selection activeCell="G20" sqref="G20"/>
    </sheetView>
  </sheetViews>
  <sheetFormatPr defaultColWidth="9.140625" defaultRowHeight="20.100000000000001" customHeight="1" x14ac:dyDescent="0.25"/>
  <cols>
    <col min="1" max="1" width="4.7109375" style="1" customWidth="1"/>
    <col min="2" max="2" width="13.7109375" style="1" customWidth="1"/>
    <col min="3" max="3" width="16.7109375" style="1" customWidth="1"/>
    <col min="4" max="4" width="20.28515625" style="1" customWidth="1"/>
    <col min="5" max="5" width="8.5703125" style="1" customWidth="1"/>
    <col min="6" max="6" width="17.42578125" style="1" customWidth="1"/>
    <col min="7" max="7" width="19" style="1" customWidth="1"/>
    <col min="8" max="8" width="22.28515625" style="1" customWidth="1"/>
    <col min="9" max="16384" width="9.140625" style="1"/>
  </cols>
  <sheetData>
    <row r="2" spans="2:8" ht="20.100000000000001" customHeight="1" thickBot="1" x14ac:dyDescent="0.3">
      <c r="B2" s="27" t="s">
        <v>55</v>
      </c>
      <c r="C2" s="27"/>
      <c r="D2" s="27"/>
      <c r="F2" s="27" t="s">
        <v>61</v>
      </c>
      <c r="G2" s="27"/>
      <c r="H2" s="27"/>
    </row>
    <row r="3" spans="2:8" ht="20.100000000000001" customHeight="1" thickTop="1" x14ac:dyDescent="0.25"/>
    <row r="4" spans="2:8" ht="20.100000000000001" customHeight="1" x14ac:dyDescent="0.25">
      <c r="B4" s="5" t="s">
        <v>11</v>
      </c>
      <c r="C4" s="5" t="s">
        <v>18</v>
      </c>
      <c r="D4" s="5" t="s">
        <v>53</v>
      </c>
      <c r="F4" s="5" t="s">
        <v>11</v>
      </c>
      <c r="G4" s="5" t="s">
        <v>18</v>
      </c>
      <c r="H4" s="5" t="s">
        <v>53</v>
      </c>
    </row>
    <row r="5" spans="2:8" ht="20.100000000000001" customHeight="1" x14ac:dyDescent="0.25">
      <c r="B5" s="2" t="s">
        <v>7</v>
      </c>
      <c r="C5" s="6">
        <v>20000</v>
      </c>
      <c r="D5" s="2" t="str">
        <f>IF(C5&gt;20000,"Excellent", IF(C5&gt;15000,"Good", IF(C5&gt;1000,"Need Improvement")))</f>
        <v>Good</v>
      </c>
      <c r="F5" s="2" t="s">
        <v>7</v>
      </c>
      <c r="G5" s="6">
        <v>20000</v>
      </c>
      <c r="H5" s="2"/>
    </row>
    <row r="6" spans="2:8" ht="20.100000000000001" customHeight="1" x14ac:dyDescent="0.25">
      <c r="B6" s="2" t="s">
        <v>6</v>
      </c>
      <c r="C6" s="6">
        <v>15000</v>
      </c>
      <c r="D6" s="2" t="str">
        <f t="shared" ref="D6:D12" si="0">IF(C6&gt;20000,"Excellent", IF(C6&gt;15000,"Good", IF(C6&gt;1000,"Need Improvement")))</f>
        <v>Need Improvement</v>
      </c>
      <c r="F6" s="2" t="s">
        <v>6</v>
      </c>
      <c r="G6" s="6">
        <v>15000</v>
      </c>
      <c r="H6" s="2"/>
    </row>
    <row r="7" spans="2:8" ht="20.100000000000001" customHeight="1" x14ac:dyDescent="0.25">
      <c r="B7" s="2" t="s">
        <v>5</v>
      </c>
      <c r="C7" s="6">
        <v>18500</v>
      </c>
      <c r="D7" s="2" t="str">
        <f t="shared" si="0"/>
        <v>Good</v>
      </c>
      <c r="F7" s="2" t="s">
        <v>5</v>
      </c>
      <c r="G7" s="6">
        <v>18500</v>
      </c>
      <c r="H7" s="2"/>
    </row>
    <row r="8" spans="2:8" ht="20.100000000000001" customHeight="1" x14ac:dyDescent="0.25">
      <c r="B8" s="2" t="s">
        <v>4</v>
      </c>
      <c r="C8" s="6">
        <v>23600</v>
      </c>
      <c r="D8" s="2" t="str">
        <f t="shared" si="0"/>
        <v>Excellent</v>
      </c>
      <c r="F8" s="2" t="s">
        <v>4</v>
      </c>
      <c r="G8" s="6">
        <v>23600</v>
      </c>
      <c r="H8" s="2"/>
    </row>
    <row r="9" spans="2:8" ht="20.100000000000001" customHeight="1" x14ac:dyDescent="0.25">
      <c r="B9" s="2" t="s">
        <v>3</v>
      </c>
      <c r="C9" s="6">
        <v>25200</v>
      </c>
      <c r="D9" s="2" t="str">
        <f t="shared" si="0"/>
        <v>Excellent</v>
      </c>
      <c r="F9" s="2" t="s">
        <v>3</v>
      </c>
      <c r="G9" s="6">
        <v>25200</v>
      </c>
      <c r="H9" s="2"/>
    </row>
    <row r="10" spans="2:8" ht="20.100000000000001" customHeight="1" x14ac:dyDescent="0.25">
      <c r="B10" s="2" t="s">
        <v>2</v>
      </c>
      <c r="C10" s="6">
        <v>27000</v>
      </c>
      <c r="D10" s="2" t="str">
        <f t="shared" si="0"/>
        <v>Excellent</v>
      </c>
      <c r="F10" s="2" t="s">
        <v>2</v>
      </c>
      <c r="G10" s="6">
        <v>27000</v>
      </c>
      <c r="H10" s="2"/>
    </row>
    <row r="11" spans="2:8" ht="20.100000000000001" customHeight="1" x14ac:dyDescent="0.25">
      <c r="B11" s="2" t="s">
        <v>1</v>
      </c>
      <c r="C11" s="6">
        <v>29500</v>
      </c>
      <c r="D11" s="2" t="str">
        <f t="shared" si="0"/>
        <v>Excellent</v>
      </c>
      <c r="F11" s="2" t="s">
        <v>1</v>
      </c>
      <c r="G11" s="6">
        <v>29500</v>
      </c>
      <c r="H11" s="2"/>
    </row>
    <row r="12" spans="2:8" ht="20.100000000000001" customHeight="1" x14ac:dyDescent="0.25">
      <c r="B12" s="2" t="s">
        <v>8</v>
      </c>
      <c r="C12" s="6">
        <v>16800</v>
      </c>
      <c r="D12" s="2" t="str">
        <f t="shared" si="0"/>
        <v>Good</v>
      </c>
      <c r="F12" s="2" t="s">
        <v>8</v>
      </c>
      <c r="G12" s="6">
        <v>16800</v>
      </c>
      <c r="H12" s="2"/>
    </row>
    <row r="14" spans="2:8" ht="20.100000000000001" customHeight="1" x14ac:dyDescent="0.25">
      <c r="B14" s="15"/>
      <c r="C14" s="15"/>
    </row>
    <row r="15" spans="2:8" ht="20.100000000000001" customHeight="1" x14ac:dyDescent="0.25">
      <c r="B15" s="15"/>
      <c r="C15" s="15"/>
    </row>
    <row r="16" spans="2:8" ht="20.100000000000001" customHeight="1" x14ac:dyDescent="0.25">
      <c r="B16" s="15"/>
      <c r="C16" s="15"/>
    </row>
    <row r="17" spans="2:3" ht="20.100000000000001" customHeight="1" x14ac:dyDescent="0.25">
      <c r="B17" s="15"/>
      <c r="C17" s="15"/>
    </row>
  </sheetData>
  <mergeCells count="2">
    <mergeCell ref="B2:D2"/>
    <mergeCell ref="F2:H2"/>
  </mergeCells>
  <pageMargins left="0.7" right="0.7" top="0.75" bottom="0.75" header="0.3" footer="0.3"/>
  <pageSetup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2E7B09-F3E4-40FA-8F06-7D22153FE280}">
  <dimension ref="B2:F16"/>
  <sheetViews>
    <sheetView showGridLines="0" workbookViewId="0">
      <selection activeCell="F20" sqref="F20"/>
    </sheetView>
  </sheetViews>
  <sheetFormatPr defaultColWidth="9.140625" defaultRowHeight="20.100000000000001" customHeight="1" x14ac:dyDescent="0.25"/>
  <cols>
    <col min="1" max="1" width="4.7109375" style="1" customWidth="1"/>
    <col min="2" max="3" width="20.7109375" style="1" customWidth="1"/>
    <col min="4" max="4" width="7.5703125" style="1" customWidth="1"/>
    <col min="5" max="5" width="23.5703125" style="1" customWidth="1"/>
    <col min="6" max="6" width="21" style="1" customWidth="1"/>
    <col min="7" max="16384" width="9.140625" style="1"/>
  </cols>
  <sheetData>
    <row r="2" spans="2:6" ht="20.100000000000001" customHeight="1" thickBot="1" x14ac:dyDescent="0.3">
      <c r="B2" s="27" t="s">
        <v>29</v>
      </c>
      <c r="C2" s="27"/>
      <c r="D2" s="12"/>
      <c r="E2" s="27" t="s">
        <v>61</v>
      </c>
      <c r="F2" s="27"/>
    </row>
    <row r="3" spans="2:6" ht="20.100000000000001" customHeight="1" thickTop="1" x14ac:dyDescent="0.25"/>
    <row r="4" spans="2:6" ht="20.100000000000001" customHeight="1" x14ac:dyDescent="0.25">
      <c r="B4" s="5" t="s">
        <v>22</v>
      </c>
      <c r="C4" s="5" t="s">
        <v>28</v>
      </c>
      <c r="D4" s="8"/>
      <c r="E4" s="5" t="s">
        <v>22</v>
      </c>
      <c r="F4" s="5" t="s">
        <v>28</v>
      </c>
    </row>
    <row r="5" spans="2:6" ht="20.100000000000001" customHeight="1" x14ac:dyDescent="0.25">
      <c r="B5" s="2" t="s">
        <v>23</v>
      </c>
      <c r="C5" s="2">
        <v>20</v>
      </c>
      <c r="D5" s="11"/>
      <c r="E5" s="2" t="s">
        <v>23</v>
      </c>
      <c r="F5" s="2">
        <v>20</v>
      </c>
    </row>
    <row r="6" spans="2:6" ht="20.100000000000001" customHeight="1" x14ac:dyDescent="0.25">
      <c r="B6" s="2" t="s">
        <v>24</v>
      </c>
      <c r="C6" s="2">
        <v>24</v>
      </c>
      <c r="D6" s="11"/>
      <c r="E6" s="2" t="s">
        <v>24</v>
      </c>
      <c r="F6" s="2">
        <v>24</v>
      </c>
    </row>
    <row r="7" spans="2:6" ht="20.100000000000001" customHeight="1" x14ac:dyDescent="0.25">
      <c r="B7" s="2" t="s">
        <v>25</v>
      </c>
      <c r="C7" s="2">
        <v>25</v>
      </c>
      <c r="D7" s="11"/>
      <c r="E7" s="2" t="s">
        <v>25</v>
      </c>
      <c r="F7" s="2">
        <v>25</v>
      </c>
    </row>
    <row r="8" spans="2:6" ht="20.100000000000001" customHeight="1" x14ac:dyDescent="0.25">
      <c r="B8" s="2" t="s">
        <v>26</v>
      </c>
      <c r="C8" s="2">
        <v>17</v>
      </c>
      <c r="D8" s="11"/>
      <c r="E8" s="2" t="s">
        <v>26</v>
      </c>
      <c r="F8" s="2">
        <v>17</v>
      </c>
    </row>
    <row r="9" spans="2:6" ht="20.100000000000001" customHeight="1" x14ac:dyDescent="0.25">
      <c r="B9" s="2" t="s">
        <v>24</v>
      </c>
      <c r="C9" s="2">
        <v>21</v>
      </c>
      <c r="D9" s="11"/>
      <c r="E9" s="2" t="s">
        <v>24</v>
      </c>
      <c r="F9" s="2">
        <v>21</v>
      </c>
    </row>
    <row r="10" spans="2:6" ht="20.100000000000001" customHeight="1" x14ac:dyDescent="0.25">
      <c r="B10" s="2" t="s">
        <v>23</v>
      </c>
      <c r="C10" s="2">
        <v>18</v>
      </c>
      <c r="D10" s="11"/>
      <c r="E10" s="2" t="s">
        <v>23</v>
      </c>
      <c r="F10" s="2">
        <v>18</v>
      </c>
    </row>
    <row r="11" spans="2:6" ht="20.100000000000001" customHeight="1" x14ac:dyDescent="0.25">
      <c r="B11" s="9" t="s">
        <v>27</v>
      </c>
      <c r="C11" s="2">
        <v>29</v>
      </c>
      <c r="D11" s="11"/>
      <c r="E11" s="9" t="s">
        <v>27</v>
      </c>
      <c r="F11" s="2">
        <v>29</v>
      </c>
    </row>
    <row r="12" spans="2:6" ht="20.100000000000001" customHeight="1" x14ac:dyDescent="0.25">
      <c r="B12" s="2" t="s">
        <v>25</v>
      </c>
      <c r="C12" s="2">
        <v>30</v>
      </c>
      <c r="D12" s="11"/>
      <c r="E12" s="2" t="s">
        <v>25</v>
      </c>
      <c r="F12" s="2">
        <v>30</v>
      </c>
    </row>
    <row r="13" spans="2:6" ht="20.100000000000001" customHeight="1" x14ac:dyDescent="0.25">
      <c r="B13" s="2" t="s">
        <v>24</v>
      </c>
      <c r="C13" s="2">
        <v>19</v>
      </c>
      <c r="E13" s="2" t="s">
        <v>24</v>
      </c>
      <c r="F13" s="2">
        <v>19</v>
      </c>
    </row>
    <row r="14" spans="2:6" ht="20.100000000000001" customHeight="1" x14ac:dyDescent="0.25">
      <c r="B14" s="10" t="s">
        <v>26</v>
      </c>
      <c r="C14" s="13">
        <v>14</v>
      </c>
      <c r="E14" s="10" t="s">
        <v>26</v>
      </c>
      <c r="F14" s="13">
        <v>14</v>
      </c>
    </row>
    <row r="15" spans="2:6" ht="20.100000000000001" customHeight="1" x14ac:dyDescent="0.25">
      <c r="B15" s="2" t="s">
        <v>25</v>
      </c>
      <c r="C15" s="2">
        <v>13</v>
      </c>
      <c r="E15" s="2" t="s">
        <v>25</v>
      </c>
      <c r="F15" s="2">
        <v>13</v>
      </c>
    </row>
    <row r="16" spans="2:6" ht="20.100000000000001" customHeight="1" x14ac:dyDescent="0.25">
      <c r="B16" s="2" t="s">
        <v>59</v>
      </c>
      <c r="C16" s="2">
        <v>24</v>
      </c>
      <c r="E16" s="2" t="s">
        <v>59</v>
      </c>
      <c r="F16" s="2">
        <v>24</v>
      </c>
    </row>
  </sheetData>
  <mergeCells count="2">
    <mergeCell ref="B2:C2"/>
    <mergeCell ref="E2:F2"/>
  </mergeCells>
  <conditionalFormatting sqref="B5:C16">
    <cfRule type="expression" dxfId="1" priority="2">
      <formula>IF($B5="TV",IF($C5&gt;20,TRUE,FALSE),FALSE)</formula>
    </cfRule>
  </conditionalFormatting>
  <conditionalFormatting sqref="E5:F16">
    <cfRule type="expression" dxfId="0" priority="1">
      <formula>IF($B5="TV",IF($C5&gt;20,TRUE,FALSE),FALSE)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F4956E-B39B-4E9C-9CF6-C14F347CE672}">
  <dimension ref="B2:H16"/>
  <sheetViews>
    <sheetView showGridLines="0" workbookViewId="0">
      <selection activeCell="G21" sqref="G21"/>
    </sheetView>
  </sheetViews>
  <sheetFormatPr defaultColWidth="9.140625" defaultRowHeight="20.100000000000001" customHeight="1" x14ac:dyDescent="0.25"/>
  <cols>
    <col min="1" max="1" width="4.7109375" style="1" customWidth="1"/>
    <col min="2" max="2" width="14.140625" style="1" customWidth="1"/>
    <col min="3" max="3" width="14.5703125" style="1" customWidth="1"/>
    <col min="4" max="4" width="24.7109375" style="1" customWidth="1"/>
    <col min="5" max="5" width="9.140625" style="1"/>
    <col min="6" max="6" width="21" style="1" customWidth="1"/>
    <col min="7" max="7" width="18" style="1" customWidth="1"/>
    <col min="8" max="8" width="26.140625" style="1" customWidth="1"/>
    <col min="9" max="16384" width="9.140625" style="1"/>
  </cols>
  <sheetData>
    <row r="2" spans="2:8" ht="20.100000000000001" customHeight="1" thickBot="1" x14ac:dyDescent="0.3">
      <c r="B2" s="27" t="s">
        <v>43</v>
      </c>
      <c r="C2" s="27"/>
      <c r="D2" s="27"/>
      <c r="F2" s="27" t="s">
        <v>61</v>
      </c>
      <c r="G2" s="27"/>
      <c r="H2" s="27"/>
    </row>
    <row r="3" spans="2:8" ht="20.100000000000001" customHeight="1" thickTop="1" x14ac:dyDescent="0.25"/>
    <row r="4" spans="2:8" ht="20.100000000000001" customHeight="1" x14ac:dyDescent="0.25">
      <c r="B4" s="5" t="s">
        <v>11</v>
      </c>
      <c r="C4" s="5" t="s">
        <v>41</v>
      </c>
      <c r="D4" s="5" t="s">
        <v>42</v>
      </c>
      <c r="F4" s="5" t="s">
        <v>11</v>
      </c>
      <c r="G4" s="5" t="s">
        <v>41</v>
      </c>
      <c r="H4" s="5" t="s">
        <v>42</v>
      </c>
    </row>
    <row r="5" spans="2:8" ht="20.100000000000001" customHeight="1" x14ac:dyDescent="0.25">
      <c r="B5" s="2" t="s">
        <v>7</v>
      </c>
      <c r="C5" s="20">
        <v>44328</v>
      </c>
      <c r="D5" s="2">
        <f ca="1">INT(YEARFRAC(C5,TODAY()))</f>
        <v>2</v>
      </c>
      <c r="F5" s="2" t="s">
        <v>7</v>
      </c>
      <c r="G5" s="20">
        <v>44328</v>
      </c>
      <c r="H5" s="2"/>
    </row>
    <row r="6" spans="2:8" ht="20.100000000000001" customHeight="1" x14ac:dyDescent="0.25">
      <c r="B6" s="2" t="s">
        <v>6</v>
      </c>
      <c r="C6" s="20">
        <v>43832</v>
      </c>
      <c r="D6" s="2">
        <f t="shared" ref="D6:D12" ca="1" si="0">INT(YEARFRAC(C6,TODAY()))</f>
        <v>3</v>
      </c>
      <c r="F6" s="2" t="s">
        <v>6</v>
      </c>
      <c r="G6" s="20">
        <v>43832</v>
      </c>
      <c r="H6" s="2"/>
    </row>
    <row r="7" spans="2:8" ht="20.100000000000001" customHeight="1" x14ac:dyDescent="0.25">
      <c r="B7" s="2" t="s">
        <v>5</v>
      </c>
      <c r="C7" s="20">
        <v>43800</v>
      </c>
      <c r="D7" s="2">
        <f t="shared" ca="1" si="0"/>
        <v>3</v>
      </c>
      <c r="F7" s="2" t="s">
        <v>5</v>
      </c>
      <c r="G7" s="20">
        <v>43800</v>
      </c>
      <c r="H7" s="2"/>
    </row>
    <row r="8" spans="2:8" ht="20.100000000000001" customHeight="1" x14ac:dyDescent="0.25">
      <c r="B8" s="2" t="s">
        <v>4</v>
      </c>
      <c r="C8" s="20">
        <v>43894</v>
      </c>
      <c r="D8" s="2">
        <f t="shared" ca="1" si="0"/>
        <v>3</v>
      </c>
      <c r="F8" s="2" t="s">
        <v>4</v>
      </c>
      <c r="G8" s="20">
        <v>43894</v>
      </c>
      <c r="H8" s="2"/>
    </row>
    <row r="9" spans="2:8" ht="20.100000000000001" customHeight="1" x14ac:dyDescent="0.25">
      <c r="B9" s="2" t="s">
        <v>3</v>
      </c>
      <c r="C9" s="20">
        <v>44007</v>
      </c>
      <c r="D9" s="2">
        <f t="shared" ca="1" si="0"/>
        <v>2</v>
      </c>
      <c r="F9" s="2" t="s">
        <v>3</v>
      </c>
      <c r="G9" s="20">
        <v>44007</v>
      </c>
      <c r="H9" s="2"/>
    </row>
    <row r="10" spans="2:8" ht="20.100000000000001" customHeight="1" x14ac:dyDescent="0.25">
      <c r="B10" s="2" t="s">
        <v>2</v>
      </c>
      <c r="C10" s="20">
        <v>44318</v>
      </c>
      <c r="D10" s="2">
        <f t="shared" ca="1" si="0"/>
        <v>2</v>
      </c>
      <c r="F10" s="2" t="s">
        <v>2</v>
      </c>
      <c r="G10" s="20">
        <v>44318</v>
      </c>
      <c r="H10" s="2"/>
    </row>
    <row r="11" spans="2:8" ht="20.100000000000001" customHeight="1" x14ac:dyDescent="0.25">
      <c r="B11" s="2" t="s">
        <v>1</v>
      </c>
      <c r="C11" s="20">
        <v>44533</v>
      </c>
      <c r="D11" s="2">
        <f t="shared" ca="1" si="0"/>
        <v>1</v>
      </c>
      <c r="F11" s="2" t="s">
        <v>1</v>
      </c>
      <c r="G11" s="20">
        <v>44533</v>
      </c>
      <c r="H11" s="2"/>
    </row>
    <row r="12" spans="2:8" ht="20.100000000000001" customHeight="1" x14ac:dyDescent="0.25">
      <c r="B12" s="2" t="s">
        <v>8</v>
      </c>
      <c r="C12" s="20">
        <v>43347</v>
      </c>
      <c r="D12" s="2">
        <f t="shared" ca="1" si="0"/>
        <v>4</v>
      </c>
      <c r="F12" s="2" t="s">
        <v>8</v>
      </c>
      <c r="G12" s="20">
        <v>43347</v>
      </c>
      <c r="H12" s="2"/>
    </row>
    <row r="14" spans="2:8" ht="20.100000000000001" customHeight="1" x14ac:dyDescent="0.25">
      <c r="B14" s="8"/>
      <c r="C14" s="8"/>
    </row>
    <row r="15" spans="2:8" ht="20.100000000000001" customHeight="1" x14ac:dyDescent="0.25">
      <c r="C15" s="19"/>
    </row>
    <row r="16" spans="2:8" ht="20.100000000000001" customHeight="1" x14ac:dyDescent="0.25">
      <c r="C16" s="19"/>
    </row>
  </sheetData>
  <mergeCells count="2">
    <mergeCell ref="B2:D2"/>
    <mergeCell ref="F2:H2"/>
  </mergeCells>
  <pageMargins left="0.7" right="0.7" top="0.75" bottom="0.75" header="0.3" footer="0.3"/>
  <pageSetup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C8453-8A11-4A43-8B5E-1145510BF884}">
  <dimension ref="B2:N16"/>
  <sheetViews>
    <sheetView showGridLines="0" workbookViewId="0">
      <selection activeCell="G24" sqref="G24"/>
    </sheetView>
  </sheetViews>
  <sheetFormatPr defaultColWidth="9.140625" defaultRowHeight="20.100000000000001" customHeight="1" x14ac:dyDescent="0.25"/>
  <cols>
    <col min="1" max="1" width="4.7109375" style="1" customWidth="1"/>
    <col min="2" max="2" width="17.7109375" style="1" customWidth="1"/>
    <col min="3" max="4" width="10.7109375" style="1" customWidth="1"/>
    <col min="5" max="5" width="4.140625" style="1" customWidth="1"/>
    <col min="6" max="6" width="13.28515625" style="1" bestFit="1" customWidth="1"/>
    <col min="7" max="7" width="10.7109375" style="1" customWidth="1"/>
    <col min="8" max="8" width="9.140625" style="1"/>
    <col min="9" max="9" width="22.28515625" style="1" customWidth="1"/>
    <col min="10" max="10" width="19" style="1" customWidth="1"/>
    <col min="11" max="11" width="16.85546875" style="1" customWidth="1"/>
    <col min="12" max="12" width="5.42578125" style="1" customWidth="1"/>
    <col min="13" max="13" width="18.42578125" style="1" customWidth="1"/>
    <col min="14" max="14" width="12.85546875" style="1" customWidth="1"/>
    <col min="15" max="16384" width="9.140625" style="1"/>
  </cols>
  <sheetData>
    <row r="2" spans="2:14" ht="20.100000000000001" customHeight="1" thickBot="1" x14ac:dyDescent="0.3">
      <c r="B2" s="27" t="s">
        <v>54</v>
      </c>
      <c r="C2" s="27"/>
      <c r="D2" s="27"/>
      <c r="E2" s="27"/>
      <c r="F2" s="27"/>
      <c r="G2" s="27"/>
      <c r="I2" s="27" t="s">
        <v>61</v>
      </c>
      <c r="J2" s="27"/>
      <c r="K2" s="27"/>
      <c r="L2" s="27"/>
      <c r="M2" s="27"/>
      <c r="N2" s="27"/>
    </row>
    <row r="3" spans="2:14" ht="20.100000000000001" customHeight="1" thickTop="1" x14ac:dyDescent="0.25"/>
    <row r="4" spans="2:14" ht="20.100000000000001" customHeight="1" x14ac:dyDescent="0.25">
      <c r="B4" s="5" t="s">
        <v>22</v>
      </c>
      <c r="C4" s="5" t="s">
        <v>28</v>
      </c>
      <c r="D4" s="5" t="s">
        <v>30</v>
      </c>
      <c r="E4" s="8"/>
      <c r="F4" s="14" t="s">
        <v>22</v>
      </c>
      <c r="G4" s="26" t="s">
        <v>25</v>
      </c>
      <c r="I4" s="5" t="s">
        <v>22</v>
      </c>
      <c r="J4" s="5" t="s">
        <v>28</v>
      </c>
      <c r="K4" s="5" t="s">
        <v>30</v>
      </c>
      <c r="L4" s="8"/>
      <c r="M4" s="14" t="s">
        <v>22</v>
      </c>
      <c r="N4" s="26" t="s">
        <v>25</v>
      </c>
    </row>
    <row r="5" spans="2:14" ht="20.100000000000001" customHeight="1" x14ac:dyDescent="0.25">
      <c r="B5" s="2" t="s">
        <v>23</v>
      </c>
      <c r="C5" s="2">
        <v>20</v>
      </c>
      <c r="D5" s="6">
        <v>54000</v>
      </c>
      <c r="F5" s="14" t="s">
        <v>28</v>
      </c>
      <c r="G5" s="26">
        <v>30</v>
      </c>
      <c r="I5" s="2" t="s">
        <v>23</v>
      </c>
      <c r="J5" s="2">
        <v>20</v>
      </c>
      <c r="K5" s="6">
        <v>54000</v>
      </c>
      <c r="M5" s="14" t="s">
        <v>28</v>
      </c>
      <c r="N5" s="26">
        <v>30</v>
      </c>
    </row>
    <row r="6" spans="2:14" ht="20.100000000000001" customHeight="1" x14ac:dyDescent="0.25">
      <c r="B6" s="2" t="s">
        <v>24</v>
      </c>
      <c r="C6" s="2">
        <v>24</v>
      </c>
      <c r="D6" s="6">
        <v>60000</v>
      </c>
      <c r="F6" s="14" t="s">
        <v>30</v>
      </c>
      <c r="G6" s="16" cm="1">
        <f t="array" ref="G6">INDEX(D5:D16,MATCH(1,(G4=B5:B16)*(G5=C5:C16),0))</f>
        <v>69000</v>
      </c>
      <c r="I6" s="2" t="s">
        <v>24</v>
      </c>
      <c r="J6" s="2">
        <v>24</v>
      </c>
      <c r="K6" s="6">
        <v>60000</v>
      </c>
      <c r="M6" s="14" t="s">
        <v>30</v>
      </c>
      <c r="N6" s="16"/>
    </row>
    <row r="7" spans="2:14" ht="20.100000000000001" customHeight="1" x14ac:dyDescent="0.25">
      <c r="B7" s="2" t="s">
        <v>25</v>
      </c>
      <c r="C7" s="2">
        <v>25</v>
      </c>
      <c r="D7" s="6">
        <v>64000</v>
      </c>
      <c r="I7" s="2" t="s">
        <v>25</v>
      </c>
      <c r="J7" s="2">
        <v>25</v>
      </c>
      <c r="K7" s="6">
        <v>64000</v>
      </c>
    </row>
    <row r="8" spans="2:14" ht="20.100000000000001" customHeight="1" x14ac:dyDescent="0.25">
      <c r="B8" s="2" t="s">
        <v>26</v>
      </c>
      <c r="C8" s="2">
        <v>17</v>
      </c>
      <c r="D8" s="6">
        <v>47000</v>
      </c>
      <c r="I8" s="2" t="s">
        <v>26</v>
      </c>
      <c r="J8" s="2">
        <v>17</v>
      </c>
      <c r="K8" s="6">
        <v>47000</v>
      </c>
    </row>
    <row r="9" spans="2:14" ht="20.100000000000001" customHeight="1" x14ac:dyDescent="0.25">
      <c r="B9" s="2" t="s">
        <v>24</v>
      </c>
      <c r="C9" s="2">
        <v>21</v>
      </c>
      <c r="D9" s="6">
        <v>59000</v>
      </c>
      <c r="I9" s="2" t="s">
        <v>24</v>
      </c>
      <c r="J9" s="2">
        <v>21</v>
      </c>
      <c r="K9" s="6">
        <v>59000</v>
      </c>
    </row>
    <row r="10" spans="2:14" ht="20.100000000000001" customHeight="1" x14ac:dyDescent="0.25">
      <c r="B10" s="2" t="s">
        <v>23</v>
      </c>
      <c r="C10" s="2">
        <v>18</v>
      </c>
      <c r="D10" s="6">
        <v>56000</v>
      </c>
      <c r="I10" s="2" t="s">
        <v>23</v>
      </c>
      <c r="J10" s="2">
        <v>18</v>
      </c>
      <c r="K10" s="6">
        <v>56000</v>
      </c>
    </row>
    <row r="11" spans="2:14" ht="20.100000000000001" customHeight="1" x14ac:dyDescent="0.25">
      <c r="B11" s="9" t="s">
        <v>27</v>
      </c>
      <c r="C11" s="2">
        <v>29</v>
      </c>
      <c r="D11" s="6">
        <v>60000</v>
      </c>
      <c r="I11" s="9" t="s">
        <v>27</v>
      </c>
      <c r="J11" s="2">
        <v>29</v>
      </c>
      <c r="K11" s="6">
        <v>60000</v>
      </c>
    </row>
    <row r="12" spans="2:14" ht="20.100000000000001" customHeight="1" x14ac:dyDescent="0.25">
      <c r="B12" s="17" t="s">
        <v>25</v>
      </c>
      <c r="C12" s="17">
        <v>30</v>
      </c>
      <c r="D12" s="18">
        <v>69000</v>
      </c>
      <c r="I12" s="17" t="s">
        <v>25</v>
      </c>
      <c r="J12" s="17">
        <v>30</v>
      </c>
      <c r="K12" s="18">
        <v>69000</v>
      </c>
    </row>
    <row r="13" spans="2:14" ht="20.100000000000001" customHeight="1" x14ac:dyDescent="0.25">
      <c r="B13" s="2" t="s">
        <v>24</v>
      </c>
      <c r="C13" s="2">
        <v>19</v>
      </c>
      <c r="D13" s="6">
        <v>56000</v>
      </c>
      <c r="I13" s="2" t="s">
        <v>24</v>
      </c>
      <c r="J13" s="2">
        <v>19</v>
      </c>
      <c r="K13" s="6">
        <v>56000</v>
      </c>
    </row>
    <row r="14" spans="2:14" ht="20.100000000000001" customHeight="1" x14ac:dyDescent="0.25">
      <c r="B14" s="10" t="s">
        <v>26</v>
      </c>
      <c r="C14" s="13">
        <v>14</v>
      </c>
      <c r="D14" s="6">
        <v>42000</v>
      </c>
      <c r="I14" s="10" t="s">
        <v>26</v>
      </c>
      <c r="J14" s="13">
        <v>14</v>
      </c>
      <c r="K14" s="6">
        <v>42000</v>
      </c>
    </row>
    <row r="15" spans="2:14" ht="20.100000000000001" customHeight="1" x14ac:dyDescent="0.25">
      <c r="B15" s="2" t="s">
        <v>25</v>
      </c>
      <c r="C15" s="2">
        <v>13</v>
      </c>
      <c r="D15" s="6">
        <v>38000</v>
      </c>
      <c r="I15" s="2" t="s">
        <v>25</v>
      </c>
      <c r="J15" s="2">
        <v>13</v>
      </c>
      <c r="K15" s="6">
        <v>38000</v>
      </c>
    </row>
    <row r="16" spans="2:14" ht="20.100000000000001" customHeight="1" x14ac:dyDescent="0.25">
      <c r="B16" s="2" t="s">
        <v>23</v>
      </c>
      <c r="C16" s="2">
        <v>24</v>
      </c>
      <c r="D16" s="6">
        <v>66000</v>
      </c>
      <c r="I16" s="2" t="s">
        <v>23</v>
      </c>
      <c r="J16" s="2">
        <v>24</v>
      </c>
      <c r="K16" s="6">
        <v>66000</v>
      </c>
    </row>
  </sheetData>
  <mergeCells count="2">
    <mergeCell ref="B2:G2"/>
    <mergeCell ref="I2:N2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5E1E9-336B-425F-9C49-4900384E816F}">
  <dimension ref="B2:F14"/>
  <sheetViews>
    <sheetView showGridLines="0" workbookViewId="0">
      <selection activeCell="F20" sqref="F20"/>
    </sheetView>
  </sheetViews>
  <sheetFormatPr defaultColWidth="9.140625" defaultRowHeight="20.100000000000001" customHeight="1" x14ac:dyDescent="0.25"/>
  <cols>
    <col min="1" max="1" width="4.7109375" style="1" customWidth="1"/>
    <col min="2" max="2" width="19.42578125" style="1" customWidth="1"/>
    <col min="3" max="3" width="24" style="1" customWidth="1"/>
    <col min="4" max="4" width="9.140625" style="1"/>
    <col min="5" max="5" width="18.28515625" style="1" customWidth="1"/>
    <col min="6" max="6" width="23.42578125" style="1" customWidth="1"/>
    <col min="7" max="16384" width="9.140625" style="1"/>
  </cols>
  <sheetData>
    <row r="2" spans="2:6" ht="20.100000000000001" customHeight="1" thickBot="1" x14ac:dyDescent="0.3">
      <c r="B2" s="27" t="s">
        <v>10</v>
      </c>
      <c r="C2" s="27"/>
      <c r="E2" s="27" t="s">
        <v>61</v>
      </c>
      <c r="F2" s="27"/>
    </row>
    <row r="3" spans="2:6" ht="20.100000000000001" customHeight="1" thickTop="1" x14ac:dyDescent="0.25"/>
    <row r="4" spans="2:6" ht="20.100000000000001" customHeight="1" x14ac:dyDescent="0.25">
      <c r="B4" s="5" t="s">
        <v>0</v>
      </c>
      <c r="C4" s="5" t="s">
        <v>57</v>
      </c>
      <c r="E4" s="5" t="s">
        <v>0</v>
      </c>
      <c r="F4" s="5" t="s">
        <v>57</v>
      </c>
    </row>
    <row r="5" spans="2:6" ht="20.100000000000001" customHeight="1" x14ac:dyDescent="0.25">
      <c r="B5" s="2" t="s">
        <v>7</v>
      </c>
      <c r="C5" s="3">
        <v>13.66</v>
      </c>
      <c r="E5" s="2" t="s">
        <v>7</v>
      </c>
      <c r="F5" s="3">
        <v>13.66</v>
      </c>
    </row>
    <row r="6" spans="2:6" ht="20.100000000000001" customHeight="1" x14ac:dyDescent="0.25">
      <c r="B6" s="2" t="s">
        <v>6</v>
      </c>
      <c r="C6" s="3">
        <v>14.234</v>
      </c>
      <c r="E6" s="2" t="s">
        <v>6</v>
      </c>
      <c r="F6" s="3">
        <v>14.234</v>
      </c>
    </row>
    <row r="7" spans="2:6" ht="20.100000000000001" customHeight="1" x14ac:dyDescent="0.25">
      <c r="B7" s="2" t="s">
        <v>5</v>
      </c>
      <c r="C7" s="3">
        <v>10.15</v>
      </c>
      <c r="E7" s="2" t="s">
        <v>5</v>
      </c>
      <c r="F7" s="3">
        <v>10.15</v>
      </c>
    </row>
    <row r="8" spans="2:6" ht="20.100000000000001" customHeight="1" x14ac:dyDescent="0.25">
      <c r="B8" s="2" t="s">
        <v>4</v>
      </c>
      <c r="C8" s="3">
        <v>12.335000000000001</v>
      </c>
      <c r="E8" s="2" t="s">
        <v>4</v>
      </c>
      <c r="F8" s="3">
        <v>12.335000000000001</v>
      </c>
    </row>
    <row r="9" spans="2:6" ht="20.100000000000001" customHeight="1" x14ac:dyDescent="0.25">
      <c r="B9" s="2" t="s">
        <v>3</v>
      </c>
      <c r="C9" s="3">
        <v>16.89</v>
      </c>
      <c r="E9" s="2" t="s">
        <v>3</v>
      </c>
      <c r="F9" s="3">
        <v>16.89</v>
      </c>
    </row>
    <row r="10" spans="2:6" ht="20.100000000000001" customHeight="1" x14ac:dyDescent="0.25">
      <c r="B10" s="2" t="s">
        <v>2</v>
      </c>
      <c r="C10" s="3">
        <v>13.337</v>
      </c>
      <c r="E10" s="2" t="s">
        <v>2</v>
      </c>
      <c r="F10" s="3">
        <v>13.337</v>
      </c>
    </row>
    <row r="11" spans="2:6" ht="20.100000000000001" customHeight="1" x14ac:dyDescent="0.25">
      <c r="B11" s="2" t="s">
        <v>1</v>
      </c>
      <c r="C11" s="3">
        <v>12.657</v>
      </c>
      <c r="E11" s="2" t="s">
        <v>1</v>
      </c>
      <c r="F11" s="3">
        <v>12.657</v>
      </c>
    </row>
    <row r="12" spans="2:6" ht="20.100000000000001" customHeight="1" x14ac:dyDescent="0.25">
      <c r="B12" s="2" t="s">
        <v>8</v>
      </c>
      <c r="C12" s="3">
        <v>11.898999999999999</v>
      </c>
      <c r="E12" s="2" t="s">
        <v>8</v>
      </c>
      <c r="F12" s="3">
        <v>11.898999999999999</v>
      </c>
    </row>
    <row r="14" spans="2:6" ht="20.100000000000001" customHeight="1" x14ac:dyDescent="0.25">
      <c r="B14" s="4" t="s">
        <v>9</v>
      </c>
      <c r="C14" s="3">
        <f>ROUND(AVERAGE(C5:C12),0)</f>
        <v>13</v>
      </c>
      <c r="E14" s="4" t="s">
        <v>9</v>
      </c>
      <c r="F14" s="3"/>
    </row>
  </sheetData>
  <mergeCells count="2">
    <mergeCell ref="B2:C2"/>
    <mergeCell ref="E2:F2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5EE29-3837-4D02-BAB9-A4F0E15E20DA}">
  <dimension ref="B2:H17"/>
  <sheetViews>
    <sheetView showGridLines="0" topLeftCell="A7" workbookViewId="0">
      <selection activeCell="G8" sqref="G8"/>
    </sheetView>
  </sheetViews>
  <sheetFormatPr defaultColWidth="9.140625" defaultRowHeight="20.100000000000001" customHeight="1" x14ac:dyDescent="0.25"/>
  <cols>
    <col min="1" max="1" width="4.7109375" style="1" customWidth="1"/>
    <col min="2" max="2" width="23.42578125" style="1" customWidth="1"/>
    <col min="3" max="3" width="21.5703125" style="1" customWidth="1"/>
    <col min="4" max="4" width="23.42578125" style="1" customWidth="1"/>
    <col min="5" max="5" width="9.140625" style="1"/>
    <col min="6" max="6" width="23.28515625" style="1" customWidth="1"/>
    <col min="7" max="7" width="20" style="1" customWidth="1"/>
    <col min="8" max="8" width="19" style="1" customWidth="1"/>
    <col min="9" max="16384" width="9.140625" style="1"/>
  </cols>
  <sheetData>
    <row r="2" spans="2:8" ht="20.100000000000001" customHeight="1" thickBot="1" x14ac:dyDescent="0.3">
      <c r="B2" s="27" t="s">
        <v>39</v>
      </c>
      <c r="C2" s="27"/>
      <c r="D2" s="27"/>
      <c r="F2" s="27" t="s">
        <v>61</v>
      </c>
      <c r="G2" s="27"/>
      <c r="H2" s="27"/>
    </row>
    <row r="3" spans="2:8" ht="20.100000000000001" customHeight="1" thickTop="1" x14ac:dyDescent="0.25"/>
    <row r="4" spans="2:8" ht="20.100000000000001" customHeight="1" x14ac:dyDescent="0.25">
      <c r="B4" s="5" t="s">
        <v>11</v>
      </c>
      <c r="C4" s="5" t="s">
        <v>13</v>
      </c>
      <c r="D4" s="5" t="s">
        <v>14</v>
      </c>
      <c r="F4" s="5" t="s">
        <v>11</v>
      </c>
      <c r="G4" s="5" t="s">
        <v>13</v>
      </c>
      <c r="H4" s="5" t="s">
        <v>14</v>
      </c>
    </row>
    <row r="5" spans="2:8" ht="20.100000000000001" customHeight="1" x14ac:dyDescent="0.25">
      <c r="B5" s="2" t="s">
        <v>7</v>
      </c>
      <c r="C5" s="6">
        <v>20000</v>
      </c>
      <c r="D5" s="6">
        <v>22900</v>
      </c>
      <c r="F5" s="2" t="s">
        <v>7</v>
      </c>
      <c r="G5" s="6">
        <v>20000</v>
      </c>
      <c r="H5" s="6">
        <v>22900</v>
      </c>
    </row>
    <row r="6" spans="2:8" ht="20.100000000000001" customHeight="1" x14ac:dyDescent="0.25">
      <c r="B6" s="2" t="s">
        <v>6</v>
      </c>
      <c r="C6" s="6">
        <v>15000</v>
      </c>
      <c r="D6" s="6">
        <v>23000</v>
      </c>
      <c r="F6" s="2" t="s">
        <v>6</v>
      </c>
      <c r="G6" s="6">
        <v>15000</v>
      </c>
      <c r="H6" s="6">
        <v>23000</v>
      </c>
    </row>
    <row r="7" spans="2:8" ht="20.100000000000001" customHeight="1" x14ac:dyDescent="0.25">
      <c r="B7" s="2" t="s">
        <v>5</v>
      </c>
      <c r="C7" s="6">
        <v>18500</v>
      </c>
      <c r="D7" s="6">
        <v>20500</v>
      </c>
      <c r="F7" s="2" t="s">
        <v>5</v>
      </c>
      <c r="G7" s="6">
        <v>18500</v>
      </c>
      <c r="H7" s="6">
        <v>20500</v>
      </c>
    </row>
    <row r="8" spans="2:8" ht="20.100000000000001" customHeight="1" x14ac:dyDescent="0.25">
      <c r="B8" s="2" t="s">
        <v>4</v>
      </c>
      <c r="C8" s="6">
        <v>23600</v>
      </c>
      <c r="D8" s="6">
        <v>16700</v>
      </c>
      <c r="F8" s="2" t="s">
        <v>4</v>
      </c>
      <c r="G8" s="6">
        <v>23600</v>
      </c>
      <c r="H8" s="6">
        <v>16700</v>
      </c>
    </row>
    <row r="9" spans="2:8" ht="20.100000000000001" customHeight="1" x14ac:dyDescent="0.25">
      <c r="B9" s="2" t="s">
        <v>3</v>
      </c>
      <c r="C9" s="6">
        <v>25200</v>
      </c>
      <c r="D9" s="6">
        <v>22000</v>
      </c>
      <c r="F9" s="2" t="s">
        <v>3</v>
      </c>
      <c r="G9" s="6">
        <v>25200</v>
      </c>
      <c r="H9" s="6">
        <v>22000</v>
      </c>
    </row>
    <row r="10" spans="2:8" ht="20.100000000000001" customHeight="1" x14ac:dyDescent="0.25">
      <c r="B10" s="2" t="s">
        <v>2</v>
      </c>
      <c r="C10" s="6">
        <v>27000</v>
      </c>
      <c r="D10" s="6">
        <v>15300</v>
      </c>
      <c r="F10" s="2" t="s">
        <v>2</v>
      </c>
      <c r="G10" s="6">
        <v>27000</v>
      </c>
      <c r="H10" s="6">
        <v>15300</v>
      </c>
    </row>
    <row r="11" spans="2:8" ht="20.100000000000001" customHeight="1" x14ac:dyDescent="0.25">
      <c r="B11" s="2" t="s">
        <v>1</v>
      </c>
      <c r="C11" s="6">
        <v>29500</v>
      </c>
      <c r="D11" s="6">
        <v>19400</v>
      </c>
      <c r="F11" s="2" t="s">
        <v>1</v>
      </c>
      <c r="G11" s="6">
        <v>29500</v>
      </c>
      <c r="H11" s="6">
        <v>19400</v>
      </c>
    </row>
    <row r="12" spans="2:8" ht="20.100000000000001" customHeight="1" x14ac:dyDescent="0.25">
      <c r="B12" s="2" t="s">
        <v>8</v>
      </c>
      <c r="C12" s="6">
        <v>16800</v>
      </c>
      <c r="D12" s="6">
        <v>27500</v>
      </c>
      <c r="F12" s="2" t="s">
        <v>8</v>
      </c>
      <c r="G12" s="6">
        <v>16800</v>
      </c>
      <c r="H12" s="6">
        <v>27500</v>
      </c>
    </row>
    <row r="14" spans="2:8" ht="35.25" customHeight="1" x14ac:dyDescent="0.25">
      <c r="B14" s="23" t="s">
        <v>38</v>
      </c>
      <c r="C14" s="16">
        <f>AVERAGE(MAX(C5:C12),MAX(D5:D12))</f>
        <v>28500</v>
      </c>
      <c r="D14" s="24" t="str">
        <f ca="1">_xlfn.FORMULATEXT(C14)</f>
        <v>=AVERAGE(MAX(C5:C12),MAX(D5:D12))</v>
      </c>
      <c r="F14" s="23" t="s">
        <v>38</v>
      </c>
      <c r="G14" s="16"/>
      <c r="H14" s="24"/>
    </row>
    <row r="15" spans="2:8" ht="30.75" customHeight="1" x14ac:dyDescent="0.25">
      <c r="B15" s="23" t="s">
        <v>40</v>
      </c>
      <c r="C15" s="6">
        <f>AVERAGE(MIN(C5:C12),MIN(D5:D12))</f>
        <v>15150</v>
      </c>
      <c r="D15" s="24" t="str">
        <f ca="1">_xlfn.FORMULATEXT(C15)</f>
        <v>=AVERAGE(MIN(C5:C12),MIN(D5:D12))</v>
      </c>
      <c r="F15" s="23" t="s">
        <v>40</v>
      </c>
      <c r="G15" s="6"/>
      <c r="H15" s="24"/>
    </row>
    <row r="16" spans="2:8" ht="20.100000000000001" customHeight="1" x14ac:dyDescent="0.25">
      <c r="B16" s="15"/>
      <c r="C16" s="15"/>
    </row>
    <row r="17" spans="2:3" ht="20.100000000000001" customHeight="1" x14ac:dyDescent="0.25">
      <c r="B17" s="15"/>
      <c r="C17" s="15"/>
    </row>
  </sheetData>
  <mergeCells count="2">
    <mergeCell ref="B2:D2"/>
    <mergeCell ref="F2:H2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DF631-FF5B-4AE2-B436-560E26EE59C8}">
  <dimension ref="B2:J16"/>
  <sheetViews>
    <sheetView showGridLines="0" workbookViewId="0">
      <selection activeCell="G2" sqref="G2:J2"/>
    </sheetView>
  </sheetViews>
  <sheetFormatPr defaultColWidth="9.140625" defaultRowHeight="20.100000000000001" customHeight="1" x14ac:dyDescent="0.25"/>
  <cols>
    <col min="1" max="1" width="4.7109375" style="1" customWidth="1"/>
    <col min="2" max="2" width="12.42578125" style="1" bestFit="1" customWidth="1"/>
    <col min="3" max="3" width="19" style="1" customWidth="1"/>
    <col min="4" max="4" width="18" style="1" customWidth="1"/>
    <col min="5" max="5" width="19.42578125" style="1" customWidth="1"/>
    <col min="6" max="6" width="9.140625" style="1"/>
    <col min="7" max="7" width="18.85546875" style="1" customWidth="1"/>
    <col min="8" max="8" width="18.7109375" style="1" customWidth="1"/>
    <col min="9" max="9" width="19.5703125" style="1" customWidth="1"/>
    <col min="10" max="10" width="18.5703125" style="1" customWidth="1"/>
    <col min="11" max="16384" width="9.140625" style="1"/>
  </cols>
  <sheetData>
    <row r="2" spans="2:10" ht="20.100000000000001" customHeight="1" thickBot="1" x14ac:dyDescent="0.3">
      <c r="B2" s="27" t="s">
        <v>16</v>
      </c>
      <c r="C2" s="27"/>
      <c r="D2" s="27"/>
      <c r="E2" s="27"/>
      <c r="G2" s="27" t="s">
        <v>61</v>
      </c>
      <c r="H2" s="27"/>
      <c r="I2" s="27"/>
      <c r="J2" s="27"/>
    </row>
    <row r="3" spans="2:10" ht="20.100000000000001" customHeight="1" thickTop="1" x14ac:dyDescent="0.25"/>
    <row r="4" spans="2:10" ht="20.100000000000001" customHeight="1" x14ac:dyDescent="0.25">
      <c r="B4" s="5" t="s">
        <v>11</v>
      </c>
      <c r="C4" s="5" t="s">
        <v>13</v>
      </c>
      <c r="D4" s="5" t="s">
        <v>14</v>
      </c>
      <c r="E4" s="5" t="s">
        <v>17</v>
      </c>
      <c r="G4" s="5" t="s">
        <v>11</v>
      </c>
      <c r="H4" s="5" t="s">
        <v>13</v>
      </c>
      <c r="I4" s="5" t="s">
        <v>14</v>
      </c>
      <c r="J4" s="5" t="s">
        <v>17</v>
      </c>
    </row>
    <row r="5" spans="2:10" ht="20.100000000000001" customHeight="1" x14ac:dyDescent="0.25">
      <c r="B5" s="2" t="s">
        <v>7</v>
      </c>
      <c r="C5" s="6">
        <v>20000</v>
      </c>
      <c r="D5" s="6">
        <v>22900</v>
      </c>
      <c r="E5" s="2" t="str">
        <f>IF(SUM(C5:D5)&gt;40000,"Excellent","Need Improvement")</f>
        <v>Excellent</v>
      </c>
      <c r="G5" s="2" t="s">
        <v>7</v>
      </c>
      <c r="H5" s="6">
        <v>20000</v>
      </c>
      <c r="I5" s="6">
        <v>22900</v>
      </c>
      <c r="J5" s="2"/>
    </row>
    <row r="6" spans="2:10" ht="20.100000000000001" customHeight="1" x14ac:dyDescent="0.25">
      <c r="B6" s="2" t="s">
        <v>6</v>
      </c>
      <c r="C6" s="6">
        <v>15000</v>
      </c>
      <c r="D6" s="6">
        <v>23000</v>
      </c>
      <c r="E6" s="2" t="str">
        <f t="shared" ref="E6:E12" si="0">IF(SUM(C6:D6)&gt;40000,"Excellent","Need Improvement")</f>
        <v>Need Improvement</v>
      </c>
      <c r="G6" s="2" t="s">
        <v>6</v>
      </c>
      <c r="H6" s="6">
        <v>15000</v>
      </c>
      <c r="I6" s="6">
        <v>23000</v>
      </c>
      <c r="J6" s="2"/>
    </row>
    <row r="7" spans="2:10" ht="20.100000000000001" customHeight="1" x14ac:dyDescent="0.25">
      <c r="B7" s="2" t="s">
        <v>5</v>
      </c>
      <c r="C7" s="6">
        <v>18500</v>
      </c>
      <c r="D7" s="6">
        <v>20500</v>
      </c>
      <c r="E7" s="2" t="str">
        <f t="shared" si="0"/>
        <v>Need Improvement</v>
      </c>
      <c r="G7" s="2" t="s">
        <v>5</v>
      </c>
      <c r="H7" s="6">
        <v>18500</v>
      </c>
      <c r="I7" s="6">
        <v>20500</v>
      </c>
      <c r="J7" s="2"/>
    </row>
    <row r="8" spans="2:10" ht="20.100000000000001" customHeight="1" x14ac:dyDescent="0.25">
      <c r="B8" s="2" t="s">
        <v>4</v>
      </c>
      <c r="C8" s="6">
        <v>23600</v>
      </c>
      <c r="D8" s="6">
        <v>16700</v>
      </c>
      <c r="E8" s="2" t="str">
        <f t="shared" si="0"/>
        <v>Excellent</v>
      </c>
      <c r="G8" s="2" t="s">
        <v>4</v>
      </c>
      <c r="H8" s="6">
        <v>23600</v>
      </c>
      <c r="I8" s="6">
        <v>16700</v>
      </c>
      <c r="J8" s="2"/>
    </row>
    <row r="9" spans="2:10" ht="20.100000000000001" customHeight="1" x14ac:dyDescent="0.25">
      <c r="B9" s="2" t="s">
        <v>3</v>
      </c>
      <c r="C9" s="6">
        <v>25200</v>
      </c>
      <c r="D9" s="6">
        <v>22000</v>
      </c>
      <c r="E9" s="2" t="str">
        <f t="shared" si="0"/>
        <v>Excellent</v>
      </c>
      <c r="G9" s="2" t="s">
        <v>3</v>
      </c>
      <c r="H9" s="6">
        <v>25200</v>
      </c>
      <c r="I9" s="6">
        <v>22000</v>
      </c>
      <c r="J9" s="2"/>
    </row>
    <row r="10" spans="2:10" ht="20.100000000000001" customHeight="1" x14ac:dyDescent="0.25">
      <c r="B10" s="2" t="s">
        <v>2</v>
      </c>
      <c r="C10" s="6">
        <v>27000</v>
      </c>
      <c r="D10" s="6">
        <v>15300</v>
      </c>
      <c r="E10" s="2" t="str">
        <f t="shared" si="0"/>
        <v>Excellent</v>
      </c>
      <c r="G10" s="2" t="s">
        <v>2</v>
      </c>
      <c r="H10" s="6">
        <v>27000</v>
      </c>
      <c r="I10" s="6">
        <v>15300</v>
      </c>
      <c r="J10" s="2"/>
    </row>
    <row r="11" spans="2:10" ht="20.100000000000001" customHeight="1" x14ac:dyDescent="0.25">
      <c r="B11" s="2" t="s">
        <v>1</v>
      </c>
      <c r="C11" s="6">
        <v>29500</v>
      </c>
      <c r="D11" s="6">
        <v>19400</v>
      </c>
      <c r="E11" s="2" t="str">
        <f t="shared" si="0"/>
        <v>Excellent</v>
      </c>
      <c r="G11" s="2" t="s">
        <v>1</v>
      </c>
      <c r="H11" s="6">
        <v>29500</v>
      </c>
      <c r="I11" s="6">
        <v>19400</v>
      </c>
      <c r="J11" s="2"/>
    </row>
    <row r="12" spans="2:10" ht="20.100000000000001" customHeight="1" x14ac:dyDescent="0.25">
      <c r="B12" s="2" t="s">
        <v>8</v>
      </c>
      <c r="C12" s="6">
        <v>16800</v>
      </c>
      <c r="D12" s="6">
        <v>27500</v>
      </c>
      <c r="E12" s="2" t="str">
        <f t="shared" si="0"/>
        <v>Excellent</v>
      </c>
      <c r="G12" s="2" t="s">
        <v>8</v>
      </c>
      <c r="H12" s="6">
        <v>16800</v>
      </c>
      <c r="I12" s="6">
        <v>27500</v>
      </c>
      <c r="J12" s="2"/>
    </row>
    <row r="14" spans="2:10" ht="20.100000000000001" customHeight="1" x14ac:dyDescent="0.25">
      <c r="B14" s="5" t="s">
        <v>18</v>
      </c>
      <c r="C14" s="5" t="s">
        <v>17</v>
      </c>
      <c r="G14" s="5" t="s">
        <v>18</v>
      </c>
      <c r="H14" s="5" t="s">
        <v>17</v>
      </c>
    </row>
    <row r="15" spans="2:10" ht="20.100000000000001" customHeight="1" x14ac:dyDescent="0.25">
      <c r="B15" s="6" t="s">
        <v>19</v>
      </c>
      <c r="C15" s="7" t="s">
        <v>21</v>
      </c>
      <c r="G15" s="6" t="s">
        <v>19</v>
      </c>
      <c r="H15" s="7" t="s">
        <v>21</v>
      </c>
    </row>
    <row r="16" spans="2:10" ht="20.100000000000001" customHeight="1" x14ac:dyDescent="0.25">
      <c r="B16" s="6" t="s">
        <v>20</v>
      </c>
      <c r="C16" s="7" t="s">
        <v>31</v>
      </c>
      <c r="G16" s="6" t="s">
        <v>20</v>
      </c>
      <c r="H16" s="7" t="s">
        <v>31</v>
      </c>
    </row>
  </sheetData>
  <mergeCells count="2">
    <mergeCell ref="B2:E2"/>
    <mergeCell ref="G2:J2"/>
  </mergeCell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FD1FF-878A-44C5-8A55-D6AA1E4416C0}">
  <dimension ref="B2:J17"/>
  <sheetViews>
    <sheetView showGridLines="0" tabSelected="1" workbookViewId="0">
      <selection activeCell="G2" sqref="G2:J2"/>
    </sheetView>
  </sheetViews>
  <sheetFormatPr defaultColWidth="9.140625" defaultRowHeight="20.100000000000001" customHeight="1" x14ac:dyDescent="0.25"/>
  <cols>
    <col min="1" max="1" width="4.7109375" style="1" customWidth="1"/>
    <col min="2" max="2" width="13.85546875" style="1" customWidth="1"/>
    <col min="3" max="3" width="17.85546875" style="1" customWidth="1"/>
    <col min="4" max="4" width="19.42578125" style="1" customWidth="1"/>
    <col min="5" max="5" width="18.85546875" style="1" customWidth="1"/>
    <col min="6" max="6" width="9.140625" style="1"/>
    <col min="7" max="7" width="18.28515625" style="1" customWidth="1"/>
    <col min="8" max="8" width="19" style="1" customWidth="1"/>
    <col min="9" max="9" width="18.42578125" style="1" customWidth="1"/>
    <col min="10" max="10" width="16.28515625" style="1" customWidth="1"/>
    <col min="11" max="16384" width="9.140625" style="1"/>
  </cols>
  <sheetData>
    <row r="2" spans="2:10" ht="20.100000000000001" customHeight="1" thickBot="1" x14ac:dyDescent="0.3">
      <c r="B2" s="27" t="s">
        <v>37</v>
      </c>
      <c r="C2" s="27"/>
      <c r="D2" s="27"/>
      <c r="E2" s="27"/>
      <c r="G2" s="27" t="s">
        <v>62</v>
      </c>
      <c r="H2" s="27"/>
      <c r="I2" s="27"/>
      <c r="J2" s="27"/>
    </row>
    <row r="3" spans="2:10" ht="20.100000000000001" customHeight="1" thickTop="1" x14ac:dyDescent="0.25"/>
    <row r="4" spans="2:10" ht="20.100000000000001" customHeight="1" x14ac:dyDescent="0.25">
      <c r="B4" s="5" t="s">
        <v>11</v>
      </c>
      <c r="C4" s="5" t="s">
        <v>13</v>
      </c>
      <c r="D4" s="5" t="s">
        <v>14</v>
      </c>
      <c r="E4" s="5" t="s">
        <v>17</v>
      </c>
      <c r="G4" s="5" t="s">
        <v>11</v>
      </c>
      <c r="H4" s="5" t="s">
        <v>13</v>
      </c>
      <c r="I4" s="5" t="s">
        <v>14</v>
      </c>
      <c r="J4" s="5" t="s">
        <v>17</v>
      </c>
    </row>
    <row r="5" spans="2:10" ht="20.100000000000001" customHeight="1" x14ac:dyDescent="0.25">
      <c r="B5" s="2" t="s">
        <v>7</v>
      </c>
      <c r="C5" s="6">
        <v>20000</v>
      </c>
      <c r="D5" s="6">
        <v>22900</v>
      </c>
      <c r="E5" s="2" t="str">
        <f>IF(AVERAGE(C5:D5)&gt;22000,"Excellent","Need Improvement")</f>
        <v>Need Improvement</v>
      </c>
      <c r="G5" s="2" t="s">
        <v>7</v>
      </c>
      <c r="H5" s="6">
        <v>20000</v>
      </c>
      <c r="I5" s="6">
        <v>22900</v>
      </c>
      <c r="J5" s="2"/>
    </row>
    <row r="6" spans="2:10" ht="20.100000000000001" customHeight="1" x14ac:dyDescent="0.25">
      <c r="B6" s="2" t="s">
        <v>6</v>
      </c>
      <c r="C6" s="6">
        <v>15000</v>
      </c>
      <c r="D6" s="6">
        <v>23000</v>
      </c>
      <c r="E6" s="2" t="str">
        <f t="shared" ref="E6:E12" si="0">IF(AVERAGE(C6:D6)&gt;22000,"Excellent","Need Improvement")</f>
        <v>Need Improvement</v>
      </c>
      <c r="G6" s="2" t="s">
        <v>6</v>
      </c>
      <c r="H6" s="6">
        <v>15000</v>
      </c>
      <c r="I6" s="6">
        <v>23000</v>
      </c>
      <c r="J6" s="2"/>
    </row>
    <row r="7" spans="2:10" ht="20.100000000000001" customHeight="1" x14ac:dyDescent="0.25">
      <c r="B7" s="2" t="s">
        <v>5</v>
      </c>
      <c r="C7" s="6">
        <v>18500</v>
      </c>
      <c r="D7" s="6">
        <v>20500</v>
      </c>
      <c r="E7" s="2" t="str">
        <f t="shared" si="0"/>
        <v>Need Improvement</v>
      </c>
      <c r="G7" s="2" t="s">
        <v>5</v>
      </c>
      <c r="H7" s="6">
        <v>18500</v>
      </c>
      <c r="I7" s="6">
        <v>20500</v>
      </c>
      <c r="J7" s="2"/>
    </row>
    <row r="8" spans="2:10" ht="20.100000000000001" customHeight="1" x14ac:dyDescent="0.25">
      <c r="B8" s="2" t="s">
        <v>4</v>
      </c>
      <c r="C8" s="6">
        <v>23600</v>
      </c>
      <c r="D8" s="6">
        <v>16700</v>
      </c>
      <c r="E8" s="2" t="str">
        <f t="shared" si="0"/>
        <v>Need Improvement</v>
      </c>
      <c r="G8" s="2" t="s">
        <v>4</v>
      </c>
      <c r="H8" s="6">
        <v>23600</v>
      </c>
      <c r="I8" s="6">
        <v>16700</v>
      </c>
      <c r="J8" s="2"/>
    </row>
    <row r="9" spans="2:10" ht="20.100000000000001" customHeight="1" x14ac:dyDescent="0.25">
      <c r="B9" s="2" t="s">
        <v>3</v>
      </c>
      <c r="C9" s="6">
        <v>25200</v>
      </c>
      <c r="D9" s="6">
        <v>22000</v>
      </c>
      <c r="E9" s="2" t="str">
        <f t="shared" si="0"/>
        <v>Excellent</v>
      </c>
      <c r="G9" s="2" t="s">
        <v>3</v>
      </c>
      <c r="H9" s="6">
        <v>25200</v>
      </c>
      <c r="I9" s="6">
        <v>22000</v>
      </c>
      <c r="J9" s="2"/>
    </row>
    <row r="10" spans="2:10" ht="20.100000000000001" customHeight="1" x14ac:dyDescent="0.25">
      <c r="B10" s="2" t="s">
        <v>2</v>
      </c>
      <c r="C10" s="6">
        <v>27000</v>
      </c>
      <c r="D10" s="6">
        <v>15300</v>
      </c>
      <c r="E10" s="2" t="str">
        <f t="shared" si="0"/>
        <v>Need Improvement</v>
      </c>
      <c r="G10" s="2" t="s">
        <v>2</v>
      </c>
      <c r="H10" s="6">
        <v>27000</v>
      </c>
      <c r="I10" s="6">
        <v>15300</v>
      </c>
      <c r="J10" s="2"/>
    </row>
    <row r="11" spans="2:10" ht="20.100000000000001" customHeight="1" x14ac:dyDescent="0.25">
      <c r="B11" s="2" t="s">
        <v>1</v>
      </c>
      <c r="C11" s="6">
        <v>29500</v>
      </c>
      <c r="D11" s="6">
        <v>19400</v>
      </c>
      <c r="E11" s="2" t="str">
        <f t="shared" si="0"/>
        <v>Excellent</v>
      </c>
      <c r="G11" s="2" t="s">
        <v>1</v>
      </c>
      <c r="H11" s="6">
        <v>29500</v>
      </c>
      <c r="I11" s="6">
        <v>19400</v>
      </c>
      <c r="J11" s="2"/>
    </row>
    <row r="12" spans="2:10" ht="20.100000000000001" customHeight="1" x14ac:dyDescent="0.25">
      <c r="B12" s="2" t="s">
        <v>8</v>
      </c>
      <c r="C12" s="6">
        <v>16800</v>
      </c>
      <c r="D12" s="6">
        <v>27500</v>
      </c>
      <c r="E12" s="2" t="str">
        <f t="shared" si="0"/>
        <v>Excellent</v>
      </c>
      <c r="G12" s="2" t="s">
        <v>8</v>
      </c>
      <c r="H12" s="6">
        <v>16800</v>
      </c>
      <c r="I12" s="6">
        <v>27500</v>
      </c>
      <c r="J12" s="2"/>
    </row>
    <row r="14" spans="2:10" ht="20.100000000000001" customHeight="1" x14ac:dyDescent="0.25">
      <c r="B14" s="15"/>
      <c r="C14" s="15"/>
    </row>
    <row r="15" spans="2:10" ht="20.100000000000001" customHeight="1" x14ac:dyDescent="0.25">
      <c r="B15" s="15"/>
      <c r="C15" s="15"/>
    </row>
    <row r="16" spans="2:10" ht="20.100000000000001" customHeight="1" x14ac:dyDescent="0.25">
      <c r="B16" s="15"/>
      <c r="C16" s="15"/>
    </row>
    <row r="17" spans="2:3" ht="20.100000000000001" customHeight="1" x14ac:dyDescent="0.25">
      <c r="B17" s="15"/>
      <c r="C17" s="15"/>
    </row>
  </sheetData>
  <mergeCells count="2">
    <mergeCell ref="B2:E2"/>
    <mergeCell ref="G2:J2"/>
  </mergeCell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DCC15-7F5F-467A-B4A9-F81E4E9FBA36}">
  <dimension ref="B2:F14"/>
  <sheetViews>
    <sheetView showGridLines="0" workbookViewId="0">
      <selection activeCell="B27" sqref="B27"/>
    </sheetView>
  </sheetViews>
  <sheetFormatPr defaultColWidth="9.140625" defaultRowHeight="20.100000000000001" customHeight="1" x14ac:dyDescent="0.25"/>
  <cols>
    <col min="1" max="1" width="4.7109375" style="1" customWidth="1"/>
    <col min="2" max="3" width="25.42578125" style="1" customWidth="1"/>
    <col min="4" max="4" width="9.140625" style="1"/>
    <col min="5" max="5" width="23.7109375" style="1" customWidth="1"/>
    <col min="6" max="6" width="28.140625" style="1" customWidth="1"/>
    <col min="7" max="16384" width="9.140625" style="1"/>
  </cols>
  <sheetData>
    <row r="2" spans="2:6" ht="20.100000000000001" customHeight="1" thickBot="1" x14ac:dyDescent="0.3">
      <c r="B2" s="27" t="s">
        <v>58</v>
      </c>
      <c r="C2" s="27"/>
      <c r="E2" s="27" t="s">
        <v>61</v>
      </c>
      <c r="F2" s="27"/>
    </row>
    <row r="3" spans="2:6" ht="20.100000000000001" customHeight="1" thickTop="1" x14ac:dyDescent="0.25"/>
    <row r="4" spans="2:6" ht="20.100000000000001" customHeight="1" x14ac:dyDescent="0.25">
      <c r="B4" s="5" t="s">
        <v>0</v>
      </c>
      <c r="C4" s="5" t="s">
        <v>57</v>
      </c>
      <c r="E4" s="5" t="s">
        <v>0</v>
      </c>
      <c r="F4" s="5" t="s">
        <v>57</v>
      </c>
    </row>
    <row r="5" spans="2:6" ht="20.100000000000001" customHeight="1" x14ac:dyDescent="0.25">
      <c r="B5" s="2" t="s">
        <v>7</v>
      </c>
      <c r="C5" s="3">
        <v>13.66</v>
      </c>
      <c r="E5" s="2" t="s">
        <v>7</v>
      </c>
      <c r="F5" s="3">
        <v>13.66</v>
      </c>
    </row>
    <row r="6" spans="2:6" ht="20.100000000000001" customHeight="1" x14ac:dyDescent="0.25">
      <c r="B6" s="2" t="s">
        <v>6</v>
      </c>
      <c r="C6" s="3">
        <v>14.234</v>
      </c>
      <c r="E6" s="2" t="s">
        <v>6</v>
      </c>
      <c r="F6" s="3">
        <v>14.234</v>
      </c>
    </row>
    <row r="7" spans="2:6" ht="20.100000000000001" customHeight="1" x14ac:dyDescent="0.25">
      <c r="B7" s="2" t="s">
        <v>5</v>
      </c>
      <c r="C7" s="3">
        <v>10.15</v>
      </c>
      <c r="E7" s="2" t="s">
        <v>5</v>
      </c>
      <c r="F7" s="3">
        <v>10.15</v>
      </c>
    </row>
    <row r="8" spans="2:6" ht="20.100000000000001" customHeight="1" x14ac:dyDescent="0.25">
      <c r="B8" s="2" t="s">
        <v>4</v>
      </c>
      <c r="C8" s="3">
        <v>12.335000000000001</v>
      </c>
      <c r="E8" s="2" t="s">
        <v>4</v>
      </c>
      <c r="F8" s="3">
        <v>12.335000000000001</v>
      </c>
    </row>
    <row r="9" spans="2:6" ht="20.100000000000001" customHeight="1" x14ac:dyDescent="0.25">
      <c r="B9" s="2" t="s">
        <v>3</v>
      </c>
      <c r="C9" s="3">
        <v>16.89</v>
      </c>
      <c r="E9" s="2" t="s">
        <v>3</v>
      </c>
      <c r="F9" s="3">
        <v>16.89</v>
      </c>
    </row>
    <row r="10" spans="2:6" ht="20.100000000000001" customHeight="1" x14ac:dyDescent="0.25">
      <c r="B10" s="2" t="s">
        <v>2</v>
      </c>
      <c r="C10" s="3">
        <v>13.337</v>
      </c>
      <c r="E10" s="2" t="s">
        <v>2</v>
      </c>
      <c r="F10" s="3">
        <v>13.337</v>
      </c>
    </row>
    <row r="11" spans="2:6" ht="20.100000000000001" customHeight="1" x14ac:dyDescent="0.25">
      <c r="B11" s="2" t="s">
        <v>1</v>
      </c>
      <c r="C11" s="3">
        <v>12.657</v>
      </c>
      <c r="E11" s="2" t="s">
        <v>1</v>
      </c>
      <c r="F11" s="3">
        <v>12.657</v>
      </c>
    </row>
    <row r="12" spans="2:6" ht="20.100000000000001" customHeight="1" x14ac:dyDescent="0.25">
      <c r="B12" s="2" t="s">
        <v>8</v>
      </c>
      <c r="C12" s="3">
        <v>11.898999999999999</v>
      </c>
      <c r="E12" s="2" t="s">
        <v>8</v>
      </c>
      <c r="F12" s="3">
        <v>11.898999999999999</v>
      </c>
    </row>
    <row r="14" spans="2:6" ht="20.100000000000001" customHeight="1" x14ac:dyDescent="0.25">
      <c r="B14" s="4" t="s">
        <v>36</v>
      </c>
      <c r="C14" s="3">
        <f>IF(AVERAGE(C5:C12)&gt;12,SUM(C5:C12))</f>
        <v>105.16200000000001</v>
      </c>
      <c r="E14" s="4" t="s">
        <v>36</v>
      </c>
      <c r="F14" s="3"/>
    </row>
  </sheetData>
  <mergeCells count="2">
    <mergeCell ref="B2:C2"/>
    <mergeCell ref="E2:F2"/>
  </mergeCells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C6A81A-9CCD-4DE2-A25C-F58E31ED7592}">
  <dimension ref="B2:J16"/>
  <sheetViews>
    <sheetView showGridLines="0" workbookViewId="0">
      <selection activeCell="G19" sqref="G19"/>
    </sheetView>
  </sheetViews>
  <sheetFormatPr defaultColWidth="9.140625" defaultRowHeight="20.100000000000001" customHeight="1" x14ac:dyDescent="0.25"/>
  <cols>
    <col min="1" max="1" width="4.7109375" style="1" customWidth="1"/>
    <col min="2" max="2" width="14.7109375" style="1" customWidth="1"/>
    <col min="3" max="4" width="17.28515625" style="1" customWidth="1"/>
    <col min="5" max="5" width="10.7109375" style="1" customWidth="1"/>
    <col min="6" max="6" width="9.140625" style="1"/>
    <col min="7" max="7" width="18.140625" style="1" customWidth="1"/>
    <col min="8" max="10" width="20" style="1" customWidth="1"/>
    <col min="11" max="16384" width="9.140625" style="1"/>
  </cols>
  <sheetData>
    <row r="2" spans="2:10" ht="20.100000000000001" customHeight="1" thickBot="1" x14ac:dyDescent="0.3">
      <c r="B2" s="27" t="s">
        <v>12</v>
      </c>
      <c r="C2" s="27"/>
      <c r="D2" s="27"/>
      <c r="E2" s="27"/>
      <c r="G2" s="27" t="s">
        <v>61</v>
      </c>
      <c r="H2" s="27"/>
      <c r="I2" s="27"/>
      <c r="J2" s="27"/>
    </row>
    <row r="3" spans="2:10" ht="20.100000000000001" customHeight="1" thickTop="1" x14ac:dyDescent="0.25"/>
    <row r="4" spans="2:10" ht="20.100000000000001" customHeight="1" x14ac:dyDescent="0.25">
      <c r="B4" s="5" t="s">
        <v>11</v>
      </c>
      <c r="C4" s="5" t="s">
        <v>13</v>
      </c>
      <c r="D4" s="5" t="s">
        <v>14</v>
      </c>
      <c r="E4" s="5" t="s">
        <v>32</v>
      </c>
      <c r="G4" s="5" t="s">
        <v>11</v>
      </c>
      <c r="H4" s="5" t="s">
        <v>13</v>
      </c>
      <c r="I4" s="5" t="s">
        <v>14</v>
      </c>
      <c r="J4" s="5" t="s">
        <v>32</v>
      </c>
    </row>
    <row r="5" spans="2:10" ht="20.100000000000001" customHeight="1" x14ac:dyDescent="0.25">
      <c r="B5" s="2" t="s">
        <v>7</v>
      </c>
      <c r="C5" s="6">
        <v>20000</v>
      </c>
      <c r="D5" s="6">
        <v>22900</v>
      </c>
      <c r="E5" s="25">
        <f>IF(AND(C5&gt;=2000,D5&gt;=20000),$C$16,IF(AND(C5&gt;=10000,D5&gt;=10000),$C$15,""))</f>
        <v>0.08</v>
      </c>
      <c r="G5" s="2" t="s">
        <v>7</v>
      </c>
      <c r="H5" s="6">
        <v>20000</v>
      </c>
      <c r="I5" s="6">
        <v>22900</v>
      </c>
      <c r="J5" s="25"/>
    </row>
    <row r="6" spans="2:10" ht="20.100000000000001" customHeight="1" x14ac:dyDescent="0.25">
      <c r="B6" s="2" t="s">
        <v>6</v>
      </c>
      <c r="C6" s="6">
        <v>15000</v>
      </c>
      <c r="D6" s="6">
        <v>23000</v>
      </c>
      <c r="E6" s="7">
        <f t="shared" ref="E6:E12" si="0">IF(AND(C6&gt;=2000,D6&gt;=20000),$C$16,IF(AND(C6&gt;=10000,D6&gt;=10000),$C$15,""))</f>
        <v>0.08</v>
      </c>
      <c r="G6" s="2" t="s">
        <v>6</v>
      </c>
      <c r="H6" s="6">
        <v>15000</v>
      </c>
      <c r="I6" s="6">
        <v>23000</v>
      </c>
      <c r="J6" s="7"/>
    </row>
    <row r="7" spans="2:10" ht="20.100000000000001" customHeight="1" x14ac:dyDescent="0.25">
      <c r="B7" s="2" t="s">
        <v>5</v>
      </c>
      <c r="C7" s="6">
        <v>18500</v>
      </c>
      <c r="D7" s="6">
        <v>20500</v>
      </c>
      <c r="E7" s="7">
        <f t="shared" si="0"/>
        <v>0.08</v>
      </c>
      <c r="G7" s="2" t="s">
        <v>5</v>
      </c>
      <c r="H7" s="6">
        <v>18500</v>
      </c>
      <c r="I7" s="6">
        <v>20500</v>
      </c>
      <c r="J7" s="7"/>
    </row>
    <row r="8" spans="2:10" ht="20.100000000000001" customHeight="1" x14ac:dyDescent="0.25">
      <c r="B8" s="2" t="s">
        <v>4</v>
      </c>
      <c r="C8" s="6">
        <v>23600</v>
      </c>
      <c r="D8" s="6">
        <v>16700</v>
      </c>
      <c r="E8" s="7">
        <f t="shared" si="0"/>
        <v>0.05</v>
      </c>
      <c r="G8" s="2" t="s">
        <v>4</v>
      </c>
      <c r="H8" s="6">
        <v>23600</v>
      </c>
      <c r="I8" s="6">
        <v>16700</v>
      </c>
      <c r="J8" s="7"/>
    </row>
    <row r="9" spans="2:10" ht="20.100000000000001" customHeight="1" x14ac:dyDescent="0.25">
      <c r="B9" s="2" t="s">
        <v>3</v>
      </c>
      <c r="C9" s="6">
        <v>25200</v>
      </c>
      <c r="D9" s="6">
        <v>22000</v>
      </c>
      <c r="E9" s="7">
        <f t="shared" si="0"/>
        <v>0.08</v>
      </c>
      <c r="G9" s="2" t="s">
        <v>3</v>
      </c>
      <c r="H9" s="6">
        <v>25200</v>
      </c>
      <c r="I9" s="6">
        <v>22000</v>
      </c>
      <c r="J9" s="7"/>
    </row>
    <row r="10" spans="2:10" ht="20.100000000000001" customHeight="1" x14ac:dyDescent="0.25">
      <c r="B10" s="2" t="s">
        <v>2</v>
      </c>
      <c r="C10" s="6">
        <v>27000</v>
      </c>
      <c r="D10" s="6">
        <v>25300</v>
      </c>
      <c r="E10" s="7">
        <f t="shared" si="0"/>
        <v>0.08</v>
      </c>
      <c r="G10" s="2" t="s">
        <v>2</v>
      </c>
      <c r="H10" s="6">
        <v>27000</v>
      </c>
      <c r="I10" s="6">
        <v>25300</v>
      </c>
      <c r="J10" s="7"/>
    </row>
    <row r="11" spans="2:10" ht="20.100000000000001" customHeight="1" x14ac:dyDescent="0.25">
      <c r="B11" s="2" t="s">
        <v>1</v>
      </c>
      <c r="C11" s="6">
        <v>29500</v>
      </c>
      <c r="D11" s="6">
        <v>19400</v>
      </c>
      <c r="E11" s="7">
        <f t="shared" si="0"/>
        <v>0.05</v>
      </c>
      <c r="G11" s="2" t="s">
        <v>1</v>
      </c>
      <c r="H11" s="6">
        <v>29500</v>
      </c>
      <c r="I11" s="6">
        <v>19400</v>
      </c>
      <c r="J11" s="7"/>
    </row>
    <row r="12" spans="2:10" ht="20.100000000000001" customHeight="1" x14ac:dyDescent="0.25">
      <c r="B12" s="2" t="s">
        <v>8</v>
      </c>
      <c r="C12" s="6">
        <v>16800</v>
      </c>
      <c r="D12" s="6">
        <v>27500</v>
      </c>
      <c r="E12" s="7">
        <f t="shared" si="0"/>
        <v>0.08</v>
      </c>
      <c r="G12" s="2" t="s">
        <v>8</v>
      </c>
      <c r="H12" s="6">
        <v>16800</v>
      </c>
      <c r="I12" s="6">
        <v>27500</v>
      </c>
      <c r="J12" s="7"/>
    </row>
    <row r="14" spans="2:10" ht="20.100000000000001" customHeight="1" x14ac:dyDescent="0.25">
      <c r="B14" s="5" t="s">
        <v>33</v>
      </c>
      <c r="C14" s="5" t="s">
        <v>32</v>
      </c>
      <c r="G14" s="5" t="s">
        <v>33</v>
      </c>
      <c r="H14" s="5" t="s">
        <v>32</v>
      </c>
    </row>
    <row r="15" spans="2:10" ht="20.100000000000001" customHeight="1" x14ac:dyDescent="0.25">
      <c r="B15" s="2" t="s">
        <v>34</v>
      </c>
      <c r="C15" s="7">
        <v>0.05</v>
      </c>
      <c r="G15" s="2" t="s">
        <v>34</v>
      </c>
      <c r="H15" s="7">
        <v>0.05</v>
      </c>
    </row>
    <row r="16" spans="2:10" ht="20.100000000000001" customHeight="1" x14ac:dyDescent="0.25">
      <c r="B16" s="2" t="s">
        <v>35</v>
      </c>
      <c r="C16" s="7">
        <v>0.08</v>
      </c>
      <c r="G16" s="2" t="s">
        <v>35</v>
      </c>
      <c r="H16" s="7">
        <v>0.08</v>
      </c>
    </row>
  </sheetData>
  <mergeCells count="2">
    <mergeCell ref="B2:E2"/>
    <mergeCell ref="G2:J2"/>
  </mergeCells>
  <pageMargins left="0.7" right="0.7" top="0.75" bottom="0.75" header="0.3" footer="0.3"/>
  <pageSetup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2D208-58D6-4EF6-9810-2EC3D2920204}">
  <dimension ref="B2:J16"/>
  <sheetViews>
    <sheetView showGridLines="0" workbookViewId="0">
      <selection activeCell="I17" sqref="I17"/>
    </sheetView>
  </sheetViews>
  <sheetFormatPr defaultColWidth="9.140625" defaultRowHeight="20.100000000000001" customHeight="1" x14ac:dyDescent="0.25"/>
  <cols>
    <col min="1" max="1" width="4.7109375" style="1" customWidth="1"/>
    <col min="2" max="2" width="14.7109375" style="1" customWidth="1"/>
    <col min="3" max="4" width="16.7109375" style="1" customWidth="1"/>
    <col min="5" max="5" width="11.7109375" style="1" customWidth="1"/>
    <col min="6" max="6" width="9.140625" style="1"/>
    <col min="7" max="7" width="20.85546875" style="1" customWidth="1"/>
    <col min="8" max="8" width="21.85546875" style="1" customWidth="1"/>
    <col min="9" max="9" width="19.42578125" style="1" customWidth="1"/>
    <col min="10" max="10" width="12.85546875" style="1" customWidth="1"/>
    <col min="11" max="16384" width="9.140625" style="1"/>
  </cols>
  <sheetData>
    <row r="2" spans="2:10" ht="20.100000000000001" customHeight="1" thickBot="1" x14ac:dyDescent="0.3">
      <c r="B2" s="27" t="s">
        <v>15</v>
      </c>
      <c r="C2" s="27"/>
      <c r="D2" s="27"/>
      <c r="E2" s="27"/>
      <c r="G2" s="27" t="s">
        <v>61</v>
      </c>
      <c r="H2" s="27"/>
      <c r="I2" s="27"/>
      <c r="J2" s="27"/>
    </row>
    <row r="3" spans="2:10" ht="20.100000000000001" customHeight="1" thickTop="1" x14ac:dyDescent="0.25"/>
    <row r="4" spans="2:10" ht="20.100000000000001" customHeight="1" x14ac:dyDescent="0.25">
      <c r="B4" s="5" t="s">
        <v>11</v>
      </c>
      <c r="C4" s="5" t="s">
        <v>13</v>
      </c>
      <c r="D4" s="5" t="s">
        <v>14</v>
      </c>
      <c r="E4" s="5" t="s">
        <v>32</v>
      </c>
      <c r="G4" s="5" t="s">
        <v>11</v>
      </c>
      <c r="H4" s="5" t="s">
        <v>13</v>
      </c>
      <c r="I4" s="5" t="s">
        <v>14</v>
      </c>
      <c r="J4" s="5" t="s">
        <v>32</v>
      </c>
    </row>
    <row r="5" spans="2:10" ht="20.100000000000001" customHeight="1" x14ac:dyDescent="0.25">
      <c r="B5" s="2" t="s">
        <v>7</v>
      </c>
      <c r="C5" s="6">
        <v>8000</v>
      </c>
      <c r="D5" s="6">
        <v>22900</v>
      </c>
      <c r="E5" s="7">
        <f>IF(OR(C5&gt;=20000,D5&gt;=20000),$C$16,IF(OR(C5&gt;=10000,D5&gt;=10000),$C$15,""))</f>
        <v>0.08</v>
      </c>
      <c r="G5" s="2" t="s">
        <v>7</v>
      </c>
      <c r="H5" s="6">
        <v>8000</v>
      </c>
      <c r="I5" s="6">
        <v>22900</v>
      </c>
      <c r="J5" s="7"/>
    </row>
    <row r="6" spans="2:10" ht="20.100000000000001" customHeight="1" x14ac:dyDescent="0.25">
      <c r="B6" s="2" t="s">
        <v>6</v>
      </c>
      <c r="C6" s="6">
        <v>15000</v>
      </c>
      <c r="D6" s="6">
        <v>23000</v>
      </c>
      <c r="E6" s="7">
        <f t="shared" ref="E6:E12" si="0">IF(OR(C6&gt;=20000,D6&gt;=20000),$C$16,IF(OR(C6&gt;=10000,D6&gt;=10000),$C$15,""))</f>
        <v>0.08</v>
      </c>
      <c r="G6" s="2" t="s">
        <v>6</v>
      </c>
      <c r="H6" s="6">
        <v>15000</v>
      </c>
      <c r="I6" s="6">
        <v>23000</v>
      </c>
      <c r="J6" s="7"/>
    </row>
    <row r="7" spans="2:10" ht="20.100000000000001" customHeight="1" x14ac:dyDescent="0.25">
      <c r="B7" s="2" t="s">
        <v>5</v>
      </c>
      <c r="C7" s="6">
        <v>18500</v>
      </c>
      <c r="D7" s="6">
        <v>20500</v>
      </c>
      <c r="E7" s="7">
        <f t="shared" si="0"/>
        <v>0.08</v>
      </c>
      <c r="G7" s="2" t="s">
        <v>5</v>
      </c>
      <c r="H7" s="6">
        <v>18500</v>
      </c>
      <c r="I7" s="6">
        <v>20500</v>
      </c>
      <c r="J7" s="7"/>
    </row>
    <row r="8" spans="2:10" ht="20.100000000000001" customHeight="1" x14ac:dyDescent="0.25">
      <c r="B8" s="2" t="s">
        <v>4</v>
      </c>
      <c r="C8" s="6">
        <v>13600</v>
      </c>
      <c r="D8" s="6">
        <v>16700</v>
      </c>
      <c r="E8" s="7">
        <f t="shared" si="0"/>
        <v>0.05</v>
      </c>
      <c r="G8" s="2" t="s">
        <v>4</v>
      </c>
      <c r="H8" s="6">
        <v>13600</v>
      </c>
      <c r="I8" s="6">
        <v>16700</v>
      </c>
      <c r="J8" s="7"/>
    </row>
    <row r="9" spans="2:10" ht="20.100000000000001" customHeight="1" x14ac:dyDescent="0.25">
      <c r="B9" s="2" t="s">
        <v>3</v>
      </c>
      <c r="C9" s="6">
        <v>25200</v>
      </c>
      <c r="D9" s="6">
        <v>22000</v>
      </c>
      <c r="E9" s="7">
        <f t="shared" si="0"/>
        <v>0.08</v>
      </c>
      <c r="G9" s="2" t="s">
        <v>3</v>
      </c>
      <c r="H9" s="6">
        <v>25200</v>
      </c>
      <c r="I9" s="6">
        <v>22000</v>
      </c>
      <c r="J9" s="7"/>
    </row>
    <row r="10" spans="2:10" ht="20.100000000000001" customHeight="1" x14ac:dyDescent="0.25">
      <c r="B10" s="2" t="s">
        <v>2</v>
      </c>
      <c r="C10" s="6">
        <v>27000</v>
      </c>
      <c r="D10" s="6">
        <v>25300</v>
      </c>
      <c r="E10" s="7">
        <f t="shared" si="0"/>
        <v>0.08</v>
      </c>
      <c r="G10" s="2" t="s">
        <v>2</v>
      </c>
      <c r="H10" s="6">
        <v>27000</v>
      </c>
      <c r="I10" s="6">
        <v>25300</v>
      </c>
      <c r="J10" s="7"/>
    </row>
    <row r="11" spans="2:10" ht="20.100000000000001" customHeight="1" x14ac:dyDescent="0.25">
      <c r="B11" s="2" t="s">
        <v>1</v>
      </c>
      <c r="C11" s="6">
        <v>18500</v>
      </c>
      <c r="D11" s="6">
        <v>9400</v>
      </c>
      <c r="E11" s="7">
        <f t="shared" si="0"/>
        <v>0.05</v>
      </c>
      <c r="G11" s="2" t="s">
        <v>1</v>
      </c>
      <c r="H11" s="6">
        <v>18500</v>
      </c>
      <c r="I11" s="6">
        <v>9400</v>
      </c>
      <c r="J11" s="7"/>
    </row>
    <row r="12" spans="2:10" ht="20.100000000000001" customHeight="1" x14ac:dyDescent="0.25">
      <c r="B12" s="2" t="s">
        <v>8</v>
      </c>
      <c r="C12" s="6">
        <v>16800</v>
      </c>
      <c r="D12" s="6">
        <v>27500</v>
      </c>
      <c r="E12" s="7">
        <f t="shared" si="0"/>
        <v>0.08</v>
      </c>
      <c r="G12" s="2" t="s">
        <v>8</v>
      </c>
      <c r="H12" s="6">
        <v>16800</v>
      </c>
      <c r="I12" s="6">
        <v>27500</v>
      </c>
      <c r="J12" s="7"/>
    </row>
    <row r="14" spans="2:10" ht="20.100000000000001" customHeight="1" x14ac:dyDescent="0.25">
      <c r="B14" s="5" t="s">
        <v>33</v>
      </c>
      <c r="C14" s="5" t="s">
        <v>32</v>
      </c>
      <c r="G14" s="5" t="s">
        <v>33</v>
      </c>
      <c r="H14" s="5" t="s">
        <v>32</v>
      </c>
    </row>
    <row r="15" spans="2:10" ht="20.100000000000001" customHeight="1" x14ac:dyDescent="0.25">
      <c r="B15" s="2" t="s">
        <v>34</v>
      </c>
      <c r="C15" s="7">
        <v>0.05</v>
      </c>
      <c r="G15" s="2" t="s">
        <v>34</v>
      </c>
      <c r="H15" s="7">
        <v>0.05</v>
      </c>
    </row>
    <row r="16" spans="2:10" ht="20.100000000000001" customHeight="1" x14ac:dyDescent="0.25">
      <c r="B16" s="2" t="s">
        <v>35</v>
      </c>
      <c r="C16" s="7">
        <v>0.08</v>
      </c>
      <c r="G16" s="2" t="s">
        <v>35</v>
      </c>
      <c r="H16" s="7">
        <v>0.08</v>
      </c>
    </row>
  </sheetData>
  <mergeCells count="2">
    <mergeCell ref="B2:E2"/>
    <mergeCell ref="G2:J2"/>
  </mergeCells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992BA-1187-4372-AC30-A2718847DC28}">
  <dimension ref="B2:J16"/>
  <sheetViews>
    <sheetView showGridLines="0" workbookViewId="0">
      <selection activeCell="L20" sqref="L20"/>
    </sheetView>
  </sheetViews>
  <sheetFormatPr defaultColWidth="9.140625" defaultRowHeight="20.100000000000001" customHeight="1" x14ac:dyDescent="0.25"/>
  <cols>
    <col min="1" max="1" width="4.7109375" style="1" customWidth="1"/>
    <col min="2" max="2" width="14.7109375" style="1" customWidth="1"/>
    <col min="3" max="4" width="12.7109375" style="1" customWidth="1"/>
    <col min="5" max="5" width="10.7109375" style="1" customWidth="1"/>
    <col min="6" max="6" width="9.140625" style="1"/>
    <col min="7" max="7" width="17" style="1" customWidth="1"/>
    <col min="8" max="8" width="16" style="1" customWidth="1"/>
    <col min="9" max="9" width="15.42578125" style="1" customWidth="1"/>
    <col min="10" max="10" width="16.7109375" style="1" customWidth="1"/>
    <col min="11" max="16384" width="9.140625" style="1"/>
  </cols>
  <sheetData>
    <row r="2" spans="2:10" ht="20.100000000000001" customHeight="1" thickBot="1" x14ac:dyDescent="0.3">
      <c r="B2" s="27" t="s">
        <v>52</v>
      </c>
      <c r="C2" s="27"/>
      <c r="D2" s="27"/>
      <c r="E2" s="27"/>
      <c r="G2" s="27" t="s">
        <v>61</v>
      </c>
      <c r="H2" s="27"/>
      <c r="I2" s="27"/>
      <c r="J2" s="27"/>
    </row>
    <row r="3" spans="2:10" ht="20.100000000000001" customHeight="1" thickTop="1" x14ac:dyDescent="0.25"/>
    <row r="4" spans="2:10" ht="20.100000000000001" customHeight="1" x14ac:dyDescent="0.25">
      <c r="B4" s="5" t="s">
        <v>11</v>
      </c>
      <c r="C4" s="5" t="s">
        <v>44</v>
      </c>
      <c r="D4" s="5" t="s">
        <v>47</v>
      </c>
      <c r="E4" s="5" t="s">
        <v>48</v>
      </c>
      <c r="G4" s="5" t="s">
        <v>11</v>
      </c>
      <c r="H4" s="5" t="s">
        <v>44</v>
      </c>
      <c r="I4" s="5" t="s">
        <v>47</v>
      </c>
      <c r="J4" s="5" t="s">
        <v>48</v>
      </c>
    </row>
    <row r="5" spans="2:10" ht="20.100000000000001" customHeight="1" x14ac:dyDescent="0.25">
      <c r="B5" s="2" t="s">
        <v>7</v>
      </c>
      <c r="C5" s="6" t="s">
        <v>45</v>
      </c>
      <c r="D5" s="6">
        <v>22900</v>
      </c>
      <c r="E5" s="7" t="str">
        <f>IF(AND(OR(C5=$C$14,C5=$C$15),D5&gt;$C$16),"Done","N/A")</f>
        <v>Done</v>
      </c>
      <c r="G5" s="2" t="s">
        <v>7</v>
      </c>
      <c r="H5" s="6" t="s">
        <v>45</v>
      </c>
      <c r="I5" s="6">
        <v>22900</v>
      </c>
      <c r="J5" s="7"/>
    </row>
    <row r="6" spans="2:10" ht="20.100000000000001" customHeight="1" x14ac:dyDescent="0.25">
      <c r="B6" s="2" t="s">
        <v>6</v>
      </c>
      <c r="C6" s="6" t="s">
        <v>46</v>
      </c>
      <c r="D6" s="6">
        <v>18000</v>
      </c>
      <c r="E6" s="7" t="str">
        <f t="shared" ref="E6:E12" si="0">IF(AND(OR(C6=$C$14,C6=$C$15),D6&gt;$C$16),"Done","N/A")</f>
        <v>N/A</v>
      </c>
      <c r="G6" s="2" t="s">
        <v>6</v>
      </c>
      <c r="H6" s="6" t="s">
        <v>46</v>
      </c>
      <c r="I6" s="6">
        <v>18000</v>
      </c>
      <c r="J6" s="7"/>
    </row>
    <row r="7" spans="2:10" ht="20.100000000000001" customHeight="1" x14ac:dyDescent="0.25">
      <c r="B7" s="2" t="s">
        <v>5</v>
      </c>
      <c r="C7" s="6" t="s">
        <v>56</v>
      </c>
      <c r="D7" s="6">
        <v>20500</v>
      </c>
      <c r="E7" s="7" t="str">
        <f t="shared" si="0"/>
        <v>N/A</v>
      </c>
      <c r="G7" s="2" t="s">
        <v>5</v>
      </c>
      <c r="H7" s="6" t="s">
        <v>56</v>
      </c>
      <c r="I7" s="6">
        <v>20500</v>
      </c>
      <c r="J7" s="7"/>
    </row>
    <row r="8" spans="2:10" ht="20.100000000000001" customHeight="1" x14ac:dyDescent="0.25">
      <c r="B8" s="2" t="s">
        <v>4</v>
      </c>
      <c r="C8" s="6" t="s">
        <v>46</v>
      </c>
      <c r="D8" s="6">
        <v>16700</v>
      </c>
      <c r="E8" s="7" t="str">
        <f t="shared" si="0"/>
        <v>N/A</v>
      </c>
      <c r="G8" s="2" t="s">
        <v>4</v>
      </c>
      <c r="H8" s="6" t="s">
        <v>46</v>
      </c>
      <c r="I8" s="6">
        <v>16700</v>
      </c>
      <c r="J8" s="7"/>
    </row>
    <row r="9" spans="2:10" ht="20.100000000000001" customHeight="1" x14ac:dyDescent="0.25">
      <c r="B9" s="2" t="s">
        <v>3</v>
      </c>
      <c r="C9" s="6" t="s">
        <v>56</v>
      </c>
      <c r="D9" s="6">
        <v>22000</v>
      </c>
      <c r="E9" s="7" t="str">
        <f t="shared" si="0"/>
        <v>N/A</v>
      </c>
      <c r="G9" s="2" t="s">
        <v>3</v>
      </c>
      <c r="H9" s="6" t="s">
        <v>56</v>
      </c>
      <c r="I9" s="6">
        <v>22000</v>
      </c>
      <c r="J9" s="7"/>
    </row>
    <row r="10" spans="2:10" ht="20.100000000000001" customHeight="1" x14ac:dyDescent="0.25">
      <c r="B10" s="2" t="s">
        <v>2</v>
      </c>
      <c r="C10" s="6" t="s">
        <v>45</v>
      </c>
      <c r="D10" s="6">
        <v>25300</v>
      </c>
      <c r="E10" s="7" t="str">
        <f t="shared" si="0"/>
        <v>Done</v>
      </c>
      <c r="G10" s="2" t="s">
        <v>2</v>
      </c>
      <c r="H10" s="6" t="s">
        <v>45</v>
      </c>
      <c r="I10" s="6">
        <v>25300</v>
      </c>
      <c r="J10" s="7"/>
    </row>
    <row r="11" spans="2:10" ht="20.100000000000001" customHeight="1" x14ac:dyDescent="0.25">
      <c r="B11" s="2" t="s">
        <v>1</v>
      </c>
      <c r="C11" s="6" t="s">
        <v>45</v>
      </c>
      <c r="D11" s="6">
        <v>9400</v>
      </c>
      <c r="E11" s="7" t="str">
        <f t="shared" si="0"/>
        <v>N/A</v>
      </c>
      <c r="G11" s="2" t="s">
        <v>1</v>
      </c>
      <c r="H11" s="6" t="s">
        <v>45</v>
      </c>
      <c r="I11" s="6">
        <v>9400</v>
      </c>
      <c r="J11" s="7"/>
    </row>
    <row r="12" spans="2:10" ht="20.100000000000001" customHeight="1" x14ac:dyDescent="0.25">
      <c r="B12" s="2" t="s">
        <v>8</v>
      </c>
      <c r="C12" s="6" t="s">
        <v>46</v>
      </c>
      <c r="D12" s="6">
        <v>27500</v>
      </c>
      <c r="E12" s="7" t="str">
        <f t="shared" si="0"/>
        <v>Done</v>
      </c>
      <c r="G12" s="2" t="s">
        <v>8</v>
      </c>
      <c r="H12" s="6" t="s">
        <v>46</v>
      </c>
      <c r="I12" s="6">
        <v>27500</v>
      </c>
      <c r="J12" s="7"/>
    </row>
    <row r="14" spans="2:10" ht="20.100000000000001" customHeight="1" x14ac:dyDescent="0.25">
      <c r="B14" s="4" t="s">
        <v>50</v>
      </c>
      <c r="C14" s="21" t="s">
        <v>45</v>
      </c>
      <c r="G14" s="4" t="s">
        <v>50</v>
      </c>
      <c r="H14" s="21" t="s">
        <v>45</v>
      </c>
    </row>
    <row r="15" spans="2:10" ht="20.100000000000001" customHeight="1" x14ac:dyDescent="0.25">
      <c r="B15" s="4" t="s">
        <v>49</v>
      </c>
      <c r="C15" s="7" t="s">
        <v>46</v>
      </c>
      <c r="G15" s="4" t="s">
        <v>49</v>
      </c>
      <c r="H15" s="7" t="s">
        <v>46</v>
      </c>
    </row>
    <row r="16" spans="2:10" ht="20.100000000000001" customHeight="1" x14ac:dyDescent="0.25">
      <c r="B16" s="4" t="s">
        <v>51</v>
      </c>
      <c r="C16" s="22">
        <v>20000</v>
      </c>
      <c r="G16" s="4" t="s">
        <v>51</v>
      </c>
      <c r="H16" s="22">
        <v>20000</v>
      </c>
    </row>
  </sheetData>
  <mergeCells count="2">
    <mergeCell ref="B2:E2"/>
    <mergeCell ref="G2:J2"/>
  </mergeCells>
  <phoneticPr fontId="5" type="noConversion"/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Overview</vt:lpstr>
      <vt:lpstr>AVERAGE &amp; ROUND</vt:lpstr>
      <vt:lpstr>MAX &amp; MIN</vt:lpstr>
      <vt:lpstr>IF &amp; SUM</vt:lpstr>
      <vt:lpstr>IF &amp; Average</vt:lpstr>
      <vt:lpstr>IF with AVG &amp; SUM</vt:lpstr>
      <vt:lpstr>IF &amp; AND</vt:lpstr>
      <vt:lpstr>IF &amp; OR</vt:lpstr>
      <vt:lpstr>IF, AND &amp; OR </vt:lpstr>
      <vt:lpstr>Multiple IF</vt:lpstr>
      <vt:lpstr>Conditional Formatting</vt:lpstr>
      <vt:lpstr>Today</vt:lpstr>
      <vt:lpstr>Index Match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 am</dc:creator>
  <cp:lastModifiedBy>Annyca Tabassum</cp:lastModifiedBy>
  <dcterms:created xsi:type="dcterms:W3CDTF">2023-06-07T04:40:11Z</dcterms:created>
  <dcterms:modified xsi:type="dcterms:W3CDTF">2023-06-11T01:41:43Z</dcterms:modified>
</cp:coreProperties>
</file>