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E:\tanvir\Job\Softeko\Article\Exceldemy\Site Structure\5_Growth Formula in Excel\"/>
    </mc:Choice>
  </mc:AlternateContent>
  <xr:revisionPtr revIDLastSave="0" documentId="13_ncr:1_{F15CB8E9-BDEA-40B5-B95F-58C110E720D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set" sheetId="1" r:id="rId1"/>
    <sheet name="period" sheetId="2" r:id="rId2"/>
    <sheet name="Specific" sheetId="3" r:id="rId3"/>
    <sheet name="Years" sheetId="4" r:id="rId4"/>
    <sheet name="Exponential" sheetId="5" r:id="rId5"/>
    <sheet name="btn two numbers" sheetId="6" r:id="rId6"/>
    <sheet name="inc VAT" sheetId="7" r:id="rId7"/>
    <sheet name="buying" sheetId="8" r:id="rId8"/>
    <sheet name="yearly" sheetId="9" r:id="rId9"/>
    <sheet name="average" sheetId="10" r:id="rId10"/>
    <sheet name="Compound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0" l="1" a="1"/>
  <c r="L15" i="9" a="1"/>
  <c r="D16" i="2" a="1"/>
  <c r="D16" i="2" s="1"/>
  <c r="D16" i="11"/>
  <c r="D15" i="10" a="1"/>
  <c r="E14" i="10"/>
  <c r="E13" i="10"/>
  <c r="E12" i="10"/>
  <c r="E11" i="10"/>
  <c r="E10" i="10"/>
  <c r="E9" i="10"/>
  <c r="E8" i="10"/>
  <c r="E7" i="10"/>
  <c r="E6" i="10"/>
  <c r="E7" i="9"/>
  <c r="E8" i="9"/>
  <c r="E9" i="9"/>
  <c r="E10" i="9"/>
  <c r="E11" i="9"/>
  <c r="E12" i="9"/>
  <c r="E13" i="9"/>
  <c r="E14" i="9"/>
  <c r="E6" i="9"/>
  <c r="D15" i="9" a="1"/>
  <c r="D15" i="9" s="1"/>
  <c r="E15" i="9" s="1"/>
  <c r="E6" i="8"/>
  <c r="E7" i="8"/>
  <c r="E8" i="8"/>
  <c r="E9" i="8"/>
  <c r="E10" i="8"/>
  <c r="E11" i="8"/>
  <c r="E5" i="8"/>
  <c r="E6" i="7"/>
  <c r="E7" i="7"/>
  <c r="E8" i="7"/>
  <c r="E9" i="7"/>
  <c r="E10" i="7"/>
  <c r="E11" i="7"/>
  <c r="E5" i="7"/>
  <c r="E6" i="6"/>
  <c r="E7" i="6"/>
  <c r="E8" i="6"/>
  <c r="E9" i="6"/>
  <c r="E10" i="6"/>
  <c r="E11" i="6"/>
  <c r="E5" i="6"/>
  <c r="F10" i="5" a="1"/>
  <c r="F10" i="5" s="1"/>
  <c r="F5" i="5" a="1"/>
  <c r="F5" i="5" s="1"/>
  <c r="D15" i="4" a="1"/>
  <c r="D15" i="4" s="1"/>
  <c r="D15" i="3" a="1"/>
  <c r="D15" i="3" s="1"/>
  <c r="L15" i="10" l="1"/>
  <c r="L15" i="9"/>
  <c r="E16" i="9"/>
  <c r="D15" i="10"/>
  <c r="E15" i="10" s="1"/>
  <c r="F13" i="5"/>
  <c r="F12" i="5"/>
  <c r="F11" i="5"/>
  <c r="F14" i="5"/>
  <c r="F8" i="5"/>
  <c r="F7" i="5"/>
  <c r="F6" i="5"/>
  <c r="F9" i="5"/>
  <c r="E16" i="10" l="1"/>
  <c r="E18" i="1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<sst xmlns="http://schemas.openxmlformats.org/spreadsheetml/2006/main" count="150" uniqueCount="36">
  <si>
    <t>Growth Formula in Excel</t>
  </si>
  <si>
    <t>Year</t>
  </si>
  <si>
    <t>Sales (USD)</t>
  </si>
  <si>
    <t>Growth</t>
  </si>
  <si>
    <t>Period</t>
  </si>
  <si>
    <t>Year (new)</t>
  </si>
  <si>
    <t>Constant</t>
  </si>
  <si>
    <t>Product</t>
  </si>
  <si>
    <t>Sales 2021</t>
  </si>
  <si>
    <t>Sales 2022</t>
  </si>
  <si>
    <t>Laptop</t>
  </si>
  <si>
    <t>Television</t>
  </si>
  <si>
    <t>AC</t>
  </si>
  <si>
    <t>Washing Machine</t>
  </si>
  <si>
    <t>Mobile</t>
  </si>
  <si>
    <t>Fan</t>
  </si>
  <si>
    <t>Accessories</t>
  </si>
  <si>
    <t>Unit Price</t>
  </si>
  <si>
    <t>Price including VAT</t>
  </si>
  <si>
    <t>VAT</t>
  </si>
  <si>
    <t>Profit</t>
  </si>
  <si>
    <t>Buying Price</t>
  </si>
  <si>
    <t>Selling Price</t>
  </si>
  <si>
    <t>Average Growth Rate</t>
  </si>
  <si>
    <t>Compound Annual Growth Rate</t>
  </si>
  <si>
    <t>Measuring Compound Growth Rate</t>
  </si>
  <si>
    <t>Calculating Growth Rate Between Two Data</t>
  </si>
  <si>
    <t>Computing New Price Increased by Certain Percentage</t>
  </si>
  <si>
    <t xml:space="preserve">Measuring Buying Price by Deducting Profit </t>
  </si>
  <si>
    <t>Calculating Yearly Growth Percentage</t>
  </si>
  <si>
    <t>Computing Average Growth Rate</t>
  </si>
  <si>
    <t>Calculating Growth After Certain Period</t>
  </si>
  <si>
    <t>Computing Growth on a Specific Period</t>
  </si>
  <si>
    <t>Predicting Growth on Specific Years</t>
  </si>
  <si>
    <t>Measuring Exponential Growth</t>
  </si>
  <si>
    <t>Practice Section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</si>
</sst>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5" fontId="0" fillId="0" borderId="2" xfId="1" applyNumberFormat="1" applyFon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165" fontId="1" fillId="0" borderId="2" xfId="1" applyNumberFormat="1" applyFont="1" applyBorder="1" applyAlignment="1">
      <alignment vertical="center"/>
    </xf>
    <xf numFmtId="165" fontId="1" fillId="0" borderId="2" xfId="1" applyNumberFormat="1" applyFont="1" applyFill="1" applyBorder="1" applyAlignment="1">
      <alignment vertical="center"/>
    </xf>
    <xf numFmtId="164" fontId="0" fillId="0" borderId="2" xfId="2" applyNumberFormat="1" applyFont="1" applyBorder="1" applyAlignment="1">
      <alignment horizontal="right" vertical="center"/>
    </xf>
    <xf numFmtId="10" fontId="0" fillId="0" borderId="2" xfId="2" applyNumberFormat="1" applyFont="1" applyBorder="1" applyAlignment="1">
      <alignment horizontal="right" vertical="center"/>
    </xf>
    <xf numFmtId="9" fontId="1" fillId="0" borderId="2" xfId="2" applyFont="1" applyFill="1" applyBorder="1" applyAlignment="1">
      <alignment vertical="center"/>
    </xf>
    <xf numFmtId="9" fontId="1" fillId="0" borderId="2" xfId="2" applyFont="1" applyBorder="1" applyAlignment="1">
      <alignment vertical="center"/>
    </xf>
    <xf numFmtId="164" fontId="0" fillId="0" borderId="2" xfId="0" applyNumberFormat="1" applyBorder="1" applyAlignment="1">
      <alignment horizontal="right" vertical="center"/>
    </xf>
    <xf numFmtId="0" fontId="3" fillId="0" borderId="1" xfId="3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</cellXfs>
  <cellStyles count="4">
    <cellStyle name="Currency" xfId="1" builtinId="4"/>
    <cellStyle name="Heading 2" xfId="3" builtinId="17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16</xdr:row>
      <xdr:rowOff>123825</xdr:rowOff>
    </xdr:from>
    <xdr:to>
      <xdr:col>3</xdr:col>
      <xdr:colOff>1028699</xdr:colOff>
      <xdr:row>17</xdr:row>
      <xdr:rowOff>190500</xdr:rowOff>
    </xdr:to>
    <xdr:sp macro="" textlink="">
      <xdr:nvSpPr>
        <xdr:cNvPr id="2" name="Speech Bubble: Rectangle with Corners Rounded 1">
          <a:extLst>
            <a:ext uri="{FF2B5EF4-FFF2-40B4-BE49-F238E27FC236}">
              <a16:creationId xmlns:a16="http://schemas.microsoft.com/office/drawing/2014/main" id="{877DF9D4-F734-0C99-7AFA-40AE752B11AF}"/>
            </a:ext>
          </a:extLst>
        </xdr:cNvPr>
        <xdr:cNvSpPr/>
      </xdr:nvSpPr>
      <xdr:spPr>
        <a:xfrm>
          <a:off x="390524" y="3790950"/>
          <a:ext cx="3190875" cy="314325"/>
        </a:xfrm>
        <a:prstGeom prst="wedgeRoundRectCallout">
          <a:avLst>
            <a:gd name="adj1" fmla="val 37958"/>
            <a:gd name="adj2" fmla="val -86218"/>
            <a:gd name="adj3" fmla="val 16667"/>
          </a:avLst>
        </a:prstGeom>
        <a:solidFill>
          <a:sysClr val="window" lastClr="FFFFFF"/>
        </a:solidFill>
        <a:ln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  <a:latin typeface="Comic Sans MS" panose="030F0702030302020204" pitchFamily="66" charset="0"/>
            </a:rPr>
            <a:t>Writing formula,</a:t>
          </a:r>
          <a:r>
            <a:rPr lang="en-US" sz="1100" baseline="0">
              <a:solidFill>
                <a:sysClr val="windowText" lastClr="000000"/>
              </a:solidFill>
              <a:latin typeface="Comic Sans MS" panose="030F0702030302020204" pitchFamily="66" charset="0"/>
            </a:rPr>
            <a:t> press </a:t>
          </a:r>
          <a:r>
            <a:rPr lang="en-US" sz="1100" b="1" baseline="0">
              <a:solidFill>
                <a:srgbClr val="002060"/>
              </a:solidFill>
              <a:latin typeface="Comic Sans MS" panose="030F0702030302020204" pitchFamily="66" charset="0"/>
            </a:rPr>
            <a:t>Ctrl + Shift + Enter</a:t>
          </a:r>
          <a:endParaRPr lang="en-US" sz="1100" b="1">
            <a:solidFill>
              <a:srgbClr val="002060"/>
            </a:solidFill>
            <a:latin typeface="Comic Sans MS" panose="030F0702030302020204" pitchFamily="66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4"/>
  <sheetViews>
    <sheetView showGridLines="0" tabSelected="1" workbookViewId="0">
      <selection activeCell="F8" sqref="F8"/>
    </sheetView>
  </sheetViews>
  <sheetFormatPr defaultColWidth="8.85546875" defaultRowHeight="20.100000000000001" customHeight="1" x14ac:dyDescent="0.25"/>
  <cols>
    <col min="1" max="1" width="5.140625" style="1" customWidth="1"/>
    <col min="2" max="2" width="14.140625" style="1" customWidth="1"/>
    <col min="3" max="3" width="12.7109375" style="1" customWidth="1"/>
    <col min="4" max="4" width="15" style="1" customWidth="1"/>
    <col min="5" max="7" width="8.85546875" style="1"/>
    <col min="8" max="8" width="13.5703125" style="1" customWidth="1"/>
    <col min="9" max="9" width="13.28515625" style="1" customWidth="1"/>
    <col min="10" max="10" width="17" style="1" customWidth="1"/>
    <col min="11" max="16384" width="8.85546875" style="1"/>
  </cols>
  <sheetData>
    <row r="2" spans="2:10" ht="20.100000000000001" customHeight="1" thickBot="1" x14ac:dyDescent="0.3">
      <c r="B2" s="13" t="s">
        <v>0</v>
      </c>
      <c r="C2" s="13"/>
      <c r="D2" s="13"/>
      <c r="H2" s="13" t="s">
        <v>35</v>
      </c>
      <c r="I2" s="13"/>
      <c r="J2" s="13"/>
    </row>
    <row r="3" spans="2:10" ht="20.100000000000001" customHeight="1" thickTop="1" x14ac:dyDescent="0.25"/>
    <row r="4" spans="2:10" ht="20.100000000000001" customHeight="1" x14ac:dyDescent="0.25">
      <c r="B4" s="2" t="s">
        <v>1</v>
      </c>
      <c r="C4" s="2" t="s">
        <v>4</v>
      </c>
      <c r="D4" s="2" t="s">
        <v>2</v>
      </c>
      <c r="H4" s="2" t="s">
        <v>1</v>
      </c>
      <c r="I4" s="2" t="s">
        <v>4</v>
      </c>
      <c r="J4" s="2" t="s">
        <v>2</v>
      </c>
    </row>
    <row r="5" spans="2:10" ht="20.100000000000001" customHeight="1" x14ac:dyDescent="0.25">
      <c r="B5" s="3">
        <v>2013</v>
      </c>
      <c r="C5" s="3">
        <v>1</v>
      </c>
      <c r="D5" s="4">
        <v>100150</v>
      </c>
      <c r="H5" s="3">
        <v>2013</v>
      </c>
      <c r="I5" s="3">
        <v>1</v>
      </c>
      <c r="J5" s="4">
        <v>100150</v>
      </c>
    </row>
    <row r="6" spans="2:10" ht="20.100000000000001" customHeight="1" x14ac:dyDescent="0.25">
      <c r="B6" s="3">
        <v>2014</v>
      </c>
      <c r="C6" s="3">
        <v>2</v>
      </c>
      <c r="D6" s="4">
        <v>101550</v>
      </c>
      <c r="H6" s="3">
        <v>2014</v>
      </c>
      <c r="I6" s="3">
        <v>2</v>
      </c>
      <c r="J6" s="4">
        <v>101550</v>
      </c>
    </row>
    <row r="7" spans="2:10" ht="20.100000000000001" customHeight="1" x14ac:dyDescent="0.25">
      <c r="B7" s="3">
        <v>2015</v>
      </c>
      <c r="C7" s="3">
        <v>3</v>
      </c>
      <c r="D7" s="4">
        <v>102050</v>
      </c>
      <c r="H7" s="3">
        <v>2015</v>
      </c>
      <c r="I7" s="3">
        <v>3</v>
      </c>
      <c r="J7" s="4">
        <v>102050</v>
      </c>
    </row>
    <row r="8" spans="2:10" ht="20.100000000000001" customHeight="1" x14ac:dyDescent="0.25">
      <c r="B8" s="3">
        <v>2016</v>
      </c>
      <c r="C8" s="3">
        <v>4</v>
      </c>
      <c r="D8" s="4">
        <v>103550</v>
      </c>
      <c r="H8" s="3">
        <v>2016</v>
      </c>
      <c r="I8" s="3">
        <v>4</v>
      </c>
      <c r="J8" s="4">
        <v>103550</v>
      </c>
    </row>
    <row r="9" spans="2:10" ht="20.100000000000001" customHeight="1" x14ac:dyDescent="0.25">
      <c r="B9" s="3">
        <v>2017</v>
      </c>
      <c r="C9" s="3">
        <v>5</v>
      </c>
      <c r="D9" s="4">
        <v>103890</v>
      </c>
      <c r="H9" s="3">
        <v>2017</v>
      </c>
      <c r="I9" s="3">
        <v>5</v>
      </c>
      <c r="J9" s="4">
        <v>103890</v>
      </c>
    </row>
    <row r="10" spans="2:10" ht="20.100000000000001" customHeight="1" x14ac:dyDescent="0.25">
      <c r="B10" s="3">
        <v>2018</v>
      </c>
      <c r="C10" s="3">
        <v>6</v>
      </c>
      <c r="D10" s="4">
        <v>104155</v>
      </c>
      <c r="H10" s="3">
        <v>2018</v>
      </c>
      <c r="I10" s="3">
        <v>6</v>
      </c>
      <c r="J10" s="4">
        <v>104155</v>
      </c>
    </row>
    <row r="11" spans="2:10" ht="20.100000000000001" customHeight="1" x14ac:dyDescent="0.25">
      <c r="B11" s="3">
        <v>2019</v>
      </c>
      <c r="C11" s="3">
        <v>7</v>
      </c>
      <c r="D11" s="4">
        <v>105000</v>
      </c>
      <c r="H11" s="3">
        <v>2019</v>
      </c>
      <c r="I11" s="3">
        <v>7</v>
      </c>
      <c r="J11" s="4">
        <v>105000</v>
      </c>
    </row>
    <row r="12" spans="2:10" ht="20.100000000000001" customHeight="1" x14ac:dyDescent="0.25">
      <c r="B12" s="3">
        <v>2020</v>
      </c>
      <c r="C12" s="3">
        <v>8</v>
      </c>
      <c r="D12" s="4">
        <v>106100</v>
      </c>
      <c r="H12" s="3">
        <v>2020</v>
      </c>
      <c r="I12" s="3">
        <v>8</v>
      </c>
      <c r="J12" s="4">
        <v>106100</v>
      </c>
    </row>
    <row r="13" spans="2:10" ht="20.100000000000001" customHeight="1" x14ac:dyDescent="0.25">
      <c r="B13" s="3">
        <v>2021</v>
      </c>
      <c r="C13" s="3">
        <v>9</v>
      </c>
      <c r="D13" s="4">
        <v>107500</v>
      </c>
      <c r="H13" s="3">
        <v>2021</v>
      </c>
      <c r="I13" s="3">
        <v>9</v>
      </c>
      <c r="J13" s="4">
        <v>107500</v>
      </c>
    </row>
    <row r="14" spans="2:10" ht="20.100000000000001" customHeight="1" x14ac:dyDescent="0.25">
      <c r="B14" s="3">
        <v>2022</v>
      </c>
      <c r="C14" s="3">
        <v>10</v>
      </c>
      <c r="D14" s="4">
        <v>108950</v>
      </c>
      <c r="H14" s="3">
        <v>2022</v>
      </c>
      <c r="I14" s="3">
        <v>10</v>
      </c>
      <c r="J14" s="4">
        <v>108950</v>
      </c>
    </row>
  </sheetData>
  <mergeCells count="2">
    <mergeCell ref="B2:D2"/>
    <mergeCell ref="H2:J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F9713-6B62-4FCD-A387-47C85A2700DD}">
  <dimension ref="B2:M25"/>
  <sheetViews>
    <sheetView showGridLines="0" workbookViewId="0">
      <selection activeCell="H6" sqref="H6"/>
    </sheetView>
  </sheetViews>
  <sheetFormatPr defaultColWidth="8.85546875" defaultRowHeight="15" x14ac:dyDescent="0.25"/>
  <cols>
    <col min="1" max="1" width="5.140625" style="1" customWidth="1"/>
    <col min="2" max="2" width="13.140625" style="1" customWidth="1"/>
    <col min="3" max="3" width="11.85546875" style="1" customWidth="1"/>
    <col min="4" max="4" width="15.5703125" style="1" customWidth="1"/>
    <col min="5" max="5" width="11.42578125" style="1" customWidth="1"/>
    <col min="6" max="9" width="8.85546875" style="1"/>
    <col min="10" max="10" width="13.140625" style="1" customWidth="1"/>
    <col min="11" max="11" width="11.85546875" style="1" customWidth="1"/>
    <col min="12" max="12" width="15.5703125" style="1" customWidth="1"/>
    <col min="13" max="13" width="11.42578125" style="1" customWidth="1"/>
    <col min="14" max="16384" width="8.85546875" style="1"/>
  </cols>
  <sheetData>
    <row r="2" spans="2:13" ht="20.100000000000001" customHeight="1" thickBot="1" x14ac:dyDescent="0.3">
      <c r="B2" s="13" t="s">
        <v>30</v>
      </c>
      <c r="C2" s="13"/>
      <c r="D2" s="13"/>
      <c r="E2" s="13"/>
      <c r="J2" s="13" t="s">
        <v>35</v>
      </c>
      <c r="K2" s="13"/>
      <c r="L2" s="13"/>
      <c r="M2" s="13"/>
    </row>
    <row r="3" spans="2:13" ht="20.100000000000001" customHeight="1" thickTop="1" x14ac:dyDescent="0.25"/>
    <row r="4" spans="2:13" ht="20.100000000000001" customHeight="1" x14ac:dyDescent="0.25">
      <c r="B4" s="2" t="s">
        <v>1</v>
      </c>
      <c r="C4" s="2" t="s">
        <v>4</v>
      </c>
      <c r="D4" s="2" t="s">
        <v>2</v>
      </c>
      <c r="E4" s="2" t="s">
        <v>3</v>
      </c>
      <c r="J4" s="2" t="s">
        <v>1</v>
      </c>
      <c r="K4" s="2" t="s">
        <v>4</v>
      </c>
      <c r="L4" s="2" t="s">
        <v>2</v>
      </c>
      <c r="M4" s="2" t="s">
        <v>3</v>
      </c>
    </row>
    <row r="5" spans="2:13" ht="20.100000000000001" customHeight="1" x14ac:dyDescent="0.25">
      <c r="B5" s="3">
        <v>2013</v>
      </c>
      <c r="C5" s="3">
        <v>1</v>
      </c>
      <c r="D5" s="4">
        <v>100150</v>
      </c>
      <c r="E5" s="9"/>
      <c r="J5" s="3">
        <v>2013</v>
      </c>
      <c r="K5" s="3">
        <v>1</v>
      </c>
      <c r="L5" s="4">
        <v>100150</v>
      </c>
      <c r="M5" s="9"/>
    </row>
    <row r="6" spans="2:13" ht="20.100000000000001" customHeight="1" x14ac:dyDescent="0.25">
      <c r="B6" s="3">
        <v>2014</v>
      </c>
      <c r="C6" s="3">
        <v>2</v>
      </c>
      <c r="D6" s="4">
        <v>101550</v>
      </c>
      <c r="E6" s="9">
        <f>(D6-D5)/D5</f>
        <v>1.3979031452820768E-2</v>
      </c>
      <c r="J6" s="3">
        <v>2014</v>
      </c>
      <c r="K6" s="3">
        <v>2</v>
      </c>
      <c r="L6" s="4">
        <v>101550</v>
      </c>
      <c r="M6" s="9"/>
    </row>
    <row r="7" spans="2:13" ht="20.100000000000001" customHeight="1" x14ac:dyDescent="0.25">
      <c r="B7" s="3">
        <v>2015</v>
      </c>
      <c r="C7" s="3">
        <v>3</v>
      </c>
      <c r="D7" s="4">
        <v>102050</v>
      </c>
      <c r="E7" s="9">
        <f t="shared" ref="E7:E16" si="0">(D7-D6)/D6</f>
        <v>4.9236829148202859E-3</v>
      </c>
      <c r="J7" s="3">
        <v>2015</v>
      </c>
      <c r="K7" s="3">
        <v>3</v>
      </c>
      <c r="L7" s="4">
        <v>102050</v>
      </c>
      <c r="M7" s="9"/>
    </row>
    <row r="8" spans="2:13" ht="20.100000000000001" customHeight="1" x14ac:dyDescent="0.25">
      <c r="B8" s="3">
        <v>2016</v>
      </c>
      <c r="C8" s="3">
        <v>4</v>
      </c>
      <c r="D8" s="4">
        <v>103550</v>
      </c>
      <c r="E8" s="9">
        <f t="shared" si="0"/>
        <v>1.4698677119059285E-2</v>
      </c>
      <c r="J8" s="3">
        <v>2016</v>
      </c>
      <c r="K8" s="3">
        <v>4</v>
      </c>
      <c r="L8" s="4">
        <v>103550</v>
      </c>
      <c r="M8" s="9"/>
    </row>
    <row r="9" spans="2:13" ht="20.100000000000001" customHeight="1" x14ac:dyDescent="0.25">
      <c r="B9" s="3">
        <v>2017</v>
      </c>
      <c r="C9" s="3">
        <v>5</v>
      </c>
      <c r="D9" s="4">
        <v>103890</v>
      </c>
      <c r="E9" s="9">
        <f t="shared" si="0"/>
        <v>3.2834379526798648E-3</v>
      </c>
      <c r="J9" s="3">
        <v>2017</v>
      </c>
      <c r="K9" s="3">
        <v>5</v>
      </c>
      <c r="L9" s="4">
        <v>103890</v>
      </c>
      <c r="M9" s="9"/>
    </row>
    <row r="10" spans="2:13" ht="20.100000000000001" customHeight="1" x14ac:dyDescent="0.25">
      <c r="B10" s="3">
        <v>2018</v>
      </c>
      <c r="C10" s="3">
        <v>6</v>
      </c>
      <c r="D10" s="4">
        <v>104155</v>
      </c>
      <c r="E10" s="9">
        <f t="shared" si="0"/>
        <v>2.5507748580229088E-3</v>
      </c>
      <c r="J10" s="3">
        <v>2018</v>
      </c>
      <c r="K10" s="3">
        <v>6</v>
      </c>
      <c r="L10" s="4">
        <v>104155</v>
      </c>
      <c r="M10" s="9"/>
    </row>
    <row r="11" spans="2:13" ht="20.100000000000001" customHeight="1" x14ac:dyDescent="0.25">
      <c r="B11" s="3">
        <v>2019</v>
      </c>
      <c r="C11" s="3">
        <v>7</v>
      </c>
      <c r="D11" s="4">
        <v>105000</v>
      </c>
      <c r="E11" s="9">
        <f t="shared" si="0"/>
        <v>8.1129086457683262E-3</v>
      </c>
      <c r="J11" s="3">
        <v>2019</v>
      </c>
      <c r="K11" s="3">
        <v>7</v>
      </c>
      <c r="L11" s="4">
        <v>105000</v>
      </c>
      <c r="M11" s="9"/>
    </row>
    <row r="12" spans="2:13" ht="20.100000000000001" customHeight="1" x14ac:dyDescent="0.25">
      <c r="B12" s="3">
        <v>2020</v>
      </c>
      <c r="C12" s="3">
        <v>8</v>
      </c>
      <c r="D12" s="4">
        <v>106100</v>
      </c>
      <c r="E12" s="9">
        <f t="shared" si="0"/>
        <v>1.0476190476190476E-2</v>
      </c>
      <c r="J12" s="3">
        <v>2020</v>
      </c>
      <c r="K12" s="3">
        <v>8</v>
      </c>
      <c r="L12" s="4">
        <v>106100</v>
      </c>
      <c r="M12" s="9"/>
    </row>
    <row r="13" spans="2:13" ht="20.100000000000001" customHeight="1" x14ac:dyDescent="0.25">
      <c r="B13" s="3">
        <v>2021</v>
      </c>
      <c r="C13" s="3">
        <v>9</v>
      </c>
      <c r="D13" s="4">
        <v>107500</v>
      </c>
      <c r="E13" s="9">
        <f t="shared" si="0"/>
        <v>1.3195098963242224E-2</v>
      </c>
      <c r="J13" s="3">
        <v>2021</v>
      </c>
      <c r="K13" s="3">
        <v>9</v>
      </c>
      <c r="L13" s="4">
        <v>107500</v>
      </c>
      <c r="M13" s="9"/>
    </row>
    <row r="14" spans="2:13" ht="20.100000000000001" customHeight="1" x14ac:dyDescent="0.25">
      <c r="B14" s="3">
        <v>2022</v>
      </c>
      <c r="C14" s="3">
        <v>10</v>
      </c>
      <c r="D14" s="4">
        <v>108950</v>
      </c>
      <c r="E14" s="9">
        <f t="shared" si="0"/>
        <v>1.3488372093023256E-2</v>
      </c>
      <c r="J14" s="3">
        <v>2022</v>
      </c>
      <c r="K14" s="3">
        <v>10</v>
      </c>
      <c r="L14" s="4">
        <v>108950</v>
      </c>
      <c r="M14" s="9"/>
    </row>
    <row r="15" spans="2:13" ht="19.5" customHeight="1" x14ac:dyDescent="0.25">
      <c r="B15" s="3">
        <v>2023</v>
      </c>
      <c r="C15" s="3">
        <v>11</v>
      </c>
      <c r="D15" s="4" cm="1">
        <f t="array" ref="D15:D16">GROWTH(D5:D14,C5:C14,C15:C16)</f>
        <v>109221.85844642487</v>
      </c>
      <c r="E15" s="9">
        <f t="shared" si="0"/>
        <v>2.4952588015132687E-3</v>
      </c>
      <c r="J15" s="3">
        <v>2023</v>
      </c>
      <c r="K15" s="3">
        <v>11</v>
      </c>
      <c r="L15" s="4" cm="1">
        <f t="array" ref="L15:L16">GROWTH(L5:L14,K5:K14,K15:K16)</f>
        <v>109221.85844642487</v>
      </c>
      <c r="M15" s="9"/>
    </row>
    <row r="16" spans="2:13" ht="20.100000000000001" customHeight="1" x14ac:dyDescent="0.25">
      <c r="B16" s="3">
        <v>2024</v>
      </c>
      <c r="C16" s="3">
        <v>12</v>
      </c>
      <c r="D16" s="4">
        <v>110149.47290596316</v>
      </c>
      <c r="E16" s="9">
        <f t="shared" si="0"/>
        <v>8.4929378856275738E-3</v>
      </c>
      <c r="J16" s="3">
        <v>2024</v>
      </c>
      <c r="K16" s="3">
        <v>12</v>
      </c>
      <c r="L16" s="4">
        <v>110149.47290596316</v>
      </c>
      <c r="M16" s="9"/>
    </row>
    <row r="17" spans="2:13" ht="20.100000000000001" customHeight="1" x14ac:dyDescent="0.25"/>
    <row r="18" spans="2:13" ht="20.100000000000001" customHeight="1" x14ac:dyDescent="0.25">
      <c r="B18" s="15" t="s">
        <v>23</v>
      </c>
      <c r="C18" s="15"/>
      <c r="D18" s="15"/>
      <c r="E18" s="9">
        <f>AVERAGE(E6:E16)</f>
        <v>8.6996701057062038E-3</v>
      </c>
      <c r="J18" s="15" t="s">
        <v>23</v>
      </c>
      <c r="K18" s="15"/>
      <c r="L18" s="15"/>
      <c r="M18" s="9"/>
    </row>
    <row r="19" spans="2:13" ht="20.100000000000001" customHeight="1" x14ac:dyDescent="0.25"/>
    <row r="20" spans="2:13" ht="20.100000000000001" customHeight="1" x14ac:dyDescent="0.25"/>
    <row r="21" spans="2:13" ht="20.100000000000001" customHeight="1" x14ac:dyDescent="0.25"/>
    <row r="22" spans="2:13" ht="20.100000000000001" customHeight="1" x14ac:dyDescent="0.25"/>
    <row r="23" spans="2:13" ht="20.100000000000001" customHeight="1" x14ac:dyDescent="0.25"/>
    <row r="24" spans="2:13" ht="20.100000000000001" customHeight="1" x14ac:dyDescent="0.25"/>
    <row r="25" spans="2:13" ht="20.100000000000001" customHeight="1" x14ac:dyDescent="0.25"/>
  </sheetData>
  <mergeCells count="4">
    <mergeCell ref="B2:E2"/>
    <mergeCell ref="B18:D18"/>
    <mergeCell ref="J2:M2"/>
    <mergeCell ref="J18:L1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7DAEE-8126-4FBE-8F57-CC0603725EC4}">
  <dimension ref="B2:L23"/>
  <sheetViews>
    <sheetView showGridLines="0" workbookViewId="0">
      <selection activeCell="O3" sqref="O3"/>
    </sheetView>
  </sheetViews>
  <sheetFormatPr defaultColWidth="8.85546875" defaultRowHeight="15" x14ac:dyDescent="0.25"/>
  <cols>
    <col min="1" max="1" width="5.140625" style="1" customWidth="1"/>
    <col min="2" max="2" width="14.85546875" style="1" customWidth="1"/>
    <col min="3" max="3" width="11.28515625" style="1" customWidth="1"/>
    <col min="4" max="4" width="15.5703125" style="1" customWidth="1"/>
    <col min="5" max="9" width="8.85546875" style="1"/>
    <col min="10" max="10" width="14.85546875" style="1" customWidth="1"/>
    <col min="11" max="11" width="11.28515625" style="1" customWidth="1"/>
    <col min="12" max="12" width="15.5703125" style="1" customWidth="1"/>
    <col min="13" max="16384" width="8.85546875" style="1"/>
  </cols>
  <sheetData>
    <row r="2" spans="2:12" ht="20.100000000000001" customHeight="1" thickBot="1" x14ac:dyDescent="0.3">
      <c r="B2" s="13" t="s">
        <v>25</v>
      </c>
      <c r="C2" s="13"/>
      <c r="D2" s="13"/>
      <c r="J2" s="13" t="s">
        <v>35</v>
      </c>
      <c r="K2" s="13"/>
      <c r="L2" s="13"/>
    </row>
    <row r="3" spans="2:12" ht="20.100000000000001" customHeight="1" thickTop="1" x14ac:dyDescent="0.25"/>
    <row r="4" spans="2:12" ht="20.100000000000001" customHeight="1" x14ac:dyDescent="0.25">
      <c r="B4" s="2" t="s">
        <v>1</v>
      </c>
      <c r="C4" s="2" t="s">
        <v>4</v>
      </c>
      <c r="D4" s="2" t="s">
        <v>2</v>
      </c>
      <c r="J4" s="2" t="s">
        <v>1</v>
      </c>
      <c r="K4" s="2" t="s">
        <v>4</v>
      </c>
      <c r="L4" s="2" t="s">
        <v>2</v>
      </c>
    </row>
    <row r="5" spans="2:12" ht="20.100000000000001" customHeight="1" x14ac:dyDescent="0.25">
      <c r="B5" s="3">
        <v>2013</v>
      </c>
      <c r="C5" s="3">
        <v>1</v>
      </c>
      <c r="D5" s="4">
        <v>100150</v>
      </c>
      <c r="J5" s="3">
        <v>2013</v>
      </c>
      <c r="K5" s="3">
        <v>1</v>
      </c>
      <c r="L5" s="4">
        <v>100150</v>
      </c>
    </row>
    <row r="6" spans="2:12" ht="20.100000000000001" customHeight="1" x14ac:dyDescent="0.25">
      <c r="B6" s="3">
        <v>2014</v>
      </c>
      <c r="C6" s="3">
        <v>2</v>
      </c>
      <c r="D6" s="4">
        <v>101550</v>
      </c>
      <c r="J6" s="3">
        <v>2014</v>
      </c>
      <c r="K6" s="3">
        <v>2</v>
      </c>
      <c r="L6" s="4">
        <v>101550</v>
      </c>
    </row>
    <row r="7" spans="2:12" ht="20.100000000000001" customHeight="1" x14ac:dyDescent="0.25">
      <c r="B7" s="3">
        <v>2015</v>
      </c>
      <c r="C7" s="3">
        <v>3</v>
      </c>
      <c r="D7" s="4">
        <v>102050</v>
      </c>
      <c r="J7" s="3">
        <v>2015</v>
      </c>
      <c r="K7" s="3">
        <v>3</v>
      </c>
      <c r="L7" s="4">
        <v>102050</v>
      </c>
    </row>
    <row r="8" spans="2:12" ht="20.100000000000001" customHeight="1" x14ac:dyDescent="0.25">
      <c r="B8" s="3">
        <v>2016</v>
      </c>
      <c r="C8" s="3">
        <v>4</v>
      </c>
      <c r="D8" s="4">
        <v>103550</v>
      </c>
      <c r="J8" s="3">
        <v>2016</v>
      </c>
      <c r="K8" s="3">
        <v>4</v>
      </c>
      <c r="L8" s="4">
        <v>103550</v>
      </c>
    </row>
    <row r="9" spans="2:12" ht="20.100000000000001" customHeight="1" x14ac:dyDescent="0.25">
      <c r="B9" s="3">
        <v>2017</v>
      </c>
      <c r="C9" s="3">
        <v>5</v>
      </c>
      <c r="D9" s="4">
        <v>103890</v>
      </c>
      <c r="J9" s="3">
        <v>2017</v>
      </c>
      <c r="K9" s="3">
        <v>5</v>
      </c>
      <c r="L9" s="4">
        <v>103890</v>
      </c>
    </row>
    <row r="10" spans="2:12" ht="20.100000000000001" customHeight="1" x14ac:dyDescent="0.25">
      <c r="B10" s="3">
        <v>2018</v>
      </c>
      <c r="C10" s="3">
        <v>6</v>
      </c>
      <c r="D10" s="4">
        <v>104155</v>
      </c>
      <c r="J10" s="3">
        <v>2018</v>
      </c>
      <c r="K10" s="3">
        <v>6</v>
      </c>
      <c r="L10" s="4">
        <v>104155</v>
      </c>
    </row>
    <row r="11" spans="2:12" ht="20.100000000000001" customHeight="1" x14ac:dyDescent="0.25">
      <c r="B11" s="3">
        <v>2019</v>
      </c>
      <c r="C11" s="3">
        <v>7</v>
      </c>
      <c r="D11" s="4">
        <v>105000</v>
      </c>
      <c r="J11" s="3">
        <v>2019</v>
      </c>
      <c r="K11" s="3">
        <v>7</v>
      </c>
      <c r="L11" s="4">
        <v>105000</v>
      </c>
    </row>
    <row r="12" spans="2:12" ht="20.100000000000001" customHeight="1" x14ac:dyDescent="0.25">
      <c r="B12" s="3">
        <v>2020</v>
      </c>
      <c r="C12" s="3">
        <v>8</v>
      </c>
      <c r="D12" s="4">
        <v>106100</v>
      </c>
      <c r="J12" s="3">
        <v>2020</v>
      </c>
      <c r="K12" s="3">
        <v>8</v>
      </c>
      <c r="L12" s="4">
        <v>106100</v>
      </c>
    </row>
    <row r="13" spans="2:12" ht="20.100000000000001" customHeight="1" x14ac:dyDescent="0.25">
      <c r="B13" s="3">
        <v>2021</v>
      </c>
      <c r="C13" s="3">
        <v>9</v>
      </c>
      <c r="D13" s="4">
        <v>107500</v>
      </c>
      <c r="J13" s="3">
        <v>2021</v>
      </c>
      <c r="K13" s="3">
        <v>9</v>
      </c>
      <c r="L13" s="4">
        <v>107500</v>
      </c>
    </row>
    <row r="14" spans="2:12" ht="20.100000000000001" customHeight="1" x14ac:dyDescent="0.25">
      <c r="B14" s="3">
        <v>2022</v>
      </c>
      <c r="C14" s="3">
        <v>10</v>
      </c>
      <c r="D14" s="4">
        <v>108950</v>
      </c>
      <c r="J14" s="3">
        <v>2022</v>
      </c>
      <c r="K14" s="3">
        <v>10</v>
      </c>
      <c r="L14" s="4">
        <v>108950</v>
      </c>
    </row>
    <row r="15" spans="2:12" ht="20.100000000000001" customHeight="1" x14ac:dyDescent="0.25"/>
    <row r="16" spans="2:12" ht="35.25" customHeight="1" x14ac:dyDescent="0.25">
      <c r="B16" s="15" t="s">
        <v>24</v>
      </c>
      <c r="C16" s="15"/>
      <c r="D16" s="9">
        <f>(D14/D5)^(1/(10-1))-1</f>
        <v>9.4016985931208996E-3</v>
      </c>
      <c r="J16" s="15" t="s">
        <v>24</v>
      </c>
      <c r="K16" s="15"/>
      <c r="L16" s="9"/>
    </row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</sheetData>
  <mergeCells count="4">
    <mergeCell ref="B2:D2"/>
    <mergeCell ref="B16:C16"/>
    <mergeCell ref="J2:L2"/>
    <mergeCell ref="J16:K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A847B-528C-44F6-9487-66E0520E3ACA}">
  <dimension ref="B1:K16"/>
  <sheetViews>
    <sheetView showGridLines="0" workbookViewId="0">
      <selection activeCell="F9" sqref="F9"/>
    </sheetView>
  </sheetViews>
  <sheetFormatPr defaultColWidth="8.85546875" defaultRowHeight="20.100000000000001" customHeight="1" x14ac:dyDescent="0.25"/>
  <cols>
    <col min="1" max="1" width="5.140625" style="1" customWidth="1"/>
    <col min="2" max="3" width="16.5703125" style="1" customWidth="1"/>
    <col min="4" max="4" width="15.5703125" style="1" customWidth="1"/>
    <col min="5" max="5" width="14.7109375" style="1" customWidth="1"/>
    <col min="6" max="6" width="11.140625" style="1" customWidth="1"/>
    <col min="7" max="8" width="8.85546875" style="1"/>
    <col min="9" max="9" width="14" style="1" customWidth="1"/>
    <col min="10" max="10" width="11.85546875" style="1" customWidth="1"/>
    <col min="11" max="11" width="12.7109375" style="1" customWidth="1"/>
    <col min="12" max="16384" width="8.85546875" style="1"/>
  </cols>
  <sheetData>
    <row r="1" spans="2:11" ht="10.5" customHeight="1" x14ac:dyDescent="0.25"/>
    <row r="2" spans="2:11" ht="20.100000000000001" customHeight="1" thickBot="1" x14ac:dyDescent="0.3">
      <c r="B2" s="13" t="s">
        <v>31</v>
      </c>
      <c r="C2" s="13"/>
      <c r="D2" s="13"/>
      <c r="I2" s="13" t="s">
        <v>35</v>
      </c>
      <c r="J2" s="13"/>
      <c r="K2" s="13"/>
    </row>
    <row r="3" spans="2:11" ht="12" customHeight="1" thickTop="1" x14ac:dyDescent="0.25"/>
    <row r="4" spans="2:11" ht="20.100000000000001" customHeight="1" x14ac:dyDescent="0.25">
      <c r="B4" s="2" t="s">
        <v>1</v>
      </c>
      <c r="C4" s="2" t="s">
        <v>4</v>
      </c>
      <c r="D4" s="2" t="s">
        <v>2</v>
      </c>
      <c r="I4" s="2" t="s">
        <v>1</v>
      </c>
      <c r="J4" s="2" t="s">
        <v>4</v>
      </c>
      <c r="K4" s="2" t="s">
        <v>2</v>
      </c>
    </row>
    <row r="5" spans="2:11" ht="20.100000000000001" customHeight="1" x14ac:dyDescent="0.25">
      <c r="B5" s="3">
        <v>2013</v>
      </c>
      <c r="C5" s="3">
        <v>1</v>
      </c>
      <c r="D5" s="4">
        <v>100150</v>
      </c>
      <c r="I5" s="3">
        <v>2013</v>
      </c>
      <c r="J5" s="3">
        <v>1</v>
      </c>
      <c r="K5" s="4">
        <v>100150</v>
      </c>
    </row>
    <row r="6" spans="2:11" ht="20.100000000000001" customHeight="1" x14ac:dyDescent="0.25">
      <c r="B6" s="3">
        <v>2014</v>
      </c>
      <c r="C6" s="3">
        <v>2</v>
      </c>
      <c r="D6" s="4">
        <v>101550</v>
      </c>
      <c r="I6" s="3">
        <v>2014</v>
      </c>
      <c r="J6" s="3">
        <v>2</v>
      </c>
      <c r="K6" s="4">
        <v>101550</v>
      </c>
    </row>
    <row r="7" spans="2:11" ht="20.100000000000001" customHeight="1" x14ac:dyDescent="0.25">
      <c r="B7" s="3">
        <v>2015</v>
      </c>
      <c r="C7" s="3">
        <v>3</v>
      </c>
      <c r="D7" s="4">
        <v>102050</v>
      </c>
      <c r="I7" s="3">
        <v>2015</v>
      </c>
      <c r="J7" s="3">
        <v>3</v>
      </c>
      <c r="K7" s="4">
        <v>102050</v>
      </c>
    </row>
    <row r="8" spans="2:11" ht="20.100000000000001" customHeight="1" x14ac:dyDescent="0.25">
      <c r="B8" s="3">
        <v>2016</v>
      </c>
      <c r="C8" s="3">
        <v>4</v>
      </c>
      <c r="D8" s="4">
        <v>103550</v>
      </c>
      <c r="I8" s="3">
        <v>2016</v>
      </c>
      <c r="J8" s="3">
        <v>4</v>
      </c>
      <c r="K8" s="4">
        <v>103550</v>
      </c>
    </row>
    <row r="9" spans="2:11" ht="20.100000000000001" customHeight="1" x14ac:dyDescent="0.25">
      <c r="B9" s="3">
        <v>2017</v>
      </c>
      <c r="C9" s="3">
        <v>5</v>
      </c>
      <c r="D9" s="4">
        <v>103890</v>
      </c>
      <c r="I9" s="3">
        <v>2017</v>
      </c>
      <c r="J9" s="3">
        <v>5</v>
      </c>
      <c r="K9" s="4">
        <v>103890</v>
      </c>
    </row>
    <row r="10" spans="2:11" ht="20.100000000000001" customHeight="1" x14ac:dyDescent="0.25">
      <c r="B10" s="3">
        <v>2018</v>
      </c>
      <c r="C10" s="3">
        <v>6</v>
      </c>
      <c r="D10" s="4">
        <v>104155</v>
      </c>
      <c r="I10" s="3">
        <v>2018</v>
      </c>
      <c r="J10" s="3">
        <v>6</v>
      </c>
      <c r="K10" s="4">
        <v>104155</v>
      </c>
    </row>
    <row r="11" spans="2:11" ht="20.100000000000001" customHeight="1" x14ac:dyDescent="0.25">
      <c r="B11" s="3">
        <v>2019</v>
      </c>
      <c r="C11" s="3">
        <v>7</v>
      </c>
      <c r="D11" s="4">
        <v>105000</v>
      </c>
      <c r="I11" s="3">
        <v>2019</v>
      </c>
      <c r="J11" s="3">
        <v>7</v>
      </c>
      <c r="K11" s="4">
        <v>105000</v>
      </c>
    </row>
    <row r="12" spans="2:11" ht="20.100000000000001" customHeight="1" x14ac:dyDescent="0.25">
      <c r="B12" s="3">
        <v>2020</v>
      </c>
      <c r="C12" s="3">
        <v>8</v>
      </c>
      <c r="D12" s="4">
        <v>106100</v>
      </c>
      <c r="I12" s="3">
        <v>2020</v>
      </c>
      <c r="J12" s="3">
        <v>8</v>
      </c>
      <c r="K12" s="4">
        <v>106100</v>
      </c>
    </row>
    <row r="13" spans="2:11" ht="20.100000000000001" customHeight="1" x14ac:dyDescent="0.25">
      <c r="B13" s="3">
        <v>2021</v>
      </c>
      <c r="C13" s="3">
        <v>9</v>
      </c>
      <c r="D13" s="4">
        <v>107500</v>
      </c>
      <c r="I13" s="3">
        <v>2021</v>
      </c>
      <c r="J13" s="3">
        <v>9</v>
      </c>
      <c r="K13" s="4">
        <v>107500</v>
      </c>
    </row>
    <row r="14" spans="2:11" ht="20.100000000000001" customHeight="1" x14ac:dyDescent="0.25">
      <c r="B14" s="3">
        <v>2022</v>
      </c>
      <c r="C14" s="3">
        <v>10</v>
      </c>
      <c r="D14" s="4">
        <v>108950</v>
      </c>
      <c r="I14" s="3">
        <v>2022</v>
      </c>
      <c r="J14" s="3">
        <v>10</v>
      </c>
      <c r="K14" s="4">
        <v>108950</v>
      </c>
    </row>
    <row r="15" spans="2:11" ht="12.75" customHeight="1" x14ac:dyDescent="0.25"/>
    <row r="16" spans="2:11" ht="20.100000000000001" customHeight="1" x14ac:dyDescent="0.25">
      <c r="B16" s="14" t="s">
        <v>3</v>
      </c>
      <c r="C16" s="14"/>
      <c r="D16" s="12">
        <f t="array" ref="D16">GROWTH(D5:D14,C5:C14)</f>
        <v>100364.69020858564</v>
      </c>
      <c r="I16" s="14" t="s">
        <v>3</v>
      </c>
      <c r="J16" s="14"/>
      <c r="K16" s="12"/>
    </row>
  </sheetData>
  <mergeCells count="4">
    <mergeCell ref="B2:D2"/>
    <mergeCell ref="B16:C16"/>
    <mergeCell ref="I2:K2"/>
    <mergeCell ref="I16:J1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00177-D451-4AD1-B32C-845E3F1D4FBC}">
  <dimension ref="B2:L25"/>
  <sheetViews>
    <sheetView showGridLines="0" workbookViewId="0">
      <selection activeCell="H7" sqref="H7"/>
    </sheetView>
  </sheetViews>
  <sheetFormatPr defaultColWidth="8.85546875" defaultRowHeight="15" x14ac:dyDescent="0.25"/>
  <cols>
    <col min="1" max="1" width="5.140625" style="1" customWidth="1"/>
    <col min="2" max="3" width="16.5703125" style="1" customWidth="1"/>
    <col min="4" max="4" width="15.5703125" style="1" customWidth="1"/>
    <col min="5" max="5" width="2.42578125" style="1" customWidth="1"/>
    <col min="6" max="9" width="8.85546875" style="1"/>
    <col min="10" max="12" width="14.7109375" style="1" customWidth="1"/>
    <col min="13" max="16384" width="8.85546875" style="1"/>
  </cols>
  <sheetData>
    <row r="2" spans="2:12" ht="20.100000000000001" customHeight="1" thickBot="1" x14ac:dyDescent="0.3">
      <c r="B2" s="13" t="s">
        <v>32</v>
      </c>
      <c r="C2" s="13"/>
      <c r="D2" s="13"/>
      <c r="J2" s="13" t="s">
        <v>35</v>
      </c>
      <c r="K2" s="13"/>
      <c r="L2" s="13"/>
    </row>
    <row r="3" spans="2:12" ht="20.100000000000001" customHeight="1" thickTop="1" x14ac:dyDescent="0.25"/>
    <row r="4" spans="2:12" ht="20.100000000000001" customHeight="1" x14ac:dyDescent="0.25">
      <c r="B4" s="2" t="s">
        <v>1</v>
      </c>
      <c r="C4" s="2" t="s">
        <v>4</v>
      </c>
      <c r="D4" s="2" t="s">
        <v>2</v>
      </c>
      <c r="J4" s="2" t="s">
        <v>1</v>
      </c>
      <c r="K4" s="2" t="s">
        <v>4</v>
      </c>
      <c r="L4" s="2" t="s">
        <v>2</v>
      </c>
    </row>
    <row r="5" spans="2:12" ht="20.100000000000001" customHeight="1" x14ac:dyDescent="0.25">
      <c r="B5" s="3">
        <v>2013</v>
      </c>
      <c r="C5" s="3">
        <v>1</v>
      </c>
      <c r="D5" s="4">
        <v>100150</v>
      </c>
      <c r="J5" s="3">
        <v>2013</v>
      </c>
      <c r="K5" s="3">
        <v>1</v>
      </c>
      <c r="L5" s="4">
        <v>100150</v>
      </c>
    </row>
    <row r="6" spans="2:12" ht="20.100000000000001" customHeight="1" x14ac:dyDescent="0.25">
      <c r="B6" s="3">
        <v>2014</v>
      </c>
      <c r="C6" s="3">
        <v>2</v>
      </c>
      <c r="D6" s="4">
        <v>101550</v>
      </c>
      <c r="J6" s="3">
        <v>2014</v>
      </c>
      <c r="K6" s="3">
        <v>2</v>
      </c>
      <c r="L6" s="4">
        <v>101550</v>
      </c>
    </row>
    <row r="7" spans="2:12" ht="20.100000000000001" customHeight="1" x14ac:dyDescent="0.25">
      <c r="B7" s="3">
        <v>2015</v>
      </c>
      <c r="C7" s="3">
        <v>3</v>
      </c>
      <c r="D7" s="4">
        <v>102050</v>
      </c>
      <c r="J7" s="3">
        <v>2015</v>
      </c>
      <c r="K7" s="3">
        <v>3</v>
      </c>
      <c r="L7" s="4">
        <v>102050</v>
      </c>
    </row>
    <row r="8" spans="2:12" ht="20.100000000000001" customHeight="1" x14ac:dyDescent="0.25">
      <c r="B8" s="3">
        <v>2016</v>
      </c>
      <c r="C8" s="3">
        <v>4</v>
      </c>
      <c r="D8" s="4">
        <v>103550</v>
      </c>
      <c r="J8" s="3">
        <v>2016</v>
      </c>
      <c r="K8" s="3">
        <v>4</v>
      </c>
      <c r="L8" s="4">
        <v>103550</v>
      </c>
    </row>
    <row r="9" spans="2:12" ht="20.100000000000001" customHeight="1" x14ac:dyDescent="0.25">
      <c r="B9" s="3">
        <v>2017</v>
      </c>
      <c r="C9" s="3">
        <v>5</v>
      </c>
      <c r="D9" s="4">
        <v>103890</v>
      </c>
      <c r="J9" s="3">
        <v>2017</v>
      </c>
      <c r="K9" s="3">
        <v>5</v>
      </c>
      <c r="L9" s="4">
        <v>103890</v>
      </c>
    </row>
    <row r="10" spans="2:12" ht="20.100000000000001" customHeight="1" x14ac:dyDescent="0.25">
      <c r="B10" s="3">
        <v>2018</v>
      </c>
      <c r="C10" s="3">
        <v>6</v>
      </c>
      <c r="D10" s="4">
        <v>104155</v>
      </c>
      <c r="J10" s="3">
        <v>2018</v>
      </c>
      <c r="K10" s="3">
        <v>6</v>
      </c>
      <c r="L10" s="4">
        <v>104155</v>
      </c>
    </row>
    <row r="11" spans="2:12" ht="20.100000000000001" customHeight="1" x14ac:dyDescent="0.25">
      <c r="B11" s="3">
        <v>2019</v>
      </c>
      <c r="C11" s="3">
        <v>7</v>
      </c>
      <c r="D11" s="4">
        <v>105000</v>
      </c>
      <c r="J11" s="3">
        <v>2019</v>
      </c>
      <c r="K11" s="3">
        <v>7</v>
      </c>
      <c r="L11" s="4">
        <v>105000</v>
      </c>
    </row>
    <row r="12" spans="2:12" ht="20.100000000000001" customHeight="1" x14ac:dyDescent="0.25">
      <c r="B12" s="3">
        <v>2020</v>
      </c>
      <c r="C12" s="3">
        <v>8</v>
      </c>
      <c r="D12" s="4">
        <v>106100</v>
      </c>
      <c r="J12" s="3">
        <v>2020</v>
      </c>
      <c r="K12" s="3">
        <v>8</v>
      </c>
      <c r="L12" s="4">
        <v>106100</v>
      </c>
    </row>
    <row r="13" spans="2:12" ht="20.100000000000001" customHeight="1" x14ac:dyDescent="0.25">
      <c r="B13" s="3">
        <v>2021</v>
      </c>
      <c r="C13" s="3">
        <v>9</v>
      </c>
      <c r="D13" s="4">
        <v>107500</v>
      </c>
      <c r="J13" s="3">
        <v>2021</v>
      </c>
      <c r="K13" s="3">
        <v>9</v>
      </c>
      <c r="L13" s="4">
        <v>107500</v>
      </c>
    </row>
    <row r="14" spans="2:12" ht="20.100000000000001" customHeight="1" x14ac:dyDescent="0.25">
      <c r="B14" s="3">
        <v>2022</v>
      </c>
      <c r="C14" s="3">
        <v>10</v>
      </c>
      <c r="D14" s="4">
        <v>108950</v>
      </c>
      <c r="J14" s="3">
        <v>2022</v>
      </c>
      <c r="K14" s="3">
        <v>10</v>
      </c>
      <c r="L14" s="4">
        <v>108950</v>
      </c>
    </row>
    <row r="15" spans="2:12" ht="19.5" customHeight="1" x14ac:dyDescent="0.25">
      <c r="B15" s="3">
        <v>2023</v>
      </c>
      <c r="C15" s="3">
        <v>11</v>
      </c>
      <c r="D15" s="4" cm="1">
        <f t="array" ref="D15">GROWTH(D5:D14,C5:C14,C15)</f>
        <v>109221.85844642487</v>
      </c>
      <c r="J15" s="3">
        <v>2023</v>
      </c>
      <c r="K15" s="3">
        <v>11</v>
      </c>
      <c r="L15" s="4"/>
    </row>
    <row r="16" spans="2:12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</sheetData>
  <mergeCells count="2">
    <mergeCell ref="B2:D2"/>
    <mergeCell ref="J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D75BA-59AB-45CA-9F6A-253B5FCB9954}">
  <dimension ref="B2:N25"/>
  <sheetViews>
    <sheetView showGridLines="0" workbookViewId="0">
      <selection activeCell="I8" sqref="I8"/>
    </sheetView>
  </sheetViews>
  <sheetFormatPr defaultColWidth="8.85546875" defaultRowHeight="15" x14ac:dyDescent="0.25"/>
  <cols>
    <col min="1" max="1" width="5.140625" style="1" customWidth="1"/>
    <col min="2" max="3" width="16.5703125" style="1" customWidth="1"/>
    <col min="4" max="4" width="15.5703125" style="1" customWidth="1"/>
    <col min="5" max="5" width="2.42578125" style="1" customWidth="1"/>
    <col min="6" max="11" width="8.85546875" style="1"/>
    <col min="12" max="14" width="14.42578125" style="1" customWidth="1"/>
    <col min="15" max="16384" width="8.85546875" style="1"/>
  </cols>
  <sheetData>
    <row r="2" spans="2:14" ht="20.100000000000001" customHeight="1" thickBot="1" x14ac:dyDescent="0.3">
      <c r="B2" s="13" t="s">
        <v>33</v>
      </c>
      <c r="C2" s="13"/>
      <c r="D2" s="13"/>
      <c r="L2" s="13" t="s">
        <v>35</v>
      </c>
      <c r="M2" s="13"/>
      <c r="N2" s="13"/>
    </row>
    <row r="3" spans="2:14" ht="20.100000000000001" customHeight="1" thickTop="1" x14ac:dyDescent="0.25"/>
    <row r="4" spans="2:14" ht="20.100000000000001" customHeight="1" x14ac:dyDescent="0.25">
      <c r="B4" s="2" t="s">
        <v>1</v>
      </c>
      <c r="C4" s="2" t="s">
        <v>4</v>
      </c>
      <c r="D4" s="2" t="s">
        <v>2</v>
      </c>
      <c r="L4" s="2" t="s">
        <v>1</v>
      </c>
      <c r="M4" s="2" t="s">
        <v>4</v>
      </c>
      <c r="N4" s="2" t="s">
        <v>2</v>
      </c>
    </row>
    <row r="5" spans="2:14" ht="20.100000000000001" customHeight="1" x14ac:dyDescent="0.25">
      <c r="B5" s="3">
        <v>2013</v>
      </c>
      <c r="C5" s="3">
        <v>1</v>
      </c>
      <c r="D5" s="4">
        <v>100150</v>
      </c>
      <c r="L5" s="3">
        <v>2013</v>
      </c>
      <c r="M5" s="3">
        <v>1</v>
      </c>
      <c r="N5" s="4">
        <v>100150</v>
      </c>
    </row>
    <row r="6" spans="2:14" ht="20.100000000000001" customHeight="1" x14ac:dyDescent="0.25">
      <c r="B6" s="3">
        <v>2014</v>
      </c>
      <c r="C6" s="3">
        <v>2</v>
      </c>
      <c r="D6" s="4">
        <v>101550</v>
      </c>
      <c r="L6" s="3">
        <v>2014</v>
      </c>
      <c r="M6" s="3">
        <v>2</v>
      </c>
      <c r="N6" s="4">
        <v>101550</v>
      </c>
    </row>
    <row r="7" spans="2:14" ht="20.100000000000001" customHeight="1" x14ac:dyDescent="0.25">
      <c r="B7" s="3">
        <v>2015</v>
      </c>
      <c r="C7" s="3">
        <v>3</v>
      </c>
      <c r="D7" s="4">
        <v>102050</v>
      </c>
      <c r="L7" s="3">
        <v>2015</v>
      </c>
      <c r="M7" s="3">
        <v>3</v>
      </c>
      <c r="N7" s="4">
        <v>102050</v>
      </c>
    </row>
    <row r="8" spans="2:14" ht="20.100000000000001" customHeight="1" x14ac:dyDescent="0.25">
      <c r="B8" s="3">
        <v>2016</v>
      </c>
      <c r="C8" s="3">
        <v>4</v>
      </c>
      <c r="D8" s="4">
        <v>103550</v>
      </c>
      <c r="L8" s="3">
        <v>2016</v>
      </c>
      <c r="M8" s="3">
        <v>4</v>
      </c>
      <c r="N8" s="4">
        <v>103550</v>
      </c>
    </row>
    <row r="9" spans="2:14" ht="20.100000000000001" customHeight="1" x14ac:dyDescent="0.25">
      <c r="B9" s="3">
        <v>2017</v>
      </c>
      <c r="C9" s="3">
        <v>5</v>
      </c>
      <c r="D9" s="4">
        <v>103890</v>
      </c>
      <c r="L9" s="3">
        <v>2017</v>
      </c>
      <c r="M9" s="3">
        <v>5</v>
      </c>
      <c r="N9" s="4">
        <v>103890</v>
      </c>
    </row>
    <row r="10" spans="2:14" ht="20.100000000000001" customHeight="1" x14ac:dyDescent="0.25">
      <c r="B10" s="3">
        <v>2018</v>
      </c>
      <c r="C10" s="3">
        <v>6</v>
      </c>
      <c r="D10" s="4">
        <v>104155</v>
      </c>
      <c r="L10" s="3">
        <v>2018</v>
      </c>
      <c r="M10" s="3">
        <v>6</v>
      </c>
      <c r="N10" s="4">
        <v>104155</v>
      </c>
    </row>
    <row r="11" spans="2:14" ht="20.100000000000001" customHeight="1" x14ac:dyDescent="0.25">
      <c r="B11" s="3">
        <v>2019</v>
      </c>
      <c r="C11" s="3">
        <v>7</v>
      </c>
      <c r="D11" s="4">
        <v>105000</v>
      </c>
      <c r="L11" s="3">
        <v>2019</v>
      </c>
      <c r="M11" s="3">
        <v>7</v>
      </c>
      <c r="N11" s="4">
        <v>105000</v>
      </c>
    </row>
    <row r="12" spans="2:14" ht="20.100000000000001" customHeight="1" x14ac:dyDescent="0.25">
      <c r="B12" s="3">
        <v>2020</v>
      </c>
      <c r="C12" s="3">
        <v>8</v>
      </c>
      <c r="D12" s="4">
        <v>106100</v>
      </c>
      <c r="L12" s="3">
        <v>2020</v>
      </c>
      <c r="M12" s="3">
        <v>8</v>
      </c>
      <c r="N12" s="4">
        <v>106100</v>
      </c>
    </row>
    <row r="13" spans="2:14" ht="20.100000000000001" customHeight="1" x14ac:dyDescent="0.25">
      <c r="B13" s="3">
        <v>2021</v>
      </c>
      <c r="C13" s="3">
        <v>9</v>
      </c>
      <c r="D13" s="4">
        <v>107500</v>
      </c>
      <c r="L13" s="3">
        <v>2021</v>
      </c>
      <c r="M13" s="3">
        <v>9</v>
      </c>
      <c r="N13" s="4">
        <v>107500</v>
      </c>
    </row>
    <row r="14" spans="2:14" ht="20.100000000000001" customHeight="1" x14ac:dyDescent="0.25">
      <c r="B14" s="3">
        <v>2022</v>
      </c>
      <c r="C14" s="3">
        <v>10</v>
      </c>
      <c r="D14" s="4">
        <v>108950</v>
      </c>
      <c r="L14" s="3">
        <v>2022</v>
      </c>
      <c r="M14" s="3">
        <v>10</v>
      </c>
      <c r="N14" s="4">
        <v>108950</v>
      </c>
    </row>
    <row r="15" spans="2:14" ht="19.5" customHeight="1" x14ac:dyDescent="0.25">
      <c r="B15" s="3">
        <v>2023</v>
      </c>
      <c r="C15" s="3">
        <v>11</v>
      </c>
      <c r="D15" s="4" cm="1">
        <f t="array" ref="D15:D16">GROWTH(D5:D14,C5:C14,C15:C16)</f>
        <v>109221.85844642487</v>
      </c>
      <c r="L15" s="3">
        <v>2023</v>
      </c>
      <c r="M15" s="3">
        <v>11</v>
      </c>
      <c r="N15" s="4"/>
    </row>
    <row r="16" spans="2:14" ht="20.100000000000001" customHeight="1" x14ac:dyDescent="0.25">
      <c r="B16" s="3">
        <v>2024</v>
      </c>
      <c r="C16" s="3">
        <v>12</v>
      </c>
      <c r="D16" s="4">
        <v>110149.47290596316</v>
      </c>
      <c r="L16" s="3">
        <v>2024</v>
      </c>
      <c r="M16" s="3">
        <v>12</v>
      </c>
      <c r="N16" s="4"/>
    </row>
    <row r="17" s="1" customFormat="1" ht="20.100000000000001" customHeight="1" x14ac:dyDescent="0.25"/>
    <row r="18" s="1" customFormat="1" ht="20.100000000000001" customHeight="1" x14ac:dyDescent="0.25"/>
    <row r="19" s="1" customFormat="1" ht="20.100000000000001" customHeight="1" x14ac:dyDescent="0.25"/>
    <row r="20" s="1" customFormat="1" ht="20.100000000000001" customHeight="1" x14ac:dyDescent="0.25"/>
    <row r="21" s="1" customFormat="1" ht="20.100000000000001" customHeight="1" x14ac:dyDescent="0.25"/>
    <row r="22" s="1" customFormat="1" ht="20.100000000000001" customHeight="1" x14ac:dyDescent="0.25"/>
    <row r="23" s="1" customFormat="1" ht="20.100000000000001" customHeight="1" x14ac:dyDescent="0.25"/>
    <row r="24" s="1" customFormat="1" ht="20.100000000000001" customHeight="1" x14ac:dyDescent="0.25"/>
    <row r="25" s="1" customFormat="1" ht="20.100000000000001" customHeight="1" x14ac:dyDescent="0.25"/>
  </sheetData>
  <mergeCells count="2">
    <mergeCell ref="B2:D2"/>
    <mergeCell ref="L2:N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8CD8-E492-45A3-A06D-BF9681AF990A}">
  <dimension ref="B2:N25"/>
  <sheetViews>
    <sheetView showGridLines="0" workbookViewId="0">
      <selection activeCell="H8" sqref="H8"/>
    </sheetView>
  </sheetViews>
  <sheetFormatPr defaultColWidth="8.85546875" defaultRowHeight="15" x14ac:dyDescent="0.25"/>
  <cols>
    <col min="1" max="1" width="5.140625" style="1" customWidth="1"/>
    <col min="2" max="2" width="12" style="1" customWidth="1"/>
    <col min="3" max="3" width="13.28515625" style="1" customWidth="1"/>
    <col min="4" max="4" width="12" style="1" customWidth="1"/>
    <col min="5" max="5" width="10.5703125" style="1" customWidth="1"/>
    <col min="6" max="6" width="13.28515625" style="1" customWidth="1"/>
    <col min="7" max="9" width="8.85546875" style="1"/>
    <col min="10" max="10" width="12" style="1" customWidth="1"/>
    <col min="11" max="11" width="13.28515625" style="1" customWidth="1"/>
    <col min="12" max="12" width="12" style="1" customWidth="1"/>
    <col min="13" max="13" width="10.5703125" style="1" customWidth="1"/>
    <col min="14" max="14" width="13.28515625" style="1" customWidth="1"/>
    <col min="15" max="16384" width="8.85546875" style="1"/>
  </cols>
  <sheetData>
    <row r="2" spans="2:14" ht="20.100000000000001" customHeight="1" thickBot="1" x14ac:dyDescent="0.3">
      <c r="B2" s="13" t="s">
        <v>34</v>
      </c>
      <c r="C2" s="13"/>
      <c r="D2" s="13"/>
      <c r="E2" s="13"/>
      <c r="F2" s="13"/>
      <c r="J2" s="13" t="s">
        <v>35</v>
      </c>
      <c r="K2" s="13"/>
      <c r="L2" s="13"/>
      <c r="M2" s="13"/>
      <c r="N2" s="13"/>
    </row>
    <row r="3" spans="2:14" ht="20.100000000000001" customHeight="1" thickTop="1" x14ac:dyDescent="0.25"/>
    <row r="4" spans="2:14" ht="20.100000000000001" customHeight="1" x14ac:dyDescent="0.25">
      <c r="B4" s="2" t="s">
        <v>1</v>
      </c>
      <c r="C4" s="2" t="s">
        <v>2</v>
      </c>
      <c r="D4" s="2" t="s">
        <v>5</v>
      </c>
      <c r="E4" s="2" t="s">
        <v>6</v>
      </c>
      <c r="F4" s="2" t="s">
        <v>2</v>
      </c>
      <c r="J4" s="2" t="s">
        <v>1</v>
      </c>
      <c r="K4" s="2" t="s">
        <v>2</v>
      </c>
      <c r="L4" s="2" t="s">
        <v>5</v>
      </c>
      <c r="M4" s="2" t="s">
        <v>6</v>
      </c>
      <c r="N4" s="2" t="s">
        <v>2</v>
      </c>
    </row>
    <row r="5" spans="2:14" ht="20.100000000000001" customHeight="1" x14ac:dyDescent="0.25">
      <c r="B5" s="3">
        <v>2013</v>
      </c>
      <c r="C5" s="4">
        <v>100150</v>
      </c>
      <c r="D5" s="3">
        <v>2023</v>
      </c>
      <c r="E5" s="4" t="b">
        <v>1</v>
      </c>
      <c r="F5" s="5">
        <f t="array" ref="F5:F9">GROWTH(C5:C14,B5:B14,D5:D14,TRUE)</f>
        <v>109221.85844642497</v>
      </c>
      <c r="J5" s="3">
        <v>2013</v>
      </c>
      <c r="K5" s="4">
        <v>100150</v>
      </c>
      <c r="L5" s="3">
        <v>2023</v>
      </c>
      <c r="M5" s="4" t="b">
        <v>1</v>
      </c>
      <c r="N5" s="5"/>
    </row>
    <row r="6" spans="2:14" ht="20.100000000000001" customHeight="1" x14ac:dyDescent="0.25">
      <c r="B6" s="3">
        <v>2014</v>
      </c>
      <c r="C6" s="4">
        <v>101550</v>
      </c>
      <c r="D6" s="3">
        <v>2024</v>
      </c>
      <c r="E6" s="4" t="b">
        <v>1</v>
      </c>
      <c r="F6" s="5">
        <v>110149.47290596332</v>
      </c>
      <c r="J6" s="3">
        <v>2014</v>
      </c>
      <c r="K6" s="4">
        <v>101550</v>
      </c>
      <c r="L6" s="3">
        <v>2024</v>
      </c>
      <c r="M6" s="4" t="b">
        <v>1</v>
      </c>
      <c r="N6" s="5"/>
    </row>
    <row r="7" spans="2:14" ht="20.100000000000001" customHeight="1" x14ac:dyDescent="0.25">
      <c r="B7" s="3">
        <v>2015</v>
      </c>
      <c r="C7" s="4">
        <v>102050</v>
      </c>
      <c r="D7" s="3">
        <v>2025</v>
      </c>
      <c r="E7" s="4" t="b">
        <v>1</v>
      </c>
      <c r="F7" s="5">
        <v>111084.96553748833</v>
      </c>
      <c r="J7" s="3">
        <v>2015</v>
      </c>
      <c r="K7" s="4">
        <v>102050</v>
      </c>
      <c r="L7" s="3">
        <v>2025</v>
      </c>
      <c r="M7" s="4" t="b">
        <v>1</v>
      </c>
      <c r="N7" s="5"/>
    </row>
    <row r="8" spans="2:14" ht="20.100000000000001" customHeight="1" x14ac:dyDescent="0.25">
      <c r="B8" s="3">
        <v>2016</v>
      </c>
      <c r="C8" s="4">
        <v>103550</v>
      </c>
      <c r="D8" s="3">
        <v>2026</v>
      </c>
      <c r="E8" s="4" t="b">
        <v>1</v>
      </c>
      <c r="F8" s="5">
        <v>112028.40324982534</v>
      </c>
      <c r="J8" s="3">
        <v>2016</v>
      </c>
      <c r="K8" s="4">
        <v>103550</v>
      </c>
      <c r="L8" s="3">
        <v>2026</v>
      </c>
      <c r="M8" s="4" t="b">
        <v>1</v>
      </c>
      <c r="N8" s="5"/>
    </row>
    <row r="9" spans="2:14" ht="20.100000000000001" customHeight="1" x14ac:dyDescent="0.25">
      <c r="B9" s="3">
        <v>2017</v>
      </c>
      <c r="C9" s="4">
        <v>103890</v>
      </c>
      <c r="D9" s="3">
        <v>2027</v>
      </c>
      <c r="E9" s="4" t="b">
        <v>1</v>
      </c>
      <c r="F9" s="5">
        <v>112979.85352005179</v>
      </c>
      <c r="J9" s="3">
        <v>2017</v>
      </c>
      <c r="K9" s="4">
        <v>103890</v>
      </c>
      <c r="L9" s="3">
        <v>2027</v>
      </c>
      <c r="M9" s="4" t="b">
        <v>1</v>
      </c>
      <c r="N9" s="5"/>
    </row>
    <row r="10" spans="2:14" ht="20.100000000000001" customHeight="1" x14ac:dyDescent="0.25">
      <c r="B10" s="3">
        <v>2018</v>
      </c>
      <c r="C10" s="4">
        <v>104155</v>
      </c>
      <c r="D10" s="3">
        <v>2028</v>
      </c>
      <c r="E10" s="4" t="b">
        <v>0</v>
      </c>
      <c r="F10" s="5">
        <f t="array" ref="F10:F14">GROWTH(C5:C14,B5:B14,D5:D14,FALSE)</f>
        <v>107595.41975267344</v>
      </c>
      <c r="J10" s="3">
        <v>2018</v>
      </c>
      <c r="K10" s="4">
        <v>104155</v>
      </c>
      <c r="L10" s="3">
        <v>2028</v>
      </c>
      <c r="M10" s="4" t="b">
        <v>0</v>
      </c>
      <c r="N10" s="5"/>
    </row>
    <row r="11" spans="2:14" ht="20.100000000000001" customHeight="1" x14ac:dyDescent="0.25">
      <c r="B11" s="3">
        <v>2019</v>
      </c>
      <c r="C11" s="4">
        <v>105000</v>
      </c>
      <c r="D11" s="3">
        <v>2029</v>
      </c>
      <c r="E11" s="4" t="b">
        <v>0</v>
      </c>
      <c r="F11" s="5">
        <v>108213.40863826709</v>
      </c>
      <c r="J11" s="3">
        <v>2019</v>
      </c>
      <c r="K11" s="4">
        <v>105000</v>
      </c>
      <c r="L11" s="3">
        <v>2029</v>
      </c>
      <c r="M11" s="4" t="b">
        <v>0</v>
      </c>
      <c r="N11" s="5"/>
    </row>
    <row r="12" spans="2:14" ht="20.100000000000001" customHeight="1" x14ac:dyDescent="0.25">
      <c r="B12" s="3">
        <v>2020</v>
      </c>
      <c r="C12" s="4">
        <v>106100</v>
      </c>
      <c r="D12" s="3">
        <v>2030</v>
      </c>
      <c r="E12" s="4" t="b">
        <v>0</v>
      </c>
      <c r="F12" s="5">
        <v>108834.94702683749</v>
      </c>
      <c r="J12" s="3">
        <v>2020</v>
      </c>
      <c r="K12" s="4">
        <v>106100</v>
      </c>
      <c r="L12" s="3">
        <v>2030</v>
      </c>
      <c r="M12" s="4" t="b">
        <v>0</v>
      </c>
      <c r="N12" s="5"/>
    </row>
    <row r="13" spans="2:14" ht="20.100000000000001" customHeight="1" x14ac:dyDescent="0.25">
      <c r="B13" s="3">
        <v>2021</v>
      </c>
      <c r="C13" s="4">
        <v>107500</v>
      </c>
      <c r="D13" s="3">
        <v>2031</v>
      </c>
      <c r="E13" s="4" t="b">
        <v>0</v>
      </c>
      <c r="F13" s="5">
        <v>109460.05530543676</v>
      </c>
      <c r="J13" s="3">
        <v>2021</v>
      </c>
      <c r="K13" s="4">
        <v>107500</v>
      </c>
      <c r="L13" s="3">
        <v>2031</v>
      </c>
      <c r="M13" s="4" t="b">
        <v>0</v>
      </c>
      <c r="N13" s="5"/>
    </row>
    <row r="14" spans="2:14" ht="20.100000000000001" customHeight="1" x14ac:dyDescent="0.25">
      <c r="B14" s="3">
        <v>2022</v>
      </c>
      <c r="C14" s="4">
        <v>108950</v>
      </c>
      <c r="D14" s="3">
        <v>2032</v>
      </c>
      <c r="E14" s="4" t="b">
        <v>0</v>
      </c>
      <c r="F14" s="5">
        <v>110088.75397821225</v>
      </c>
      <c r="J14" s="3">
        <v>2022</v>
      </c>
      <c r="K14" s="4">
        <v>108950</v>
      </c>
      <c r="L14" s="3">
        <v>2032</v>
      </c>
      <c r="M14" s="4" t="b">
        <v>0</v>
      </c>
      <c r="N14" s="5"/>
    </row>
    <row r="15" spans="2:14" ht="19.5" customHeight="1" x14ac:dyDescent="0.25"/>
    <row r="16" spans="2:14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</sheetData>
  <mergeCells count="2">
    <mergeCell ref="B2:F2"/>
    <mergeCell ref="J2:N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00E8B5-C16A-4DDB-A1A2-38EFDA74DE55}">
  <dimension ref="B2:M20"/>
  <sheetViews>
    <sheetView showGridLines="0" workbookViewId="0">
      <selection activeCell="G10" sqref="G10"/>
    </sheetView>
  </sheetViews>
  <sheetFormatPr defaultColWidth="8.85546875" defaultRowHeight="15" x14ac:dyDescent="0.25"/>
  <cols>
    <col min="1" max="1" width="5.140625" style="1" customWidth="1"/>
    <col min="2" max="2" width="18.140625" style="1" customWidth="1"/>
    <col min="3" max="3" width="12.7109375" style="1" customWidth="1"/>
    <col min="4" max="4" width="12.140625" style="1" customWidth="1"/>
    <col min="5" max="5" width="13.140625" style="1" customWidth="1"/>
    <col min="6" max="9" width="8.85546875" style="1"/>
    <col min="10" max="10" width="18.140625" style="1" customWidth="1"/>
    <col min="11" max="11" width="12.7109375" style="1" customWidth="1"/>
    <col min="12" max="12" width="12.140625" style="1" customWidth="1"/>
    <col min="13" max="13" width="13.140625" style="1" customWidth="1"/>
    <col min="14" max="16384" width="8.85546875" style="1"/>
  </cols>
  <sheetData>
    <row r="2" spans="2:13" ht="20.100000000000001" customHeight="1" thickBot="1" x14ac:dyDescent="0.3">
      <c r="B2" s="13" t="s">
        <v>26</v>
      </c>
      <c r="C2" s="13"/>
      <c r="D2" s="13"/>
      <c r="E2" s="13"/>
      <c r="J2" s="13" t="s">
        <v>35</v>
      </c>
      <c r="K2" s="13"/>
      <c r="L2" s="13"/>
      <c r="M2" s="13"/>
    </row>
    <row r="3" spans="2:13" ht="20.100000000000001" customHeight="1" thickTop="1" x14ac:dyDescent="0.25"/>
    <row r="4" spans="2:13" ht="20.100000000000001" customHeight="1" x14ac:dyDescent="0.25">
      <c r="B4" s="2" t="s">
        <v>7</v>
      </c>
      <c r="C4" s="2" t="s">
        <v>8</v>
      </c>
      <c r="D4" s="2" t="s">
        <v>9</v>
      </c>
      <c r="E4" s="2" t="s">
        <v>3</v>
      </c>
      <c r="J4" s="2" t="s">
        <v>7</v>
      </c>
      <c r="K4" s="2" t="s">
        <v>8</v>
      </c>
      <c r="L4" s="2" t="s">
        <v>9</v>
      </c>
      <c r="M4" s="2" t="s">
        <v>3</v>
      </c>
    </row>
    <row r="5" spans="2:13" ht="20.100000000000001" customHeight="1" x14ac:dyDescent="0.25">
      <c r="B5" s="3" t="s">
        <v>10</v>
      </c>
      <c r="C5" s="6">
        <v>10500</v>
      </c>
      <c r="D5" s="7">
        <v>12100</v>
      </c>
      <c r="E5" s="9">
        <f>(D5-C5)/C5</f>
        <v>0.15238095238095239</v>
      </c>
      <c r="J5" s="3" t="s">
        <v>10</v>
      </c>
      <c r="K5" s="6">
        <v>10500</v>
      </c>
      <c r="L5" s="7">
        <v>12100</v>
      </c>
      <c r="M5" s="9"/>
    </row>
    <row r="6" spans="2:13" ht="20.100000000000001" customHeight="1" x14ac:dyDescent="0.25">
      <c r="B6" s="3" t="s">
        <v>11</v>
      </c>
      <c r="C6" s="6">
        <v>13000</v>
      </c>
      <c r="D6" s="7">
        <v>9200</v>
      </c>
      <c r="E6" s="9">
        <f t="shared" ref="E6:E11" si="0">(D6-C6)/C6</f>
        <v>-0.29230769230769232</v>
      </c>
      <c r="J6" s="3" t="s">
        <v>11</v>
      </c>
      <c r="K6" s="6">
        <v>13000</v>
      </c>
      <c r="L6" s="7">
        <v>9200</v>
      </c>
      <c r="M6" s="9"/>
    </row>
    <row r="7" spans="2:13" ht="20.100000000000001" customHeight="1" x14ac:dyDescent="0.25">
      <c r="B7" s="3" t="s">
        <v>12</v>
      </c>
      <c r="C7" s="6">
        <v>9119</v>
      </c>
      <c r="D7" s="6">
        <v>9962</v>
      </c>
      <c r="E7" s="9">
        <f t="shared" si="0"/>
        <v>9.2444346967869281E-2</v>
      </c>
      <c r="J7" s="3" t="s">
        <v>12</v>
      </c>
      <c r="K7" s="6">
        <v>9119</v>
      </c>
      <c r="L7" s="6">
        <v>9962</v>
      </c>
      <c r="M7" s="9"/>
    </row>
    <row r="8" spans="2:13" ht="20.100000000000001" customHeight="1" x14ac:dyDescent="0.25">
      <c r="B8" s="3" t="s">
        <v>13</v>
      </c>
      <c r="C8" s="6">
        <v>5015</v>
      </c>
      <c r="D8" s="6">
        <v>13495</v>
      </c>
      <c r="E8" s="9">
        <f t="shared" si="0"/>
        <v>1.6909272183449651</v>
      </c>
      <c r="J8" s="3" t="s">
        <v>13</v>
      </c>
      <c r="K8" s="6">
        <v>5015</v>
      </c>
      <c r="L8" s="6">
        <v>13495</v>
      </c>
      <c r="M8" s="9"/>
    </row>
    <row r="9" spans="2:13" ht="20.100000000000001" customHeight="1" x14ac:dyDescent="0.25">
      <c r="B9" s="3" t="s">
        <v>14</v>
      </c>
      <c r="C9" s="6">
        <v>7797</v>
      </c>
      <c r="D9" s="6">
        <v>13790</v>
      </c>
      <c r="E9" s="9">
        <f t="shared" si="0"/>
        <v>0.76862895985635504</v>
      </c>
      <c r="J9" s="3" t="s">
        <v>14</v>
      </c>
      <c r="K9" s="6">
        <v>7797</v>
      </c>
      <c r="L9" s="6">
        <v>13790</v>
      </c>
      <c r="M9" s="9"/>
    </row>
    <row r="10" spans="2:13" ht="20.100000000000001" customHeight="1" x14ac:dyDescent="0.25">
      <c r="B10" s="3" t="s">
        <v>15</v>
      </c>
      <c r="C10" s="6">
        <v>14191</v>
      </c>
      <c r="D10" s="6">
        <v>5082</v>
      </c>
      <c r="E10" s="9">
        <f t="shared" si="0"/>
        <v>-0.64188570220562324</v>
      </c>
      <c r="J10" s="3" t="s">
        <v>15</v>
      </c>
      <c r="K10" s="6">
        <v>14191</v>
      </c>
      <c r="L10" s="6">
        <v>5082</v>
      </c>
      <c r="M10" s="9"/>
    </row>
    <row r="11" spans="2:13" ht="20.100000000000001" customHeight="1" x14ac:dyDescent="0.25">
      <c r="B11" s="3" t="s">
        <v>16</v>
      </c>
      <c r="C11" s="6">
        <v>12967</v>
      </c>
      <c r="D11" s="6">
        <v>13692</v>
      </c>
      <c r="E11" s="9">
        <f t="shared" si="0"/>
        <v>5.5911159096167194E-2</v>
      </c>
      <c r="J11" s="3" t="s">
        <v>16</v>
      </c>
      <c r="K11" s="6">
        <v>12967</v>
      </c>
      <c r="L11" s="6">
        <v>13692</v>
      </c>
      <c r="M11" s="9"/>
    </row>
    <row r="12" spans="2:13" ht="20.100000000000001" customHeight="1" x14ac:dyDescent="0.25"/>
    <row r="13" spans="2:13" ht="20.100000000000001" customHeight="1" x14ac:dyDescent="0.25"/>
    <row r="14" spans="2:13" ht="20.100000000000001" customHeight="1" x14ac:dyDescent="0.25"/>
    <row r="15" spans="2:13" ht="20.100000000000001" customHeight="1" x14ac:dyDescent="0.25"/>
    <row r="16" spans="2:1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2">
    <mergeCell ref="B2:E2"/>
    <mergeCell ref="J2:M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E06E9-8E51-47A7-B6A4-E9D207C1AAEE}">
  <dimension ref="B2:M20"/>
  <sheetViews>
    <sheetView showGridLines="0" workbookViewId="0">
      <selection activeCell="G9" sqref="G9"/>
    </sheetView>
  </sheetViews>
  <sheetFormatPr defaultColWidth="8.85546875" defaultRowHeight="15" x14ac:dyDescent="0.25"/>
  <cols>
    <col min="1" max="1" width="3.42578125" style="1" customWidth="1"/>
    <col min="2" max="2" width="19" style="1" customWidth="1"/>
    <col min="3" max="3" width="12.42578125" style="1" customWidth="1"/>
    <col min="4" max="4" width="9" style="1" customWidth="1"/>
    <col min="5" max="5" width="22.28515625" style="1" customWidth="1"/>
    <col min="6" max="9" width="8.85546875" style="1"/>
    <col min="10" max="10" width="19" style="1" customWidth="1"/>
    <col min="11" max="11" width="12.42578125" style="1" customWidth="1"/>
    <col min="12" max="12" width="9" style="1" customWidth="1"/>
    <col min="13" max="13" width="22.28515625" style="1" customWidth="1"/>
    <col min="14" max="16384" width="8.85546875" style="1"/>
  </cols>
  <sheetData>
    <row r="2" spans="2:13" ht="20.100000000000001" customHeight="1" thickBot="1" x14ac:dyDescent="0.3">
      <c r="B2" s="13" t="s">
        <v>27</v>
      </c>
      <c r="C2" s="13"/>
      <c r="D2" s="13"/>
      <c r="E2" s="13"/>
      <c r="J2" s="13" t="s">
        <v>35</v>
      </c>
      <c r="K2" s="13"/>
      <c r="L2" s="13"/>
      <c r="M2" s="13"/>
    </row>
    <row r="3" spans="2:13" ht="20.100000000000001" customHeight="1" thickTop="1" x14ac:dyDescent="0.25"/>
    <row r="4" spans="2:13" ht="20.100000000000001" customHeight="1" x14ac:dyDescent="0.25">
      <c r="B4" s="2" t="s">
        <v>7</v>
      </c>
      <c r="C4" s="2" t="s">
        <v>17</v>
      </c>
      <c r="D4" s="2" t="s">
        <v>19</v>
      </c>
      <c r="E4" s="2" t="s">
        <v>18</v>
      </c>
      <c r="J4" s="2" t="s">
        <v>7</v>
      </c>
      <c r="K4" s="2" t="s">
        <v>17</v>
      </c>
      <c r="L4" s="2" t="s">
        <v>19</v>
      </c>
      <c r="M4" s="2" t="s">
        <v>18</v>
      </c>
    </row>
    <row r="5" spans="2:13" ht="20.100000000000001" customHeight="1" x14ac:dyDescent="0.25">
      <c r="B5" s="3" t="s">
        <v>10</v>
      </c>
      <c r="C5" s="6">
        <v>700</v>
      </c>
      <c r="D5" s="10">
        <v>0.05</v>
      </c>
      <c r="E5" s="8">
        <f>C5*(1+D5)</f>
        <v>735</v>
      </c>
      <c r="J5" s="3" t="s">
        <v>10</v>
      </c>
      <c r="K5" s="6">
        <v>700</v>
      </c>
      <c r="L5" s="10">
        <v>0.05</v>
      </c>
      <c r="M5" s="8"/>
    </row>
    <row r="6" spans="2:13" ht="20.100000000000001" customHeight="1" x14ac:dyDescent="0.25">
      <c r="B6" s="3" t="s">
        <v>11</v>
      </c>
      <c r="C6" s="6">
        <v>350</v>
      </c>
      <c r="D6" s="10">
        <v>0.05</v>
      </c>
      <c r="E6" s="8">
        <f t="shared" ref="E6:E11" si="0">C6*(1+D6)</f>
        <v>367.5</v>
      </c>
      <c r="J6" s="3" t="s">
        <v>11</v>
      </c>
      <c r="K6" s="6">
        <v>350</v>
      </c>
      <c r="L6" s="10">
        <v>0.05</v>
      </c>
      <c r="M6" s="8"/>
    </row>
    <row r="7" spans="2:13" ht="20.100000000000001" customHeight="1" x14ac:dyDescent="0.25">
      <c r="B7" s="3" t="s">
        <v>12</v>
      </c>
      <c r="C7" s="6">
        <v>550</v>
      </c>
      <c r="D7" s="11">
        <v>0.1</v>
      </c>
      <c r="E7" s="8">
        <f t="shared" si="0"/>
        <v>605</v>
      </c>
      <c r="J7" s="3" t="s">
        <v>12</v>
      </c>
      <c r="K7" s="6">
        <v>550</v>
      </c>
      <c r="L7" s="11">
        <v>0.1</v>
      </c>
      <c r="M7" s="8"/>
    </row>
    <row r="8" spans="2:13" ht="20.100000000000001" customHeight="1" x14ac:dyDescent="0.25">
      <c r="B8" s="3" t="s">
        <v>13</v>
      </c>
      <c r="C8" s="6">
        <v>320</v>
      </c>
      <c r="D8" s="11">
        <v>0.1</v>
      </c>
      <c r="E8" s="8">
        <f t="shared" si="0"/>
        <v>352</v>
      </c>
      <c r="J8" s="3" t="s">
        <v>13</v>
      </c>
      <c r="K8" s="6">
        <v>320</v>
      </c>
      <c r="L8" s="11">
        <v>0.1</v>
      </c>
      <c r="M8" s="8"/>
    </row>
    <row r="9" spans="2:13" ht="20.100000000000001" customHeight="1" x14ac:dyDescent="0.25">
      <c r="B9" s="3" t="s">
        <v>14</v>
      </c>
      <c r="C9" s="6">
        <v>650</v>
      </c>
      <c r="D9" s="11">
        <v>0.05</v>
      </c>
      <c r="E9" s="8">
        <f t="shared" si="0"/>
        <v>682.5</v>
      </c>
      <c r="J9" s="3" t="s">
        <v>14</v>
      </c>
      <c r="K9" s="6">
        <v>650</v>
      </c>
      <c r="L9" s="11">
        <v>0.05</v>
      </c>
      <c r="M9" s="8"/>
    </row>
    <row r="10" spans="2:13" ht="20.100000000000001" customHeight="1" x14ac:dyDescent="0.25">
      <c r="B10" s="3" t="s">
        <v>15</v>
      </c>
      <c r="C10" s="6">
        <v>130</v>
      </c>
      <c r="D10" s="11">
        <v>0.05</v>
      </c>
      <c r="E10" s="8">
        <f t="shared" si="0"/>
        <v>136.5</v>
      </c>
      <c r="J10" s="3" t="s">
        <v>15</v>
      </c>
      <c r="K10" s="6">
        <v>130</v>
      </c>
      <c r="L10" s="11">
        <v>0.05</v>
      </c>
      <c r="M10" s="8"/>
    </row>
    <row r="11" spans="2:13" ht="20.100000000000001" customHeight="1" x14ac:dyDescent="0.25">
      <c r="B11" s="3" t="s">
        <v>16</v>
      </c>
      <c r="C11" s="6">
        <v>20</v>
      </c>
      <c r="D11" s="11">
        <v>0.1</v>
      </c>
      <c r="E11" s="8">
        <f t="shared" si="0"/>
        <v>22</v>
      </c>
      <c r="J11" s="3" t="s">
        <v>16</v>
      </c>
      <c r="K11" s="6">
        <v>20</v>
      </c>
      <c r="L11" s="11">
        <v>0.1</v>
      </c>
      <c r="M11" s="8"/>
    </row>
    <row r="12" spans="2:13" ht="20.100000000000001" customHeight="1" x14ac:dyDescent="0.25"/>
    <row r="13" spans="2:13" ht="20.100000000000001" customHeight="1" x14ac:dyDescent="0.25"/>
    <row r="14" spans="2:13" ht="20.100000000000001" customHeight="1" x14ac:dyDescent="0.25"/>
    <row r="15" spans="2:13" ht="20.100000000000001" customHeight="1" x14ac:dyDescent="0.25"/>
    <row r="16" spans="2:1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2">
    <mergeCell ref="B2:E2"/>
    <mergeCell ref="J2:M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DE35E-3D34-4052-884F-32950E2CF5CB}">
  <dimension ref="B2:M20"/>
  <sheetViews>
    <sheetView showGridLines="0" workbookViewId="0">
      <selection activeCell="H6" sqref="H6"/>
    </sheetView>
  </sheetViews>
  <sheetFormatPr defaultColWidth="8.85546875" defaultRowHeight="15" x14ac:dyDescent="0.25"/>
  <cols>
    <col min="1" max="1" width="3.5703125" style="1" customWidth="1"/>
    <col min="2" max="2" width="18.28515625" style="1" customWidth="1"/>
    <col min="3" max="3" width="13.28515625" style="1" customWidth="1"/>
    <col min="4" max="4" width="9.28515625" style="1" customWidth="1"/>
    <col min="5" max="5" width="14" style="1" customWidth="1"/>
    <col min="6" max="9" width="8.85546875" style="1"/>
    <col min="10" max="10" width="18.28515625" style="1" customWidth="1"/>
    <col min="11" max="11" width="13.28515625" style="1" customWidth="1"/>
    <col min="12" max="12" width="9.28515625" style="1" customWidth="1"/>
    <col min="13" max="13" width="14" style="1" customWidth="1"/>
    <col min="14" max="16384" width="8.85546875" style="1"/>
  </cols>
  <sheetData>
    <row r="2" spans="2:13" ht="20.100000000000001" customHeight="1" thickBot="1" x14ac:dyDescent="0.3">
      <c r="B2" s="13" t="s">
        <v>28</v>
      </c>
      <c r="C2" s="13"/>
      <c r="D2" s="13"/>
      <c r="E2" s="13"/>
      <c r="J2" s="13" t="s">
        <v>35</v>
      </c>
      <c r="K2" s="13"/>
      <c r="L2" s="13"/>
      <c r="M2" s="13"/>
    </row>
    <row r="3" spans="2:13" ht="20.100000000000001" customHeight="1" thickTop="1" x14ac:dyDescent="0.25"/>
    <row r="4" spans="2:13" ht="20.100000000000001" customHeight="1" x14ac:dyDescent="0.25">
      <c r="B4" s="2" t="s">
        <v>7</v>
      </c>
      <c r="C4" s="2" t="s">
        <v>22</v>
      </c>
      <c r="D4" s="2" t="s">
        <v>20</v>
      </c>
      <c r="E4" s="2" t="s">
        <v>21</v>
      </c>
      <c r="J4" s="2" t="s">
        <v>7</v>
      </c>
      <c r="K4" s="2" t="s">
        <v>22</v>
      </c>
      <c r="L4" s="2" t="s">
        <v>20</v>
      </c>
      <c r="M4" s="2" t="s">
        <v>21</v>
      </c>
    </row>
    <row r="5" spans="2:13" ht="20.100000000000001" customHeight="1" x14ac:dyDescent="0.25">
      <c r="B5" s="3" t="s">
        <v>10</v>
      </c>
      <c r="C5" s="6">
        <v>700</v>
      </c>
      <c r="D5" s="10">
        <v>0.15</v>
      </c>
      <c r="E5" s="8">
        <f>C5/(1+D5)</f>
        <v>608.69565217391312</v>
      </c>
      <c r="J5" s="3" t="s">
        <v>10</v>
      </c>
      <c r="K5" s="6">
        <v>700</v>
      </c>
      <c r="L5" s="10">
        <v>0.15</v>
      </c>
      <c r="M5" s="8"/>
    </row>
    <row r="6" spans="2:13" ht="20.100000000000001" customHeight="1" x14ac:dyDescent="0.25">
      <c r="B6" s="3" t="s">
        <v>11</v>
      </c>
      <c r="C6" s="6">
        <v>350</v>
      </c>
      <c r="D6" s="10">
        <v>0.1</v>
      </c>
      <c r="E6" s="8">
        <f t="shared" ref="E6:E11" si="0">C6/(1+D6)</f>
        <v>318.18181818181813</v>
      </c>
      <c r="J6" s="3" t="s">
        <v>11</v>
      </c>
      <c r="K6" s="6">
        <v>350</v>
      </c>
      <c r="L6" s="10">
        <v>0.1</v>
      </c>
      <c r="M6" s="8"/>
    </row>
    <row r="7" spans="2:13" ht="20.100000000000001" customHeight="1" x14ac:dyDescent="0.25">
      <c r="B7" s="3" t="s">
        <v>12</v>
      </c>
      <c r="C7" s="6">
        <v>550</v>
      </c>
      <c r="D7" s="11">
        <v>0.12</v>
      </c>
      <c r="E7" s="8">
        <f t="shared" si="0"/>
        <v>491.0714285714285</v>
      </c>
      <c r="J7" s="3" t="s">
        <v>12</v>
      </c>
      <c r="K7" s="6">
        <v>550</v>
      </c>
      <c r="L7" s="11">
        <v>0.12</v>
      </c>
      <c r="M7" s="8"/>
    </row>
    <row r="8" spans="2:13" ht="20.100000000000001" customHeight="1" x14ac:dyDescent="0.25">
      <c r="B8" s="3" t="s">
        <v>13</v>
      </c>
      <c r="C8" s="6">
        <v>320</v>
      </c>
      <c r="D8" s="11">
        <v>0.1</v>
      </c>
      <c r="E8" s="8">
        <f t="shared" si="0"/>
        <v>290.90909090909088</v>
      </c>
      <c r="J8" s="3" t="s">
        <v>13</v>
      </c>
      <c r="K8" s="6">
        <v>320</v>
      </c>
      <c r="L8" s="11">
        <v>0.1</v>
      </c>
      <c r="M8" s="8"/>
    </row>
    <row r="9" spans="2:13" ht="20.100000000000001" customHeight="1" x14ac:dyDescent="0.25">
      <c r="B9" s="3" t="s">
        <v>14</v>
      </c>
      <c r="C9" s="6">
        <v>650</v>
      </c>
      <c r="D9" s="11">
        <v>0.15</v>
      </c>
      <c r="E9" s="8">
        <f t="shared" si="0"/>
        <v>565.21739130434787</v>
      </c>
      <c r="J9" s="3" t="s">
        <v>14</v>
      </c>
      <c r="K9" s="6">
        <v>650</v>
      </c>
      <c r="L9" s="11">
        <v>0.15</v>
      </c>
      <c r="M9" s="8"/>
    </row>
    <row r="10" spans="2:13" ht="20.100000000000001" customHeight="1" x14ac:dyDescent="0.25">
      <c r="B10" s="3" t="s">
        <v>15</v>
      </c>
      <c r="C10" s="6">
        <v>130</v>
      </c>
      <c r="D10" s="11">
        <v>0.1</v>
      </c>
      <c r="E10" s="8">
        <f t="shared" si="0"/>
        <v>118.18181818181817</v>
      </c>
      <c r="J10" s="3" t="s">
        <v>15</v>
      </c>
      <c r="K10" s="6">
        <v>130</v>
      </c>
      <c r="L10" s="11">
        <v>0.1</v>
      </c>
      <c r="M10" s="8"/>
    </row>
    <row r="11" spans="2:13" ht="20.100000000000001" customHeight="1" x14ac:dyDescent="0.25">
      <c r="B11" s="3" t="s">
        <v>16</v>
      </c>
      <c r="C11" s="6">
        <v>20</v>
      </c>
      <c r="D11" s="11">
        <v>0.2</v>
      </c>
      <c r="E11" s="8">
        <f t="shared" si="0"/>
        <v>16.666666666666668</v>
      </c>
      <c r="J11" s="3" t="s">
        <v>16</v>
      </c>
      <c r="K11" s="6">
        <v>20</v>
      </c>
      <c r="L11" s="11">
        <v>0.2</v>
      </c>
      <c r="M11" s="8"/>
    </row>
    <row r="12" spans="2:13" ht="20.100000000000001" customHeight="1" x14ac:dyDescent="0.25"/>
    <row r="13" spans="2:13" ht="20.100000000000001" customHeight="1" x14ac:dyDescent="0.25"/>
    <row r="14" spans="2:13" ht="20.100000000000001" customHeight="1" x14ac:dyDescent="0.25"/>
    <row r="15" spans="2:13" ht="20.100000000000001" customHeight="1" x14ac:dyDescent="0.25"/>
    <row r="16" spans="2:1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2">
    <mergeCell ref="B2:E2"/>
    <mergeCell ref="J2:M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156C1-DFEE-4C3E-9FE6-A08BCE2991DB}">
  <dimension ref="B2:M25"/>
  <sheetViews>
    <sheetView showGridLines="0" workbookViewId="0">
      <selection activeCell="H7" sqref="H7"/>
    </sheetView>
  </sheetViews>
  <sheetFormatPr defaultColWidth="8.85546875" defaultRowHeight="15" x14ac:dyDescent="0.25"/>
  <cols>
    <col min="1" max="1" width="5.140625" style="1" customWidth="1"/>
    <col min="2" max="2" width="13.140625" style="1" customWidth="1"/>
    <col min="3" max="3" width="11.85546875" style="1" customWidth="1"/>
    <col min="4" max="4" width="15.5703125" style="1" customWidth="1"/>
    <col min="5" max="5" width="11.42578125" style="1" customWidth="1"/>
    <col min="6" max="9" width="8.85546875" style="1"/>
    <col min="10" max="10" width="13.140625" style="1" customWidth="1"/>
    <col min="11" max="11" width="11.85546875" style="1" customWidth="1"/>
    <col min="12" max="12" width="15.5703125" style="1" customWidth="1"/>
    <col min="13" max="13" width="11.42578125" style="1" customWidth="1"/>
    <col min="14" max="16384" width="8.85546875" style="1"/>
  </cols>
  <sheetData>
    <row r="2" spans="2:13" ht="20.100000000000001" customHeight="1" thickBot="1" x14ac:dyDescent="0.3">
      <c r="B2" s="13" t="s">
        <v>29</v>
      </c>
      <c r="C2" s="13"/>
      <c r="D2" s="13"/>
      <c r="E2" s="13"/>
      <c r="J2" s="13" t="s">
        <v>35</v>
      </c>
      <c r="K2" s="13"/>
      <c r="L2" s="13"/>
      <c r="M2" s="13"/>
    </row>
    <row r="3" spans="2:13" ht="20.100000000000001" customHeight="1" thickTop="1" x14ac:dyDescent="0.25"/>
    <row r="4" spans="2:13" ht="20.100000000000001" customHeight="1" x14ac:dyDescent="0.25">
      <c r="B4" s="2" t="s">
        <v>1</v>
      </c>
      <c r="C4" s="2" t="s">
        <v>4</v>
      </c>
      <c r="D4" s="2" t="s">
        <v>2</v>
      </c>
      <c r="E4" s="2" t="s">
        <v>3</v>
      </c>
      <c r="J4" s="2" t="s">
        <v>1</v>
      </c>
      <c r="K4" s="2" t="s">
        <v>4</v>
      </c>
      <c r="L4" s="2" t="s">
        <v>2</v>
      </c>
      <c r="M4" s="2" t="s">
        <v>3</v>
      </c>
    </row>
    <row r="5" spans="2:13" ht="20.100000000000001" customHeight="1" x14ac:dyDescent="0.25">
      <c r="B5" s="3">
        <v>2013</v>
      </c>
      <c r="C5" s="3">
        <v>1</v>
      </c>
      <c r="D5" s="4">
        <v>100150</v>
      </c>
      <c r="E5" s="9"/>
      <c r="J5" s="3">
        <v>2013</v>
      </c>
      <c r="K5" s="3">
        <v>1</v>
      </c>
      <c r="L5" s="4">
        <v>100150</v>
      </c>
      <c r="M5" s="9"/>
    </row>
    <row r="6" spans="2:13" ht="20.100000000000001" customHeight="1" x14ac:dyDescent="0.25">
      <c r="B6" s="3">
        <v>2014</v>
      </c>
      <c r="C6" s="3">
        <v>2</v>
      </c>
      <c r="D6" s="4">
        <v>101550</v>
      </c>
      <c r="E6" s="9">
        <f>(D6-D5)/D5</f>
        <v>1.3979031452820768E-2</v>
      </c>
      <c r="J6" s="3">
        <v>2014</v>
      </c>
      <c r="K6" s="3">
        <v>2</v>
      </c>
      <c r="L6" s="4">
        <v>101550</v>
      </c>
      <c r="M6" s="9"/>
    </row>
    <row r="7" spans="2:13" ht="20.100000000000001" customHeight="1" x14ac:dyDescent="0.25">
      <c r="B7" s="3">
        <v>2015</v>
      </c>
      <c r="C7" s="3">
        <v>3</v>
      </c>
      <c r="D7" s="4">
        <v>102050</v>
      </c>
      <c r="E7" s="9">
        <f t="shared" ref="E7:E16" si="0">(D7-D6)/D6</f>
        <v>4.9236829148202859E-3</v>
      </c>
      <c r="J7" s="3">
        <v>2015</v>
      </c>
      <c r="K7" s="3">
        <v>3</v>
      </c>
      <c r="L7" s="4">
        <v>102050</v>
      </c>
      <c r="M7" s="9"/>
    </row>
    <row r="8" spans="2:13" ht="20.100000000000001" customHeight="1" x14ac:dyDescent="0.25">
      <c r="B8" s="3">
        <v>2016</v>
      </c>
      <c r="C8" s="3">
        <v>4</v>
      </c>
      <c r="D8" s="4">
        <v>103550</v>
      </c>
      <c r="E8" s="9">
        <f t="shared" si="0"/>
        <v>1.4698677119059285E-2</v>
      </c>
      <c r="J8" s="3">
        <v>2016</v>
      </c>
      <c r="K8" s="3">
        <v>4</v>
      </c>
      <c r="L8" s="4">
        <v>103550</v>
      </c>
      <c r="M8" s="9"/>
    </row>
    <row r="9" spans="2:13" ht="20.100000000000001" customHeight="1" x14ac:dyDescent="0.25">
      <c r="B9" s="3">
        <v>2017</v>
      </c>
      <c r="C9" s="3">
        <v>5</v>
      </c>
      <c r="D9" s="4">
        <v>103890</v>
      </c>
      <c r="E9" s="9">
        <f t="shared" si="0"/>
        <v>3.2834379526798648E-3</v>
      </c>
      <c r="J9" s="3">
        <v>2017</v>
      </c>
      <c r="K9" s="3">
        <v>5</v>
      </c>
      <c r="L9" s="4">
        <v>103890</v>
      </c>
      <c r="M9" s="9"/>
    </row>
    <row r="10" spans="2:13" ht="20.100000000000001" customHeight="1" x14ac:dyDescent="0.25">
      <c r="B10" s="3">
        <v>2018</v>
      </c>
      <c r="C10" s="3">
        <v>6</v>
      </c>
      <c r="D10" s="4">
        <v>104155</v>
      </c>
      <c r="E10" s="9">
        <f t="shared" si="0"/>
        <v>2.5507748580229088E-3</v>
      </c>
      <c r="J10" s="3">
        <v>2018</v>
      </c>
      <c r="K10" s="3">
        <v>6</v>
      </c>
      <c r="L10" s="4">
        <v>104155</v>
      </c>
      <c r="M10" s="9"/>
    </row>
    <row r="11" spans="2:13" ht="20.100000000000001" customHeight="1" x14ac:dyDescent="0.25">
      <c r="B11" s="3">
        <v>2019</v>
      </c>
      <c r="C11" s="3">
        <v>7</v>
      </c>
      <c r="D11" s="4">
        <v>105000</v>
      </c>
      <c r="E11" s="9">
        <f t="shared" si="0"/>
        <v>8.1129086457683262E-3</v>
      </c>
      <c r="J11" s="3">
        <v>2019</v>
      </c>
      <c r="K11" s="3">
        <v>7</v>
      </c>
      <c r="L11" s="4">
        <v>105000</v>
      </c>
      <c r="M11" s="9"/>
    </row>
    <row r="12" spans="2:13" ht="20.100000000000001" customHeight="1" x14ac:dyDescent="0.25">
      <c r="B12" s="3">
        <v>2020</v>
      </c>
      <c r="C12" s="3">
        <v>8</v>
      </c>
      <c r="D12" s="4">
        <v>106100</v>
      </c>
      <c r="E12" s="9">
        <f t="shared" si="0"/>
        <v>1.0476190476190476E-2</v>
      </c>
      <c r="J12" s="3">
        <v>2020</v>
      </c>
      <c r="K12" s="3">
        <v>8</v>
      </c>
      <c r="L12" s="4">
        <v>106100</v>
      </c>
      <c r="M12" s="9"/>
    </row>
    <row r="13" spans="2:13" ht="20.100000000000001" customHeight="1" x14ac:dyDescent="0.25">
      <c r="B13" s="3">
        <v>2021</v>
      </c>
      <c r="C13" s="3">
        <v>9</v>
      </c>
      <c r="D13" s="4">
        <v>107500</v>
      </c>
      <c r="E13" s="9">
        <f t="shared" si="0"/>
        <v>1.3195098963242224E-2</v>
      </c>
      <c r="J13" s="3">
        <v>2021</v>
      </c>
      <c r="K13" s="3">
        <v>9</v>
      </c>
      <c r="L13" s="4">
        <v>107500</v>
      </c>
      <c r="M13" s="9"/>
    </row>
    <row r="14" spans="2:13" ht="20.100000000000001" customHeight="1" x14ac:dyDescent="0.25">
      <c r="B14" s="3">
        <v>2022</v>
      </c>
      <c r="C14" s="3">
        <v>10</v>
      </c>
      <c r="D14" s="4">
        <v>108950</v>
      </c>
      <c r="E14" s="9">
        <f t="shared" si="0"/>
        <v>1.3488372093023256E-2</v>
      </c>
      <c r="J14" s="3">
        <v>2022</v>
      </c>
      <c r="K14" s="3">
        <v>10</v>
      </c>
      <c r="L14" s="4">
        <v>108950</v>
      </c>
      <c r="M14" s="9"/>
    </row>
    <row r="15" spans="2:13" ht="19.5" customHeight="1" x14ac:dyDescent="0.25">
      <c r="B15" s="3">
        <v>2023</v>
      </c>
      <c r="C15" s="3">
        <v>11</v>
      </c>
      <c r="D15" s="4" cm="1">
        <f t="array" ref="D15:D16">GROWTH(D5:D14,C5:C14,C15:C16)</f>
        <v>109221.85844642487</v>
      </c>
      <c r="E15" s="9">
        <f t="shared" si="0"/>
        <v>2.4952588015132687E-3</v>
      </c>
      <c r="J15" s="3">
        <v>2023</v>
      </c>
      <c r="K15" s="3">
        <v>11</v>
      </c>
      <c r="L15" s="4" cm="1">
        <f t="array" ref="L15:L16">GROWTH(L5:L14,K5:K14,K15:K16)</f>
        <v>109221.85844642487</v>
      </c>
      <c r="M15" s="9"/>
    </row>
    <row r="16" spans="2:13" ht="20.100000000000001" customHeight="1" x14ac:dyDescent="0.25">
      <c r="B16" s="3">
        <v>2024</v>
      </c>
      <c r="C16" s="3">
        <v>12</v>
      </c>
      <c r="D16" s="4">
        <v>110149.47290596316</v>
      </c>
      <c r="E16" s="9">
        <f t="shared" si="0"/>
        <v>8.4929378856275738E-3</v>
      </c>
      <c r="J16" s="3">
        <v>2024</v>
      </c>
      <c r="K16" s="3">
        <v>12</v>
      </c>
      <c r="L16" s="4">
        <v>110149.47290596316</v>
      </c>
      <c r="M16" s="9"/>
    </row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  <row r="24" ht="20.100000000000001" customHeight="1" x14ac:dyDescent="0.25"/>
    <row r="25" ht="20.100000000000001" customHeight="1" x14ac:dyDescent="0.25"/>
  </sheetData>
  <mergeCells count="2">
    <mergeCell ref="B2:E2"/>
    <mergeCell ref="J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Dataset</vt:lpstr>
      <vt:lpstr>period</vt:lpstr>
      <vt:lpstr>Specific</vt:lpstr>
      <vt:lpstr>Years</vt:lpstr>
      <vt:lpstr>Exponential</vt:lpstr>
      <vt:lpstr>btn two numbers</vt:lpstr>
      <vt:lpstr>inc VAT</vt:lpstr>
      <vt:lpstr>buying</vt:lpstr>
      <vt:lpstr>yearly</vt:lpstr>
      <vt:lpstr>average</vt:lpstr>
      <vt:lpstr>Compound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2023-06-14T04:48:26Z</dcterms:modified>
</cp:coreProperties>
</file>