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Update\4. Financial Statements\"/>
    </mc:Choice>
  </mc:AlternateContent>
  <xr:revisionPtr revIDLastSave="0" documentId="13_ncr:1_{D1EB229A-A3AF-4F6F-9C13-312B46E9EC4E}" xr6:coauthVersionLast="47" xr6:coauthVersionMax="47" xr10:uidLastSave="{00000000-0000-0000-0000-000000000000}"/>
  <bookViews>
    <workbookView xWindow="-108" yWindow="-108" windowWidth="23256" windowHeight="13176" activeTab="2" xr2:uid="{F9596ABD-19EA-48E6-927A-A22648C082B9}"/>
  </bookViews>
  <sheets>
    <sheet name="Balance Sheet" sheetId="2" r:id="rId1"/>
    <sheet name="Income Statement" sheetId="3" r:id="rId2"/>
    <sheet name="Cash Flow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  <c r="C17" i="3" s="1"/>
  <c r="C10" i="2"/>
  <c r="C17" i="2"/>
  <c r="C21" i="2"/>
  <c r="F12" i="2"/>
  <c r="I8" i="2"/>
  <c r="C19" i="5"/>
  <c r="C11" i="5"/>
  <c r="F12" i="5"/>
  <c r="F18" i="5"/>
  <c r="I11" i="5"/>
  <c r="I17" i="5"/>
  <c r="I8" i="3"/>
  <c r="F12" i="3"/>
  <c r="I16" i="3"/>
  <c r="F16" i="2"/>
  <c r="C23" i="2" l="1"/>
  <c r="I19" i="2"/>
  <c r="I21" i="5"/>
  <c r="C21" i="5"/>
  <c r="F21" i="5"/>
  <c r="I21" i="2" l="1"/>
  <c r="F4" i="5"/>
  <c r="F5" i="5" s="1"/>
  <c r="C8" i="3" l="1"/>
  <c r="C19" i="3" s="1"/>
  <c r="F19" i="3" l="1"/>
  <c r="I10" i="3" s="1"/>
  <c r="I19" i="3" s="1"/>
</calcChain>
</file>

<file path=xl/sharedStrings.xml><?xml version="1.0" encoding="utf-8"?>
<sst xmlns="http://schemas.openxmlformats.org/spreadsheetml/2006/main" count="114" uniqueCount="101">
  <si>
    <t>Balance Sheet</t>
  </si>
  <si>
    <t>Assets</t>
  </si>
  <si>
    <t>Cash</t>
  </si>
  <si>
    <t>Investments</t>
  </si>
  <si>
    <t>Inventories</t>
  </si>
  <si>
    <t>Accounts receivable</t>
  </si>
  <si>
    <t>Other</t>
  </si>
  <si>
    <t>Leasehold improvements</t>
  </si>
  <si>
    <t>Less accumulated depreciation</t>
  </si>
  <si>
    <t>Goodwill</t>
  </si>
  <si>
    <t>Accounts payable</t>
  </si>
  <si>
    <t>Accrued wages</t>
  </si>
  <si>
    <t>Accrued compensation</t>
  </si>
  <si>
    <t>Income taxes payable</t>
  </si>
  <si>
    <t>Mortgage payable</t>
  </si>
  <si>
    <t>Investment capital</t>
  </si>
  <si>
    <t>Accumulated retained earnings</t>
  </si>
  <si>
    <t>Balance</t>
  </si>
  <si>
    <t>Equity  investments</t>
  </si>
  <si>
    <t>Property and Machineries</t>
  </si>
  <si>
    <t>Revenue</t>
  </si>
  <si>
    <t>Sales</t>
  </si>
  <si>
    <t>Net Sales</t>
  </si>
  <si>
    <t>Cost of Goods Sold</t>
  </si>
  <si>
    <t>Purchased Goods</t>
  </si>
  <si>
    <t>Raw Materials</t>
  </si>
  <si>
    <t>Total Goods Available</t>
  </si>
  <si>
    <t>Less: Ending Inventory</t>
  </si>
  <si>
    <t>Total Cost of Goods Sold</t>
  </si>
  <si>
    <t>Operating Expenses</t>
  </si>
  <si>
    <t>Salaries</t>
  </si>
  <si>
    <t>Rent</t>
  </si>
  <si>
    <t>Utilities</t>
  </si>
  <si>
    <t>Transportation</t>
  </si>
  <si>
    <t>Advertising</t>
  </si>
  <si>
    <t>Marketing</t>
  </si>
  <si>
    <t>Others</t>
  </si>
  <si>
    <t>Other Gains</t>
  </si>
  <si>
    <t>Less: Other Expenses</t>
  </si>
  <si>
    <t>Less: Tax Expenses</t>
  </si>
  <si>
    <t>Non-Recurring Events</t>
  </si>
  <si>
    <t>Total Sales</t>
  </si>
  <si>
    <t>Less: Less Quality Products</t>
  </si>
  <si>
    <t>Initial Inventory</t>
  </si>
  <si>
    <t xml:space="preserve"> Labor</t>
  </si>
  <si>
    <t>Income Statement</t>
  </si>
  <si>
    <t xml:space="preserve"> Discontinued Operations</t>
  </si>
  <si>
    <t>Extraordinary Items</t>
  </si>
  <si>
    <t>Accounting Changes</t>
  </si>
  <si>
    <t>Interest Expenses</t>
  </si>
  <si>
    <t>Gross Revenue</t>
  </si>
  <si>
    <t>Income From Continuing Operations</t>
  </si>
  <si>
    <t xml:space="preserve">Operating Income </t>
  </si>
  <si>
    <t>Cash Flow Statement</t>
  </si>
  <si>
    <t xml:space="preserve">Clients </t>
  </si>
  <si>
    <t>Stock issuance</t>
  </si>
  <si>
    <t>Principal of loans</t>
  </si>
  <si>
    <t>Borrowings</t>
  </si>
  <si>
    <t>Investment securities sold</t>
  </si>
  <si>
    <t>Purchase of inventory</t>
  </si>
  <si>
    <t>Repurchase of treasury stock</t>
  </si>
  <si>
    <t>Loans repayments</t>
  </si>
  <si>
    <t>Dividends from securities</t>
  </si>
  <si>
    <t>Investment securities purchased</t>
  </si>
  <si>
    <t>Income tax paid</t>
  </si>
  <si>
    <t>Subtotal</t>
  </si>
  <si>
    <t>Total Assets</t>
  </si>
  <si>
    <t xml:space="preserve">Total </t>
  </si>
  <si>
    <t>Administrative expense</t>
  </si>
  <si>
    <t xml:space="preserve">Salary &amp; Wages </t>
  </si>
  <si>
    <t>Interest paid on loans</t>
  </si>
  <si>
    <t>Property or machineries sold</t>
  </si>
  <si>
    <t xml:space="preserve">Loans given </t>
  </si>
  <si>
    <t>Net Profit</t>
  </si>
  <si>
    <t>Income after Tax</t>
  </si>
  <si>
    <t>Total Expenses</t>
  </si>
  <si>
    <t>Property or machineries bought</t>
  </si>
  <si>
    <t>Cash Flow Investment Activity</t>
  </si>
  <si>
    <t>Cash Flow Operations</t>
  </si>
  <si>
    <t>Cash Flow Financial Activity</t>
  </si>
  <si>
    <t>Date</t>
  </si>
  <si>
    <t>Opening Balance</t>
  </si>
  <si>
    <t>Closing Balance</t>
  </si>
  <si>
    <t>Net Cash Flow</t>
  </si>
  <si>
    <t>Owner's Equity</t>
  </si>
  <si>
    <t>Total Current Liabilities</t>
  </si>
  <si>
    <t>Fixed Assets</t>
  </si>
  <si>
    <t>Other Assets</t>
  </si>
  <si>
    <t>Long-Term Liabilities</t>
  </si>
  <si>
    <t>Total Long-Term Liabilities</t>
  </si>
  <si>
    <t>Total Owner's Equity</t>
  </si>
  <si>
    <t>Total Liabilities and Owner's Equity</t>
  </si>
  <si>
    <t xml:space="preserve">Net Cash Flow </t>
  </si>
  <si>
    <t>Liabilities and Owner's Equity</t>
  </si>
  <si>
    <t>Total Current Assets</t>
  </si>
  <si>
    <t>Total Fixed Assets</t>
  </si>
  <si>
    <t>Total Other Assets</t>
  </si>
  <si>
    <t>Current Liabilities</t>
  </si>
  <si>
    <t>Cash Received from</t>
  </si>
  <si>
    <t>Cash Paid for</t>
  </si>
  <si>
    <t>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</si>
</sst>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7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5" tint="0.59996337778862885"/>
      </patternFill>
    </fill>
    <fill>
      <patternFill patternType="solid">
        <fgColor theme="8" tint="0.79998168889431442"/>
        <bgColor theme="5" tint="0.59996337778862885"/>
      </patternFill>
    </fill>
    <fill>
      <patternFill patternType="solid">
        <fgColor theme="9" tint="0.59999389629810485"/>
        <bgColor theme="5" tint="0.59996337778862885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4" fontId="7" fillId="4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40" fontId="0" fillId="0" borderId="0" xfId="1" applyNumberFormat="1" applyFont="1" applyAlignment="1">
      <alignment horizontal="center" vertical="center"/>
    </xf>
    <xf numFmtId="40" fontId="14" fillId="0" borderId="0" xfId="0" applyNumberFormat="1" applyFont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/>
    </xf>
    <xf numFmtId="40" fontId="14" fillId="0" borderId="0" xfId="1" applyNumberFormat="1" applyFont="1" applyAlignment="1">
      <alignment horizontal="center" vertical="center"/>
    </xf>
    <xf numFmtId="40" fontId="2" fillId="2" borderId="0" xfId="0" applyNumberFormat="1" applyFont="1" applyFill="1" applyAlignment="1">
      <alignment horizontal="center" vertical="center"/>
    </xf>
    <xf numFmtId="40" fontId="2" fillId="2" borderId="0" xfId="1" applyNumberFormat="1" applyFont="1" applyFill="1" applyBorder="1" applyAlignment="1">
      <alignment horizontal="center" vertical="center"/>
    </xf>
    <xf numFmtId="40" fontId="11" fillId="2" borderId="0" xfId="0" applyNumberFormat="1" applyFont="1" applyFill="1" applyAlignment="1">
      <alignment horizontal="center" vertical="center"/>
    </xf>
    <xf numFmtId="40" fontId="0" fillId="0" borderId="0" xfId="1" applyNumberFormat="1" applyFont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40" fontId="10" fillId="5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4" fontId="0" fillId="2" borderId="0" xfId="1" applyFont="1" applyFill="1" applyAlignment="1">
      <alignment horizontal="right" vertical="center"/>
    </xf>
    <xf numFmtId="44" fontId="0" fillId="2" borderId="0" xfId="1" applyFon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7" fillId="4" borderId="0" xfId="1" applyNumberFormat="1" applyFont="1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4" fontId="15" fillId="4" borderId="0" xfId="1" applyFont="1" applyFill="1" applyAlignment="1">
      <alignment horizontal="right" vertical="center"/>
    </xf>
    <xf numFmtId="44" fontId="8" fillId="4" borderId="0" xfId="1" applyFont="1" applyFill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0" fontId="2" fillId="5" borderId="2" xfId="0" applyNumberFormat="1" applyFont="1" applyFill="1" applyBorder="1" applyAlignment="1">
      <alignment horizontal="center" vertical="center"/>
    </xf>
    <xf numFmtId="40" fontId="2" fillId="5" borderId="3" xfId="0" applyNumberFormat="1" applyFont="1" applyFill="1" applyBorder="1" applyAlignment="1">
      <alignment horizontal="center" vertical="center"/>
    </xf>
    <xf numFmtId="40" fontId="5" fillId="3" borderId="1" xfId="0" applyNumberFormat="1" applyFont="1" applyFill="1" applyBorder="1" applyAlignment="1">
      <alignment horizontal="center" vertical="center"/>
    </xf>
    <xf numFmtId="40" fontId="15" fillId="4" borderId="0" xfId="1" applyNumberFormat="1" applyFont="1" applyFill="1" applyAlignment="1">
      <alignment horizontal="center" vertical="center"/>
    </xf>
    <xf numFmtId="40" fontId="10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167" fontId="0" fillId="0" borderId="1" xfId="1" applyNumberFormat="1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right" vertical="center"/>
    </xf>
    <xf numFmtId="167" fontId="5" fillId="6" borderId="1" xfId="1" applyNumberFormat="1" applyFont="1" applyFill="1" applyBorder="1" applyAlignment="1">
      <alignment horizontal="right" vertical="center"/>
    </xf>
    <xf numFmtId="167" fontId="6" fillId="6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67" fontId="0" fillId="2" borderId="1" xfId="1" applyNumberFormat="1" applyFont="1" applyFill="1" applyBorder="1" applyAlignment="1">
      <alignment horizontal="right" vertical="center"/>
    </xf>
    <xf numFmtId="167" fontId="2" fillId="2" borderId="1" xfId="1" applyNumberFormat="1" applyFont="1" applyFill="1" applyBorder="1" applyAlignment="1">
      <alignment horizontal="right" vertical="center"/>
    </xf>
    <xf numFmtId="167" fontId="6" fillId="5" borderId="1" xfId="1" applyNumberFormat="1" applyFont="1" applyFill="1" applyBorder="1" applyAlignment="1">
      <alignment horizontal="right" vertical="center"/>
    </xf>
    <xf numFmtId="167" fontId="2" fillId="5" borderId="1" xfId="1" applyNumberFormat="1" applyFont="1" applyFill="1" applyBorder="1" applyAlignment="1">
      <alignment horizontal="right" vertical="center"/>
    </xf>
    <xf numFmtId="167" fontId="9" fillId="3" borderId="1" xfId="1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14" fontId="18" fillId="2" borderId="1" xfId="1" applyNumberFormat="1" applyFont="1" applyFill="1" applyBorder="1" applyAlignment="1">
      <alignment horizontal="center" vertical="center"/>
    </xf>
    <xf numFmtId="40" fontId="19" fillId="2" borderId="0" xfId="0" applyNumberFormat="1" applyFont="1" applyFill="1" applyAlignment="1">
      <alignment horizontal="center" vertical="center" wrapText="1"/>
    </xf>
    <xf numFmtId="40" fontId="18" fillId="3" borderId="1" xfId="0" applyNumberFormat="1" applyFont="1" applyFill="1" applyBorder="1" applyAlignment="1">
      <alignment horizontal="center" vertical="center"/>
    </xf>
    <xf numFmtId="44" fontId="19" fillId="9" borderId="2" xfId="1" applyFont="1" applyFill="1" applyBorder="1" applyAlignment="1">
      <alignment horizontal="center" vertical="center"/>
    </xf>
    <xf numFmtId="44" fontId="19" fillId="9" borderId="3" xfId="1" applyFont="1" applyFill="1" applyBorder="1" applyAlignment="1">
      <alignment horizontal="center" vertical="center"/>
    </xf>
    <xf numFmtId="44" fontId="19" fillId="2" borderId="1" xfId="1" applyFont="1" applyFill="1" applyBorder="1" applyAlignment="1">
      <alignment horizontal="center" vertical="center"/>
    </xf>
    <xf numFmtId="40" fontId="20" fillId="2" borderId="0" xfId="0" applyNumberFormat="1" applyFont="1" applyFill="1" applyAlignment="1">
      <alignment horizontal="center" vertical="center"/>
    </xf>
    <xf numFmtId="40" fontId="17" fillId="0" borderId="0" xfId="0" applyNumberFormat="1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0" fontId="0" fillId="2" borderId="1" xfId="0" applyNumberFormat="1" applyFill="1" applyBorder="1" applyAlignment="1">
      <alignment horizontal="left" vertical="center"/>
    </xf>
    <xf numFmtId="167" fontId="11" fillId="2" borderId="1" xfId="1" applyNumberFormat="1" applyFont="1" applyFill="1" applyBorder="1" applyAlignment="1">
      <alignment horizontal="right" vertical="center"/>
    </xf>
    <xf numFmtId="167" fontId="13" fillId="7" borderId="1" xfId="1" applyNumberFormat="1" applyFont="1" applyFill="1" applyBorder="1" applyAlignment="1">
      <alignment horizontal="right" vertical="center"/>
    </xf>
    <xf numFmtId="167" fontId="10" fillId="8" borderId="1" xfId="1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2"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</xdr:colOff>
      <xdr:row>12</xdr:row>
      <xdr:rowOff>76739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F7851CD-B21E-4E49-9DF4-80E850EA30A4}"/>
            </a:ext>
          </a:extLst>
        </xdr:cNvPr>
        <xdr:cNvSpPr/>
      </xdr:nvSpPr>
      <xdr:spPr>
        <a:xfrm>
          <a:off x="3116707" y="2903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0" cap="none" spc="0">
            <a:ln w="10160">
              <a:solidFill>
                <a:schemeClr val="accent1"/>
              </a:solidFill>
              <a:prstDash val="solid"/>
            </a:ln>
            <a:solidFill>
              <a:srgbClr val="FFFFFF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024D-15D7-468C-9654-1B88ADFA9C8A}">
  <sheetPr codeName="Sheet1"/>
  <dimension ref="B1:J35"/>
  <sheetViews>
    <sheetView showGridLines="0" zoomScale="80" zoomScaleNormal="80" workbookViewId="0">
      <selection activeCell="I21" sqref="I21"/>
    </sheetView>
  </sheetViews>
  <sheetFormatPr defaultRowHeight="19.95" customHeight="1" x14ac:dyDescent="0.3"/>
  <cols>
    <col min="1" max="1" width="2.21875" style="1" customWidth="1"/>
    <col min="2" max="2" width="26.21875" style="1" customWidth="1"/>
    <col min="3" max="3" width="19" style="6" customWidth="1"/>
    <col min="4" max="4" width="2" style="1" customWidth="1"/>
    <col min="5" max="5" width="27.5546875" style="1" customWidth="1"/>
    <col min="6" max="6" width="13" style="1" customWidth="1"/>
    <col min="7" max="7" width="1.33203125" style="1" customWidth="1"/>
    <col min="8" max="8" width="34" style="1" customWidth="1"/>
    <col min="9" max="9" width="14.109375" style="1" bestFit="1" customWidth="1"/>
    <col min="10" max="10" width="19.77734375" style="1" customWidth="1"/>
    <col min="11" max="16384" width="8.88671875" style="1"/>
  </cols>
  <sheetData>
    <row r="1" spans="2:10" ht="13.2" customHeight="1" x14ac:dyDescent="0.3"/>
    <row r="2" spans="2:10" ht="28.8" customHeight="1" x14ac:dyDescent="0.3">
      <c r="B2" s="3"/>
      <c r="C2" s="9"/>
      <c r="D2" s="2"/>
      <c r="E2" s="50" t="s">
        <v>0</v>
      </c>
      <c r="F2" s="50"/>
      <c r="G2" s="2"/>
      <c r="H2" s="51"/>
      <c r="I2" s="51"/>
    </row>
    <row r="3" spans="2:10" ht="12.6" customHeight="1" x14ac:dyDescent="0.3"/>
    <row r="4" spans="2:10" ht="15" customHeight="1" x14ac:dyDescent="0.3">
      <c r="B4" s="48" t="s">
        <v>1</v>
      </c>
      <c r="C4" s="49"/>
      <c r="E4" s="54" t="s">
        <v>93</v>
      </c>
      <c r="F4" s="54"/>
      <c r="G4" s="54"/>
      <c r="H4" s="54"/>
      <c r="I4" s="54"/>
    </row>
    <row r="5" spans="2:10" ht="15" customHeight="1" x14ac:dyDescent="0.3">
      <c r="B5" s="46" t="s">
        <v>100</v>
      </c>
      <c r="C5" s="47"/>
      <c r="E5" s="63" t="s">
        <v>97</v>
      </c>
      <c r="F5" s="63"/>
      <c r="H5" s="63" t="s">
        <v>84</v>
      </c>
      <c r="I5" s="63"/>
    </row>
    <row r="6" spans="2:10" ht="15" customHeight="1" x14ac:dyDescent="0.3">
      <c r="B6" s="66" t="s">
        <v>2</v>
      </c>
      <c r="C6" s="67">
        <v>11000</v>
      </c>
      <c r="E6" s="66" t="s">
        <v>10</v>
      </c>
      <c r="F6" s="67">
        <v>21000</v>
      </c>
      <c r="H6" s="66" t="s">
        <v>15</v>
      </c>
      <c r="I6" s="67">
        <v>4000</v>
      </c>
    </row>
    <row r="7" spans="2:10" ht="15" customHeight="1" x14ac:dyDescent="0.3">
      <c r="B7" s="66" t="s">
        <v>3</v>
      </c>
      <c r="C7" s="67">
        <v>6000</v>
      </c>
      <c r="E7" s="66" t="s">
        <v>11</v>
      </c>
      <c r="F7" s="67">
        <v>26000</v>
      </c>
      <c r="H7" s="66" t="s">
        <v>16</v>
      </c>
      <c r="I7" s="67">
        <v>5000</v>
      </c>
      <c r="J7" s="34"/>
    </row>
    <row r="8" spans="2:10" ht="15" customHeight="1" x14ac:dyDescent="0.3">
      <c r="B8" s="66" t="s">
        <v>4</v>
      </c>
      <c r="C8" s="67">
        <v>7000</v>
      </c>
      <c r="E8" s="66" t="s">
        <v>12</v>
      </c>
      <c r="F8" s="67">
        <v>12000</v>
      </c>
      <c r="H8" s="11" t="s">
        <v>90</v>
      </c>
      <c r="I8" s="69">
        <f>SUM(I6:I7)</f>
        <v>9000</v>
      </c>
      <c r="J8" s="62"/>
    </row>
    <row r="9" spans="2:10" ht="15" customHeight="1" x14ac:dyDescent="0.3">
      <c r="B9" s="66" t="s">
        <v>5</v>
      </c>
      <c r="C9" s="67">
        <v>3000</v>
      </c>
      <c r="E9" s="66" t="s">
        <v>13</v>
      </c>
      <c r="F9" s="67">
        <v>8000</v>
      </c>
      <c r="H9" s="4"/>
      <c r="I9" s="7"/>
      <c r="J9" s="34"/>
    </row>
    <row r="10" spans="2:10" ht="15" customHeight="1" x14ac:dyDescent="0.3">
      <c r="B10" s="5" t="s">
        <v>94</v>
      </c>
      <c r="C10" s="68">
        <f>SUM(C6:C9)</f>
        <v>27000</v>
      </c>
      <c r="D10" s="64"/>
      <c r="E10" s="65"/>
      <c r="F10" s="67">
        <v>13000</v>
      </c>
      <c r="J10" s="34"/>
    </row>
    <row r="11" spans="2:10" ht="15" customHeight="1" x14ac:dyDescent="0.3">
      <c r="E11" s="66" t="s">
        <v>6</v>
      </c>
      <c r="F11" s="67">
        <v>1000</v>
      </c>
      <c r="J11" s="34"/>
    </row>
    <row r="12" spans="2:10" ht="15" customHeight="1" x14ac:dyDescent="0.3">
      <c r="B12" s="46" t="s">
        <v>86</v>
      </c>
      <c r="C12" s="47"/>
      <c r="E12" s="11" t="s">
        <v>85</v>
      </c>
      <c r="F12" s="69">
        <f>SUM(F6:F11)</f>
        <v>81000</v>
      </c>
      <c r="G12" s="64"/>
      <c r="H12" s="65"/>
      <c r="J12" s="34"/>
    </row>
    <row r="13" spans="2:10" ht="15" customHeight="1" x14ac:dyDescent="0.3">
      <c r="B13" s="66" t="s">
        <v>19</v>
      </c>
      <c r="C13" s="67">
        <v>21000</v>
      </c>
    </row>
    <row r="14" spans="2:10" ht="15" customHeight="1" x14ac:dyDescent="0.3">
      <c r="B14" s="66" t="s">
        <v>7</v>
      </c>
      <c r="C14" s="67">
        <v>13000</v>
      </c>
      <c r="E14" s="45" t="s">
        <v>88</v>
      </c>
      <c r="F14" s="45"/>
    </row>
    <row r="15" spans="2:10" ht="15" customHeight="1" x14ac:dyDescent="0.3">
      <c r="B15" s="66" t="s">
        <v>18</v>
      </c>
      <c r="C15" s="67">
        <v>19000</v>
      </c>
      <c r="E15" s="66" t="s">
        <v>14</v>
      </c>
      <c r="F15" s="67">
        <v>10000</v>
      </c>
    </row>
    <row r="16" spans="2:10" ht="15" customHeight="1" x14ac:dyDescent="0.3">
      <c r="B16" s="66" t="s">
        <v>8</v>
      </c>
      <c r="C16" s="67">
        <v>15000</v>
      </c>
      <c r="E16" s="11" t="s">
        <v>89</v>
      </c>
      <c r="F16" s="69">
        <f>SUM(F15)</f>
        <v>10000</v>
      </c>
      <c r="G16" s="64"/>
      <c r="H16" s="65"/>
    </row>
    <row r="17" spans="2:10" ht="15" customHeight="1" x14ac:dyDescent="0.3">
      <c r="B17" s="5" t="s">
        <v>95</v>
      </c>
      <c r="C17" s="68">
        <f>SUM(C13:C16)</f>
        <v>68000</v>
      </c>
      <c r="D17" s="64"/>
      <c r="E17" s="65"/>
    </row>
    <row r="18" spans="2:10" ht="15" customHeight="1" x14ac:dyDescent="0.3"/>
    <row r="19" spans="2:10" ht="15" customHeight="1" x14ac:dyDescent="0.3">
      <c r="B19" s="41" t="s">
        <v>87</v>
      </c>
      <c r="C19" s="42"/>
      <c r="F19" s="44" t="s">
        <v>91</v>
      </c>
      <c r="G19" s="44"/>
      <c r="H19" s="44"/>
      <c r="I19" s="69">
        <f>SUM(F12,F16,I8)</f>
        <v>100000</v>
      </c>
      <c r="J19" s="62"/>
    </row>
    <row r="20" spans="2:10" ht="15" customHeight="1" x14ac:dyDescent="0.3">
      <c r="B20" s="66" t="s">
        <v>9</v>
      </c>
      <c r="C20" s="67">
        <v>5000</v>
      </c>
    </row>
    <row r="21" spans="2:10" ht="15" customHeight="1" x14ac:dyDescent="0.3">
      <c r="B21" s="5" t="s">
        <v>96</v>
      </c>
      <c r="C21" s="68">
        <f>SUM(C20)</f>
        <v>5000</v>
      </c>
      <c r="D21" s="64"/>
      <c r="E21" s="65"/>
      <c r="F21" s="43" t="s">
        <v>17</v>
      </c>
      <c r="G21" s="43"/>
      <c r="H21" s="43"/>
      <c r="I21" s="70">
        <f>C23-I19</f>
        <v>0</v>
      </c>
      <c r="J21" s="62"/>
    </row>
    <row r="22" spans="2:10" ht="15" customHeight="1" x14ac:dyDescent="0.3"/>
    <row r="23" spans="2:10" ht="15" customHeight="1" x14ac:dyDescent="0.3">
      <c r="B23" s="11" t="s">
        <v>66</v>
      </c>
      <c r="C23" s="69">
        <f>SUM(C10,C17,C21)</f>
        <v>100000</v>
      </c>
      <c r="D23" s="64"/>
      <c r="E23" s="65"/>
    </row>
    <row r="24" spans="2:10" ht="15" customHeight="1" x14ac:dyDescent="0.3"/>
    <row r="35" spans="2:3" ht="19.95" customHeight="1" x14ac:dyDescent="0.3">
      <c r="B35" s="4"/>
      <c r="C35" s="7"/>
    </row>
  </sheetData>
  <mergeCells count="17">
    <mergeCell ref="D23:E23"/>
    <mergeCell ref="E4:I4"/>
    <mergeCell ref="B5:C5"/>
    <mergeCell ref="B4:C4"/>
    <mergeCell ref="E2:F2"/>
    <mergeCell ref="H2:I2"/>
    <mergeCell ref="H5:I5"/>
    <mergeCell ref="F21:H21"/>
    <mergeCell ref="F19:H19"/>
    <mergeCell ref="E14:F14"/>
    <mergeCell ref="E5:F5"/>
    <mergeCell ref="B12:C12"/>
    <mergeCell ref="G12:H12"/>
    <mergeCell ref="G16:H16"/>
    <mergeCell ref="D10:E10"/>
    <mergeCell ref="D17:E17"/>
    <mergeCell ref="D21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0296-D629-44D5-B09F-DCE9E6AF3C96}">
  <sheetPr codeName="Sheet2"/>
  <dimension ref="B1:J53"/>
  <sheetViews>
    <sheetView showGridLines="0" zoomScale="70" zoomScaleNormal="70" workbookViewId="0">
      <selection activeCell="I19" sqref="I19"/>
    </sheetView>
  </sheetViews>
  <sheetFormatPr defaultRowHeight="19.95" customHeight="1" x14ac:dyDescent="0.3"/>
  <cols>
    <col min="1" max="1" width="1.88671875" style="8" customWidth="1"/>
    <col min="2" max="2" width="25.21875" style="8" customWidth="1"/>
    <col min="3" max="3" width="17.77734375" style="37" customWidth="1"/>
    <col min="4" max="4" width="2.6640625" style="8" customWidth="1"/>
    <col min="5" max="5" width="29.33203125" style="8" customWidth="1"/>
    <col min="6" max="6" width="16.33203125" style="39" customWidth="1"/>
    <col min="7" max="7" width="2.33203125" style="8" customWidth="1"/>
    <col min="8" max="8" width="25.109375" style="8" customWidth="1"/>
    <col min="9" max="9" width="21.6640625" style="36" customWidth="1"/>
    <col min="10" max="10" width="15.77734375" style="40" customWidth="1"/>
    <col min="11" max="16384" width="8.88671875" style="8"/>
  </cols>
  <sheetData>
    <row r="1" spans="2:10" ht="12.6" customHeight="1" x14ac:dyDescent="0.3"/>
    <row r="2" spans="2:10" s="1" customFormat="1" ht="31.2" customHeight="1" x14ac:dyDescent="0.3">
      <c r="B2" s="3"/>
      <c r="C2" s="38"/>
      <c r="D2" s="2"/>
      <c r="E2" s="50" t="s">
        <v>45</v>
      </c>
      <c r="F2" s="50"/>
      <c r="G2" s="2"/>
      <c r="H2" s="51"/>
      <c r="I2" s="51"/>
      <c r="J2" s="34"/>
    </row>
    <row r="3" spans="2:10" ht="15" customHeight="1" x14ac:dyDescent="0.3"/>
    <row r="4" spans="2:10" ht="15" customHeight="1" x14ac:dyDescent="0.3">
      <c r="B4" s="55" t="s">
        <v>20</v>
      </c>
      <c r="C4" s="55"/>
      <c r="E4" s="55" t="s">
        <v>29</v>
      </c>
      <c r="F4" s="55"/>
      <c r="H4" s="55" t="s">
        <v>51</v>
      </c>
      <c r="I4" s="56"/>
    </row>
    <row r="5" spans="2:10" ht="15" customHeight="1" x14ac:dyDescent="0.3">
      <c r="B5" s="54" t="s">
        <v>21</v>
      </c>
      <c r="C5" s="54"/>
      <c r="E5" s="71" t="s">
        <v>30</v>
      </c>
      <c r="F5" s="72">
        <v>12000</v>
      </c>
      <c r="H5" s="71" t="s">
        <v>37</v>
      </c>
      <c r="I5" s="72">
        <v>0</v>
      </c>
    </row>
    <row r="6" spans="2:10" ht="15" customHeight="1" x14ac:dyDescent="0.3">
      <c r="B6" s="71" t="s">
        <v>41</v>
      </c>
      <c r="C6" s="72">
        <v>210000.33</v>
      </c>
      <c r="E6" s="71" t="s">
        <v>31</v>
      </c>
      <c r="F6" s="72">
        <v>7000</v>
      </c>
      <c r="H6" s="71" t="s">
        <v>38</v>
      </c>
      <c r="I6" s="72">
        <v>0</v>
      </c>
    </row>
    <row r="7" spans="2:10" ht="15" customHeight="1" x14ac:dyDescent="0.3">
      <c r="B7" s="71" t="s">
        <v>42</v>
      </c>
      <c r="C7" s="72">
        <v>-36000.35</v>
      </c>
      <c r="E7" s="71" t="s">
        <v>32</v>
      </c>
      <c r="F7" s="72">
        <v>1000.33</v>
      </c>
      <c r="H7" s="71" t="s">
        <v>49</v>
      </c>
      <c r="I7" s="72">
        <v>-600.23</v>
      </c>
    </row>
    <row r="8" spans="2:10" ht="15" customHeight="1" x14ac:dyDescent="0.3">
      <c r="B8" s="10" t="s">
        <v>22</v>
      </c>
      <c r="C8" s="73">
        <f>SUM(C5:C7)</f>
        <v>173999.97999999998</v>
      </c>
      <c r="D8" s="77"/>
      <c r="E8" s="71" t="s">
        <v>33</v>
      </c>
      <c r="F8" s="72">
        <v>6000.33</v>
      </c>
      <c r="H8" s="10" t="s">
        <v>67</v>
      </c>
      <c r="I8" s="73">
        <f>SUM(I5:I7)</f>
        <v>-600.23</v>
      </c>
      <c r="J8" s="77"/>
    </row>
    <row r="9" spans="2:10" ht="15" customHeight="1" x14ac:dyDescent="0.3">
      <c r="E9" s="71" t="s">
        <v>34</v>
      </c>
      <c r="F9" s="72">
        <v>10000.36</v>
      </c>
      <c r="H9" s="71" t="s">
        <v>39</v>
      </c>
      <c r="I9" s="72">
        <v>-4000</v>
      </c>
    </row>
    <row r="10" spans="2:10" ht="15" customHeight="1" x14ac:dyDescent="0.3">
      <c r="B10" s="54" t="s">
        <v>23</v>
      </c>
      <c r="C10" s="54"/>
      <c r="E10" s="71" t="s">
        <v>35</v>
      </c>
      <c r="F10" s="72">
        <v>5000.3599999999997</v>
      </c>
      <c r="H10" s="14" t="s">
        <v>74</v>
      </c>
      <c r="I10" s="74">
        <f>I9+I8+F19</f>
        <v>21197.199999999964</v>
      </c>
      <c r="J10" s="77"/>
    </row>
    <row r="11" spans="2:10" ht="15" customHeight="1" x14ac:dyDescent="0.3">
      <c r="B11" s="71" t="s">
        <v>43</v>
      </c>
      <c r="C11" s="72">
        <v>25000.33</v>
      </c>
      <c r="E11" s="71" t="s">
        <v>36</v>
      </c>
      <c r="F11" s="72">
        <v>600.69000000000005</v>
      </c>
    </row>
    <row r="12" spans="2:10" ht="15" customHeight="1" x14ac:dyDescent="0.3">
      <c r="B12" s="71" t="s">
        <v>24</v>
      </c>
      <c r="C12" s="72">
        <v>16000.15</v>
      </c>
      <c r="E12" s="14" t="s">
        <v>75</v>
      </c>
      <c r="F12" s="74">
        <f>SUM(F5:F11)</f>
        <v>41602.070000000007</v>
      </c>
      <c r="H12" s="52" t="s">
        <v>40</v>
      </c>
      <c r="I12" s="53"/>
    </row>
    <row r="13" spans="2:10" ht="15" customHeight="1" x14ac:dyDescent="0.3">
      <c r="B13" s="71" t="s">
        <v>25</v>
      </c>
      <c r="C13" s="72">
        <v>35600</v>
      </c>
      <c r="F13" s="37"/>
      <c r="H13" s="71" t="s">
        <v>46</v>
      </c>
      <c r="I13" s="72">
        <v>0</v>
      </c>
    </row>
    <row r="14" spans="2:10" ht="15" customHeight="1" x14ac:dyDescent="0.3">
      <c r="B14" s="71" t="s">
        <v>44</v>
      </c>
      <c r="C14" s="72">
        <v>100000</v>
      </c>
      <c r="H14" s="71" t="s">
        <v>47</v>
      </c>
      <c r="I14" s="72">
        <v>0</v>
      </c>
    </row>
    <row r="15" spans="2:10" ht="15" customHeight="1" x14ac:dyDescent="0.3">
      <c r="B15" s="10" t="s">
        <v>26</v>
      </c>
      <c r="C15" s="73">
        <f>SUM(C11:C14)</f>
        <v>176600.48</v>
      </c>
      <c r="D15" s="77"/>
      <c r="F15" s="37"/>
      <c r="H15" s="71" t="s">
        <v>48</v>
      </c>
      <c r="I15" s="72">
        <v>1000</v>
      </c>
    </row>
    <row r="16" spans="2:10" ht="15" customHeight="1" x14ac:dyDescent="0.3">
      <c r="B16" s="71" t="s">
        <v>27</v>
      </c>
      <c r="C16" s="72">
        <v>-70000</v>
      </c>
      <c r="H16" s="12" t="s">
        <v>67</v>
      </c>
      <c r="I16" s="75">
        <f>SUM(I13:I15)</f>
        <v>1000</v>
      </c>
      <c r="J16" s="77"/>
    </row>
    <row r="17" spans="2:10" ht="15" customHeight="1" x14ac:dyDescent="0.3">
      <c r="B17" s="10" t="s">
        <v>28</v>
      </c>
      <c r="C17" s="73">
        <f>C15+C16</f>
        <v>106600.48000000001</v>
      </c>
      <c r="D17" s="77"/>
      <c r="I17" s="35"/>
    </row>
    <row r="18" spans="2:10" ht="15" customHeight="1" x14ac:dyDescent="0.3"/>
    <row r="19" spans="2:10" ht="21" x14ac:dyDescent="0.3">
      <c r="B19" s="14" t="s">
        <v>50</v>
      </c>
      <c r="C19" s="74">
        <f>C8-C17</f>
        <v>67399.499999999971</v>
      </c>
      <c r="D19" s="77"/>
      <c r="E19" s="14" t="s">
        <v>52</v>
      </c>
      <c r="F19" s="74">
        <f>C19-F12</f>
        <v>25797.429999999964</v>
      </c>
      <c r="G19" s="77"/>
      <c r="H19" s="13" t="s">
        <v>73</v>
      </c>
      <c r="I19" s="76">
        <f>I10+I16</f>
        <v>22197.199999999964</v>
      </c>
      <c r="J19" s="77"/>
    </row>
    <row r="20" spans="2:10" ht="15" customHeight="1" x14ac:dyDescent="0.3"/>
    <row r="21" spans="2:10" ht="19.95" customHeight="1" x14ac:dyDescent="0.3">
      <c r="C21" s="39"/>
    </row>
    <row r="22" spans="2:10" ht="19.95" customHeight="1" x14ac:dyDescent="0.3">
      <c r="C22" s="39"/>
    </row>
    <row r="23" spans="2:10" ht="19.95" customHeight="1" x14ac:dyDescent="0.3">
      <c r="C23" s="39"/>
    </row>
    <row r="24" spans="2:10" ht="19.95" customHeight="1" x14ac:dyDescent="0.3">
      <c r="C24" s="39"/>
    </row>
    <row r="25" spans="2:10" ht="19.95" customHeight="1" x14ac:dyDescent="0.3">
      <c r="C25" s="39"/>
    </row>
    <row r="26" spans="2:10" ht="19.95" customHeight="1" x14ac:dyDescent="0.3">
      <c r="C26" s="39"/>
    </row>
    <row r="27" spans="2:10" ht="19.95" customHeight="1" x14ac:dyDescent="0.3">
      <c r="C27" s="39"/>
    </row>
    <row r="28" spans="2:10" ht="19.95" customHeight="1" x14ac:dyDescent="0.3">
      <c r="C28" s="39"/>
    </row>
    <row r="29" spans="2:10" ht="19.95" customHeight="1" x14ac:dyDescent="0.3">
      <c r="C29" s="39"/>
    </row>
    <row r="30" spans="2:10" ht="19.95" customHeight="1" x14ac:dyDescent="0.3">
      <c r="C30" s="39"/>
    </row>
    <row r="31" spans="2:10" ht="19.95" customHeight="1" x14ac:dyDescent="0.3">
      <c r="C31" s="39"/>
    </row>
    <row r="32" spans="2:10" ht="19.95" customHeight="1" x14ac:dyDescent="0.3">
      <c r="C32" s="39"/>
    </row>
    <row r="33" spans="3:3" ht="19.95" customHeight="1" x14ac:dyDescent="0.3">
      <c r="C33" s="39"/>
    </row>
    <row r="34" spans="3:3" ht="19.95" customHeight="1" x14ac:dyDescent="0.3">
      <c r="C34" s="39"/>
    </row>
    <row r="35" spans="3:3" ht="19.95" customHeight="1" x14ac:dyDescent="0.3">
      <c r="C35" s="39"/>
    </row>
    <row r="36" spans="3:3" ht="19.95" customHeight="1" x14ac:dyDescent="0.3">
      <c r="C36" s="39"/>
    </row>
    <row r="37" spans="3:3" ht="19.95" customHeight="1" x14ac:dyDescent="0.3">
      <c r="C37" s="39"/>
    </row>
    <row r="39" spans="3:3" ht="19.95" customHeight="1" x14ac:dyDescent="0.3">
      <c r="C39" s="39"/>
    </row>
    <row r="40" spans="3:3" ht="19.95" customHeight="1" x14ac:dyDescent="0.3">
      <c r="C40" s="39"/>
    </row>
    <row r="41" spans="3:3" ht="19.95" customHeight="1" x14ac:dyDescent="0.3">
      <c r="C41" s="39"/>
    </row>
    <row r="42" spans="3:3" ht="19.95" customHeight="1" x14ac:dyDescent="0.3">
      <c r="C42" s="39"/>
    </row>
    <row r="43" spans="3:3" ht="19.95" customHeight="1" x14ac:dyDescent="0.3">
      <c r="C43" s="39"/>
    </row>
    <row r="44" spans="3:3" ht="19.95" customHeight="1" x14ac:dyDescent="0.3">
      <c r="C44" s="39"/>
    </row>
    <row r="45" spans="3:3" ht="19.95" customHeight="1" x14ac:dyDescent="0.3">
      <c r="C45" s="39"/>
    </row>
    <row r="46" spans="3:3" ht="19.95" customHeight="1" x14ac:dyDescent="0.3">
      <c r="C46" s="39"/>
    </row>
    <row r="47" spans="3:3" ht="19.95" customHeight="1" x14ac:dyDescent="0.3">
      <c r="C47" s="39"/>
    </row>
    <row r="48" spans="3:3" ht="19.95" customHeight="1" x14ac:dyDescent="0.3">
      <c r="C48" s="39"/>
    </row>
    <row r="49" spans="3:3" ht="19.95" customHeight="1" x14ac:dyDescent="0.3">
      <c r="C49" s="39"/>
    </row>
    <row r="50" spans="3:3" ht="19.95" customHeight="1" x14ac:dyDescent="0.3">
      <c r="C50" s="39"/>
    </row>
    <row r="51" spans="3:3" ht="19.95" customHeight="1" x14ac:dyDescent="0.3">
      <c r="C51" s="39"/>
    </row>
    <row r="52" spans="3:3" ht="19.95" customHeight="1" x14ac:dyDescent="0.3">
      <c r="C52" s="39"/>
    </row>
    <row r="53" spans="3:3" ht="19.95" customHeight="1" x14ac:dyDescent="0.3">
      <c r="C53" s="39"/>
    </row>
  </sheetData>
  <mergeCells count="8">
    <mergeCell ref="H12:I12"/>
    <mergeCell ref="B10:C10"/>
    <mergeCell ref="E4:F4"/>
    <mergeCell ref="H4:I4"/>
    <mergeCell ref="H2:I2"/>
    <mergeCell ref="E2:F2"/>
    <mergeCell ref="B5:C5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D5DDD-91AA-4B71-86F8-DB8D256E2B3F}">
  <sheetPr codeName="Sheet4"/>
  <dimension ref="B1:J21"/>
  <sheetViews>
    <sheetView showGridLines="0" tabSelected="1" zoomScale="80" zoomScaleNormal="80" workbookViewId="0">
      <selection activeCell="S17" sqref="S17"/>
    </sheetView>
  </sheetViews>
  <sheetFormatPr defaultRowHeight="19.95" customHeight="1" x14ac:dyDescent="0.3"/>
  <cols>
    <col min="1" max="1" width="2.109375" style="15" customWidth="1"/>
    <col min="2" max="2" width="20.77734375" style="1" customWidth="1"/>
    <col min="3" max="3" width="15.21875" style="18" customWidth="1"/>
    <col min="4" max="4" width="1.33203125" style="15" customWidth="1"/>
    <col min="5" max="5" width="28.21875" style="15" customWidth="1"/>
    <col min="6" max="6" width="13.21875" style="18" customWidth="1"/>
    <col min="7" max="7" width="2.21875" style="15" customWidth="1"/>
    <col min="8" max="8" width="24.88671875" style="1" customWidth="1"/>
    <col min="9" max="9" width="14" style="18" customWidth="1"/>
    <col min="10" max="10" width="8.88671875" style="15" customWidth="1"/>
    <col min="11" max="16384" width="8.88671875" style="15"/>
  </cols>
  <sheetData>
    <row r="1" spans="2:10" ht="19.95" customHeight="1" x14ac:dyDescent="0.3">
      <c r="E1" s="1"/>
    </row>
    <row r="2" spans="2:10" ht="25.8" customHeight="1" x14ac:dyDescent="0.3">
      <c r="B2" s="28"/>
      <c r="C2" s="60" t="s">
        <v>53</v>
      </c>
      <c r="D2" s="60"/>
      <c r="E2" s="60"/>
      <c r="F2" s="60"/>
      <c r="G2" s="60"/>
      <c r="H2" s="60"/>
      <c r="I2" s="60"/>
    </row>
    <row r="3" spans="2:10" ht="15" customHeight="1" x14ac:dyDescent="0.3">
      <c r="B3" s="29"/>
      <c r="C3" s="17"/>
      <c r="D3" s="16"/>
      <c r="E3" s="16"/>
      <c r="F3" s="17"/>
    </row>
    <row r="4" spans="2:10" s="19" customFormat="1" ht="18" x14ac:dyDescent="0.3">
      <c r="B4" s="78" t="s">
        <v>80</v>
      </c>
      <c r="C4" s="79">
        <v>44773</v>
      </c>
      <c r="D4" s="80"/>
      <c r="E4" s="81" t="s">
        <v>83</v>
      </c>
      <c r="F4" s="82">
        <f>C21+F21+I21</f>
        <v>367750</v>
      </c>
      <c r="G4" s="83"/>
      <c r="H4" s="32"/>
    </row>
    <row r="5" spans="2:10" s="20" customFormat="1" ht="18" x14ac:dyDescent="0.3">
      <c r="B5" s="78" t="s">
        <v>81</v>
      </c>
      <c r="C5" s="84">
        <v>1570</v>
      </c>
      <c r="D5" s="85"/>
      <c r="E5" s="81" t="s">
        <v>82</v>
      </c>
      <c r="F5" s="82">
        <f>C5+F4</f>
        <v>369320</v>
      </c>
      <c r="G5" s="83"/>
      <c r="H5" s="33"/>
      <c r="I5" s="21"/>
    </row>
    <row r="6" spans="2:10" ht="15" customHeight="1" x14ac:dyDescent="0.3">
      <c r="B6" s="30"/>
      <c r="C6" s="23"/>
      <c r="D6" s="24"/>
      <c r="E6" s="22"/>
      <c r="F6" s="23"/>
      <c r="I6" s="25"/>
    </row>
    <row r="7" spans="2:10" ht="15" customHeight="1" x14ac:dyDescent="0.3">
      <c r="B7" s="59" t="s">
        <v>78</v>
      </c>
      <c r="C7" s="59"/>
      <c r="D7" s="16"/>
      <c r="E7" s="61" t="s">
        <v>77</v>
      </c>
      <c r="F7" s="61"/>
      <c r="H7" s="61" t="s">
        <v>79</v>
      </c>
      <c r="I7" s="61"/>
    </row>
    <row r="8" spans="2:10" ht="15" customHeight="1" x14ac:dyDescent="0.3">
      <c r="B8" s="57" t="s">
        <v>98</v>
      </c>
      <c r="C8" s="58"/>
      <c r="D8" s="16"/>
      <c r="E8" s="57" t="s">
        <v>98</v>
      </c>
      <c r="F8" s="58"/>
      <c r="H8" s="57" t="s">
        <v>98</v>
      </c>
      <c r="I8" s="58"/>
    </row>
    <row r="9" spans="2:10" ht="15" customHeight="1" x14ac:dyDescent="0.3">
      <c r="B9" s="71" t="s">
        <v>54</v>
      </c>
      <c r="C9" s="89">
        <v>95000</v>
      </c>
      <c r="D9" s="16"/>
      <c r="E9" s="88" t="s">
        <v>71</v>
      </c>
      <c r="F9" s="89">
        <v>50000</v>
      </c>
      <c r="H9" s="71" t="s">
        <v>55</v>
      </c>
      <c r="I9" s="89">
        <v>400000</v>
      </c>
    </row>
    <row r="10" spans="2:10" ht="15" customHeight="1" x14ac:dyDescent="0.3">
      <c r="B10" s="71" t="s">
        <v>36</v>
      </c>
      <c r="C10" s="89">
        <v>13000</v>
      </c>
      <c r="D10" s="16"/>
      <c r="E10" s="88" t="s">
        <v>56</v>
      </c>
      <c r="F10" s="89">
        <v>20000</v>
      </c>
      <c r="H10" s="71" t="s">
        <v>57</v>
      </c>
      <c r="I10" s="89">
        <v>0</v>
      </c>
    </row>
    <row r="11" spans="2:10" ht="15" customHeight="1" x14ac:dyDescent="0.3">
      <c r="B11" s="10" t="s">
        <v>65</v>
      </c>
      <c r="C11" s="90">
        <f>SUM(C9:C10)</f>
        <v>108000</v>
      </c>
      <c r="D11" s="86"/>
      <c r="E11" s="88" t="s">
        <v>58</v>
      </c>
      <c r="F11" s="89">
        <v>5000</v>
      </c>
      <c r="H11" s="10" t="s">
        <v>65</v>
      </c>
      <c r="I11" s="90">
        <f>SUM(I9:I10)</f>
        <v>400000</v>
      </c>
      <c r="J11" s="86"/>
    </row>
    <row r="12" spans="2:10" ht="15" customHeight="1" x14ac:dyDescent="0.3">
      <c r="D12" s="16"/>
      <c r="E12" s="26" t="s">
        <v>65</v>
      </c>
      <c r="F12" s="90">
        <f>SUM(F9:F11)</f>
        <v>75000</v>
      </c>
      <c r="G12" s="86"/>
    </row>
    <row r="13" spans="2:10" ht="15" customHeight="1" x14ac:dyDescent="0.3">
      <c r="B13" s="57" t="s">
        <v>99</v>
      </c>
      <c r="C13" s="58"/>
      <c r="D13" s="16"/>
      <c r="H13" s="57" t="s">
        <v>99</v>
      </c>
      <c r="I13" s="58"/>
    </row>
    <row r="14" spans="2:10" ht="15" customHeight="1" x14ac:dyDescent="0.3">
      <c r="B14" s="87" t="s">
        <v>59</v>
      </c>
      <c r="C14" s="89">
        <v>30000</v>
      </c>
      <c r="D14" s="16"/>
      <c r="E14" s="57" t="s">
        <v>99</v>
      </c>
      <c r="F14" s="58"/>
      <c r="H14" s="71" t="s">
        <v>60</v>
      </c>
      <c r="I14" s="89">
        <v>12500</v>
      </c>
    </row>
    <row r="15" spans="2:10" ht="15" customHeight="1" x14ac:dyDescent="0.3">
      <c r="B15" s="71" t="s">
        <v>68</v>
      </c>
      <c r="C15" s="89">
        <v>7500</v>
      </c>
      <c r="E15" s="88" t="s">
        <v>76</v>
      </c>
      <c r="F15" s="72">
        <v>70000</v>
      </c>
      <c r="H15" s="71" t="s">
        <v>61</v>
      </c>
      <c r="I15" s="89">
        <v>200000</v>
      </c>
    </row>
    <row r="16" spans="2:10" ht="15" customHeight="1" x14ac:dyDescent="0.3">
      <c r="B16" s="71" t="s">
        <v>69</v>
      </c>
      <c r="C16" s="89">
        <v>15000</v>
      </c>
      <c r="E16" s="88" t="s">
        <v>72</v>
      </c>
      <c r="F16" s="89">
        <v>50000</v>
      </c>
      <c r="H16" s="71" t="s">
        <v>62</v>
      </c>
      <c r="I16" s="89">
        <v>40000</v>
      </c>
    </row>
    <row r="17" spans="2:10" ht="15" customHeight="1" x14ac:dyDescent="0.3">
      <c r="B17" s="87" t="s">
        <v>70</v>
      </c>
      <c r="C17" s="89">
        <v>1200</v>
      </c>
      <c r="E17" s="88" t="s">
        <v>63</v>
      </c>
      <c r="F17" s="89">
        <v>0</v>
      </c>
      <c r="H17" s="10" t="s">
        <v>65</v>
      </c>
      <c r="I17" s="90">
        <f>SUM(I16)</f>
        <v>40000</v>
      </c>
      <c r="J17" s="86"/>
    </row>
    <row r="18" spans="2:10" ht="15" customHeight="1" x14ac:dyDescent="0.3">
      <c r="B18" s="87" t="s">
        <v>64</v>
      </c>
      <c r="C18" s="89">
        <v>1550</v>
      </c>
      <c r="E18" s="26" t="s">
        <v>65</v>
      </c>
      <c r="F18" s="90">
        <f>SUM(F15:F17)</f>
        <v>120000</v>
      </c>
      <c r="G18" s="86"/>
    </row>
    <row r="19" spans="2:10" ht="15" customHeight="1" x14ac:dyDescent="0.3">
      <c r="B19" s="10" t="s">
        <v>65</v>
      </c>
      <c r="C19" s="90">
        <f>SUM(C14:C18)</f>
        <v>55250</v>
      </c>
      <c r="D19" s="86"/>
    </row>
    <row r="21" spans="2:10" ht="15.6" x14ac:dyDescent="0.3">
      <c r="B21" s="31" t="s">
        <v>92</v>
      </c>
      <c r="C21" s="91">
        <f>C11-C19</f>
        <v>52750</v>
      </c>
      <c r="D21" s="86"/>
      <c r="E21" s="27" t="s">
        <v>92</v>
      </c>
      <c r="F21" s="91">
        <f>F12-F18</f>
        <v>-45000</v>
      </c>
      <c r="G21" s="86"/>
      <c r="H21" s="31" t="s">
        <v>83</v>
      </c>
      <c r="I21" s="91">
        <f>I11-I17</f>
        <v>360000</v>
      </c>
      <c r="J21" s="86"/>
    </row>
  </sheetData>
  <mergeCells count="12">
    <mergeCell ref="E14:F14"/>
    <mergeCell ref="H13:I13"/>
    <mergeCell ref="B7:C7"/>
    <mergeCell ref="B8:C8"/>
    <mergeCell ref="C2:I2"/>
    <mergeCell ref="H7:I7"/>
    <mergeCell ref="H8:I8"/>
    <mergeCell ref="B13:C13"/>
    <mergeCell ref="E7:F7"/>
    <mergeCell ref="E8:F8"/>
    <mergeCell ref="F4:G4"/>
    <mergeCell ref="F5:G5"/>
  </mergeCells>
  <conditionalFormatting sqref="C5 C9:C11 F9:F11 C14:C19 F15:F17">
    <cfRule type="cellIs" dxfId="1" priority="1" operator="lessThan">
      <formula>0</formula>
    </cfRule>
  </conditionalFormatting>
  <conditionalFormatting sqref="C5 C9:C11 I9:I11 I14:I16 C14:C19 F15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Dimitar Berbatov</cp:lastModifiedBy>
  <dcterms:created xsi:type="dcterms:W3CDTF">2022-07-27T04:36:01Z</dcterms:created>
  <dcterms:modified xsi:type="dcterms:W3CDTF">2023-06-26T10:10:10Z</dcterms:modified>
</cp:coreProperties>
</file>