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utfor Rahman\Downloads\Excel Time Conversion\"/>
    </mc:Choice>
  </mc:AlternateContent>
  <xr:revisionPtr revIDLastSave="0" documentId="13_ncr:1_{F83AB7FA-4FBB-4063-A084-2F24D1B7A31A}" xr6:coauthVersionLast="47" xr6:coauthVersionMax="47" xr10:uidLastSave="{00000000-0000-0000-0000-000000000000}"/>
  <bookViews>
    <workbookView xWindow="-110" yWindow="-110" windowWidth="19420" windowHeight="10420" xr2:uid="{6C457CF4-A3CD-4C96-9E10-76F16724947F}"/>
  </bookViews>
  <sheets>
    <sheet name="Covert Time to Hours (AF)" sheetId="4" r:id="rId1"/>
    <sheet name="Covert Time to Hours (CONVERT)" sheetId="5" r:id="rId2"/>
    <sheet name="Covert Time to Hours (H M S)" sheetId="6" r:id="rId3"/>
    <sheet name="Covert Time to Minutes (AF)" sheetId="7" r:id="rId4"/>
    <sheet name="Covert Time to Minute (CONVERT)" sheetId="8" r:id="rId5"/>
    <sheet name="Covert Time to Minutes (H M S)" sheetId="9" r:id="rId6"/>
    <sheet name="Covert Time to Seconds (AF)" sheetId="10" r:id="rId7"/>
    <sheet name="Covert Time to Second (CONVERT)" sheetId="11" r:id="rId8"/>
    <sheet name="Covert Time to Seconds (H M S)" sheetId="12" r:id="rId9"/>
    <sheet name="Time Unit to Another" sheetId="1" r:id="rId10"/>
    <sheet name="Standard Time to Decimal" sheetId="2" r:id="rId11"/>
    <sheet name="Decimal to Standard Time" sheetId="3" r:id="rId12"/>
    <sheet name="Time to Text" sheetId="13" r:id="rId13"/>
    <sheet name="Text to Time" sheetId="14" r:id="rId14"/>
    <sheet name="Time to Time Zone" sheetId="15" r:id="rId15"/>
    <sheet name="Split Date and Time" sheetId="16" r:id="rId16"/>
    <sheet name="Spell Time in Excel" sheetId="17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12" i="1"/>
  <c r="L10" i="1"/>
  <c r="L9" i="1"/>
  <c r="L7" i="1"/>
  <c r="L6" i="1"/>
  <c r="C7" i="17"/>
  <c r="D5" i="16"/>
  <c r="C5" i="14"/>
  <c r="C5" i="3"/>
  <c r="C6" i="2"/>
  <c r="C7" i="2"/>
  <c r="C8" i="2"/>
  <c r="C9" i="2"/>
  <c r="C10" i="2"/>
  <c r="C5" i="2"/>
  <c r="C5" i="12"/>
  <c r="C5" i="11"/>
  <c r="C5" i="10"/>
  <c r="C5" i="6"/>
  <c r="C6" i="12"/>
  <c r="C7" i="12"/>
  <c r="C8" i="12"/>
  <c r="C9" i="12"/>
  <c r="C10" i="12"/>
  <c r="C6" i="11"/>
  <c r="C7" i="11"/>
  <c r="C8" i="11"/>
  <c r="C9" i="11"/>
  <c r="C10" i="11"/>
  <c r="C6" i="10"/>
  <c r="C7" i="10"/>
  <c r="C8" i="10"/>
  <c r="C9" i="10"/>
  <c r="C10" i="10"/>
  <c r="C6" i="9"/>
  <c r="C7" i="9"/>
  <c r="C8" i="9"/>
  <c r="C9" i="9"/>
  <c r="C10" i="9"/>
  <c r="C5" i="9"/>
  <c r="C5" i="8"/>
  <c r="C5" i="5"/>
  <c r="C6" i="8"/>
  <c r="C7" i="8"/>
  <c r="C8" i="8"/>
  <c r="C9" i="8"/>
  <c r="C10" i="8"/>
  <c r="C5" i="7"/>
  <c r="C6" i="6"/>
  <c r="C7" i="6"/>
  <c r="C8" i="6"/>
  <c r="C9" i="6"/>
  <c r="C10" i="6"/>
  <c r="C6" i="5"/>
  <c r="C7" i="5"/>
  <c r="C8" i="5"/>
  <c r="C9" i="5"/>
  <c r="C10" i="5"/>
  <c r="C10" i="7"/>
  <c r="C6" i="7"/>
  <c r="C7" i="7"/>
  <c r="C8" i="7"/>
  <c r="C9" i="7"/>
  <c r="C6" i="4"/>
  <c r="C7" i="4"/>
  <c r="C8" i="4"/>
  <c r="C9" i="4"/>
  <c r="C10" i="4"/>
  <c r="C5" i="4"/>
  <c r="C8" i="17"/>
  <c r="C9" i="17"/>
  <c r="C10" i="17"/>
  <c r="C11" i="17"/>
  <c r="C6" i="3"/>
  <c r="C7" i="3"/>
  <c r="C8" i="3"/>
  <c r="C9" i="3"/>
  <c r="C10" i="3"/>
  <c r="C6" i="13"/>
  <c r="C7" i="13"/>
  <c r="C8" i="13"/>
  <c r="C9" i="13"/>
  <c r="C10" i="13"/>
  <c r="C5" i="13"/>
  <c r="C6" i="14"/>
  <c r="C7" i="14"/>
  <c r="C8" i="14"/>
  <c r="C9" i="14"/>
  <c r="C10" i="14"/>
  <c r="C11" i="15"/>
  <c r="C9" i="16"/>
  <c r="D6" i="16"/>
  <c r="D7" i="16"/>
  <c r="D8" i="16"/>
  <c r="D9" i="16"/>
  <c r="C6" i="16"/>
  <c r="C7" i="16"/>
  <c r="C8" i="16"/>
  <c r="C5" i="16"/>
  <c r="B13" i="1"/>
  <c r="B10" i="1"/>
  <c r="C10" i="1" s="1"/>
  <c r="B7" i="1"/>
  <c r="C7" i="1" s="1"/>
  <c r="B12" i="1"/>
  <c r="B9" i="1"/>
  <c r="B6" i="1"/>
  <c r="C13" i="1" l="1"/>
</calcChain>
</file>

<file path=xl/sharedStrings.xml><?xml version="1.0" encoding="utf-8"?>
<sst xmlns="http://schemas.openxmlformats.org/spreadsheetml/2006/main" count="134" uniqueCount="39">
  <si>
    <t>Use of Arithmetic Formula</t>
  </si>
  <si>
    <t>Try Yourself</t>
  </si>
  <si>
    <t>Time</t>
  </si>
  <si>
    <t>Hours</t>
  </si>
  <si>
    <t>Use of CONVERT Function</t>
  </si>
  <si>
    <t>Use HOUR, MINUTE and SECOND Functions</t>
  </si>
  <si>
    <t>Minutes</t>
  </si>
  <si>
    <t/>
  </si>
  <si>
    <t>Seconds</t>
  </si>
  <si>
    <t>Convert Years to Days</t>
  </si>
  <si>
    <t>Value</t>
  </si>
  <si>
    <t>Hour</t>
  </si>
  <si>
    <t>Day</t>
  </si>
  <si>
    <t>=CONVERT($B$7,"yr","day")</t>
  </si>
  <si>
    <t>Convert Standard Time to Decimal</t>
  </si>
  <si>
    <t>Decimal</t>
  </si>
  <si>
    <t>Convert Decimal to Standard Time</t>
  </si>
  <si>
    <t>Convert Time to Text in Excel</t>
  </si>
  <si>
    <t>Text</t>
  </si>
  <si>
    <t>Convert Text to Time in Excel</t>
  </si>
  <si>
    <t>3:44:00 AM</t>
  </si>
  <si>
    <t>5:12:00 AM</t>
  </si>
  <si>
    <t>12:00:00 PM</t>
  </si>
  <si>
    <t>4:40:00 PM</t>
  </si>
  <si>
    <t>6:48:00 PM</t>
  </si>
  <si>
    <t>8:16:00 PM</t>
  </si>
  <si>
    <t>Convert Time to Time Zone</t>
  </si>
  <si>
    <t>City</t>
  </si>
  <si>
    <t>London</t>
  </si>
  <si>
    <t>Adjustment Time</t>
  </si>
  <si>
    <t>Time (Output)</t>
  </si>
  <si>
    <t>Tokyo</t>
  </si>
  <si>
    <t>Split Date and Time in Excel</t>
  </si>
  <si>
    <t>Date &amp; Time</t>
  </si>
  <si>
    <t>Date</t>
  </si>
  <si>
    <t>Spell Time in Excel</t>
  </si>
  <si>
    <t>Current Time</t>
  </si>
  <si>
    <t>Time &amp; Date</t>
  </si>
  <si>
    <t>Duration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</si>
</sst>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\ h:mm:ss"/>
    <numFmt numFmtId="165" formatCode="m/d/yyyy\ h:mm\ AM/PM"/>
    <numFmt numFmtId="166" formatCode="[$-F400]h:mm:ss\ AM/PM"/>
  </numFmts>
  <fonts count="8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0" borderId="0" xfId="2" applyAlignment="1">
      <alignment vertical="center"/>
    </xf>
    <xf numFmtId="18" fontId="0" fillId="0" borderId="0" xfId="0" applyNumberFormat="1" applyAlignment="1">
      <alignment vertical="center"/>
    </xf>
    <xf numFmtId="18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22" fontId="0" fillId="0" borderId="2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right" vertical="center"/>
    </xf>
    <xf numFmtId="14" fontId="0" fillId="0" borderId="2" xfId="0" applyNumberFormat="1" applyBorder="1" applyAlignment="1">
      <alignment vertical="center"/>
    </xf>
    <xf numFmtId="166" fontId="0" fillId="0" borderId="2" xfId="0" applyNumberFormat="1" applyBorder="1" applyAlignment="1">
      <alignment vertical="center"/>
    </xf>
    <xf numFmtId="166" fontId="0" fillId="0" borderId="2" xfId="0" quotePrefix="1" applyNumberFormat="1" applyBorder="1" applyAlignment="1">
      <alignment vertical="center"/>
    </xf>
    <xf numFmtId="0" fontId="0" fillId="0" borderId="0" xfId="0" quotePrefix="1" applyAlignment="1">
      <alignment vertical="center"/>
    </xf>
    <xf numFmtId="0" fontId="7" fillId="0" borderId="0" xfId="0" applyFont="1" applyAlignment="1">
      <alignment vertical="center"/>
    </xf>
    <xf numFmtId="0" fontId="4" fillId="2" borderId="1" xfId="1" applyFont="1" applyFill="1" applyAlignment="1">
      <alignment horizontal="center" vertical="center"/>
    </xf>
    <xf numFmtId="0" fontId="6" fillId="0" borderId="2" xfId="2" quotePrefix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1" xfId="1" applyNumberFormat="1" applyFont="1" applyFill="1" applyAlignment="1">
      <alignment horizontal="center" vertical="center"/>
    </xf>
  </cellXfs>
  <cellStyles count="3">
    <cellStyle name="Explanatory Text" xfId="2" builtinId="53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173038</xdr:colOff>
      <xdr:row>6</xdr:row>
      <xdr:rowOff>42863</xdr:rowOff>
    </xdr:from>
    <xdr:to>
      <xdr:col>5</xdr:col>
      <xdr:colOff>315913</xdr:colOff>
      <xdr:row>8</xdr:row>
      <xdr:rowOff>252413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945C5FA7-155B-6041-3267-A414EDC27619}"/>
            </a:ext>
          </a:extLst>
        </xdr:cNvPr>
        <xdr:cNvSpPr/>
      </xdr:nvSpPr>
      <xdr:spPr>
        <a:xfrm>
          <a:off x="2847976" y="1566863"/>
          <a:ext cx="1627187" cy="717550"/>
        </a:xfrm>
        <a:prstGeom prst="wedgeRoundRectCallout">
          <a:avLst>
            <a:gd name="adj1" fmla="val -45223"/>
            <a:gd name="adj2" fmla="val -59181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 b="0"/>
            <a:t>We can use </a:t>
          </a:r>
          <a:r>
            <a:rPr lang="en-US" sz="1100" b="1"/>
            <a:t>INT</a:t>
          </a:r>
          <a:r>
            <a:rPr lang="en-US" sz="1100" baseline="0"/>
            <a:t> to exclude fraction values.</a:t>
          </a:r>
        </a:p>
        <a:p>
          <a:pPr algn="ctr"/>
          <a:r>
            <a:rPr lang="en-US" sz="1100" b="1" baseline="0"/>
            <a:t>=INT(B5*24)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5</xdr:row>
      <xdr:rowOff>87311</xdr:rowOff>
    </xdr:from>
    <xdr:to>
      <xdr:col>4</xdr:col>
      <xdr:colOff>881062</xdr:colOff>
      <xdr:row>8</xdr:row>
      <xdr:rowOff>166688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74787AE6-91F5-4594-98B0-AFDC68474551}"/>
            </a:ext>
          </a:extLst>
        </xdr:cNvPr>
        <xdr:cNvSpPr/>
      </xdr:nvSpPr>
      <xdr:spPr>
        <a:xfrm>
          <a:off x="3167063" y="1357311"/>
          <a:ext cx="2087562" cy="841377"/>
        </a:xfrm>
        <a:prstGeom prst="wedgeRoundRectCallout">
          <a:avLst>
            <a:gd name="adj1" fmla="val -36858"/>
            <a:gd name="adj2" fmla="val -33709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 b="0"/>
            <a:t>We can use </a:t>
          </a:r>
          <a:r>
            <a:rPr lang="en-US" sz="1100" b="1"/>
            <a:t>INT</a:t>
          </a:r>
          <a:r>
            <a:rPr lang="en-US" sz="1100" baseline="0"/>
            <a:t> to exclude fraction values.</a:t>
          </a:r>
        </a:p>
        <a:p>
          <a:pPr algn="ctr"/>
          <a:r>
            <a:rPr lang="en-US" sz="1100" b="1" baseline="0"/>
            <a:t>=INT(CONVERT(B5,"day","hr"))</a:t>
          </a:r>
          <a:endParaRPr 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134937</xdr:colOff>
      <xdr:row>6</xdr:row>
      <xdr:rowOff>71438</xdr:rowOff>
    </xdr:from>
    <xdr:to>
      <xdr:col>5</xdr:col>
      <xdr:colOff>293687</xdr:colOff>
      <xdr:row>8</xdr:row>
      <xdr:rowOff>127000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1D545FB8-8590-49EC-B384-0F3ED603D5F2}"/>
            </a:ext>
          </a:extLst>
        </xdr:cNvPr>
        <xdr:cNvSpPr/>
      </xdr:nvSpPr>
      <xdr:spPr>
        <a:xfrm>
          <a:off x="3905250" y="1595438"/>
          <a:ext cx="1619250" cy="563562"/>
        </a:xfrm>
        <a:prstGeom prst="wedgeRoundRectCallout">
          <a:avLst>
            <a:gd name="adj1" fmla="val -34929"/>
            <a:gd name="adj2" fmla="val -32420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 b="0"/>
            <a:t>We can use </a:t>
          </a:r>
          <a:r>
            <a:rPr lang="en-US" sz="1100" b="1"/>
            <a:t>INT</a:t>
          </a:r>
          <a:r>
            <a:rPr lang="en-US" sz="1100" baseline="0"/>
            <a:t> to exclude fraction values.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150812</xdr:colOff>
      <xdr:row>5</xdr:row>
      <xdr:rowOff>79375</xdr:rowOff>
    </xdr:from>
    <xdr:to>
      <xdr:col>5</xdr:col>
      <xdr:colOff>508000</xdr:colOff>
      <xdr:row>7</xdr:row>
      <xdr:rowOff>246063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821E3723-944B-4D95-B6DC-E6B7077B4BB5}"/>
            </a:ext>
          </a:extLst>
        </xdr:cNvPr>
        <xdr:cNvSpPr/>
      </xdr:nvSpPr>
      <xdr:spPr>
        <a:xfrm>
          <a:off x="3032125" y="1349375"/>
          <a:ext cx="1730375" cy="674688"/>
        </a:xfrm>
        <a:prstGeom prst="wedgeRoundRectCallout">
          <a:avLst>
            <a:gd name="adj1" fmla="val -41321"/>
            <a:gd name="adj2" fmla="val -32632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 b="0"/>
            <a:t>We can use </a:t>
          </a:r>
          <a:r>
            <a:rPr lang="en-US" sz="1100" b="1"/>
            <a:t>INT</a:t>
          </a:r>
          <a:r>
            <a:rPr lang="en-US" sz="1100" baseline="0"/>
            <a:t> to exclude fraction values.</a:t>
          </a:r>
        </a:p>
        <a:p>
          <a:pPr algn="ctr"/>
          <a:r>
            <a:rPr lang="en-US" sz="1100" b="1" baseline="0"/>
            <a:t>=INT(B5*1440)</a:t>
          </a:r>
          <a:endParaRPr lang="en-US" sz="11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157616</xdr:colOff>
      <xdr:row>6</xdr:row>
      <xdr:rowOff>85045</xdr:rowOff>
    </xdr:from>
    <xdr:to>
      <xdr:col>6</xdr:col>
      <xdr:colOff>309562</xdr:colOff>
      <xdr:row>9</xdr:row>
      <xdr:rowOff>71438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4730C8F7-08B5-4811-B3C3-171C5C0653EA}"/>
            </a:ext>
          </a:extLst>
        </xdr:cNvPr>
        <xdr:cNvSpPr/>
      </xdr:nvSpPr>
      <xdr:spPr>
        <a:xfrm>
          <a:off x="3070679" y="1609045"/>
          <a:ext cx="2310946" cy="748393"/>
        </a:xfrm>
        <a:prstGeom prst="wedgeRoundRectCallout">
          <a:avLst>
            <a:gd name="adj1" fmla="val -41321"/>
            <a:gd name="adj2" fmla="val -32632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 b="0"/>
            <a:t>We can use </a:t>
          </a:r>
          <a:r>
            <a:rPr lang="en-US" sz="1100" b="1"/>
            <a:t>INT</a:t>
          </a:r>
          <a:r>
            <a:rPr lang="en-US" sz="1100" baseline="0"/>
            <a:t> to exclude fraction values.</a:t>
          </a:r>
        </a:p>
        <a:p>
          <a:pPr algn="ctr"/>
          <a:r>
            <a:rPr lang="en-US" sz="1100" b="1" baseline="0"/>
            <a:t>=INT(CONVERT(B5,"day","mn"))</a:t>
          </a:r>
          <a:endParaRPr lang="en-US" sz="11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5</xdr:row>
      <xdr:rowOff>198438</xdr:rowOff>
    </xdr:from>
    <xdr:to>
      <xdr:col>5</xdr:col>
      <xdr:colOff>341312</xdr:colOff>
      <xdr:row>8</xdr:row>
      <xdr:rowOff>0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9FA320DC-F0EC-4E0F-BDFF-94762284850F}"/>
            </a:ext>
          </a:extLst>
        </xdr:cNvPr>
        <xdr:cNvSpPr/>
      </xdr:nvSpPr>
      <xdr:spPr>
        <a:xfrm>
          <a:off x="3794125" y="1468438"/>
          <a:ext cx="1619250" cy="563562"/>
        </a:xfrm>
        <a:prstGeom prst="wedgeRoundRectCallout">
          <a:avLst>
            <a:gd name="adj1" fmla="val -34929"/>
            <a:gd name="adj2" fmla="val -32420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 b="0"/>
            <a:t>We can use </a:t>
          </a:r>
          <a:r>
            <a:rPr lang="en-US" sz="1100" b="1"/>
            <a:t>INT</a:t>
          </a:r>
          <a:r>
            <a:rPr lang="en-US" sz="1100" baseline="0"/>
            <a:t> to exclude fraction values.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23</xdr:row>
      <xdr:rowOff>171450</xdr:rowOff>
    </xdr:from>
    <xdr:to>
      <xdr:col>13</xdr:col>
      <xdr:colOff>133351</xdr:colOff>
      <xdr:row>25</xdr:row>
      <xdr:rowOff>85725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C2E45087-4F55-E2B9-B441-E8270616858E}"/>
            </a:ext>
          </a:extLst>
        </xdr:cNvPr>
        <xdr:cNvSpPr/>
      </xdr:nvSpPr>
      <xdr:spPr>
        <a:xfrm>
          <a:off x="8553450" y="4552950"/>
          <a:ext cx="1133476" cy="409575"/>
        </a:xfrm>
        <a:prstGeom prst="wedgeRoundRectCallout">
          <a:avLst>
            <a:gd name="adj1" fmla="val -60862"/>
            <a:gd name="adj2" fmla="val 25520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Converting </a:t>
          </a:r>
          <a:r>
            <a:rPr lang="en-US" sz="1000" b="1"/>
            <a:t>7</a:t>
          </a:r>
          <a:r>
            <a:rPr lang="en-US" sz="1000"/>
            <a:t> days into hours.</a:t>
          </a:r>
        </a:p>
      </xdr:txBody>
    </xdr:sp>
    <xdr:clientData/>
  </xdr:twoCellAnchor>
  <xdr:twoCellAnchor>
    <xdr:from>
      <xdr:col>14</xdr:col>
      <xdr:colOff>638173</xdr:colOff>
      <xdr:row>13</xdr:row>
      <xdr:rowOff>76201</xdr:rowOff>
    </xdr:from>
    <xdr:to>
      <xdr:col>16</xdr:col>
      <xdr:colOff>579437</xdr:colOff>
      <xdr:row>19</xdr:row>
      <xdr:rowOff>79375</xdr:rowOff>
    </xdr:to>
    <xdr:sp macro="" textlink="">
      <xdr:nvSpPr>
        <xdr:cNvPr id="3" name="Speech Bubble: Rectangle with Corners Rounded 2">
          <a:extLst>
            <a:ext uri="{FF2B5EF4-FFF2-40B4-BE49-F238E27FC236}">
              <a16:creationId xmlns:a16="http://schemas.microsoft.com/office/drawing/2014/main" id="{9E4F4FEB-8B68-4A69-9683-456C110AAC11}"/>
            </a:ext>
          </a:extLst>
        </xdr:cNvPr>
        <xdr:cNvSpPr/>
      </xdr:nvSpPr>
      <xdr:spPr>
        <a:xfrm>
          <a:off x="13004798" y="3370264"/>
          <a:ext cx="1227139" cy="1804986"/>
        </a:xfrm>
        <a:prstGeom prst="wedgeRoundRectCallout">
          <a:avLst>
            <a:gd name="adj1" fmla="val -65389"/>
            <a:gd name="adj2" fmla="val -37543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Insert</a:t>
          </a:r>
          <a:r>
            <a:rPr lang="en-US" sz="1000" baseline="0"/>
            <a:t> Year Value</a:t>
          </a:r>
          <a:endParaRPr lang="en-US" sz="10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5</xdr:row>
      <xdr:rowOff>190500</xdr:rowOff>
    </xdr:from>
    <xdr:to>
      <xdr:col>3</xdr:col>
      <xdr:colOff>581025</xdr:colOff>
      <xdr:row>8</xdr:row>
      <xdr:rowOff>190500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3D181486-FBC8-F537-EAAD-9154048F220A}"/>
            </a:ext>
          </a:extLst>
        </xdr:cNvPr>
        <xdr:cNvSpPr/>
      </xdr:nvSpPr>
      <xdr:spPr>
        <a:xfrm>
          <a:off x="2009775" y="1428750"/>
          <a:ext cx="1152525" cy="742950"/>
        </a:xfrm>
        <a:prstGeom prst="wedgeRoundRectCallout">
          <a:avLst>
            <a:gd name="adj1" fmla="val 3134"/>
            <a:gd name="adj2" fmla="val 94551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900"/>
            <a:t>Display the </a:t>
          </a:r>
          <a:r>
            <a:rPr lang="en-US" sz="900" b="1"/>
            <a:t>Tokyo</a:t>
          </a:r>
          <a:r>
            <a:rPr lang="en-US" sz="900"/>
            <a:t> time zone according to the </a:t>
          </a:r>
          <a:r>
            <a:rPr lang="en-US" sz="900" b="1"/>
            <a:t>London</a:t>
          </a:r>
          <a:r>
            <a:rPr lang="en-US" sz="900"/>
            <a:t> time.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87043-54B0-44EF-ABE7-98C18592B2DB}">
  <sheetPr codeName="Sheet1"/>
  <dimension ref="B2:M11"/>
  <sheetViews>
    <sheetView showGridLines="0" tabSelected="1" zoomScale="80" zoomScaleNormal="80" workbookViewId="0"/>
  </sheetViews>
  <sheetFormatPr defaultColWidth="9.140625" defaultRowHeight="20.100000000000001" customHeight="1"/>
  <cols>
    <col min="1" max="1" width="4" style="2" customWidth="1"/>
    <col min="2" max="2" width="17.7109375" style="2" customWidth="1"/>
    <col min="3" max="3" width="16.5703125" style="2" customWidth="1"/>
    <col min="4" max="4" width="12" style="2" customWidth="1"/>
    <col min="5" max="5" width="9.140625" style="2"/>
    <col min="6" max="6" width="27" style="2" customWidth="1"/>
    <col min="7" max="11" width="9.140625" style="2"/>
    <col min="12" max="12" width="11.42578125" style="2" customWidth="1"/>
    <col min="13" max="13" width="12" style="2" customWidth="1"/>
    <col min="14" max="16384" width="9.140625" style="2"/>
  </cols>
  <sheetData>
    <row r="2" spans="2:13" ht="20.100000000000001" customHeight="1" thickBot="1">
      <c r="B2" s="18" t="s">
        <v>0</v>
      </c>
      <c r="C2" s="18"/>
      <c r="L2" s="18" t="s">
        <v>1</v>
      </c>
      <c r="M2" s="18"/>
    </row>
    <row r="3" spans="2:13" ht="20.100000000000001" customHeight="1" thickTop="1"/>
    <row r="4" spans="2:13" ht="20.100000000000001" customHeight="1">
      <c r="B4" s="4" t="s">
        <v>2</v>
      </c>
      <c r="C4" s="4" t="s">
        <v>3</v>
      </c>
      <c r="L4" s="4" t="s">
        <v>2</v>
      </c>
      <c r="M4" s="4" t="s">
        <v>3</v>
      </c>
    </row>
    <row r="5" spans="2:13" ht="20.100000000000001" customHeight="1">
      <c r="B5" s="8">
        <v>0.15560185185185185</v>
      </c>
      <c r="C5" s="3">
        <f>B5*24</f>
        <v>3.7344444444444447</v>
      </c>
      <c r="L5" s="8">
        <v>0.15560185185185185</v>
      </c>
      <c r="M5" s="3"/>
    </row>
    <row r="6" spans="2:13" ht="20.100000000000001" customHeight="1">
      <c r="B6" s="8">
        <v>0.21666666666666667</v>
      </c>
      <c r="C6" s="3">
        <f t="shared" ref="C6:C10" si="0">B6*24</f>
        <v>5.2</v>
      </c>
      <c r="L6" s="8">
        <v>0.21666666666666667</v>
      </c>
      <c r="M6" s="3"/>
    </row>
    <row r="7" spans="2:13" ht="20.100000000000001" customHeight="1">
      <c r="B7" s="8">
        <v>0.5</v>
      </c>
      <c r="C7" s="3">
        <f t="shared" si="0"/>
        <v>12</v>
      </c>
      <c r="L7" s="8">
        <v>0.5</v>
      </c>
      <c r="M7" s="3"/>
    </row>
    <row r="8" spans="2:13" ht="20.100000000000001" customHeight="1">
      <c r="B8" s="8">
        <v>0.69444444444444453</v>
      </c>
      <c r="C8" s="3">
        <f t="shared" si="0"/>
        <v>16.666666666666668</v>
      </c>
      <c r="L8" s="8">
        <v>0.69444444444444453</v>
      </c>
      <c r="M8" s="3"/>
    </row>
    <row r="9" spans="2:13" ht="20.100000000000001" customHeight="1">
      <c r="B9" s="8">
        <v>0.78383101851851855</v>
      </c>
      <c r="C9" s="3">
        <f t="shared" si="0"/>
        <v>18.811944444444446</v>
      </c>
      <c r="L9" s="8">
        <v>0.78383101851851855</v>
      </c>
      <c r="M9" s="3"/>
    </row>
    <row r="10" spans="2:13" ht="20.100000000000001" customHeight="1">
      <c r="B10" s="8">
        <v>0.84454861111111112</v>
      </c>
      <c r="C10" s="3">
        <f t="shared" si="0"/>
        <v>20.269166666666667</v>
      </c>
      <c r="L10" s="8">
        <v>0.84454861111111112</v>
      </c>
      <c r="M10" s="3"/>
    </row>
    <row r="11" spans="2:13" ht="39.75" customHeight="1"/>
  </sheetData>
  <mergeCells count="2">
    <mergeCell ref="B2:C2"/>
    <mergeCell ref="L2:M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88281-0DD7-49FA-AD06-55F50E8224C1}">
  <sheetPr codeName="Sheet10"/>
  <dimension ref="A1:P17"/>
  <sheetViews>
    <sheetView showGridLines="0" zoomScale="80" zoomScaleNormal="80" workbookViewId="0">
      <selection activeCell="L2" sqref="L2:O12"/>
    </sheetView>
  </sheetViews>
  <sheetFormatPr defaultColWidth="9.140625" defaultRowHeight="20.100000000000001" customHeight="1"/>
  <cols>
    <col min="1" max="1" width="4.42578125" style="2" customWidth="1"/>
    <col min="2" max="2" width="11.7109375" style="2" bestFit="1" customWidth="1"/>
    <col min="3" max="3" width="12.5703125" style="2" customWidth="1"/>
    <col min="4" max="4" width="9.7109375" style="2" customWidth="1"/>
    <col min="5" max="5" width="12.42578125" style="2" customWidth="1"/>
    <col min="6" max="6" width="26.140625" style="2" customWidth="1"/>
    <col min="7" max="7" width="35.7109375" style="2" customWidth="1"/>
    <col min="8" max="16384" width="9.140625" style="2"/>
  </cols>
  <sheetData>
    <row r="1" spans="1:16" ht="20.100000000000001" customHeight="1">
      <c r="A1" s="1"/>
    </row>
    <row r="2" spans="1:16" ht="20.100000000000001" customHeight="1" thickBot="1">
      <c r="B2" s="18" t="s">
        <v>9</v>
      </c>
      <c r="C2" s="18"/>
      <c r="D2" s="18"/>
      <c r="E2" s="18"/>
      <c r="L2" s="18" t="s">
        <v>1</v>
      </c>
      <c r="M2" s="18"/>
      <c r="N2" s="18"/>
      <c r="O2" s="18"/>
    </row>
    <row r="3" spans="1:16" ht="20.100000000000001" customHeight="1" thickTop="1"/>
    <row r="4" spans="1:16" ht="20.100000000000001" customHeight="1">
      <c r="B4" s="5" t="s">
        <v>10</v>
      </c>
      <c r="C4" s="3">
        <v>7</v>
      </c>
      <c r="L4" s="5" t="s">
        <v>10</v>
      </c>
      <c r="M4" s="3">
        <v>7</v>
      </c>
    </row>
    <row r="5" spans="1:16" ht="19.5" customHeight="1"/>
    <row r="6" spans="1:16" ht="20.100000000000001" customHeight="1">
      <c r="B6" s="5" t="str">
        <f>C4 &amp; " Days"</f>
        <v>7 Days</v>
      </c>
      <c r="C6" s="5" t="s">
        <v>11</v>
      </c>
      <c r="L6" s="5" t="str">
        <f>M4 &amp; " Days"</f>
        <v>7 Days</v>
      </c>
      <c r="M6" s="5" t="s">
        <v>11</v>
      </c>
    </row>
    <row r="7" spans="1:16" ht="20.100000000000001" customHeight="1">
      <c r="B7" s="3">
        <f>C4</f>
        <v>7</v>
      </c>
      <c r="C7" s="3">
        <f>CONVERT($B$7,"day","hr")</f>
        <v>168</v>
      </c>
      <c r="L7" s="3">
        <f>M4</f>
        <v>7</v>
      </c>
      <c r="M7" s="3"/>
      <c r="P7" s="6"/>
    </row>
    <row r="9" spans="1:16" ht="20.100000000000001" customHeight="1">
      <c r="B9" s="5" t="str">
        <f>C4 &amp; " Hours"</f>
        <v>7 Hours</v>
      </c>
      <c r="C9" s="5" t="s">
        <v>6</v>
      </c>
      <c r="K9" s="7"/>
      <c r="L9" s="5" t="str">
        <f>M4 &amp; " Hours"</f>
        <v>7 Hours</v>
      </c>
      <c r="M9" s="5" t="s">
        <v>6</v>
      </c>
    </row>
    <row r="10" spans="1:16" ht="20.100000000000001" customHeight="1">
      <c r="B10" s="3">
        <f>C4</f>
        <v>7</v>
      </c>
      <c r="C10" s="3">
        <f>CONVERT($B$10,"hr","mn")</f>
        <v>420</v>
      </c>
      <c r="D10" s="6"/>
      <c r="L10" s="3">
        <f>M4</f>
        <v>7</v>
      </c>
      <c r="M10" s="3"/>
      <c r="N10" s="6"/>
    </row>
    <row r="12" spans="1:16" ht="20.100000000000001" customHeight="1">
      <c r="B12" s="5" t="str">
        <f>C4 &amp; " Years"</f>
        <v>7 Years</v>
      </c>
      <c r="C12" s="5" t="s">
        <v>12</v>
      </c>
      <c r="L12" s="5" t="str">
        <f>M4 &amp; " Years"</f>
        <v>7 Years</v>
      </c>
      <c r="M12" s="5" t="s">
        <v>12</v>
      </c>
    </row>
    <row r="13" spans="1:16" ht="20.100000000000001" customHeight="1">
      <c r="B13" s="3">
        <f>C4</f>
        <v>7</v>
      </c>
      <c r="C13" s="3">
        <f>CONVERT($B$7,"yr","day")</f>
        <v>2556.75</v>
      </c>
      <c r="L13" s="3">
        <f>M4</f>
        <v>7</v>
      </c>
      <c r="M13" s="3"/>
    </row>
    <row r="15" spans="1:16" ht="18.95" customHeight="1">
      <c r="C15" s="19" t="s">
        <v>13</v>
      </c>
      <c r="D15" s="19"/>
    </row>
    <row r="16" spans="1:16" ht="42.95" customHeight="1"/>
    <row r="17" spans="8:8" ht="20.100000000000001" customHeight="1">
      <c r="H17" s="17"/>
    </row>
  </sheetData>
  <mergeCells count="3">
    <mergeCell ref="B2:E2"/>
    <mergeCell ref="C15:D15"/>
    <mergeCell ref="L2:O2"/>
  </mergeCells>
  <pageMargins left="0.7" right="0.7" top="0.75" bottom="0.75" header="0.3" footer="0.3"/>
  <pageSetup orientation="portrait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FA679-28D7-4CA0-B25F-D538ABC05407}">
  <sheetPr codeName="Sheet11"/>
  <dimension ref="B2:M11"/>
  <sheetViews>
    <sheetView showGridLines="0" zoomScale="80" zoomScaleNormal="80" workbookViewId="0">
      <selection activeCell="M5" sqref="M5:M10"/>
    </sheetView>
  </sheetViews>
  <sheetFormatPr defaultColWidth="9.140625" defaultRowHeight="20.100000000000001" customHeight="1"/>
  <cols>
    <col min="1" max="1" width="3.85546875" style="2" customWidth="1"/>
    <col min="2" max="2" width="19.140625" style="2" customWidth="1"/>
    <col min="3" max="3" width="22.140625" style="2" customWidth="1"/>
    <col min="4" max="4" width="48.140625" style="2" customWidth="1"/>
    <col min="5" max="16384" width="9.140625" style="2"/>
  </cols>
  <sheetData>
    <row r="2" spans="2:13" ht="20.100000000000001" customHeight="1" thickBot="1">
      <c r="B2" s="18" t="s">
        <v>14</v>
      </c>
      <c r="C2" s="18"/>
      <c r="L2" s="18" t="s">
        <v>1</v>
      </c>
      <c r="M2" s="18"/>
    </row>
    <row r="3" spans="2:13" ht="20.100000000000001" customHeight="1" thickTop="1"/>
    <row r="4" spans="2:13" ht="20.100000000000001" customHeight="1">
      <c r="B4" s="5" t="s">
        <v>2</v>
      </c>
      <c r="C4" s="5" t="s">
        <v>15</v>
      </c>
      <c r="L4" s="5" t="s">
        <v>2</v>
      </c>
      <c r="M4" s="5" t="s">
        <v>15</v>
      </c>
    </row>
    <row r="5" spans="2:13" ht="20.100000000000001" customHeight="1">
      <c r="B5" s="8">
        <v>0.15555555555555556</v>
      </c>
      <c r="C5" s="3">
        <f>(B5-INT(B5))*24</f>
        <v>3.7333333333333334</v>
      </c>
      <c r="D5" s="7"/>
      <c r="L5" s="8">
        <v>0.15555555555555556</v>
      </c>
      <c r="M5" s="3"/>
    </row>
    <row r="6" spans="2:13" ht="20.100000000000001" customHeight="1">
      <c r="B6" s="8">
        <v>0.21666666666666667</v>
      </c>
      <c r="C6" s="3">
        <f t="shared" ref="C6:C10" si="0">(B6-INT(B6))*24</f>
        <v>5.2</v>
      </c>
      <c r="D6" s="7"/>
      <c r="L6" s="8">
        <v>0.21666666666666667</v>
      </c>
      <c r="M6" s="3"/>
    </row>
    <row r="7" spans="2:13" ht="20.100000000000001" customHeight="1">
      <c r="B7" s="8">
        <v>0.5</v>
      </c>
      <c r="C7" s="3">
        <f t="shared" si="0"/>
        <v>12</v>
      </c>
      <c r="D7" s="7"/>
      <c r="L7" s="8">
        <v>0.5</v>
      </c>
      <c r="M7" s="3"/>
    </row>
    <row r="8" spans="2:13" ht="20.100000000000001" customHeight="1">
      <c r="B8" s="8">
        <v>0.69444444444444453</v>
      </c>
      <c r="C8" s="3">
        <f t="shared" si="0"/>
        <v>16.666666666666668</v>
      </c>
      <c r="D8" s="7"/>
      <c r="L8" s="8">
        <v>0.69444444444444453</v>
      </c>
      <c r="M8" s="3"/>
    </row>
    <row r="9" spans="2:13" ht="20.100000000000001" customHeight="1">
      <c r="B9" s="8">
        <v>0.78333333333333333</v>
      </c>
      <c r="C9" s="3">
        <f t="shared" si="0"/>
        <v>18.8</v>
      </c>
      <c r="D9" s="7"/>
      <c r="L9" s="8">
        <v>0.78333333333333333</v>
      </c>
      <c r="M9" s="3"/>
    </row>
    <row r="10" spans="2:13" ht="20.100000000000001" customHeight="1">
      <c r="B10" s="8">
        <v>0.84444444444444444</v>
      </c>
      <c r="C10" s="3">
        <f t="shared" si="0"/>
        <v>20.266666666666666</v>
      </c>
      <c r="D10" s="7"/>
      <c r="L10" s="8">
        <v>0.84444444444444444</v>
      </c>
      <c r="M10" s="3"/>
    </row>
    <row r="11" spans="2:13" ht="48" customHeight="1"/>
  </sheetData>
  <mergeCells count="2">
    <mergeCell ref="B2:C2"/>
    <mergeCell ref="L2:M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C41C7-4E46-43E7-833C-DFCE928C10E0}">
  <sheetPr codeName="Sheet12"/>
  <dimension ref="B2:M11"/>
  <sheetViews>
    <sheetView showGridLines="0" zoomScale="80" zoomScaleNormal="80" workbookViewId="0">
      <selection activeCell="M5" sqref="M5:M10"/>
    </sheetView>
  </sheetViews>
  <sheetFormatPr defaultColWidth="9.140625" defaultRowHeight="20.100000000000001" customHeight="1"/>
  <cols>
    <col min="1" max="1" width="4.28515625" style="2" customWidth="1"/>
    <col min="2" max="2" width="24.7109375" style="2" customWidth="1"/>
    <col min="3" max="3" width="26" style="2" customWidth="1"/>
    <col min="4" max="4" width="21.28515625" style="2" customWidth="1"/>
    <col min="5" max="16384" width="9.140625" style="2"/>
  </cols>
  <sheetData>
    <row r="2" spans="2:13" ht="20.100000000000001" customHeight="1" thickBot="1">
      <c r="B2" s="18" t="s">
        <v>16</v>
      </c>
      <c r="C2" s="18"/>
      <c r="L2" s="18" t="s">
        <v>1</v>
      </c>
      <c r="M2" s="18"/>
    </row>
    <row r="3" spans="2:13" ht="20.100000000000001" customHeight="1" thickTop="1"/>
    <row r="4" spans="2:13" ht="20.100000000000001" customHeight="1">
      <c r="B4" s="5" t="s">
        <v>15</v>
      </c>
      <c r="C4" s="5" t="s">
        <v>2</v>
      </c>
      <c r="L4" s="5" t="s">
        <v>15</v>
      </c>
      <c r="M4" s="5" t="s">
        <v>2</v>
      </c>
    </row>
    <row r="5" spans="2:13" ht="20.100000000000001" customHeight="1">
      <c r="B5" s="3">
        <v>3.7333333333333334</v>
      </c>
      <c r="C5" s="9" t="str">
        <f>TEXT(B5/24,"h:mm AM/PM")</f>
        <v>3:44 AM</v>
      </c>
      <c r="L5" s="3">
        <v>3.7333333333333334</v>
      </c>
      <c r="M5" s="9"/>
    </row>
    <row r="6" spans="2:13" ht="20.100000000000001" customHeight="1">
      <c r="B6" s="3">
        <v>5.2</v>
      </c>
      <c r="C6" s="9" t="str">
        <f t="shared" ref="C6:C10" si="0">TEXT(B6/24,"h:mm AM/PM")</f>
        <v>5:12 AM</v>
      </c>
      <c r="L6" s="3">
        <v>5.2</v>
      </c>
      <c r="M6" s="9"/>
    </row>
    <row r="7" spans="2:13" ht="20.100000000000001" customHeight="1">
      <c r="B7" s="3">
        <v>12</v>
      </c>
      <c r="C7" s="9" t="str">
        <f t="shared" si="0"/>
        <v>12:00 PM</v>
      </c>
      <c r="L7" s="3">
        <v>12</v>
      </c>
      <c r="M7" s="9"/>
    </row>
    <row r="8" spans="2:13" ht="20.100000000000001" customHeight="1">
      <c r="B8" s="3">
        <v>16.666666666666668</v>
      </c>
      <c r="C8" s="9" t="str">
        <f t="shared" si="0"/>
        <v>4:40 PM</v>
      </c>
      <c r="L8" s="3">
        <v>16.666666666666668</v>
      </c>
      <c r="M8" s="9"/>
    </row>
    <row r="9" spans="2:13" ht="20.100000000000001" customHeight="1">
      <c r="B9" s="3">
        <v>18.8</v>
      </c>
      <c r="C9" s="9" t="str">
        <f t="shared" si="0"/>
        <v>6:48 PM</v>
      </c>
      <c r="L9" s="3">
        <v>18.8</v>
      </c>
      <c r="M9" s="9"/>
    </row>
    <row r="10" spans="2:13" ht="20.100000000000001" customHeight="1">
      <c r="B10" s="3">
        <v>20.266666666666666</v>
      </c>
      <c r="C10" s="9" t="str">
        <f t="shared" si="0"/>
        <v>8:16 PM</v>
      </c>
      <c r="L10" s="3">
        <v>20.266666666666666</v>
      </c>
      <c r="M10" s="9"/>
    </row>
    <row r="11" spans="2:13" ht="42" customHeight="1"/>
  </sheetData>
  <mergeCells count="2">
    <mergeCell ref="B2:C2"/>
    <mergeCell ref="L2:M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4A32C-90B5-4664-8E2D-6361549ED036}">
  <sheetPr codeName="Sheet13"/>
  <dimension ref="B2:M11"/>
  <sheetViews>
    <sheetView showGridLines="0" zoomScale="80" zoomScaleNormal="80" workbookViewId="0">
      <selection activeCell="M5" sqref="M5:M10"/>
    </sheetView>
  </sheetViews>
  <sheetFormatPr defaultColWidth="9.140625" defaultRowHeight="20.100000000000001" customHeight="1"/>
  <cols>
    <col min="1" max="1" width="4.42578125" style="2" customWidth="1"/>
    <col min="2" max="2" width="18.7109375" style="2" customWidth="1"/>
    <col min="3" max="3" width="22.7109375" style="2" customWidth="1"/>
    <col min="4" max="4" width="23.5703125" style="2" customWidth="1"/>
    <col min="5" max="16384" width="9.140625" style="2"/>
  </cols>
  <sheetData>
    <row r="2" spans="2:13" ht="20.100000000000001" customHeight="1" thickBot="1">
      <c r="B2" s="18" t="s">
        <v>17</v>
      </c>
      <c r="C2" s="18"/>
      <c r="L2" s="18" t="s">
        <v>1</v>
      </c>
      <c r="M2" s="18"/>
    </row>
    <row r="3" spans="2:13" ht="20.100000000000001" customHeight="1" thickTop="1"/>
    <row r="4" spans="2:13" ht="20.100000000000001" customHeight="1">
      <c r="B4" s="5" t="s">
        <v>2</v>
      </c>
      <c r="C4" s="5" t="s">
        <v>18</v>
      </c>
      <c r="L4" s="5" t="s">
        <v>2</v>
      </c>
      <c r="M4" s="5" t="s">
        <v>18</v>
      </c>
    </row>
    <row r="5" spans="2:13" ht="20.100000000000001" customHeight="1">
      <c r="B5" s="8">
        <v>0.15555555555555556</v>
      </c>
      <c r="C5" s="3" t="str">
        <f>TEXT(B5,"h:mm:ss")</f>
        <v>3:44:00</v>
      </c>
      <c r="L5" s="8">
        <v>0.15555555555555556</v>
      </c>
      <c r="M5" s="3"/>
    </row>
    <row r="6" spans="2:13" ht="20.100000000000001" customHeight="1">
      <c r="B6" s="8">
        <v>0.21666666666666667</v>
      </c>
      <c r="C6" s="3" t="str">
        <f t="shared" ref="C6:C10" si="0">TEXT(B6,"h:mm:ss")</f>
        <v>5:12:00</v>
      </c>
      <c r="L6" s="8">
        <v>0.21666666666666667</v>
      </c>
      <c r="M6" s="3"/>
    </row>
    <row r="7" spans="2:13" ht="20.100000000000001" customHeight="1">
      <c r="B7" s="8">
        <v>0.5</v>
      </c>
      <c r="C7" s="3" t="str">
        <f t="shared" si="0"/>
        <v>12:00:00</v>
      </c>
      <c r="L7" s="8">
        <v>0.5</v>
      </c>
      <c r="M7" s="3"/>
    </row>
    <row r="8" spans="2:13" ht="20.100000000000001" customHeight="1">
      <c r="B8" s="8">
        <v>0.69444444444444453</v>
      </c>
      <c r="C8" s="3" t="str">
        <f t="shared" si="0"/>
        <v>16:40:00</v>
      </c>
      <c r="L8" s="8">
        <v>0.69444444444444453</v>
      </c>
      <c r="M8" s="3"/>
    </row>
    <row r="9" spans="2:13" ht="20.100000000000001" customHeight="1">
      <c r="B9" s="8">
        <v>0.78333333333333333</v>
      </c>
      <c r="C9" s="3" t="str">
        <f t="shared" si="0"/>
        <v>18:48:00</v>
      </c>
      <c r="L9" s="8">
        <v>0.78333333333333333</v>
      </c>
      <c r="M9" s="3"/>
    </row>
    <row r="10" spans="2:13" ht="20.100000000000001" customHeight="1">
      <c r="B10" s="8">
        <v>0.84444444444444444</v>
      </c>
      <c r="C10" s="3" t="str">
        <f t="shared" si="0"/>
        <v>20:16:00</v>
      </c>
      <c r="L10" s="8">
        <v>0.84444444444444444</v>
      </c>
      <c r="M10" s="3"/>
    </row>
    <row r="11" spans="2:13" ht="57.75" customHeight="1"/>
  </sheetData>
  <mergeCells count="2">
    <mergeCell ref="B2:C2"/>
    <mergeCell ref="L2:M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31DB8-DBB3-4493-93B5-4FF87103FE6F}">
  <sheetPr codeName="Sheet14"/>
  <dimension ref="B2:M11"/>
  <sheetViews>
    <sheetView showGridLines="0" zoomScale="80" zoomScaleNormal="80" workbookViewId="0">
      <selection activeCell="O10" sqref="O10"/>
    </sheetView>
  </sheetViews>
  <sheetFormatPr defaultColWidth="9.140625" defaultRowHeight="20.100000000000001" customHeight="1"/>
  <cols>
    <col min="1" max="1" width="3.85546875" style="2" customWidth="1"/>
    <col min="2" max="2" width="19.42578125" style="2" customWidth="1"/>
    <col min="3" max="3" width="17.7109375" style="2" customWidth="1"/>
    <col min="4" max="4" width="25.7109375" style="2" customWidth="1"/>
    <col min="5" max="11" width="9.140625" style="2"/>
    <col min="12" max="12" width="11.42578125" style="2" bestFit="1" customWidth="1"/>
    <col min="13" max="16384" width="9.140625" style="2"/>
  </cols>
  <sheetData>
    <row r="2" spans="2:13" ht="20.100000000000001" customHeight="1" thickBot="1">
      <c r="B2" s="18" t="s">
        <v>19</v>
      </c>
      <c r="C2" s="18"/>
      <c r="L2" s="18" t="s">
        <v>1</v>
      </c>
      <c r="M2" s="18"/>
    </row>
    <row r="3" spans="2:13" ht="20.100000000000001" customHeight="1" thickTop="1"/>
    <row r="4" spans="2:13" ht="20.100000000000001" customHeight="1">
      <c r="B4" s="5" t="s">
        <v>18</v>
      </c>
      <c r="C4" s="5" t="s">
        <v>2</v>
      </c>
      <c r="L4" s="5" t="s">
        <v>18</v>
      </c>
      <c r="M4" s="5" t="s">
        <v>2</v>
      </c>
    </row>
    <row r="5" spans="2:13" ht="20.100000000000001" customHeight="1">
      <c r="B5" s="15" t="s">
        <v>20</v>
      </c>
      <c r="C5" s="14">
        <f>TIMEVALUE(B5)</f>
        <v>0.15555555555555556</v>
      </c>
      <c r="L5" s="15" t="s">
        <v>20</v>
      </c>
      <c r="M5" s="14"/>
    </row>
    <row r="6" spans="2:13" ht="20.100000000000001" customHeight="1">
      <c r="B6" s="15" t="s">
        <v>21</v>
      </c>
      <c r="C6" s="14">
        <f t="shared" ref="C6:C10" si="0">TIMEVALUE(B6)</f>
        <v>0.21666666666666667</v>
      </c>
      <c r="L6" s="15" t="s">
        <v>21</v>
      </c>
      <c r="M6" s="14"/>
    </row>
    <row r="7" spans="2:13" ht="20.100000000000001" customHeight="1">
      <c r="B7" s="15" t="s">
        <v>22</v>
      </c>
      <c r="C7" s="14">
        <f t="shared" si="0"/>
        <v>0.5</v>
      </c>
      <c r="L7" s="15" t="s">
        <v>22</v>
      </c>
      <c r="M7" s="14"/>
    </row>
    <row r="8" spans="2:13" ht="20.100000000000001" customHeight="1">
      <c r="B8" s="15" t="s">
        <v>23</v>
      </c>
      <c r="C8" s="14">
        <f t="shared" si="0"/>
        <v>0.69444444444444453</v>
      </c>
      <c r="L8" s="15" t="s">
        <v>23</v>
      </c>
      <c r="M8" s="14"/>
    </row>
    <row r="9" spans="2:13" ht="20.100000000000001" customHeight="1">
      <c r="B9" s="15" t="s">
        <v>24</v>
      </c>
      <c r="C9" s="14">
        <f t="shared" si="0"/>
        <v>0.78333333333333333</v>
      </c>
      <c r="L9" s="15" t="s">
        <v>24</v>
      </c>
      <c r="M9" s="14"/>
    </row>
    <row r="10" spans="2:13" ht="20.100000000000001" customHeight="1">
      <c r="B10" s="15" t="s">
        <v>25</v>
      </c>
      <c r="C10" s="14">
        <f t="shared" si="0"/>
        <v>0.84444444444444444</v>
      </c>
      <c r="L10" s="15" t="s">
        <v>25</v>
      </c>
      <c r="M10" s="14"/>
    </row>
    <row r="11" spans="2:13" ht="33.75" customHeight="1"/>
  </sheetData>
  <mergeCells count="2">
    <mergeCell ref="B2:C2"/>
    <mergeCell ref="L2:M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2BB80-C2CE-4D4C-95A5-BE8312D03C44}">
  <dimension ref="B2:M12"/>
  <sheetViews>
    <sheetView showGridLines="0" zoomScale="80" zoomScaleNormal="80" workbookViewId="0">
      <selection activeCell="M11" sqref="M11"/>
    </sheetView>
  </sheetViews>
  <sheetFormatPr defaultColWidth="9.140625" defaultRowHeight="20.100000000000001" customHeight="1"/>
  <cols>
    <col min="1" max="1" width="3.85546875" style="2" customWidth="1"/>
    <col min="2" max="2" width="18" style="2" customWidth="1"/>
    <col min="3" max="3" width="16.85546875" style="2" customWidth="1"/>
    <col min="4" max="4" width="9.140625" style="2"/>
    <col min="5" max="5" width="31.42578125" style="2" customWidth="1"/>
    <col min="6" max="11" width="9.140625" style="2"/>
    <col min="12" max="12" width="7.28515625" style="2" bestFit="1" customWidth="1"/>
    <col min="13" max="13" width="13.85546875" style="2" bestFit="1" customWidth="1"/>
    <col min="14" max="16384" width="9.140625" style="2"/>
  </cols>
  <sheetData>
    <row r="2" spans="2:13" ht="20.100000000000001" customHeight="1" thickBot="1">
      <c r="B2" s="18" t="s">
        <v>26</v>
      </c>
      <c r="C2" s="18"/>
      <c r="L2" s="18" t="s">
        <v>1</v>
      </c>
      <c r="M2" s="18"/>
    </row>
    <row r="3" spans="2:13" ht="20.100000000000001" customHeight="1" thickTop="1"/>
    <row r="4" spans="2:13" ht="20.100000000000001" customHeight="1">
      <c r="B4" s="5" t="s">
        <v>27</v>
      </c>
      <c r="C4" s="5" t="s">
        <v>2</v>
      </c>
      <c r="L4" s="5" t="s">
        <v>27</v>
      </c>
      <c r="M4" s="5" t="s">
        <v>2</v>
      </c>
    </row>
    <row r="5" spans="2:13" ht="20.100000000000001" customHeight="1">
      <c r="B5" s="3" t="s">
        <v>28</v>
      </c>
      <c r="C5" s="8">
        <v>0.67847222222222225</v>
      </c>
      <c r="L5" s="3" t="s">
        <v>28</v>
      </c>
      <c r="M5" s="8">
        <v>0.67847222222222225</v>
      </c>
    </row>
    <row r="7" spans="2:13" ht="20.100000000000001" customHeight="1">
      <c r="B7" s="20" t="s">
        <v>29</v>
      </c>
      <c r="C7" s="20"/>
      <c r="L7" s="20" t="s">
        <v>29</v>
      </c>
      <c r="M7" s="20"/>
    </row>
    <row r="8" spans="2:13" ht="20.100000000000001" customHeight="1">
      <c r="B8" s="21">
        <v>9</v>
      </c>
      <c r="C8" s="22"/>
      <c r="L8" s="21">
        <v>9</v>
      </c>
      <c r="M8" s="22"/>
    </row>
    <row r="10" spans="2:13" ht="20.100000000000001" customHeight="1">
      <c r="B10" s="5" t="s">
        <v>27</v>
      </c>
      <c r="C10" s="5" t="s">
        <v>30</v>
      </c>
      <c r="L10" s="5" t="s">
        <v>27</v>
      </c>
      <c r="M10" s="5" t="s">
        <v>30</v>
      </c>
    </row>
    <row r="11" spans="2:13" ht="20.100000000000001" customHeight="1">
      <c r="B11" s="3" t="s">
        <v>31</v>
      </c>
      <c r="C11" s="14">
        <f>MOD(C5+(B8/24),1)</f>
        <v>5.3472222222222143E-2</v>
      </c>
      <c r="L11" s="3" t="s">
        <v>31</v>
      </c>
      <c r="M11" s="14"/>
    </row>
    <row r="12" spans="2:13" ht="45.75" customHeight="1"/>
  </sheetData>
  <mergeCells count="6">
    <mergeCell ref="B7:C7"/>
    <mergeCell ref="B2:C2"/>
    <mergeCell ref="B8:C8"/>
    <mergeCell ref="L2:M2"/>
    <mergeCell ref="L7:M7"/>
    <mergeCell ref="L8:M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373EC-EB2D-4C7B-8BCA-CB33381430DE}">
  <dimension ref="B2:N10"/>
  <sheetViews>
    <sheetView showGridLines="0" zoomScale="80" zoomScaleNormal="80" workbookViewId="0">
      <selection activeCell="M5" sqref="M5:N9"/>
    </sheetView>
  </sheetViews>
  <sheetFormatPr defaultColWidth="9.140625" defaultRowHeight="20.100000000000001" customHeight="1"/>
  <cols>
    <col min="1" max="1" width="4.42578125" style="2" customWidth="1"/>
    <col min="2" max="2" width="17.7109375" style="2" customWidth="1"/>
    <col min="3" max="3" width="15.5703125" style="2" customWidth="1"/>
    <col min="4" max="4" width="11.5703125" style="2" customWidth="1"/>
    <col min="5" max="5" width="18.28515625" style="2" customWidth="1"/>
    <col min="6" max="11" width="9.140625" style="2"/>
    <col min="12" max="12" width="14" style="2" bestFit="1" customWidth="1"/>
    <col min="13" max="13" width="9.7109375" style="2" bestFit="1" customWidth="1"/>
    <col min="14" max="14" width="10.5703125" style="2" bestFit="1" customWidth="1"/>
    <col min="15" max="16384" width="9.140625" style="2"/>
  </cols>
  <sheetData>
    <row r="2" spans="2:14" ht="20.100000000000001" customHeight="1" thickBot="1">
      <c r="B2" s="23" t="s">
        <v>32</v>
      </c>
      <c r="C2" s="23"/>
      <c r="D2" s="23"/>
      <c r="L2" s="23" t="s">
        <v>1</v>
      </c>
      <c r="M2" s="23"/>
      <c r="N2" s="23"/>
    </row>
    <row r="3" spans="2:14" ht="20.100000000000001" customHeight="1" thickTop="1"/>
    <row r="4" spans="2:14" ht="20.100000000000001" customHeight="1">
      <c r="B4" s="5" t="s">
        <v>33</v>
      </c>
      <c r="C4" s="5" t="s">
        <v>34</v>
      </c>
      <c r="D4" s="5" t="s">
        <v>2</v>
      </c>
      <c r="L4" s="5" t="s">
        <v>33</v>
      </c>
      <c r="M4" s="5" t="s">
        <v>34</v>
      </c>
      <c r="N4" s="5" t="s">
        <v>2</v>
      </c>
    </row>
    <row r="5" spans="2:14" ht="20.100000000000001" customHeight="1">
      <c r="B5" s="10">
        <v>45074.041666666664</v>
      </c>
      <c r="C5" s="13">
        <f>INT(B5)</f>
        <v>45074</v>
      </c>
      <c r="D5" s="14">
        <f>MOD(B5,1)</f>
        <v>4.1666666664241347E-2</v>
      </c>
      <c r="L5" s="10">
        <v>45074.041666666664</v>
      </c>
      <c r="M5" s="13"/>
      <c r="N5" s="14"/>
    </row>
    <row r="6" spans="2:14" ht="20.100000000000001" customHeight="1">
      <c r="B6" s="10">
        <v>45035.174398148149</v>
      </c>
      <c r="C6" s="13">
        <f t="shared" ref="C6:C9" si="0">INT(B6)</f>
        <v>45035</v>
      </c>
      <c r="D6" s="14">
        <f t="shared" ref="D6:D9" si="1">MOD(B6,1)</f>
        <v>0.17439814814861165</v>
      </c>
      <c r="L6" s="10">
        <v>45035.174398148149</v>
      </c>
      <c r="M6" s="13"/>
      <c r="N6" s="14"/>
    </row>
    <row r="7" spans="2:14" ht="20.100000000000001" customHeight="1">
      <c r="B7" s="10">
        <v>44711.041666666664</v>
      </c>
      <c r="C7" s="13">
        <f t="shared" si="0"/>
        <v>44711</v>
      </c>
      <c r="D7" s="14">
        <f t="shared" si="1"/>
        <v>4.1666666664241347E-2</v>
      </c>
      <c r="L7" s="10">
        <v>44711.041666666664</v>
      </c>
      <c r="M7" s="13"/>
      <c r="N7" s="14"/>
    </row>
    <row r="8" spans="2:14" ht="20.100000000000001" customHeight="1">
      <c r="B8" s="10">
        <v>45077.041666608799</v>
      </c>
      <c r="C8" s="13">
        <f t="shared" si="0"/>
        <v>45077</v>
      </c>
      <c r="D8" s="14">
        <f t="shared" si="1"/>
        <v>4.1666608798550442E-2</v>
      </c>
      <c r="L8" s="10">
        <v>45077.041666608799</v>
      </c>
      <c r="M8" s="13"/>
      <c r="N8" s="14"/>
    </row>
    <row r="9" spans="2:14" ht="20.100000000000001" customHeight="1">
      <c r="B9" s="10">
        <v>44713.041666666664</v>
      </c>
      <c r="C9" s="13">
        <f t="shared" si="0"/>
        <v>44713</v>
      </c>
      <c r="D9" s="14">
        <f t="shared" si="1"/>
        <v>4.1666666664241347E-2</v>
      </c>
      <c r="L9" s="10">
        <v>44713.041666666664</v>
      </c>
      <c r="M9" s="13"/>
      <c r="N9" s="14"/>
    </row>
    <row r="10" spans="2:14" ht="51.75" customHeight="1"/>
  </sheetData>
  <mergeCells count="2">
    <mergeCell ref="B2:D2"/>
    <mergeCell ref="L2:N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81AD3-7CF1-4FC6-A836-A9BABAC3EC56}">
  <dimension ref="B2:M12"/>
  <sheetViews>
    <sheetView showGridLines="0" zoomScale="80" zoomScaleNormal="80" workbookViewId="0">
      <selection activeCell="L3" sqref="L3"/>
    </sheetView>
  </sheetViews>
  <sheetFormatPr defaultColWidth="9.140625" defaultRowHeight="20.100000000000001" customHeight="1"/>
  <cols>
    <col min="1" max="1" width="4.85546875" style="2" customWidth="1"/>
    <col min="2" max="2" width="18.85546875" style="2" customWidth="1"/>
    <col min="3" max="3" width="41.5703125" style="2" customWidth="1"/>
    <col min="4" max="4" width="9.140625" style="2"/>
    <col min="5" max="5" width="13.85546875" style="2" customWidth="1"/>
    <col min="6" max="11" width="9.140625" style="2"/>
    <col min="12" max="12" width="17.28515625" style="2" bestFit="1" customWidth="1"/>
    <col min="13" max="13" width="24.42578125" style="2" customWidth="1"/>
    <col min="14" max="16384" width="9.140625" style="2"/>
  </cols>
  <sheetData>
    <row r="2" spans="2:13" ht="20.100000000000001" customHeight="1" thickBot="1">
      <c r="B2" s="18" t="s">
        <v>35</v>
      </c>
      <c r="C2" s="18"/>
      <c r="L2" s="18" t="s">
        <v>1</v>
      </c>
      <c r="M2" s="18"/>
    </row>
    <row r="3" spans="2:13" ht="20.100000000000001" customHeight="1" thickTop="1"/>
    <row r="4" spans="2:13" ht="20.100000000000001" customHeight="1">
      <c r="B4" s="5" t="s">
        <v>36</v>
      </c>
      <c r="C4" s="11">
        <v>44732.573611111111</v>
      </c>
      <c r="L4" s="5" t="s">
        <v>36</v>
      </c>
      <c r="M4" s="11">
        <v>44732.573611111111</v>
      </c>
    </row>
    <row r="6" spans="2:13" ht="20.100000000000001" customHeight="1">
      <c r="B6" s="5" t="s">
        <v>37</v>
      </c>
      <c r="C6" s="5" t="s">
        <v>38</v>
      </c>
      <c r="L6" s="5" t="s">
        <v>37</v>
      </c>
      <c r="M6" s="5" t="s">
        <v>38</v>
      </c>
    </row>
    <row r="7" spans="2:13" ht="20.100000000000001" customHeight="1">
      <c r="B7" s="11">
        <v>45440.720833333333</v>
      </c>
      <c r="C7" s="12" t="str">
        <f>INT(B7-$C$4)&amp;" days, "&amp;HOUR(B7-$C$4)&amp;
" hours, "&amp;MINUTE(B7-$C$4) &amp; " minutes and " &amp;
SECOND(B7-$C$4) &amp; " seconds"</f>
        <v>708 days, 3 hours, 32 minutes and 0 seconds</v>
      </c>
      <c r="L7" s="11">
        <v>45440.720833333333</v>
      </c>
      <c r="M7" s="12"/>
    </row>
    <row r="8" spans="2:13" ht="20.100000000000001" customHeight="1">
      <c r="B8" s="11">
        <v>45075.177314814813</v>
      </c>
      <c r="C8" s="12" t="str">
        <f t="shared" ref="C8:C11" si="0">INT(B8-$C$4)&amp;" days, "&amp;HOUR(B8-$C$4)&amp;
" hours, "&amp;MINUTE(B8-$C$4) &amp; " minutes and " &amp;
SECOND(B8-$C$4) &amp; " seconds"</f>
        <v>342 days, 14 hours, 29 minutes and 20 seconds</v>
      </c>
      <c r="L8" s="11">
        <v>45075.177314814813</v>
      </c>
      <c r="M8" s="12"/>
    </row>
    <row r="9" spans="2:13" ht="20.100000000000001" customHeight="1">
      <c r="B9" s="11">
        <v>45076.677083333336</v>
      </c>
      <c r="C9" s="12" t="str">
        <f t="shared" si="0"/>
        <v>344 days, 2 hours, 29 minutes and 0 seconds</v>
      </c>
      <c r="L9" s="11">
        <v>45076.677083333336</v>
      </c>
      <c r="M9" s="12"/>
    </row>
    <row r="10" spans="2:13" ht="20.100000000000001" customHeight="1">
      <c r="B10" s="11">
        <v>45117.177210648151</v>
      </c>
      <c r="C10" s="12" t="str">
        <f t="shared" si="0"/>
        <v>384 days, 14 hours, 29 minutes and 11 seconds</v>
      </c>
      <c r="L10" s="11">
        <v>45117.177210648151</v>
      </c>
      <c r="M10" s="12"/>
    </row>
    <row r="11" spans="2:13" ht="20.100000000000001" customHeight="1">
      <c r="B11" s="11">
        <v>45078.850208333337</v>
      </c>
      <c r="C11" s="12" t="str">
        <f t="shared" si="0"/>
        <v>346 days, 6 hours, 38 minutes and 18 seconds</v>
      </c>
      <c r="L11" s="11">
        <v>45078.850208333337</v>
      </c>
      <c r="M11" s="12"/>
    </row>
    <row r="12" spans="2:13" ht="50.25" customHeight="1"/>
  </sheetData>
  <mergeCells count="2">
    <mergeCell ref="B2:C2"/>
    <mergeCell ref="L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80CEA-22BA-4E69-B2A0-54B83E9EF034}">
  <sheetPr codeName="Sheet2"/>
  <dimension ref="B2:L11"/>
  <sheetViews>
    <sheetView showGridLines="0" zoomScale="80" zoomScaleNormal="80" workbookViewId="0">
      <selection activeCell="K2" sqref="K2:L10"/>
    </sheetView>
  </sheetViews>
  <sheetFormatPr defaultColWidth="9.140625" defaultRowHeight="20.100000000000001" customHeight="1"/>
  <cols>
    <col min="1" max="1" width="3.42578125" style="2" customWidth="1"/>
    <col min="2" max="2" width="18.85546875" style="2" customWidth="1"/>
    <col min="3" max="3" width="20.42578125" style="2" customWidth="1"/>
    <col min="4" max="4" width="20" style="2" customWidth="1"/>
    <col min="5" max="5" width="35.28515625" style="2" customWidth="1"/>
    <col min="6" max="11" width="9.140625" style="2"/>
    <col min="12" max="12" width="11.7109375" style="2" customWidth="1"/>
    <col min="13" max="16384" width="9.140625" style="2"/>
  </cols>
  <sheetData>
    <row r="2" spans="2:12" ht="20.100000000000001" customHeight="1" thickBot="1">
      <c r="B2" s="18" t="s">
        <v>4</v>
      </c>
      <c r="C2" s="18"/>
      <c r="K2" s="18" t="s">
        <v>1</v>
      </c>
      <c r="L2" s="18"/>
    </row>
    <row r="3" spans="2:12" ht="20.100000000000001" customHeight="1" thickTop="1"/>
    <row r="4" spans="2:12" ht="20.100000000000001" customHeight="1">
      <c r="B4" s="4" t="s">
        <v>2</v>
      </c>
      <c r="C4" s="4" t="s">
        <v>3</v>
      </c>
      <c r="K4" s="4" t="s">
        <v>2</v>
      </c>
      <c r="L4" s="4" t="s">
        <v>3</v>
      </c>
    </row>
    <row r="5" spans="2:12" ht="20.100000000000001" customHeight="1">
      <c r="B5" s="8">
        <v>0.15560185185185185</v>
      </c>
      <c r="C5" s="3">
        <f>CONVERT(B5,"day","hr")</f>
        <v>3.7344444444444442</v>
      </c>
      <c r="K5" s="8">
        <v>0.15560185185185185</v>
      </c>
      <c r="L5" s="3"/>
    </row>
    <row r="6" spans="2:12" ht="20.100000000000001" customHeight="1">
      <c r="B6" s="8">
        <v>0.21666666666666667</v>
      </c>
      <c r="C6" s="3">
        <f t="shared" ref="C6:C10" si="0">CONVERT(B6,"day","hr")</f>
        <v>5.2</v>
      </c>
      <c r="K6" s="8">
        <v>0.21666666666666667</v>
      </c>
      <c r="L6" s="3"/>
    </row>
    <row r="7" spans="2:12" ht="20.100000000000001" customHeight="1">
      <c r="B7" s="8">
        <v>0.5</v>
      </c>
      <c r="C7" s="3">
        <f t="shared" si="0"/>
        <v>12</v>
      </c>
      <c r="K7" s="8">
        <v>0.5</v>
      </c>
      <c r="L7" s="3"/>
    </row>
    <row r="8" spans="2:12" ht="20.100000000000001" customHeight="1">
      <c r="B8" s="8">
        <v>0.69444444444444453</v>
      </c>
      <c r="C8" s="3">
        <f t="shared" si="0"/>
        <v>16.666666666666668</v>
      </c>
      <c r="K8" s="8">
        <v>0.69444444444444453</v>
      </c>
      <c r="L8" s="3"/>
    </row>
    <row r="9" spans="2:12" ht="20.100000000000001" customHeight="1">
      <c r="B9" s="8">
        <v>0.78383101851851855</v>
      </c>
      <c r="C9" s="3">
        <f t="shared" si="0"/>
        <v>18.811944444444446</v>
      </c>
      <c r="K9" s="8">
        <v>0.78383101851851855</v>
      </c>
      <c r="L9" s="3"/>
    </row>
    <row r="10" spans="2:12" ht="20.100000000000001" customHeight="1">
      <c r="B10" s="8">
        <v>0.84454861111111112</v>
      </c>
      <c r="C10" s="3">
        <f t="shared" si="0"/>
        <v>20.269166666666667</v>
      </c>
      <c r="K10" s="8">
        <v>0.84454861111111112</v>
      </c>
      <c r="L10" s="3"/>
    </row>
    <row r="11" spans="2:12" ht="49.5" customHeight="1"/>
  </sheetData>
  <mergeCells count="2">
    <mergeCell ref="B2:C2"/>
    <mergeCell ref="K2:L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66ABD-7E77-4306-8051-32253F410893}">
  <sheetPr codeName="Sheet3"/>
  <dimension ref="B2:M11"/>
  <sheetViews>
    <sheetView showGridLines="0" zoomScale="80" zoomScaleNormal="80" workbookViewId="0">
      <selection activeCell="L2" sqref="L2:M10"/>
    </sheetView>
  </sheetViews>
  <sheetFormatPr defaultColWidth="9.140625" defaultRowHeight="20.100000000000001" customHeight="1"/>
  <cols>
    <col min="1" max="1" width="5.140625" style="2" customWidth="1"/>
    <col min="2" max="2" width="25.140625" style="2" customWidth="1"/>
    <col min="3" max="3" width="23.5703125" style="2" customWidth="1"/>
    <col min="4" max="4" width="11.7109375" style="2" customWidth="1"/>
    <col min="5" max="5" width="9.140625" style="2"/>
    <col min="6" max="6" width="19.5703125" style="2" customWidth="1"/>
    <col min="7" max="16384" width="9.140625" style="2"/>
  </cols>
  <sheetData>
    <row r="2" spans="2:13" ht="20.100000000000001" customHeight="1" thickBot="1">
      <c r="B2" s="18" t="s">
        <v>5</v>
      </c>
      <c r="C2" s="18"/>
      <c r="L2" s="18" t="s">
        <v>1</v>
      </c>
      <c r="M2" s="18"/>
    </row>
    <row r="3" spans="2:13" ht="20.100000000000001" customHeight="1" thickTop="1"/>
    <row r="4" spans="2:13" ht="20.100000000000001" customHeight="1">
      <c r="B4" s="4" t="s">
        <v>2</v>
      </c>
      <c r="C4" s="4" t="s">
        <v>3</v>
      </c>
      <c r="L4" s="4" t="s">
        <v>2</v>
      </c>
      <c r="M4" s="4" t="s">
        <v>3</v>
      </c>
    </row>
    <row r="5" spans="2:13" ht="20.100000000000001" customHeight="1">
      <c r="B5" s="8">
        <v>0.15560185185185185</v>
      </c>
      <c r="C5" s="8">
        <f>HOUR(B5) + MINUTE(B5)/60
+ SECOND(B5)/3600</f>
        <v>3.7344444444444447</v>
      </c>
      <c r="L5" s="8">
        <v>0.15560185185185185</v>
      </c>
      <c r="M5" s="3"/>
    </row>
    <row r="6" spans="2:13" ht="20.100000000000001" customHeight="1">
      <c r="B6" s="8">
        <v>0.21666666666666667</v>
      </c>
      <c r="C6" s="3">
        <f t="shared" ref="C6:C10" si="0">HOUR(B6) + MINUTE(B6)/60
+ SECOND(B6)/3600</f>
        <v>5.2</v>
      </c>
      <c r="L6" s="8">
        <v>0.21666666666666667</v>
      </c>
      <c r="M6" s="3"/>
    </row>
    <row r="7" spans="2:13" ht="20.100000000000001" customHeight="1">
      <c r="B7" s="8">
        <v>0.5</v>
      </c>
      <c r="C7" s="3">
        <f t="shared" si="0"/>
        <v>12</v>
      </c>
      <c r="L7" s="8">
        <v>0.5</v>
      </c>
      <c r="M7" s="3"/>
    </row>
    <row r="8" spans="2:13" ht="20.100000000000001" customHeight="1">
      <c r="B8" s="8">
        <v>0.69444444444444453</v>
      </c>
      <c r="C8" s="3">
        <f t="shared" si="0"/>
        <v>16.666666666666668</v>
      </c>
      <c r="L8" s="8">
        <v>0.69444444444444453</v>
      </c>
      <c r="M8" s="3"/>
    </row>
    <row r="9" spans="2:13" ht="20.100000000000001" customHeight="1">
      <c r="B9" s="8">
        <v>0.78383101851851855</v>
      </c>
      <c r="C9" s="3">
        <f t="shared" si="0"/>
        <v>18.811944444444446</v>
      </c>
      <c r="L9" s="8">
        <v>0.78383101851851855</v>
      </c>
      <c r="M9" s="3"/>
    </row>
    <row r="10" spans="2:13" ht="20.100000000000001" customHeight="1">
      <c r="B10" s="8">
        <v>0.84454861111111112</v>
      </c>
      <c r="C10" s="3">
        <f t="shared" si="0"/>
        <v>20.269166666666667</v>
      </c>
      <c r="L10" s="8">
        <v>0.84454861111111112</v>
      </c>
      <c r="M10" s="3"/>
    </row>
    <row r="11" spans="2:13" ht="52.5" customHeight="1"/>
  </sheetData>
  <mergeCells count="2">
    <mergeCell ref="B2:C2"/>
    <mergeCell ref="L2:M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808F6-EF5C-47A6-984A-E93359B8E88E}">
  <sheetPr codeName="Sheet4"/>
  <dimension ref="B2:P11"/>
  <sheetViews>
    <sheetView showGridLines="0" zoomScale="80" zoomScaleNormal="80" workbookViewId="0">
      <selection activeCell="O2" sqref="O2:P10"/>
    </sheetView>
  </sheetViews>
  <sheetFormatPr defaultColWidth="9.140625" defaultRowHeight="20.100000000000001" customHeight="1"/>
  <cols>
    <col min="1" max="1" width="3.28515625" style="2" customWidth="1"/>
    <col min="2" max="2" width="17.5703125" style="2" customWidth="1"/>
    <col min="3" max="3" width="20.42578125" style="2" customWidth="1"/>
    <col min="4" max="4" width="10.42578125" style="2" customWidth="1"/>
    <col min="5" max="16384" width="9.140625" style="2"/>
  </cols>
  <sheetData>
    <row r="2" spans="2:16" ht="20.100000000000001" customHeight="1" thickBot="1">
      <c r="B2" s="18" t="s">
        <v>0</v>
      </c>
      <c r="C2" s="18"/>
      <c r="O2" s="18" t="s">
        <v>1</v>
      </c>
      <c r="P2" s="18"/>
    </row>
    <row r="3" spans="2:16" ht="20.100000000000001" customHeight="1" thickTop="1"/>
    <row r="4" spans="2:16" ht="20.100000000000001" customHeight="1">
      <c r="B4" s="4" t="s">
        <v>2</v>
      </c>
      <c r="C4" s="4" t="s">
        <v>6</v>
      </c>
      <c r="O4" s="4" t="s">
        <v>2</v>
      </c>
      <c r="P4" s="4" t="s">
        <v>6</v>
      </c>
    </row>
    <row r="5" spans="2:16" ht="20.100000000000001" customHeight="1">
      <c r="B5" s="8">
        <v>0.15560185185185185</v>
      </c>
      <c r="C5" s="3">
        <f>B5*1440</f>
        <v>224.06666666666666</v>
      </c>
      <c r="O5" s="8">
        <v>0.15560185185185185</v>
      </c>
      <c r="P5" s="3"/>
    </row>
    <row r="6" spans="2:16" ht="20.100000000000001" customHeight="1">
      <c r="B6" s="8">
        <v>0.21666666666666667</v>
      </c>
      <c r="C6" s="3">
        <f t="shared" ref="C6:C9" si="0">B6*1440</f>
        <v>312</v>
      </c>
      <c r="O6" s="8">
        <v>0.21666666666666667</v>
      </c>
      <c r="P6" s="3"/>
    </row>
    <row r="7" spans="2:16" ht="20.100000000000001" customHeight="1">
      <c r="B7" s="8">
        <v>0.5</v>
      </c>
      <c r="C7" s="3">
        <f t="shared" si="0"/>
        <v>720</v>
      </c>
      <c r="O7" s="8">
        <v>0.5</v>
      </c>
      <c r="P7" s="3"/>
    </row>
    <row r="8" spans="2:16" ht="20.100000000000001" customHeight="1">
      <c r="B8" s="8">
        <v>0.69444444444444453</v>
      </c>
      <c r="C8" s="3">
        <f t="shared" si="0"/>
        <v>1000.0000000000001</v>
      </c>
      <c r="O8" s="8">
        <v>0.69444444444444453</v>
      </c>
      <c r="P8" s="3"/>
    </row>
    <row r="9" spans="2:16" ht="20.100000000000001" customHeight="1">
      <c r="B9" s="8">
        <v>0.78383101851851855</v>
      </c>
      <c r="C9" s="3">
        <f t="shared" si="0"/>
        <v>1128.7166666666667</v>
      </c>
      <c r="O9" s="8">
        <v>0.78383101851851855</v>
      </c>
      <c r="P9" s="3"/>
    </row>
    <row r="10" spans="2:16" ht="20.100000000000001" customHeight="1">
      <c r="B10" s="8">
        <v>0.84454861111111112</v>
      </c>
      <c r="C10" s="3">
        <f>B10*1440</f>
        <v>1216.1500000000001</v>
      </c>
      <c r="O10" s="8">
        <v>0.84454861111111112</v>
      </c>
      <c r="P10" s="3"/>
    </row>
    <row r="11" spans="2:16" ht="46.5" customHeight="1"/>
  </sheetData>
  <mergeCells count="2">
    <mergeCell ref="B2:C2"/>
    <mergeCell ref="O2:P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26B7E-7FFF-4DB3-92E4-CE472EA69CFF}">
  <sheetPr codeName="Sheet5"/>
  <dimension ref="B2:M11"/>
  <sheetViews>
    <sheetView showGridLines="0" zoomScale="80" zoomScaleNormal="80" workbookViewId="0">
      <selection activeCell="L2" sqref="L2:M10"/>
    </sheetView>
  </sheetViews>
  <sheetFormatPr defaultColWidth="9.140625" defaultRowHeight="20.100000000000001" customHeight="1"/>
  <cols>
    <col min="1" max="1" width="3.85546875" style="2" customWidth="1"/>
    <col min="2" max="2" width="17.85546875" style="2" customWidth="1"/>
    <col min="3" max="3" width="20" style="2" customWidth="1"/>
    <col min="4" max="4" width="12.5703125" style="2" customWidth="1"/>
    <col min="5" max="6" width="9.140625" style="2"/>
    <col min="7" max="7" width="34.42578125" style="2" customWidth="1"/>
    <col min="8" max="16384" width="9.140625" style="2"/>
  </cols>
  <sheetData>
    <row r="2" spans="2:13" ht="20.100000000000001" customHeight="1" thickBot="1">
      <c r="B2" s="18" t="s">
        <v>4</v>
      </c>
      <c r="C2" s="18"/>
      <c r="L2" s="18" t="s">
        <v>1</v>
      </c>
      <c r="M2" s="18"/>
    </row>
    <row r="3" spans="2:13" ht="20.100000000000001" customHeight="1" thickTop="1"/>
    <row r="4" spans="2:13" ht="20.100000000000001" customHeight="1">
      <c r="B4" s="4" t="s">
        <v>2</v>
      </c>
      <c r="C4" s="4" t="s">
        <v>6</v>
      </c>
      <c r="L4" s="4" t="s">
        <v>2</v>
      </c>
      <c r="M4" s="4" t="s">
        <v>6</v>
      </c>
    </row>
    <row r="5" spans="2:13" ht="20.100000000000001" customHeight="1">
      <c r="B5" s="8">
        <v>0.15560185185185185</v>
      </c>
      <c r="C5" s="3">
        <f>CONVERT(B5,"day","mn")</f>
        <v>224.06666666666666</v>
      </c>
      <c r="L5" s="8">
        <v>0.15560185185185185</v>
      </c>
      <c r="M5" s="3"/>
    </row>
    <row r="6" spans="2:13" ht="20.100000000000001" customHeight="1">
      <c r="B6" s="8">
        <v>0.21666666666666667</v>
      </c>
      <c r="C6" s="3">
        <f t="shared" ref="C6:C10" si="0">CONVERT(B6,"day","mn")</f>
        <v>312</v>
      </c>
      <c r="L6" s="8">
        <v>0.21666666666666667</v>
      </c>
      <c r="M6" s="3"/>
    </row>
    <row r="7" spans="2:13" ht="20.100000000000001" customHeight="1">
      <c r="B7" s="8">
        <v>0.5</v>
      </c>
      <c r="C7" s="3">
        <f t="shared" si="0"/>
        <v>720</v>
      </c>
      <c r="L7" s="8">
        <v>0.5</v>
      </c>
      <c r="M7" s="3"/>
    </row>
    <row r="8" spans="2:13" ht="20.100000000000001" customHeight="1">
      <c r="B8" s="8">
        <v>0.69444444444444453</v>
      </c>
      <c r="C8" s="3">
        <f t="shared" si="0"/>
        <v>1000.0000000000001</v>
      </c>
      <c r="L8" s="8">
        <v>0.69444444444444453</v>
      </c>
      <c r="M8" s="3"/>
    </row>
    <row r="9" spans="2:13" ht="20.100000000000001" customHeight="1">
      <c r="B9" s="8">
        <v>0.78383101851851855</v>
      </c>
      <c r="C9" s="3">
        <f t="shared" si="0"/>
        <v>1128.7166666666667</v>
      </c>
      <c r="L9" s="8">
        <v>0.78383101851851855</v>
      </c>
      <c r="M9" s="3"/>
    </row>
    <row r="10" spans="2:13" ht="20.100000000000001" customHeight="1">
      <c r="B10" s="8">
        <v>0.84454861111111112</v>
      </c>
      <c r="C10" s="3">
        <f t="shared" si="0"/>
        <v>1216.1500000000001</v>
      </c>
      <c r="L10" s="8">
        <v>0.84454861111111112</v>
      </c>
      <c r="M10" s="3"/>
    </row>
    <row r="11" spans="2:13" ht="51.75" customHeight="1"/>
  </sheetData>
  <mergeCells count="2">
    <mergeCell ref="B2:C2"/>
    <mergeCell ref="L2:M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A6CC7-0887-4B1D-A341-CBB11FBAB301}">
  <sheetPr codeName="Sheet6"/>
  <dimension ref="B2:M11"/>
  <sheetViews>
    <sheetView showGridLines="0" zoomScale="80" zoomScaleNormal="80" workbookViewId="0">
      <selection activeCell="L2" sqref="L2:M10"/>
    </sheetView>
  </sheetViews>
  <sheetFormatPr defaultColWidth="9.140625" defaultRowHeight="20.100000000000001" customHeight="1"/>
  <cols>
    <col min="1" max="1" width="4.5703125" style="2" customWidth="1"/>
    <col min="2" max="2" width="25.140625" style="2" customWidth="1"/>
    <col min="3" max="3" width="22.5703125" style="2" customWidth="1"/>
    <col min="4" max="4" width="11.140625" style="2" customWidth="1"/>
    <col min="5" max="5" width="9.140625" style="2"/>
    <col min="6" max="6" width="18.140625" style="2" customWidth="1"/>
    <col min="7" max="16384" width="9.140625" style="2"/>
  </cols>
  <sheetData>
    <row r="2" spans="2:13" ht="20.100000000000001" customHeight="1" thickBot="1">
      <c r="B2" s="18" t="s">
        <v>5</v>
      </c>
      <c r="C2" s="18"/>
      <c r="L2" s="18" t="s">
        <v>1</v>
      </c>
      <c r="M2" s="18"/>
    </row>
    <row r="3" spans="2:13" ht="20.100000000000001" customHeight="1" thickTop="1"/>
    <row r="4" spans="2:13" ht="20.100000000000001" customHeight="1">
      <c r="B4" s="4" t="s">
        <v>2</v>
      </c>
      <c r="C4" s="4" t="s">
        <v>6</v>
      </c>
      <c r="J4" s="16" t="s">
        <v>7</v>
      </c>
      <c r="L4" s="4" t="s">
        <v>2</v>
      </c>
      <c r="M4" s="4" t="s">
        <v>6</v>
      </c>
    </row>
    <row r="5" spans="2:13" ht="20.100000000000001" customHeight="1">
      <c r="B5" s="8">
        <v>0.15560185185185185</v>
      </c>
      <c r="C5" s="3">
        <f>HOUR(B5)*60 + MINUTE(B5)
 + SECOND(B5)/60</f>
        <v>224.06666666666666</v>
      </c>
      <c r="L5" s="8">
        <v>0.15560185185185185</v>
      </c>
      <c r="M5" s="3"/>
    </row>
    <row r="6" spans="2:13" ht="20.100000000000001" customHeight="1">
      <c r="B6" s="8">
        <v>0.21666666666666667</v>
      </c>
      <c r="C6" s="3">
        <f t="shared" ref="C6:C10" si="0">HOUR(B6)*60 + MINUTE(B6)
 + SECOND(B6)/60</f>
        <v>312</v>
      </c>
      <c r="L6" s="8">
        <v>0.21666666666666667</v>
      </c>
      <c r="M6" s="3"/>
    </row>
    <row r="7" spans="2:13" ht="20.100000000000001" customHeight="1">
      <c r="B7" s="8">
        <v>0.5</v>
      </c>
      <c r="C7" s="3">
        <f t="shared" si="0"/>
        <v>720</v>
      </c>
      <c r="L7" s="8">
        <v>0.5</v>
      </c>
      <c r="M7" s="3"/>
    </row>
    <row r="8" spans="2:13" ht="20.100000000000001" customHeight="1">
      <c r="B8" s="8">
        <v>0.69444444444444453</v>
      </c>
      <c r="C8" s="3">
        <f t="shared" si="0"/>
        <v>1000</v>
      </c>
      <c r="L8" s="8">
        <v>0.69444444444444453</v>
      </c>
      <c r="M8" s="3"/>
    </row>
    <row r="9" spans="2:13" ht="20.100000000000001" customHeight="1">
      <c r="B9" s="8">
        <v>0.78383101851851855</v>
      </c>
      <c r="C9" s="3">
        <f t="shared" si="0"/>
        <v>1128.7166666666667</v>
      </c>
      <c r="L9" s="8">
        <v>0.78383101851851855</v>
      </c>
      <c r="M9" s="3"/>
    </row>
    <row r="10" spans="2:13" ht="20.100000000000001" customHeight="1">
      <c r="B10" s="8">
        <v>0.84454861111111112</v>
      </c>
      <c r="C10" s="3">
        <f t="shared" si="0"/>
        <v>1216.1500000000001</v>
      </c>
      <c r="L10" s="8">
        <v>0.84454861111111112</v>
      </c>
      <c r="M10" s="3"/>
    </row>
    <row r="11" spans="2:13" ht="59.25" customHeight="1"/>
  </sheetData>
  <mergeCells count="2">
    <mergeCell ref="B2:C2"/>
    <mergeCell ref="L2:M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3624D-1831-44DB-9246-0C2B3C7C25B7}">
  <sheetPr codeName="Sheet7"/>
  <dimension ref="B2:M11"/>
  <sheetViews>
    <sheetView showGridLines="0" zoomScale="80" zoomScaleNormal="80" workbookViewId="0">
      <selection activeCell="L2" sqref="L2:M10"/>
    </sheetView>
  </sheetViews>
  <sheetFormatPr defaultColWidth="9.140625" defaultRowHeight="20.100000000000001" customHeight="1"/>
  <cols>
    <col min="1" max="1" width="5.5703125" style="2" customWidth="1"/>
    <col min="2" max="2" width="15.7109375" style="2" customWidth="1"/>
    <col min="3" max="3" width="22.140625" style="2" customWidth="1"/>
    <col min="4" max="4" width="39.5703125" style="2" customWidth="1"/>
    <col min="5" max="16384" width="9.140625" style="2"/>
  </cols>
  <sheetData>
    <row r="2" spans="2:13" ht="20.100000000000001" customHeight="1" thickBot="1">
      <c r="B2" s="18" t="s">
        <v>0</v>
      </c>
      <c r="C2" s="18"/>
      <c r="L2" s="18" t="s">
        <v>1</v>
      </c>
      <c r="M2" s="18"/>
    </row>
    <row r="3" spans="2:13" ht="20.100000000000001" customHeight="1" thickTop="1"/>
    <row r="4" spans="2:13" ht="20.100000000000001" customHeight="1">
      <c r="B4" s="4" t="s">
        <v>2</v>
      </c>
      <c r="C4" s="4" t="s">
        <v>8</v>
      </c>
      <c r="L4" s="4" t="s">
        <v>2</v>
      </c>
      <c r="M4" s="4" t="s">
        <v>8</v>
      </c>
    </row>
    <row r="5" spans="2:13" ht="20.100000000000001" customHeight="1">
      <c r="B5" s="8">
        <v>0.15560185185185185</v>
      </c>
      <c r="C5" s="8">
        <f>B5*86400</f>
        <v>13444</v>
      </c>
      <c r="L5" s="8">
        <v>0.15560185185185185</v>
      </c>
      <c r="M5" s="8"/>
    </row>
    <row r="6" spans="2:13" ht="20.100000000000001" customHeight="1">
      <c r="B6" s="8">
        <v>0.21666666666666667</v>
      </c>
      <c r="C6" s="3">
        <f t="shared" ref="C6:C10" si="0">B6*86400</f>
        <v>18720</v>
      </c>
      <c r="L6" s="8">
        <v>0.21666666666666667</v>
      </c>
      <c r="M6" s="3"/>
    </row>
    <row r="7" spans="2:13" ht="20.100000000000001" customHeight="1">
      <c r="B7" s="8">
        <v>0.5</v>
      </c>
      <c r="C7" s="3">
        <f t="shared" si="0"/>
        <v>43200</v>
      </c>
      <c r="L7" s="8">
        <v>0.5</v>
      </c>
      <c r="M7" s="3"/>
    </row>
    <row r="8" spans="2:13" ht="20.100000000000001" customHeight="1">
      <c r="B8" s="8">
        <v>0.69444444444444453</v>
      </c>
      <c r="C8" s="3">
        <f t="shared" si="0"/>
        <v>60000.000000000007</v>
      </c>
      <c r="L8" s="8">
        <v>0.69444444444444453</v>
      </c>
      <c r="M8" s="3"/>
    </row>
    <row r="9" spans="2:13" ht="20.100000000000001" customHeight="1">
      <c r="B9" s="8">
        <v>0.78383101851851855</v>
      </c>
      <c r="C9" s="3">
        <f t="shared" si="0"/>
        <v>67723</v>
      </c>
      <c r="L9" s="8">
        <v>0.78383101851851855</v>
      </c>
      <c r="M9" s="3"/>
    </row>
    <row r="10" spans="2:13" ht="20.100000000000001" customHeight="1">
      <c r="B10" s="8">
        <v>0.84454861111111112</v>
      </c>
      <c r="C10" s="3">
        <f t="shared" si="0"/>
        <v>72969</v>
      </c>
      <c r="L10" s="8">
        <v>0.84454861111111112</v>
      </c>
      <c r="M10" s="3"/>
    </row>
    <row r="11" spans="2:13" ht="51.75" customHeight="1"/>
  </sheetData>
  <mergeCells count="2">
    <mergeCell ref="B2:C2"/>
    <mergeCell ref="L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4854A-1FE1-47A5-BA2C-027626A2875D}">
  <sheetPr codeName="Sheet8"/>
  <dimension ref="B2:M11"/>
  <sheetViews>
    <sheetView showGridLines="0" zoomScale="80" zoomScaleNormal="80" workbookViewId="0">
      <selection activeCell="L2" sqref="L2:M10"/>
    </sheetView>
  </sheetViews>
  <sheetFormatPr defaultColWidth="9.140625" defaultRowHeight="20.100000000000001" customHeight="1"/>
  <cols>
    <col min="1" max="1" width="4.42578125" style="2" customWidth="1"/>
    <col min="2" max="2" width="22" style="2" customWidth="1"/>
    <col min="3" max="3" width="24.5703125" style="2" customWidth="1"/>
    <col min="4" max="4" width="33.42578125" style="2" customWidth="1"/>
    <col min="5" max="16384" width="9.140625" style="2"/>
  </cols>
  <sheetData>
    <row r="2" spans="2:13" ht="20.100000000000001" customHeight="1" thickBot="1">
      <c r="B2" s="18" t="s">
        <v>4</v>
      </c>
      <c r="C2" s="18"/>
      <c r="L2" s="18" t="s">
        <v>1</v>
      </c>
      <c r="M2" s="18"/>
    </row>
    <row r="3" spans="2:13" ht="20.100000000000001" customHeight="1" thickTop="1"/>
    <row r="4" spans="2:13" ht="20.100000000000001" customHeight="1">
      <c r="B4" s="4" t="s">
        <v>2</v>
      </c>
      <c r="C4" s="4" t="s">
        <v>8</v>
      </c>
      <c r="L4" s="4" t="s">
        <v>2</v>
      </c>
      <c r="M4" s="4" t="s">
        <v>8</v>
      </c>
    </row>
    <row r="5" spans="2:13" ht="20.100000000000001" customHeight="1">
      <c r="B5" s="8">
        <v>0.15560185185185185</v>
      </c>
      <c r="C5" s="3">
        <f>CONVERT(B5,"day","sec")</f>
        <v>13444</v>
      </c>
      <c r="L5" s="8">
        <v>0.15560185185185185</v>
      </c>
      <c r="M5" s="8"/>
    </row>
    <row r="6" spans="2:13" ht="20.100000000000001" customHeight="1">
      <c r="B6" s="8">
        <v>0.21666666666666667</v>
      </c>
      <c r="C6" s="3">
        <f t="shared" ref="C6:C10" si="0">CONVERT(B6,"day","sec")</f>
        <v>18720</v>
      </c>
      <c r="L6" s="8">
        <v>0.21666666666666667</v>
      </c>
      <c r="M6" s="3"/>
    </row>
    <row r="7" spans="2:13" ht="20.100000000000001" customHeight="1">
      <c r="B7" s="8">
        <v>0.5</v>
      </c>
      <c r="C7" s="3">
        <f t="shared" si="0"/>
        <v>43200</v>
      </c>
      <c r="L7" s="8">
        <v>0.5</v>
      </c>
      <c r="M7" s="3"/>
    </row>
    <row r="8" spans="2:13" ht="20.100000000000001" customHeight="1">
      <c r="B8" s="8">
        <v>0.69444444444444453</v>
      </c>
      <c r="C8" s="3">
        <f t="shared" si="0"/>
        <v>60000.000000000007</v>
      </c>
      <c r="L8" s="8">
        <v>0.69444444444444453</v>
      </c>
      <c r="M8" s="3"/>
    </row>
    <row r="9" spans="2:13" ht="20.100000000000001" customHeight="1">
      <c r="B9" s="8">
        <v>0.78383101851851855</v>
      </c>
      <c r="C9" s="3">
        <f t="shared" si="0"/>
        <v>67723</v>
      </c>
      <c r="L9" s="8">
        <v>0.78383101851851855</v>
      </c>
      <c r="M9" s="3"/>
    </row>
    <row r="10" spans="2:13" ht="20.100000000000001" customHeight="1">
      <c r="B10" s="8">
        <v>0.84454861111111112</v>
      </c>
      <c r="C10" s="3">
        <f t="shared" si="0"/>
        <v>72969</v>
      </c>
      <c r="L10" s="8">
        <v>0.84454861111111112</v>
      </c>
      <c r="M10" s="3"/>
    </row>
    <row r="11" spans="2:13" ht="56.1" customHeight="1"/>
  </sheetData>
  <mergeCells count="2">
    <mergeCell ref="B2:C2"/>
    <mergeCell ref="L2:M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E19B4-051A-4935-9A03-47B63303BFEA}">
  <sheetPr codeName="Sheet9"/>
  <dimension ref="B2:M11"/>
  <sheetViews>
    <sheetView showGridLines="0" zoomScale="80" zoomScaleNormal="80" workbookViewId="0">
      <selection activeCell="L2" sqref="L2:M10"/>
    </sheetView>
  </sheetViews>
  <sheetFormatPr defaultColWidth="9.140625" defaultRowHeight="20.100000000000001" customHeight="1"/>
  <cols>
    <col min="1" max="1" width="4.85546875" style="2" customWidth="1"/>
    <col min="2" max="2" width="22.140625" style="2" customWidth="1"/>
    <col min="3" max="3" width="30" style="2" customWidth="1"/>
    <col min="4" max="4" width="10.42578125" style="2" customWidth="1"/>
    <col min="5" max="5" width="9.140625" style="2"/>
    <col min="6" max="6" width="21.140625" style="2" customWidth="1"/>
    <col min="7" max="16384" width="9.140625" style="2"/>
  </cols>
  <sheetData>
    <row r="2" spans="2:13" ht="20.100000000000001" customHeight="1" thickBot="1">
      <c r="B2" s="18" t="s">
        <v>5</v>
      </c>
      <c r="C2" s="18"/>
      <c r="L2" s="18" t="s">
        <v>1</v>
      </c>
      <c r="M2" s="18"/>
    </row>
    <row r="3" spans="2:13" ht="20.100000000000001" customHeight="1" thickTop="1"/>
    <row r="4" spans="2:13" ht="20.100000000000001" customHeight="1">
      <c r="B4" s="4" t="s">
        <v>2</v>
      </c>
      <c r="C4" s="4" t="s">
        <v>8</v>
      </c>
      <c r="L4" s="4" t="s">
        <v>2</v>
      </c>
      <c r="M4" s="4" t="s">
        <v>8</v>
      </c>
    </row>
    <row r="5" spans="2:13" ht="20.100000000000001" customHeight="1">
      <c r="B5" s="8">
        <v>0.15560185185185185</v>
      </c>
      <c r="C5" s="8">
        <f>HOUR(B5)*3600 + MINUTE(B5)*60
 + SECOND(B5)</f>
        <v>13444</v>
      </c>
      <c r="L5" s="8">
        <v>0.15560185185185185</v>
      </c>
      <c r="M5" s="8"/>
    </row>
    <row r="6" spans="2:13" ht="20.100000000000001" customHeight="1">
      <c r="B6" s="8">
        <v>0.21666666666666667</v>
      </c>
      <c r="C6" s="3">
        <f t="shared" ref="C6:C10" si="0">HOUR(B6)*3600 + MINUTE(B6)*60
 + SECOND(B6)</f>
        <v>18720</v>
      </c>
      <c r="L6" s="8">
        <v>0.21666666666666667</v>
      </c>
      <c r="M6" s="3"/>
    </row>
    <row r="7" spans="2:13" ht="20.100000000000001" customHeight="1">
      <c r="B7" s="8">
        <v>0.5</v>
      </c>
      <c r="C7" s="3">
        <f t="shared" si="0"/>
        <v>43200</v>
      </c>
      <c r="L7" s="8">
        <v>0.5</v>
      </c>
      <c r="M7" s="3"/>
    </row>
    <row r="8" spans="2:13" ht="20.100000000000001" customHeight="1">
      <c r="B8" s="8">
        <v>0.69444444444444453</v>
      </c>
      <c r="C8" s="3">
        <f t="shared" si="0"/>
        <v>60000</v>
      </c>
      <c r="L8" s="8">
        <v>0.69444444444444453</v>
      </c>
      <c r="M8" s="3"/>
    </row>
    <row r="9" spans="2:13" ht="20.100000000000001" customHeight="1">
      <c r="B9" s="8">
        <v>0.78383101851851855</v>
      </c>
      <c r="C9" s="3">
        <f t="shared" si="0"/>
        <v>67723</v>
      </c>
      <c r="L9" s="8">
        <v>0.78383101851851855</v>
      </c>
      <c r="M9" s="3"/>
    </row>
    <row r="10" spans="2:13" ht="20.100000000000001" customHeight="1">
      <c r="B10" s="8">
        <v>0.84454861111111112</v>
      </c>
      <c r="C10" s="3">
        <f t="shared" si="0"/>
        <v>72969</v>
      </c>
      <c r="L10" s="8">
        <v>0.84454861111111112</v>
      </c>
      <c r="M10" s="3"/>
    </row>
    <row r="11" spans="2:13" ht="50.25" customHeight="1"/>
  </sheetData>
  <mergeCells count="2">
    <mergeCell ref="B2:C2"/>
    <mergeCell ref="L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 Austin</cp:lastModifiedBy>
  <cp:revision/>
  <dcterms:created xsi:type="dcterms:W3CDTF">2023-06-20T04:02:49Z</dcterms:created>
  <dcterms:modified xsi:type="dcterms:W3CDTF">2023-06-22T12:32:38Z</dcterms:modified>
  <cp:category/>
  <cp:contentStatus/>
</cp:coreProperties>
</file>