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defaultThemeVersion="166925"/>
  <mc:AlternateContent xmlns:mc="http://schemas.openxmlformats.org/markup-compatibility/2006">
    <mc:Choice Requires="x15">
      <x15ac:absPath xmlns:x15ac="http://schemas.microsoft.com/office/spreadsheetml/2010/11/ac" url="C:\Users\Dell\Desktop\Arif\Update\1. Conditional formatting icon sets\"/>
    </mc:Choice>
  </mc:AlternateContent>
  <xr:revisionPtr revIDLastSave="0" documentId="13_ncr:1_{07AF0AFE-ABA8-4675-82C5-8707924D4B6E}" xr6:coauthVersionLast="47" xr6:coauthVersionMax="47" xr10:uidLastSave="{00000000-0000-0000-0000-000000000000}"/>
  <bookViews>
    <workbookView xWindow="-108" yWindow="-108" windowWidth="23256" windowHeight="13176" firstSheet="2" activeTab="10" xr2:uid="{E8AE20EC-7192-4C26-BBF6-2524B5FB7824}"/>
  </bookViews>
  <sheets>
    <sheet name="Custom" sheetId="1" r:id="rId1"/>
    <sheet name="Default Customizing" sheetId="2" r:id="rId2"/>
    <sheet name="Shapes" sheetId="3" r:id="rId3"/>
    <sheet name="Indicators" sheetId="4" r:id="rId4"/>
    <sheet name="Directional" sheetId="5" r:id="rId5"/>
    <sheet name="Ratings" sheetId="6" r:id="rId6"/>
    <sheet name="Formula" sheetId="7" r:id="rId7"/>
    <sheet name="Two Columns" sheetId="8" r:id="rId8"/>
    <sheet name="Three Icon Set" sheetId="9" r:id="rId9"/>
    <sheet name="Five Icon Set" sheetId="10" r:id="rId10"/>
    <sheet name="Blank Cell" sheetId="11" r:id="rId1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9" i="11" l="1"/>
  <c r="E10" i="11"/>
  <c r="E11" i="11"/>
  <c r="E12" i="11"/>
  <c r="E13" i="11"/>
  <c r="E14" i="11"/>
  <c r="E6" i="11"/>
  <c r="E7" i="11"/>
  <c r="E8" i="11"/>
  <c r="E5" i="11"/>
  <c r="D14" i="11" a="1"/>
  <c r="D14" i="11" s="1"/>
  <c r="D13" i="11" a="1"/>
  <c r="D13" i="11" s="1"/>
  <c r="D12" i="11" a="1"/>
  <c r="D12" i="11" s="1"/>
  <c r="D11" i="11" a="1"/>
  <c r="D11" i="11" s="1"/>
  <c r="D10" i="11" a="1"/>
  <c r="D10" i="11" s="1"/>
  <c r="D7" i="11" a="1"/>
  <c r="D7" i="11" s="1"/>
  <c r="D6" i="11" a="1"/>
  <c r="D6" i="11" s="1"/>
  <c r="D5" i="11" a="1"/>
  <c r="D5" i="11" s="1"/>
  <c r="D6" i="9" a="1"/>
  <c r="D6" i="9"/>
  <c r="D7" i="9" a="1"/>
  <c r="D7" i="9"/>
  <c r="E7" i="9" s="1"/>
  <c r="D8" i="9" a="1"/>
  <c r="D8" i="9"/>
  <c r="D9" i="9" a="1"/>
  <c r="D9" i="9"/>
  <c r="E9" i="9" s="1"/>
  <c r="D10" i="9" a="1"/>
  <c r="D10" i="9"/>
  <c r="D11" i="9" a="1"/>
  <c r="D11" i="9"/>
  <c r="E11" i="9" s="1"/>
  <c r="D12" i="9" a="1"/>
  <c r="D12" i="9"/>
  <c r="D13" i="9" a="1"/>
  <c r="D13" i="9"/>
  <c r="E13" i="9" s="1"/>
  <c r="D14" i="9" a="1"/>
  <c r="D14" i="9"/>
  <c r="D5" i="9" a="1"/>
  <c r="D5" i="9" s="1"/>
  <c r="E5" i="9" s="1"/>
  <c r="D14" i="10" a="1"/>
  <c r="D14" i="10" s="1"/>
  <c r="E14" i="10" s="1"/>
  <c r="D13" i="10" a="1"/>
  <c r="D13" i="10" s="1"/>
  <c r="E13" i="10" s="1"/>
  <c r="D12" i="10"/>
  <c r="E12" i="10" s="1"/>
  <c r="D12" i="10" a="1"/>
  <c r="D11" i="10" a="1"/>
  <c r="D11" i="10" s="1"/>
  <c r="E11" i="10" s="1"/>
  <c r="D10" i="10" a="1"/>
  <c r="D10" i="10" s="1"/>
  <c r="E10" i="10" s="1"/>
  <c r="D9" i="10" a="1"/>
  <c r="D9" i="10" s="1"/>
  <c r="E9" i="10" s="1"/>
  <c r="D8" i="10"/>
  <c r="E8" i="10" s="1"/>
  <c r="D8" i="10" a="1"/>
  <c r="D7" i="10" a="1"/>
  <c r="D7" i="10" s="1"/>
  <c r="E7" i="10" s="1"/>
  <c r="D6" i="10" a="1"/>
  <c r="D6" i="10" s="1"/>
  <c r="E6" i="10" s="1"/>
  <c r="D5" i="10" a="1"/>
  <c r="D5" i="10" s="1"/>
  <c r="E5" i="10" s="1"/>
  <c r="E6" i="9"/>
  <c r="E8" i="9"/>
  <c r="E10" i="9"/>
  <c r="E12" i="9"/>
  <c r="E14" i="9"/>
  <c r="E6" i="8"/>
  <c r="E7" i="8"/>
  <c r="E8" i="8"/>
  <c r="E9" i="8"/>
  <c r="E10" i="8"/>
  <c r="E11" i="8"/>
  <c r="E12" i="8"/>
  <c r="E13" i="8"/>
  <c r="E14" i="8"/>
  <c r="E5" i="8"/>
  <c r="E13" i="6"/>
  <c r="E12" i="6"/>
  <c r="E11" i="6"/>
  <c r="E10" i="6"/>
  <c r="E9" i="6"/>
  <c r="E8" i="6"/>
  <c r="E7" i="6"/>
  <c r="E6" i="6"/>
  <c r="E5" i="6"/>
  <c r="D6" i="5"/>
  <c r="D14" i="5"/>
  <c r="D13" i="5"/>
  <c r="D12" i="5"/>
  <c r="D11" i="5"/>
  <c r="D10" i="5"/>
  <c r="D9" i="5"/>
  <c r="D8" i="5"/>
  <c r="D7" i="5"/>
  <c r="D5" i="5"/>
  <c r="D6" i="4" a="1"/>
  <c r="D6" i="4"/>
  <c r="D7" i="4" a="1"/>
  <c r="D7" i="4"/>
  <c r="D8" i="4" a="1"/>
  <c r="D8" i="4"/>
  <c r="D9" i="4" a="1"/>
  <c r="D9" i="4"/>
  <c r="D10" i="4" a="1"/>
  <c r="D10" i="4"/>
  <c r="D11" i="4" a="1"/>
  <c r="D11" i="4"/>
  <c r="D5" i="4" a="1"/>
  <c r="D5" i="4" s="1"/>
  <c r="D8" i="3"/>
  <c r="D9" i="3"/>
  <c r="D10" i="3"/>
  <c r="D11" i="3"/>
  <c r="D12" i="3"/>
  <c r="D13" i="3"/>
  <c r="D14" i="3"/>
  <c r="D15" i="3"/>
  <c r="D16" i="3"/>
  <c r="D7" i="3"/>
  <c r="D5" i="1" l="1"/>
  <c r="D7" i="1"/>
  <c r="D8" i="1"/>
  <c r="D9" i="1"/>
  <c r="D10" i="1"/>
  <c r="D11" i="1"/>
  <c r="D12" i="1"/>
  <c r="D13" i="1"/>
  <c r="D14" i="1"/>
  <c r="D6" i="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
    <bk>
      <extLst>
        <ext uri="{3e2802c4-a4d2-4d8b-9148-e3be6c30e623}">
          <xlrd:rvb i="2"/>
        </ext>
      </extLst>
    </bk>
    <bk>
      <extLst>
        <ext uri="{3e2802c4-a4d2-4d8b-9148-e3be6c30e623}">
          <xlrd:rvb i="5"/>
        </ext>
      </extLst>
    </bk>
    <bk>
      <extLst>
        <ext uri="{3e2802c4-a4d2-4d8b-9148-e3be6c30e623}">
          <xlrd:rvb i="12"/>
        </ext>
      </extLst>
    </bk>
    <bk>
      <extLst>
        <ext uri="{3e2802c4-a4d2-4d8b-9148-e3be6c30e623}">
          <xlrd:rvb i="15"/>
        </ext>
      </extLst>
    </bk>
    <bk>
      <extLst>
        <ext uri="{3e2802c4-a4d2-4d8b-9148-e3be6c30e623}">
          <xlrd:rvb i="18"/>
        </ext>
      </extLst>
    </bk>
    <bk>
      <extLst>
        <ext uri="{3e2802c4-a4d2-4d8b-9148-e3be6c30e623}">
          <xlrd:rvb i="21"/>
        </ext>
      </extLst>
    </bk>
    <bk>
      <extLst>
        <ext uri="{3e2802c4-a4d2-4d8b-9148-e3be6c30e623}">
          <xlrd:rvb i="24"/>
        </ext>
      </extLst>
    </bk>
    <bk>
      <extLst>
        <ext uri="{3e2802c4-a4d2-4d8b-9148-e3be6c30e623}">
          <xlrd:rvb i="27"/>
        </ext>
      </extLst>
    </bk>
    <bk>
      <extLst>
        <ext uri="{3e2802c4-a4d2-4d8b-9148-e3be6c30e623}">
          <xlrd:rvb i="30"/>
        </ext>
      </extLst>
    </bk>
    <bk>
      <extLst>
        <ext uri="{3e2802c4-a4d2-4d8b-9148-e3be6c30e623}">
          <xlrd:rvb i="33"/>
        </ext>
      </extLst>
    </bk>
  </futureMetadata>
  <cellMetadata count="1">
    <bk>
      <rc t="1" v="0"/>
    </bk>
  </cellMetadata>
  <valueMetadata count="10">
    <bk>
      <rc t="2" v="0"/>
    </bk>
    <bk>
      <rc t="2" v="1"/>
    </bk>
    <bk>
      <rc t="2" v="2"/>
    </bk>
    <bk>
      <rc t="2" v="3"/>
    </bk>
    <bk>
      <rc t="2" v="4"/>
    </bk>
    <bk>
      <rc t="2" v="5"/>
    </bk>
    <bk>
      <rc t="2" v="6"/>
    </bk>
    <bk>
      <rc t="2" v="7"/>
    </bk>
    <bk>
      <rc t="2" v="8"/>
    </bk>
    <bk>
      <rc t="2" v="9"/>
    </bk>
  </valueMetadata>
</metadata>
</file>

<file path=xl/sharedStrings.xml><?xml version="1.0" encoding="utf-8"?>
<sst xmlns="http://schemas.openxmlformats.org/spreadsheetml/2006/main" count="175" uniqueCount="70">
  <si>
    <t>Name</t>
  </si>
  <si>
    <t>Robert Pattinson</t>
  </si>
  <si>
    <t>Jonny Walker</t>
  </si>
  <si>
    <t>Kyle Jamieson</t>
  </si>
  <si>
    <t>Kingsley Coman</t>
  </si>
  <si>
    <t>Alex Ferguson</t>
  </si>
  <si>
    <t>Wayne Rooney</t>
  </si>
  <si>
    <t>Fabian Schar</t>
  </si>
  <si>
    <t>Marco Reus</t>
  </si>
  <si>
    <t>Tim Howard</t>
  </si>
  <si>
    <t>Alex Morgan</t>
  </si>
  <si>
    <t>Marks</t>
  </si>
  <si>
    <t>Remark</t>
  </si>
  <si>
    <t>Range</t>
  </si>
  <si>
    <t>Symbol</t>
  </si>
  <si>
    <t>&gt;80</t>
  </si>
  <si>
    <t>60-80</t>
  </si>
  <si>
    <t>&lt;60</t>
  </si>
  <si>
    <t>Bad</t>
  </si>
  <si>
    <t>Average</t>
  </si>
  <si>
    <t>Good</t>
  </si>
  <si>
    <t>D</t>
  </si>
  <si>
    <t>C</t>
  </si>
  <si>
    <t>Creating Custom Icon Set</t>
  </si>
  <si>
    <t xml:space="preserve"> A </t>
  </si>
  <si>
    <t>Customizing Default Icon Sets</t>
  </si>
  <si>
    <t>Pass Mark</t>
  </si>
  <si>
    <t>Inserting Shapes Icon Sets Based on Another Cell</t>
  </si>
  <si>
    <t>Inserting Indicators Icon Sets Based on Another Cell</t>
  </si>
  <si>
    <t>Tasks</t>
  </si>
  <si>
    <t>Completion</t>
  </si>
  <si>
    <t>Status</t>
  </si>
  <si>
    <t>Project Alpha</t>
  </si>
  <si>
    <t>Project Beta</t>
  </si>
  <si>
    <t>Project Theta</t>
  </si>
  <si>
    <t>Project Fungii</t>
  </si>
  <si>
    <t>Project Cycus</t>
  </si>
  <si>
    <t>Project Little Boy</t>
  </si>
  <si>
    <t>Project Fatman</t>
  </si>
  <si>
    <t>Inserting Directional Icon Sets Based on Another Cell</t>
  </si>
  <si>
    <t>Company</t>
  </si>
  <si>
    <t>Change in Market Value</t>
  </si>
  <si>
    <t>Inserting Ratings Icon Sets Based on Another Cell</t>
  </si>
  <si>
    <t>Product ID</t>
  </si>
  <si>
    <t>Quantity</t>
  </si>
  <si>
    <t>Total Sales</t>
  </si>
  <si>
    <t>Ratings</t>
  </si>
  <si>
    <t>MTT102GL</t>
  </si>
  <si>
    <t>MTT103GL</t>
  </si>
  <si>
    <t>MTT104GL</t>
  </si>
  <si>
    <t>OP522NPP</t>
  </si>
  <si>
    <t>OP551NPP</t>
  </si>
  <si>
    <t>OP666NPP</t>
  </si>
  <si>
    <t>71VX40NQ</t>
  </si>
  <si>
    <t>71VX41NQ</t>
  </si>
  <si>
    <t>71VX42NQ</t>
  </si>
  <si>
    <t>Using Formula for Icon Sets</t>
  </si>
  <si>
    <t>Mid- Term</t>
  </si>
  <si>
    <t>Final</t>
  </si>
  <si>
    <t>Difference</t>
  </si>
  <si>
    <t>Comparing Two Columns Conditional Formatting Icon Sets</t>
  </si>
  <si>
    <t>Remarks</t>
  </si>
  <si>
    <t>Number</t>
  </si>
  <si>
    <t>Satisfactory</t>
  </si>
  <si>
    <t>Poor</t>
  </si>
  <si>
    <t>Applying Conditional Formatting 3 Icon Sets Based on Text</t>
  </si>
  <si>
    <t>Extraordinary</t>
  </si>
  <si>
    <t>Excellent</t>
  </si>
  <si>
    <t>Applying Conditional Formatting 5 Icon Sets Based on Text</t>
  </si>
  <si>
    <t>Applying Conditional Formatting for Blank or Non-blank Cells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</si>
</sst>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quot;$&quot;#,##0.00"/>
  </numFmts>
  <fonts count="5" x14ac:knownFonts="1">
    <font>
      <sz val="11"/>
      <color theme="1"/>
      <name val="Calibri"/>
      <family val="2"/>
      <scheme val="minor"/>
    </font>
    <font>
      <sz val="11"/>
      <color theme="1"/>
      <name val="Calibri"/>
      <family val="2"/>
      <scheme val="minor"/>
    </font>
    <font>
      <b/>
      <sz val="13"/>
      <color theme="3"/>
      <name val="Calibri"/>
      <family val="2"/>
      <scheme val="minor"/>
    </font>
    <font>
      <b/>
      <sz val="12"/>
      <color theme="1"/>
      <name val="Calibri"/>
      <family val="2"/>
      <scheme val="minor"/>
    </font>
    <font>
      <sz val="14"/>
      <color theme="1"/>
      <name val="Wingdings"/>
      <charset val="2"/>
    </font>
  </fonts>
  <fills count="5">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5" tint="0.79998168889431442"/>
        <bgColor indexed="64"/>
      </patternFill>
    </fill>
  </fills>
  <borders count="3">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1" fillId="0" borderId="0" applyFont="0" applyFill="0" applyBorder="0" applyAlignment="0" applyProtection="0"/>
    <xf numFmtId="9" fontId="1" fillId="0" borderId="0" applyFont="0" applyFill="0" applyBorder="0" applyAlignment="0" applyProtection="0"/>
    <xf numFmtId="0" fontId="2" fillId="0" borderId="1" applyNumberFormat="0" applyFill="0" applyAlignment="0" applyProtection="0"/>
  </cellStyleXfs>
  <cellXfs count="17">
    <xf numFmtId="0" fontId="0" fillId="0" borderId="0" xfId="0"/>
    <xf numFmtId="0" fontId="0" fillId="0" borderId="0" xfId="0" applyAlignment="1">
      <alignment horizontal="center" vertical="center"/>
    </xf>
    <xf numFmtId="0" fontId="3" fillId="3" borderId="2" xfId="0" applyFont="1" applyFill="1" applyBorder="1" applyAlignment="1">
      <alignment horizontal="center" vertical="center"/>
    </xf>
    <xf numFmtId="0" fontId="0" fillId="0" borderId="2" xfId="0" applyBorder="1" applyAlignment="1">
      <alignment horizontal="center" vertical="center"/>
    </xf>
    <xf numFmtId="0" fontId="3" fillId="4" borderId="2" xfId="0" applyFont="1" applyFill="1" applyBorder="1" applyAlignment="1">
      <alignment horizontal="center" vertical="center"/>
    </xf>
    <xf numFmtId="0" fontId="0" fillId="0" borderId="0" xfId="0" applyAlignment="1">
      <alignment vertical="center"/>
    </xf>
    <xf numFmtId="0" fontId="0" fillId="0" borderId="2" xfId="0" applyBorder="1" applyAlignment="1">
      <alignment vertical="center"/>
    </xf>
    <xf numFmtId="0" fontId="4" fillId="0" borderId="2" xfId="0" applyFont="1" applyBorder="1" applyAlignment="1">
      <alignment horizontal="center" vertical="center"/>
    </xf>
    <xf numFmtId="10" fontId="0" fillId="0" borderId="2" xfId="0" applyNumberFormat="1" applyBorder="1" applyAlignment="1">
      <alignment vertical="center"/>
    </xf>
    <xf numFmtId="0" fontId="0" fillId="0" borderId="2" xfId="0" applyBorder="1" applyAlignment="1">
      <alignment horizontal="left" vertical="center" wrapText="1"/>
    </xf>
    <xf numFmtId="0" fontId="0" fillId="0" borderId="2" xfId="0" applyBorder="1" applyAlignment="1">
      <alignment horizontal="right" vertical="center" wrapText="1"/>
    </xf>
    <xf numFmtId="164" fontId="0" fillId="0" borderId="2" xfId="1" applyNumberFormat="1" applyFont="1" applyBorder="1" applyAlignment="1">
      <alignment horizontal="right" vertical="center" wrapText="1"/>
    </xf>
    <xf numFmtId="10" fontId="0" fillId="0" borderId="2" xfId="0" applyNumberFormat="1" applyBorder="1" applyAlignment="1">
      <alignment horizontal="right" vertical="center"/>
    </xf>
    <xf numFmtId="0" fontId="0" fillId="0" borderId="2" xfId="0" applyBorder="1" applyAlignment="1">
      <alignment horizontal="left" vertical="center"/>
    </xf>
    <xf numFmtId="0" fontId="0" fillId="0" borderId="2" xfId="0" applyBorder="1" applyAlignment="1">
      <alignment horizontal="right" vertical="center"/>
    </xf>
    <xf numFmtId="9" fontId="0" fillId="0" borderId="2" xfId="2" applyFont="1" applyBorder="1" applyAlignment="1">
      <alignment vertical="center"/>
    </xf>
    <xf numFmtId="0" fontId="2" fillId="2" borderId="1" xfId="3" applyFill="1" applyAlignment="1">
      <alignment horizontal="center" vertical="center"/>
    </xf>
  </cellXfs>
  <cellStyles count="4">
    <cellStyle name="Currency" xfId="1" builtinId="4"/>
    <cellStyle name="Heading 2" xfId="3" builtinId="17"/>
    <cellStyle name="Normal" xfId="0" builtinId="0"/>
    <cellStyle name="Percent" xfId="2" builtinId="5"/>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microsoft.com/office/2017/06/relationships/richStyles" Target="richData/richStyles.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theme" Target="theme/theme1.xml"/><Relationship Id="rId17" Type="http://schemas.microsoft.com/office/2017/06/relationships/rdRichValueStructure" Target="richData/rdrichvaluestructure.xml"/><Relationship Id="rId2" Type="http://schemas.openxmlformats.org/officeDocument/2006/relationships/worksheet" Target="worksheets/sheet2.xml"/><Relationship Id="rId16" Type="http://schemas.microsoft.com/office/2017/06/relationships/rdRichValue" Target="richData/rdrichvalue.xml"/><Relationship Id="rId20" Type="http://schemas.microsoft.com/office/2017/06/relationships/rdSupportingPropertyBag" Target="richData/rdsupportingpropertybag.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microsoft.com/office/2017/06/relationships/rdSupportingPropertyBagStructure" Target="richData/rdsupportingpropertybagstructur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 Id="rId22" Type="http://schemas.openxmlformats.org/officeDocument/2006/relationships/calcChain" Target="calcChain.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imageurl">
      <keyFlags>
        <key name="Blip Identifier">
          <flag name="ShowInCardView" value="0"/>
        </key>
      </keyFlags>
    </type>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34">
  <rv s="0">
    <v>https://www.bing.com/financeapi/forcetrigger?t=a1nhlh&amp;q=XNAS%3aAMZN&amp;form=skydnc</v>
    <v>Learn more on Bing</v>
  </rv>
  <rv s="1">
    <v>en-US</v>
    <v>a1nhlh</v>
    <v>268435456</v>
    <v>1</v>
    <v>Powered by Refinitiv</v>
    <v>0</v>
    <v>AMAZON.COM, INC. (XNAS:AMZN)</v>
    <v>2</v>
    <v>3</v>
    <v>Finance</v>
    <v>4</v>
    <v>146.57</v>
    <v>81.430000000000007</v>
    <v>1.2577</v>
    <v>1.05</v>
    <v>8.4510000000000002E-3</v>
    <v>USD</v>
    <v>Amazon.com, Inc. provides a range of products and services to customers. The products offered through its stores include merchandise and content that it purchased for resale and products offered by third-party sellers. It manufactures and sells electronic devices, including Kindle, Fire tablet, Fire TV, Echo, and Ring, and it develops and produces media content. It also offers subscription services such as Amazon Prime, a membership program. Its segments include North America, International and Amazon Web Services (AWS). The AWS segment consists of global sales of compute, storage, database, and other services for start-ups, enterprises, government agencies, and academic institutions. It provides advertising services to sellers, vendors, publishers, authors, and others, through programs, such as sponsored advertisements, display, and video advertising. Customers access its offerings through websites, mobile applications, Alexa, devices, streaming, and physically visiting its stores.</v>
    <v>1465000</v>
    <v>Nasdaq Stock Market</v>
    <v>XNAS</v>
    <v>XNAS</v>
    <v>410 Terry Ave N, SEATTLE, WA, 98109 US</v>
    <v>125.8</v>
    <v>Diversified Retail</v>
    <v>Stock</v>
    <v>45082.999996075778</v>
    <v>0</v>
    <v>123.03</v>
    <v>1274849000000</v>
    <v>AMAZON.COM, INC.</v>
    <v>AMAZON.COM, INC.</v>
    <v>123.36</v>
    <v>303.7944</v>
    <v>124.25</v>
    <v>125.3</v>
    <v>10260350000</v>
    <v>AMZN</v>
    <v>AMAZON.COM, INC. (XNAS:AMZN)</v>
    <v>21807</v>
    <v>67175785</v>
    <v>1996</v>
  </rv>
  <rv s="2">
    <v>1</v>
  </rv>
  <rv s="0">
    <v>https://www.bing.com/financeapi/forcetrigger?t=a24ynm&amp;q=XNYS%3aUPS&amp;form=skydnc</v>
    <v>Learn more on Bing</v>
  </rv>
  <rv s="3">
    <v>en-US</v>
    <v>a24ynm</v>
    <v>268435456</v>
    <v>1</v>
    <v>Powered by Refinitiv</v>
    <v>5</v>
    <v>UNITED PARCEL SERVICE, INC. (XNYS:UPS)</v>
    <v>2</v>
    <v>6</v>
    <v>Finance</v>
    <v>7</v>
    <v>209.39</v>
    <v>154.87180000000001</v>
    <v>1.0865</v>
    <v>-2.29</v>
    <v>-1.3460000000000001E-2</v>
    <v>USD</v>
    <v>United Parcel Service, Inc. is a package delivery company and a provider of global supply chain management solutions. Its segments include U.S. Domestic Package and International Package. Its U.S. Domestic Package and International Package are together referred to as its global small package operations. Its global small package operations provide delivery services for express letters, documents, packages and palletized freight via air and ground services. The U.S. Domestic Package segment offers small package delivery services in the United States and offers a spectrum of United States domestic guaranteed air and ground package transportation services. The International Package segment consists of its small package operations in Europe, Asia Pacific, Canada, Latin America and Indian sub-continent, Middle East and Africa (ISMEA). Its other businesses include Supply Chain Solutions, which consists of its forwarding, truckload brokerage, logistics and distribution, and other businesses.</v>
    <v>536000</v>
    <v>New York Stock Exchange</v>
    <v>XNYS</v>
    <v>XNYS</v>
    <v>55 Glenlake Parkway Ne, ATLANTA, GA, 30328 US</v>
    <v>169.11</v>
    <v>Freight &amp; Logistics Services</v>
    <v>Stock</v>
    <v>45082.995750346876</v>
    <v>3</v>
    <v>167.61500000000001</v>
    <v>144164082240</v>
    <v>UNITED PARCEL SERVICE, INC.</v>
    <v>UNITED PARCEL SERVICE, INC.</v>
    <v>169.95</v>
    <v>13.566700000000001</v>
    <v>170.14</v>
    <v>167.85</v>
    <v>168.25</v>
    <v>858886400</v>
    <v>UPS</v>
    <v>UNITED PARCEL SERVICE, INC. (XNYS:UPS)</v>
    <v>1</v>
    <v>3031504</v>
    <v>1999</v>
  </rv>
  <rv s="2">
    <v>4</v>
  </rv>
  <rv s="0">
    <v>http://en.wikipedia.org/wiki/Public_domain</v>
    <v>Public domain</v>
  </rv>
  <rv s="0">
    <v>https://en.wikipedia.org/wiki/Microsoft</v>
    <v>Wikipedia</v>
  </rv>
  <rv s="4">
    <v>6</v>
    <v>7</v>
  </rv>
  <rv s="5">
    <v>12</v>
    <v>https://www.bing.com/th?id=AMMS_e6e837c7bf3a77408619758b7447855a&amp;qlt=95</v>
    <v>8</v>
    <v>0</v>
    <v>https://www.bing.com/images/search?form=xlimg&amp;q=microsoft</v>
    <v>Image of MICROSOFT CORPORATION</v>
  </rv>
  <rv s="0">
    <v>https://www.bing.com/financeapi/forcetrigger?t=a1xzim&amp;q=XNAS%3aMSFT&amp;form=skydnc</v>
    <v>Learn more on Bing</v>
  </rv>
  <rv s="6">
    <v>en-US</v>
    <v>a1xzim</v>
    <v>268435456</v>
    <v>1</v>
    <v>Powered by Refinitiv</v>
    <v>8</v>
    <v>MICROSOFT CORPORATION (XNAS:MSFT)</v>
    <v>10</v>
    <v>11</v>
    <v>Finance</v>
    <v>4</v>
    <v>338.55990000000003</v>
    <v>213.43100000000001</v>
    <v>0.9254</v>
    <v>0.54</v>
    <v>1.6100000000000001E-3</v>
    <v>USD</v>
    <v>Microsoft Corporation is a technology company. The Company develops and supports software, services, devices, and solutions. Its segments include Productivity and Business Processes, Intelligent Cloud, and More Personal Computing. The Productivity and Business Processes segment consists of products and services in its portfolio of productivity, communication, and information services, spanning a variety of devices and platforms. This segment includes Office Consumer, LinkedIn, Dynamics business solutions, and Office Commercial. The Intelligent Cloud segment consists of its public, private, and hybrid server products and cloud services. This segment includes server products and cloud services, and enterprise services. The More Personal Computing segment consists of products and services, such as Windows, devices, gaming, and search and news advertising.</v>
    <v>221000</v>
    <v>Nasdaq Stock Market</v>
    <v>XNAS</v>
    <v>XNAS</v>
    <v>One Microsoft Way, REDMOND, WA, 98052-6399 US</v>
    <v>338.55990000000003</v>
    <v>9</v>
    <v>Software &amp; IT Services</v>
    <v>Stock</v>
    <v>45082.999966885938</v>
    <v>10</v>
    <v>334.6601</v>
    <v>2497877838720</v>
    <v>MICROSOFT CORPORATION</v>
    <v>MICROSOFT CORPORATION</v>
    <v>335.22</v>
    <v>36.4129</v>
    <v>335.4</v>
    <v>335.94</v>
    <v>7435488000</v>
    <v>MSFT</v>
    <v>MICROSOFT CORPORATION (XNAS:MSFT)</v>
    <v>5010</v>
    <v>27598967</v>
    <v>1993</v>
  </rv>
  <rv s="2">
    <v>11</v>
  </rv>
  <rv s="0">
    <v>https://www.bing.com/financeapi/forcetrigger?t=a1o4ec&amp;q=XNYS%3aBA&amp;form=skydnc</v>
    <v>Learn more on Bing</v>
  </rv>
  <rv s="7">
    <v>en-US</v>
    <v>a1o4ec</v>
    <v>268435456</v>
    <v>1</v>
    <v>Powered by Refinitiv</v>
    <v>13</v>
    <v>THE BOEING COMPANY (XNYS:BA)</v>
    <v>2</v>
    <v>14</v>
    <v>Finance</v>
    <v>4</v>
    <v>221.33</v>
    <v>113.02</v>
    <v>1.4253</v>
    <v>-4.54</v>
    <v>-2.1283E-2</v>
    <v>USD</v>
    <v>The Boeing Company is an aerospace company. The Company's segments include Commercial Airplanes (BCA), Defense, Space &amp; Security (BDS), Global Services (BGS) and Boeing Capital (BCC). Its BCA segment develops, produces and markets commercial jet aircraft to the commercial airline industry worldwide. Its commercial jet aircraft in production include the 737 narrow-body model and the 767, 777 and 787 wide-body models. Its BDS segment is engaged in the research, development, production and modification of manned and unmanned military aircraft and weapons systems. Its BGS segment offers aerospace platforms and systems with a range of products and services, including supply chain and logistics management, engineering, maintenance and modifications, upgrades and conversions, spare parts, pilot and others. Its BCC segment's portfolio consists of equipment under operating leases, sales-type/finance leases, notes and other receivables, assets held for sale or re-lease and investments.</v>
    <v>156000</v>
    <v>New York Stock Exchange</v>
    <v>XNYS</v>
    <v>XNYS</v>
    <v>929 Long Bridge Drive, ARLINGTON, VA, 22202 US</v>
    <v>210.44</v>
    <v>Aerospace &amp; Defense</v>
    <v>Stock</v>
    <v>45082.999974189064</v>
    <v>13</v>
    <v>207.5</v>
    <v>125600690930</v>
    <v>THE BOEING COMPANY</v>
    <v>THE BOEING COMPANY</v>
    <v>213.28</v>
    <v>213.32</v>
    <v>208.78</v>
    <v>601593500</v>
    <v>BA</v>
    <v>THE BOEING COMPANY (XNYS:BA)</v>
    <v>889</v>
    <v>4529272</v>
    <v>1934</v>
  </rv>
  <rv s="2">
    <v>14</v>
  </rv>
  <rv s="0">
    <v>https://www.bing.com/financeapi/forcetrigger?t=a1mou2&amp;q=XNAS%3aAAPL&amp;form=skydnc</v>
    <v>Learn more on Bing</v>
  </rv>
  <rv s="1">
    <v>en-US</v>
    <v>a1mou2</v>
    <v>268435456</v>
    <v>1</v>
    <v>Powered by Refinitiv</v>
    <v>0</v>
    <v>APPLE INC. (XNAS:AAPL)</v>
    <v>2</v>
    <v>3</v>
    <v>Finance</v>
    <v>4</v>
    <v>184.95099999999999</v>
    <v>124.17</v>
    <v>1.286</v>
    <v>-1.37</v>
    <v>-7.5709999999999996E-3</v>
    <v>USD</v>
    <v>Apple Inc. (Apple) designs, manufactures and markets smartphones, personal computers, tablets, wearables and accessories and sells a range of related services. The Company’s products include iPhone, Mac, iPad, AirPods, Apple TV, Apple Watch, Beats products, HomePod, iPod touch and accessories. The Company operates various platforms, including the App Store, which allows customers to discover and download applications and digital content, such as books, music, video, games and podcasts. Apple offers digital content through subscription-based services, including Apple Arcade, Apple Music, Apple News+, Apple TV+ and Apple Fitness+. Apple also offers a range of other services, such as AppleCare, iCloud, Apple Card and Apple Pay. Apple sells its products and resells third-party products in a range of markets, including directly to consumers, small and mid-sized businesses, and education, enterprise and government customers through its retail and online stores and its direct sales force.</v>
    <v>164000</v>
    <v>Nasdaq Stock Market</v>
    <v>XNAS</v>
    <v>XNAS</v>
    <v>One Apple Park Way, CUPERTINO, CA, 95014 US</v>
    <v>184.95099999999999</v>
    <v>Computers, Phones &amp; Household Electronics</v>
    <v>Stock</v>
    <v>45082.9999990625</v>
    <v>16</v>
    <v>178.035</v>
    <v>2824559946000</v>
    <v>APPLE INC.</v>
    <v>APPLE INC.</v>
    <v>182.63</v>
    <v>30.453700000000001</v>
    <v>180.95</v>
    <v>179.58</v>
    <v>15728700000</v>
    <v>AAPL</v>
    <v>APPLE INC. (XNAS:AAPL)</v>
    <v>121412</v>
    <v>58461564</v>
    <v>1977</v>
  </rv>
  <rv s="2">
    <v>17</v>
  </rv>
  <rv s="0">
    <v>https://www.bing.com/financeapi/forcetrigger?t=a25ya2&amp;q=XNYS%3aWMT&amp;form=skydnc</v>
    <v>Learn more on Bing</v>
  </rv>
  <rv s="1">
    <v>en-US</v>
    <v>a25ya2</v>
    <v>268435456</v>
    <v>1</v>
    <v>Powered by Refinitiv</v>
    <v>0</v>
    <v>WALMART INC. (XNYS:WMT)</v>
    <v>2</v>
    <v>3</v>
    <v>Finance</v>
    <v>15</v>
    <v>154.63999999999999</v>
    <v>117.9029</v>
    <v>0.49680000000000002</v>
    <v>0.98</v>
    <v>6.5849999999999997E-3</v>
    <v>USD</v>
    <v>Walmart Inc. is a technology-powered omni-channel retailer. The Company provides the opportunity to shop in both retail stores and through e-commerce and to access its other service offerings. It offers an assortment of merchandise and services at everyday low prices (EDLP). It operates through three segments: Walmart U.S., Walmart International and Sam's Club. The Walmart U.S. segment is a mass merchandiser of consumer products, operating under the Walmart and Walmart Neighborhood Market brands, as well as walmart.com and other e-commerce brands. Walmart International segment includes various formats divided into two categories: retail and wholesale. These categories consist of many formats, including supercenters, supermarkets, hypermarkets, warehouse clubs (including Sam's Clubs) and cash &amp; carry, as well as e-commerce through walmart.com.mx, walmart.ca, flipkart.com, walmart.cn and other sites. Sam's Club segment is a membership-only warehouse club that also operates samsclub.com.</v>
    <v>2100000</v>
    <v>New York Stock Exchange</v>
    <v>XNYS</v>
    <v>XNYS</v>
    <v>702 SW 8th St, BENTONVILLE, AR, 72716-6209 US</v>
    <v>151.25</v>
    <v>Food &amp; Drug Retailing</v>
    <v>Stock</v>
    <v>45082.999052800784</v>
    <v>19</v>
    <v>149.63999999999999</v>
    <v>404062580600</v>
    <v>WALMART INC.</v>
    <v>WALMART INC.</v>
    <v>149.37</v>
    <v>36.1023</v>
    <v>148.82</v>
    <v>149.80000000000001</v>
    <v>2697347000</v>
    <v>WMT</v>
    <v>WALMART INC. (XNYS:WMT)</v>
    <v>30</v>
    <v>6133199</v>
    <v>1969</v>
  </rv>
  <rv s="2">
    <v>20</v>
  </rv>
  <rv s="0">
    <v>https://www.bing.com/financeapi/forcetrigger?t=a1u3p2&amp;q=XNAS%3aGOOG&amp;form=skydnc</v>
    <v>Learn more on Bing</v>
  </rv>
  <rv s="1">
    <v>en-US</v>
    <v>a1u3p2</v>
    <v>268435456</v>
    <v>1</v>
    <v>Powered by Refinitiv</v>
    <v>0</v>
    <v>ALPHABET INC. (XNAS:GOOG)</v>
    <v>2</v>
    <v>3</v>
    <v>Finance</v>
    <v>4</v>
    <v>127.99</v>
    <v>83.45</v>
    <v>1.0901000000000001</v>
    <v>1.4</v>
    <v>1.1179E-2</v>
    <v>USD</v>
    <v>Alphabet Inc. is a holding company. The Company's segments include Google Services, Google Cloud, and Other Bets. The Google Services segment includes products and services such as ads, Android, Chrome, hardware, Google Maps, Google Play, Search, and YouTube. The Google Cloud segment includes infrastructure and platform services, collaboration tools, and other services for enterprise customers. The Other Bets segment includes earlier stage technologies that are further afield from its core Google business, and it includes the sale of health technology and Internet services. Its Google Cloud provides enterprise-ready cloud services, including Google Cloud Platform and Google Workspace. Google Cloud Platform provides technology in cybersecurity; data, analytics, artificial intelligence (AI), machine learning and infrastructure. The Company's Google Workspace's secure communication and collaboration tools, which include apps, such as Gmail, Docs, Drive, Calendar, Meet, and others.</v>
    <v>190711</v>
    <v>Nasdaq Stock Market</v>
    <v>XNAS</v>
    <v>XNAS</v>
    <v>1600 Amphitheatre Pkwy, MOUNTAIN VIEW, CA, 94043-1351 US</v>
    <v>127.99</v>
    <v>Software &amp; IT Services</v>
    <v>Stock</v>
    <v>45082.999975346873</v>
    <v>22</v>
    <v>124.38</v>
    <v>1586224000000</v>
    <v>ALPHABET INC.</v>
    <v>ALPHABET INC.</v>
    <v>124.61</v>
    <v>28.198599999999999</v>
    <v>125.23</v>
    <v>126.63</v>
    <v>12697000000</v>
    <v>GOOG</v>
    <v>ALPHABET INC. (XNAS:GOOG)</v>
    <v>8464</v>
    <v>27548759</v>
    <v>2015</v>
  </rv>
  <rv s="2">
    <v>23</v>
  </rv>
  <rv s="0">
    <v>https://www.bing.com/financeapi/forcetrigger?t=a1wzw7&amp;q=XNYS%3aLMT&amp;form=skydnc</v>
    <v>Learn more on Bing</v>
  </rv>
  <rv s="1">
    <v>en-US</v>
    <v>a1wzw7</v>
    <v>268435456</v>
    <v>1</v>
    <v>Powered by Refinitiv</v>
    <v>0</v>
    <v>LOCKHEED MARTIN CORPORATION (XNYS:LMT)</v>
    <v>2</v>
    <v>3</v>
    <v>Finance</v>
    <v>15</v>
    <v>508.1</v>
    <v>373.67</v>
    <v>0.66949999999999998</v>
    <v>0.2</v>
    <v>4.4010000000000002E-4</v>
    <v>USD</v>
    <v>Lockheed Martin Corporation is a security and aerospace company. It operates through four segments. Aeronautics segment is engaged in the research, design, development, manufacture, support and upgrade of military aircraft, including combat and air mobility aircraft, unmanned air vehicles and related technologies. Missiles and Fire Control segment provides air and missile defense systems; fire control systems; manned and unmanned ground vehicles, and energy management solutions. Rotary and Mission Systems segment provides design, manufacture, service and support for various military and commercial helicopters, surface ships, sea and land-based missile defense systems, radar systems, sea and air-based mission and combat systems, command and control mission solutions, cyber solutions, and simulation and training solutions. Space segment is engaged in the research and development, design, engineering and production of satellites, space transportation systems, strike and defensive systems.</v>
    <v>116000</v>
    <v>New York Stock Exchange</v>
    <v>XNYS</v>
    <v>XNYS</v>
    <v>6801 ROCKLEDGE DR, BETHESDA, MD, 20817 US</v>
    <v>456.76</v>
    <v>Aerospace &amp; Defense</v>
    <v>Stock</v>
    <v>45082.995016885936</v>
    <v>25</v>
    <v>452.48</v>
    <v>115727198641</v>
    <v>LOCKHEED MARTIN CORPORATION</v>
    <v>LOCKHEED MARTIN CORPORATION</v>
    <v>456.14</v>
    <v>20.7712</v>
    <v>454.49</v>
    <v>454.69</v>
    <v>254518900</v>
    <v>LMT</v>
    <v>LOCKHEED MARTIN CORPORATION (XNYS:LMT)</v>
    <v>807333</v>
    <v>974864</v>
    <v>1994</v>
  </rv>
  <rv s="2">
    <v>26</v>
  </rv>
  <rv s="0">
    <v>https://www.bing.com/financeapi/forcetrigger?t=a1vmf2&amp;q=XNAS%3aINTC&amp;form=skydnc</v>
    <v>Learn more on Bing</v>
  </rv>
  <rv s="1">
    <v>en-US</v>
    <v>a1vmf2</v>
    <v>268435456</v>
    <v>1</v>
    <v>Powered by Refinitiv</v>
    <v>0</v>
    <v>INTEL CORPORATION (XNAS:INTC)</v>
    <v>2</v>
    <v>3</v>
    <v>Finance</v>
    <v>4</v>
    <v>44.04</v>
    <v>24.59</v>
    <v>0.86480000000000001</v>
    <v>-1.45</v>
    <v>-4.6310999999999998E-2</v>
    <v>USD</v>
    <v>Intel Corporation is engaged in designing and manufacturing products and technologies. The Company's segments include Client Computing Group (CCG), Data Center and AI (DCAI), Network and Edge (NEX), Mobileye, Accelerated Computing Systems and Graphics (AXG), and Intel Foundry Services (IFS). The CCG segment is focused on long-term operating system, system architecture, hardware, and application integration that enable PC experiences. Its DCAI segment offers workload-optimized solutions to cloud service providers and enterprise customers, along with silicon devices for communications service providers. Its NEX segment helps networks and edge compute systems from inflexible fixed-function hardware to general-purpose compute, acceleration, and networking devices running cloud-native software on programmable hardware. The Mobileye segment provides driving assistance and self-driving solutions. AXG segment delivers products and technologies to its customers to solve computational problems.</v>
    <v>131900</v>
    <v>Nasdaq Stock Market</v>
    <v>XNAS</v>
    <v>XNAS</v>
    <v>RNB-4-151, 2200 MISSION COLLEGE BLVD, SANTA CLARA, CA, 95054 US</v>
    <v>31.4</v>
    <v>Semiconductors &amp; Semiconductor Equipment</v>
    <v>Stock</v>
    <v>45082.999904872653</v>
    <v>28</v>
    <v>29.83</v>
    <v>124546060000</v>
    <v>INTEL CORPORATION</v>
    <v>INTEL CORPORATION</v>
    <v>31.31</v>
    <v>15.3622</v>
    <v>31.31</v>
    <v>29.86</v>
    <v>4171000000</v>
    <v>INTC</v>
    <v>INTEL CORPORATION (XNAS:INTC)</v>
    <v>15163</v>
    <v>45500298</v>
    <v>1989</v>
  </rv>
  <rv s="2">
    <v>29</v>
  </rv>
  <rv s="0">
    <v>https://www.bing.com/financeapi/forcetrigger?t=a1wljc&amp;q=XNYS%3aKO&amp;form=skydnc</v>
    <v>Learn more on Bing</v>
  </rv>
  <rv s="1">
    <v>en-US</v>
    <v>a1wljc</v>
    <v>268435456</v>
    <v>1</v>
    <v>Powered by Refinitiv</v>
    <v>0</v>
    <v>THE COCA-COLA COMPANY (XNYS:KO)</v>
    <v>2</v>
    <v>3</v>
    <v>Finance</v>
    <v>4</v>
    <v>65.47</v>
    <v>54.015000000000001</v>
    <v>0.55230000000000001</v>
    <v>-0.41</v>
    <v>-6.7039999999999999E-3</v>
    <v>USD</v>
    <v>The Coca-Cola Company is a beverage company. The Company's segments include Europe, Middle East and Africa; Latin America; North America; Asia Pacific; Global Ventures; and Bottling Investments. It owns or licenses and markets various beverage brands, which are grouped into categories, such as Coca-Cola; sparkling flavors; water, sports, coffee and tea; juice, dairy and plant-based beverages; and emerging beverages. It owns and markets six nonalcoholic sparkling soft drink brands, such as Coca-Cola, Sprite, Fanta, Diet Coke /Coca-Cola Light, and Coca-Cola Zero Sugar. Its water, sports, coffee and tea brands include quarius, Ayataka, BODYARMOR, Ciel, Costa, dogadan, Dasani, FUZE TEA, Georgia, glaceau smartwater, glaceau vitaminwater, Gold Peak, Powerade and others. The Company’s juice, dairy and plant-based beverages brands include AdeS, Del Valle, fairlife, innocent, Minute Maid, Minute Maid Pulpy and Simply. The Company products are available to consumers in more than 200 countries.</v>
    <v>82500</v>
    <v>New York Stock Exchange</v>
    <v>XNYS</v>
    <v>XNYS</v>
    <v>1 Coca Cola Plz NW, ATLANTA, GA, 30313-2420 US</v>
    <v>61.44</v>
    <v>Beverages</v>
    <v>Stock</v>
    <v>45082.999788298439</v>
    <v>31</v>
    <v>60.5548</v>
    <v>262718113500</v>
    <v>THE COCA-COLA COMPANY</v>
    <v>THE COCA-COLA COMPANY</v>
    <v>61</v>
    <v>26.759</v>
    <v>61.16</v>
    <v>60.75</v>
    <v>4324578000</v>
    <v>KO</v>
    <v>THE COCA-COLA COMPANY (XNYS:KO)</v>
    <v>1394</v>
    <v>13524197</v>
    <v>1919</v>
  </rv>
  <rv s="2">
    <v>32</v>
  </rv>
</rvData>
</file>

<file path=xl/richData/rdrichvaluestructure.xml><?xml version="1.0" encoding="utf-8"?>
<rvStructures xmlns="http://schemas.microsoft.com/office/spreadsheetml/2017/richdata" count="8">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
    <k n="%cvi" t="r"/>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sourceattribution">
    <k n="License" t="r"/>
    <k n="Source" t="r"/>
  </s>
  <s t="_imageurl">
    <k n="_Provider" t="spb"/>
    <k n="Address" t="s"/>
    <k n="Attribution" t="r"/>
    <k n="ComputedImage" t="b"/>
    <k n="More Images 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mage" t="r"/>
    <k n="Industry" t="s"/>
    <k n="Instrument type" t="s"/>
    <k n="Last trade time"/>
    <k n="LearnMoreOnLink" t="r"/>
    <k n="Low"/>
    <k n="Market cap"/>
    <k n="Name" t="s"/>
    <k n="Official name" t="s"/>
    <k n="Open"/>
    <k n="P/E"/>
    <k n="Previous close"/>
    <k n="Price"/>
    <k n="Shares outstanding"/>
    <k n="Ticker symbol" t="s"/>
    <k n="UniqueName" t="s"/>
    <k n="Volume"/>
    <k n="Volume average"/>
    <k n="Year incorporated"/>
  </s>
  <s t="_linkedentitycore">
    <k n="%EntityCulture" t="s"/>
    <k n="%EntityId" t="s"/>
    <k n="%EntityServiceId"/>
    <k n="%IsRefreshable" t="b"/>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4">
    <a count="42">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3">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Image</v>
      <v t="s">ExchangeID</v>
      <v t="s">%ProviderInfo</v>
    </a>
    <a count="41">
      <v t="s">%EntityServiceId</v>
      <v t="s">_Format</v>
      <v t="s">%IsRefreshable</v>
      <v t="s">%EntityCulture</v>
      <v t="s">%EntityId</v>
      <v t="s">_Icon</v>
      <v t="s">_Display</v>
      <v t="s">Name</v>
      <v t="s">_SubLabel</v>
      <v t="s">Price</v>
      <v t="s">Exchange</v>
      <v t="s">Official name</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a>
  </spbArrays>
  <spbData count="16">
    <spb s="0">
      <v>0</v>
      <v>Name</v>
      <v>LearnMoreOnLink</v>
    </spb>
    <spb s="1">
      <v>0</v>
      <v>0</v>
      <v>0</v>
    </spb>
    <spb s="2">
      <v>1</v>
      <v>1</v>
      <v>1</v>
      <v>1</v>
    </spb>
    <spb s="3">
      <v>1</v>
      <v>2</v>
      <v>2</v>
      <v>1</v>
      <v>3</v>
      <v>1</v>
      <v>1</v>
      <v>1</v>
      <v>4</v>
      <v>4</v>
      <v>5</v>
      <v>6</v>
      <v>1</v>
      <v>1</v>
      <v>1</v>
      <v>4</v>
      <v>7</v>
      <v>8</v>
      <v>9</v>
      <v>4</v>
    </spb>
    <spb s="4">
      <v>Real-Time Nasdaq Last Sale</v>
      <v>from previous close</v>
      <v>from previous close</v>
      <v>Source: Nasdaq Last Sale</v>
      <v>GMT</v>
    </spb>
    <spb s="0">
      <v>1</v>
      <v>Name</v>
      <v>LearnMoreOnLink</v>
    </spb>
    <spb s="5">
      <v>1</v>
      <v>2</v>
      <v>2</v>
      <v>1</v>
      <v>3</v>
      <v>1</v>
      <v>1</v>
      <v>1</v>
      <v>4</v>
      <v>4</v>
      <v>5</v>
      <v>6</v>
      <v>1</v>
      <v>1</v>
      <v>1</v>
      <v>4</v>
      <v>7</v>
      <v>8</v>
      <v>9</v>
      <v>4</v>
      <v>1</v>
    </spb>
    <spb s="6">
      <v>at close</v>
      <v>from previous close</v>
      <v>from previous close</v>
      <v>Source: Nasdaq</v>
      <v>GMT</v>
      <v>Delayed 15 minutes</v>
    </spb>
    <spb s="0">
      <v>2</v>
      <v>Name</v>
      <v>LearnMoreOnLink</v>
    </spb>
    <spb s="7">
      <v>0</v>
      <v>0</v>
    </spb>
    <spb s="8">
      <v>9</v>
      <v>1</v>
      <v>1</v>
      <v>1</v>
      <v>1</v>
    </spb>
    <spb s="9">
      <v>1</v>
      <v>2</v>
      <v>2</v>
      <v>1</v>
      <v>3</v>
      <v>1</v>
      <v>10</v>
      <v>1</v>
      <v>1</v>
      <v>4</v>
      <v>4</v>
      <v>5</v>
      <v>6</v>
      <v>1</v>
      <v>1</v>
      <v>1</v>
      <v>4</v>
      <v>7</v>
      <v>8</v>
      <v>9</v>
      <v>4</v>
    </spb>
    <spb s="10">
      <v>Powered by Refinitiv</v>
    </spb>
    <spb s="0">
      <v>3</v>
      <v>Name</v>
      <v>LearnMoreOnLink</v>
    </spb>
    <spb s="11">
      <v>1</v>
      <v>2</v>
      <v>1</v>
      <v>3</v>
      <v>1</v>
      <v>1</v>
      <v>1</v>
      <v>4</v>
      <v>4</v>
      <v>5</v>
      <v>6</v>
      <v>1</v>
      <v>1</v>
      <v>1</v>
      <v>4</v>
      <v>7</v>
      <v>8</v>
      <v>9</v>
      <v>4</v>
    </spb>
    <spb s="4">
      <v>Delayed 15 minutes</v>
      <v>from previous close</v>
      <v>from previous close</v>
      <v>Source: Nasdaq</v>
      <v>GMT</v>
    </spb>
  </spbData>
</supportingPropertyBags>
</file>

<file path=xl/richData/rdsupportingpropertybagstructure.xml><?xml version="1.0" encoding="utf-8"?>
<spbStructures xmlns="http://schemas.microsoft.com/office/spreadsheetml/2017/richdata2" count="12">
  <s>
    <k n="^Order" t="spba"/>
    <k n="TitleProperty" t="s"/>
    <k n="SubTitleProperty" t="s"/>
  </s>
  <s>
    <k n="ShowInCardView" t="b"/>
    <k n="ShowInDotNotation" t="b"/>
    <k n="ShowInAutoComplete" t="b"/>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Price" t="s"/>
    <k n="Change" t="s"/>
    <k n="Change (%)" t="s"/>
    <k n="ExchangeID" t="s"/>
    <k n="Last trade time" t="s"/>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s>
  <s>
    <k n="Price" t="s"/>
    <k n="Change" t="s"/>
    <k n="Change (%)" t="s"/>
    <k n="ExchangeID" t="s"/>
    <k n="Last trade time" t="s"/>
    <k n="Price (Extended hours)" t="s"/>
  </s>
  <s>
    <k n="ShowInDotNotation" t="b"/>
    <k n="ShowInAutoComplete" t="b"/>
  </s>
  <s>
    <k n="Image" t="spb"/>
    <k n="ExchangeID" t="spb"/>
    <k n="UniqueName" t="spb"/>
    <k n="`%ProviderInfo" t="spb"/>
    <k n="LearnMoreOnLink" t="spb"/>
  </s>
  <s>
    <k n="Low" t="i"/>
    <k n="P/E" t="i"/>
    <k n="Beta" t="i"/>
    <k n="High" t="i"/>
    <k n="Name" t="i"/>
    <k n="Open" t="i"/>
    <k n="Image" t="i"/>
    <k n="Price" t="i"/>
    <k n="Change" t="i"/>
    <k n="Volume" t="i"/>
    <k n="Employees" t="i"/>
    <k n="Change (%)" t="i"/>
    <k n="Market cap" t="i"/>
    <k n="52 week low" t="i"/>
    <k n="52 week high" t="i"/>
    <k n="Previous close" t="i"/>
    <k n="Volume average" t="i"/>
    <k n="Last trade time" t="i"/>
    <k n="Year incorporated" t="i"/>
    <k n="`%EntityServiceId" t="i"/>
    <k n="Shares outstanding" t="i"/>
  </s>
  <s>
    <k n="name" t="s"/>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7">
    <x:dxf>
      <x:numFmt numFmtId="0" formatCode="General"/>
    </x:dxf>
    <x:dxf>
      <x:numFmt numFmtId="4" formatCode="#,##0.00"/>
    </x:dxf>
    <x:dxf>
      <x:numFmt numFmtId="3" formatCode="#,##0"/>
    </x:dxf>
    <x:dxf>
      <x:numFmt numFmtId="14" formatCode="0.00%"/>
    </x:dxf>
    <x:dxf>
      <x:numFmt numFmtId="27" formatCode="m/d/yyyy\ h:mm"/>
    </x:dxf>
    <x:dxf>
      <x:numFmt numFmtId="1" formatCode="0"/>
    </x:dxf>
    <x:dxf>
      <x:numFmt numFmtId="2" formatCode="0.00"/>
    </x:dxf>
  </dxfs>
  <richProperties>
    <rPr n="NumberFormat" t="s"/>
    <rPr n="IsTitleField" t="b"/>
    <rPr n="IsHeroField" t="b"/>
  </richProperties>
  <richStyles>
    <rSty dxfid="0">
      <rpv i="0">_([$$-en-US]* #,##0.00_);_([$$-en-US]* (#,##0.00);_([$$-en-US]* "-"??_);_(@_)</rpv>
    </rSty>
    <rSty dxfid="1">
      <rpv i="0">#,##0.00</rpv>
    </rSty>
    <rSty>
      <rpv i="1">1</rpv>
    </rSty>
    <rSty dxfid="2">
      <rpv i="0">#,##0</rpv>
    </rSty>
    <rSty dxfid="3"/>
    <rSty dxfid="0">
      <rpv i="0">_([$$-en-US]* #,##0_);_([$$-en-US]* (#,##0);_([$$-en-US]* "-"_);_(@_)</rpv>
    </rSty>
    <rSty dxfid="4"/>
    <rSty dxfid="5">
      <rpv i="0">0</rpv>
    </rSty>
    <rSty dxfid="6">
      <rpv i="0">0.00</rpv>
    </rSty>
    <rSty>
      <rpv i="2">1</rpv>
    </rSty>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A36371-8AA5-42EB-990F-145FFDE4951E}">
  <dimension ref="B2:H14"/>
  <sheetViews>
    <sheetView showGridLines="0" workbookViewId="0">
      <selection activeCell="B13" sqref="B13"/>
    </sheetView>
  </sheetViews>
  <sheetFormatPr defaultRowHeight="15" customHeight="1" x14ac:dyDescent="0.3"/>
  <cols>
    <col min="1" max="1" width="2" style="5" customWidth="1"/>
    <col min="2" max="2" width="16.44140625" style="5" customWidth="1"/>
    <col min="3" max="3" width="11.44140625" style="5" customWidth="1"/>
    <col min="4" max="4" width="12.33203125" style="5" customWidth="1"/>
    <col min="5" max="5" width="4.44140625" style="5" customWidth="1"/>
    <col min="6" max="6" width="9.44140625" style="5" customWidth="1"/>
    <col min="7" max="7" width="12.21875" style="5" customWidth="1"/>
    <col min="8" max="8" width="10.109375" style="5" customWidth="1"/>
    <col min="9" max="16384" width="8.88671875" style="5"/>
  </cols>
  <sheetData>
    <row r="2" spans="2:8" ht="15" customHeight="1" thickBot="1" x14ac:dyDescent="0.35">
      <c r="B2" s="16" t="s">
        <v>23</v>
      </c>
      <c r="C2" s="16"/>
      <c r="D2" s="16"/>
      <c r="E2" s="16"/>
      <c r="F2" s="16"/>
      <c r="G2" s="16"/>
      <c r="H2" s="16"/>
    </row>
    <row r="3" spans="2:8" ht="15" customHeight="1" thickTop="1" x14ac:dyDescent="0.3"/>
    <row r="4" spans="2:8" ht="15" customHeight="1" x14ac:dyDescent="0.3">
      <c r="B4" s="2" t="s">
        <v>0</v>
      </c>
      <c r="C4" s="2" t="s">
        <v>11</v>
      </c>
      <c r="D4" s="2" t="s">
        <v>12</v>
      </c>
      <c r="F4" s="4" t="s">
        <v>13</v>
      </c>
      <c r="G4" s="4" t="s">
        <v>12</v>
      </c>
      <c r="H4" s="4" t="s">
        <v>14</v>
      </c>
    </row>
    <row r="5" spans="2:8" ht="15" customHeight="1" x14ac:dyDescent="0.3">
      <c r="B5" s="6" t="s">
        <v>1</v>
      </c>
      <c r="C5" s="6">
        <v>76</v>
      </c>
      <c r="D5" s="7" t="str">
        <f>IF(C5&gt;80,CHAR(65),IF(C5&lt;60,CHAR(68),CHAR(67)))</f>
        <v>C</v>
      </c>
      <c r="F5" s="6" t="s">
        <v>15</v>
      </c>
      <c r="G5" s="6" t="s">
        <v>20</v>
      </c>
      <c r="H5" s="7" t="s">
        <v>24</v>
      </c>
    </row>
    <row r="6" spans="2:8" ht="15" customHeight="1" x14ac:dyDescent="0.3">
      <c r="B6" s="6" t="s">
        <v>2</v>
      </c>
      <c r="C6" s="6">
        <v>48</v>
      </c>
      <c r="D6" s="7" t="str">
        <f>IF(C6&gt;80,CHAR(65),IF(C6&lt;60,CHAR(68),CHAR(67)))</f>
        <v>D</v>
      </c>
      <c r="F6" s="6" t="s">
        <v>16</v>
      </c>
      <c r="G6" s="6" t="s">
        <v>19</v>
      </c>
      <c r="H6" s="7" t="s">
        <v>22</v>
      </c>
    </row>
    <row r="7" spans="2:8" ht="15" customHeight="1" x14ac:dyDescent="0.3">
      <c r="B7" s="6" t="s">
        <v>3</v>
      </c>
      <c r="C7" s="6">
        <v>90</v>
      </c>
      <c r="D7" s="7" t="str">
        <f t="shared" ref="D7:D14" si="0">IF(C7&gt;80,CHAR(65),IF(C7&lt;60,CHAR(68),CHAR(67)))</f>
        <v>A</v>
      </c>
      <c r="F7" s="6" t="s">
        <v>17</v>
      </c>
      <c r="G7" s="6" t="s">
        <v>18</v>
      </c>
      <c r="H7" s="7" t="s">
        <v>21</v>
      </c>
    </row>
    <row r="8" spans="2:8" ht="15" customHeight="1" x14ac:dyDescent="0.3">
      <c r="B8" s="6" t="s">
        <v>4</v>
      </c>
      <c r="C8" s="6">
        <v>93</v>
      </c>
      <c r="D8" s="7" t="str">
        <f t="shared" si="0"/>
        <v>A</v>
      </c>
    </row>
    <row r="9" spans="2:8" ht="15" customHeight="1" x14ac:dyDescent="0.3">
      <c r="B9" s="6" t="s">
        <v>5</v>
      </c>
      <c r="C9" s="6">
        <v>75</v>
      </c>
      <c r="D9" s="7" t="str">
        <f t="shared" si="0"/>
        <v>C</v>
      </c>
    </row>
    <row r="10" spans="2:8" ht="15" customHeight="1" x14ac:dyDescent="0.3">
      <c r="B10" s="6" t="s">
        <v>6</v>
      </c>
      <c r="C10" s="6">
        <v>34</v>
      </c>
      <c r="D10" s="7" t="str">
        <f t="shared" si="0"/>
        <v>D</v>
      </c>
    </row>
    <row r="11" spans="2:8" ht="15" customHeight="1" x14ac:dyDescent="0.3">
      <c r="B11" s="6" t="s">
        <v>7</v>
      </c>
      <c r="C11" s="6">
        <v>22</v>
      </c>
      <c r="D11" s="7" t="str">
        <f t="shared" si="0"/>
        <v>D</v>
      </c>
    </row>
    <row r="12" spans="2:8" ht="15" customHeight="1" x14ac:dyDescent="0.3">
      <c r="B12" s="6" t="s">
        <v>8</v>
      </c>
      <c r="C12" s="6">
        <v>37</v>
      </c>
      <c r="D12" s="7" t="str">
        <f t="shared" si="0"/>
        <v>D</v>
      </c>
    </row>
    <row r="13" spans="2:8" ht="15" customHeight="1" x14ac:dyDescent="0.3">
      <c r="B13" s="6" t="s">
        <v>9</v>
      </c>
      <c r="C13" s="6">
        <v>93</v>
      </c>
      <c r="D13" s="7" t="str">
        <f t="shared" si="0"/>
        <v>A</v>
      </c>
    </row>
    <row r="14" spans="2:8" ht="15" customHeight="1" x14ac:dyDescent="0.3">
      <c r="B14" s="6" t="s">
        <v>10</v>
      </c>
      <c r="C14" s="6">
        <v>25</v>
      </c>
      <c r="D14" s="7" t="str">
        <f t="shared" si="0"/>
        <v>D</v>
      </c>
    </row>
  </sheetData>
  <mergeCells count="1">
    <mergeCell ref="B2:H2"/>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B313D3-AADD-4CFA-BDED-2092887EF36D}">
  <dimension ref="B2:E21"/>
  <sheetViews>
    <sheetView showGridLines="0" workbookViewId="0">
      <selection activeCell="E6" sqref="E6"/>
    </sheetView>
  </sheetViews>
  <sheetFormatPr defaultRowHeight="15" customHeight="1" x14ac:dyDescent="0.3"/>
  <cols>
    <col min="1" max="1" width="3.109375" style="5" customWidth="1"/>
    <col min="2" max="2" width="17.6640625" style="5" customWidth="1"/>
    <col min="3" max="3" width="13.6640625" style="5" customWidth="1"/>
    <col min="4" max="4" width="17.109375" style="5" customWidth="1"/>
    <col min="5" max="5" width="15" style="5" customWidth="1"/>
    <col min="6" max="16384" width="8.88671875" style="5"/>
  </cols>
  <sheetData>
    <row r="2" spans="2:5" ht="15" customHeight="1" thickBot="1" x14ac:dyDescent="0.35">
      <c r="B2" s="16" t="s">
        <v>68</v>
      </c>
      <c r="C2" s="16"/>
      <c r="D2" s="16"/>
      <c r="E2" s="16"/>
    </row>
    <row r="3" spans="2:5" ht="15" customHeight="1" thickTop="1" x14ac:dyDescent="0.3"/>
    <row r="4" spans="2:5" ht="15" customHeight="1" x14ac:dyDescent="0.3">
      <c r="B4" s="2" t="s">
        <v>0</v>
      </c>
      <c r="C4" s="2" t="s">
        <v>11</v>
      </c>
      <c r="D4" s="2" t="s">
        <v>61</v>
      </c>
      <c r="E4" s="2" t="s">
        <v>14</v>
      </c>
    </row>
    <row r="5" spans="2:5" ht="15" customHeight="1" x14ac:dyDescent="0.3">
      <c r="B5" s="6" t="s">
        <v>1</v>
      </c>
      <c r="C5" s="6">
        <v>76</v>
      </c>
      <c r="D5" s="6" t="str" cm="1">
        <f t="array" ref="D5">_xlfn.IFS(C5&gt;=95, "Extraordinary", C5&gt;80, "Excellent",C5&gt;=70, "Satisfactory", C5&gt;=50, "Average", C5&lt;50, "Poor")</f>
        <v>Satisfactory</v>
      </c>
      <c r="E5" s="6">
        <f>VLOOKUP(D5,$B$17:$C$21,2,FALSE)</f>
        <v>3</v>
      </c>
    </row>
    <row r="6" spans="2:5" ht="15" customHeight="1" x14ac:dyDescent="0.3">
      <c r="B6" s="6" t="s">
        <v>2</v>
      </c>
      <c r="C6" s="6">
        <v>48</v>
      </c>
      <c r="D6" s="6" t="str" cm="1">
        <f t="array" ref="D6">_xlfn.IFS(C6&gt;=95, "Extraordinary", C6&gt;80, "Excellent",C6&gt;=70, "Satisfactory", C6&gt;=50, "Average", C6&lt;50, "Poor")</f>
        <v>Poor</v>
      </c>
      <c r="E6" s="6">
        <f t="shared" ref="E6:E14" si="0">VLOOKUP(D6,$B$17:$C$21,2,FALSE)</f>
        <v>1</v>
      </c>
    </row>
    <row r="7" spans="2:5" ht="15" customHeight="1" x14ac:dyDescent="0.3">
      <c r="B7" s="6" t="s">
        <v>3</v>
      </c>
      <c r="C7" s="6">
        <v>90</v>
      </c>
      <c r="D7" s="6" t="str" cm="1">
        <f t="array" ref="D7">_xlfn.IFS(C7&gt;=95, "Extraordinary", C7&gt;80, "Excellent",C7&gt;=70, "Satisfactory", C7&gt;=50, "Average", C7&lt;50, "Poor")</f>
        <v>Excellent</v>
      </c>
      <c r="E7" s="6">
        <f t="shared" si="0"/>
        <v>4</v>
      </c>
    </row>
    <row r="8" spans="2:5" ht="15" customHeight="1" x14ac:dyDescent="0.3">
      <c r="B8" s="6" t="s">
        <v>4</v>
      </c>
      <c r="C8" s="6">
        <v>93</v>
      </c>
      <c r="D8" s="6" t="str" cm="1">
        <f t="array" ref="D8">_xlfn.IFS(C8&gt;=95, "Extraordinary", C8&gt;80, "Excellent",C8&gt;=70, "Satisfactory", C8&gt;=50, "Average", C8&lt;50, "Poor")</f>
        <v>Excellent</v>
      </c>
      <c r="E8" s="6">
        <f t="shared" si="0"/>
        <v>4</v>
      </c>
    </row>
    <row r="9" spans="2:5" ht="15" customHeight="1" x14ac:dyDescent="0.3">
      <c r="B9" s="6" t="s">
        <v>5</v>
      </c>
      <c r="C9" s="6">
        <v>75</v>
      </c>
      <c r="D9" s="6" t="str" cm="1">
        <f t="array" ref="D9">_xlfn.IFS(C9&gt;=95, "Extraordinary", C9&gt;80, "Excellent",C9&gt;=70, "Satisfactory", C9&gt;=50, "Average", C9&lt;50, "Poor")</f>
        <v>Satisfactory</v>
      </c>
      <c r="E9" s="6">
        <f t="shared" si="0"/>
        <v>3</v>
      </c>
    </row>
    <row r="10" spans="2:5" ht="15" customHeight="1" x14ac:dyDescent="0.3">
      <c r="B10" s="6" t="s">
        <v>6</v>
      </c>
      <c r="C10" s="6">
        <v>34</v>
      </c>
      <c r="D10" s="6" t="str" cm="1">
        <f t="array" ref="D10">_xlfn.IFS(C10&gt;=95, "Extraordinary", C10&gt;80, "Excellent",C10&gt;=70, "Satisfactory", C10&gt;=50, "Average", C10&lt;50, "Poor")</f>
        <v>Poor</v>
      </c>
      <c r="E10" s="6">
        <f t="shared" si="0"/>
        <v>1</v>
      </c>
    </row>
    <row r="11" spans="2:5" ht="15" customHeight="1" x14ac:dyDescent="0.3">
      <c r="B11" s="6" t="s">
        <v>7</v>
      </c>
      <c r="C11" s="6">
        <v>22</v>
      </c>
      <c r="D11" s="6" t="str" cm="1">
        <f t="array" ref="D11">_xlfn.IFS(C11&gt;=95, "Extraordinary", C11&gt;80, "Excellent",C11&gt;=70, "Satisfactory", C11&gt;=50, "Average", C11&lt;50, "Poor")</f>
        <v>Poor</v>
      </c>
      <c r="E11" s="6">
        <f t="shared" si="0"/>
        <v>1</v>
      </c>
    </row>
    <row r="12" spans="2:5" ht="15" customHeight="1" x14ac:dyDescent="0.3">
      <c r="B12" s="6" t="s">
        <v>8</v>
      </c>
      <c r="C12" s="6">
        <v>37</v>
      </c>
      <c r="D12" s="6" t="str" cm="1">
        <f t="array" ref="D12">_xlfn.IFS(C12&gt;=95, "Extraordinary", C12&gt;80, "Excellent",C12&gt;=70, "Satisfactory", C12&gt;=50, "Average", C12&lt;50, "Poor")</f>
        <v>Poor</v>
      </c>
      <c r="E12" s="6">
        <f t="shared" si="0"/>
        <v>1</v>
      </c>
    </row>
    <row r="13" spans="2:5" ht="15" customHeight="1" x14ac:dyDescent="0.3">
      <c r="B13" s="6" t="s">
        <v>9</v>
      </c>
      <c r="C13" s="6">
        <v>93</v>
      </c>
      <c r="D13" s="6" t="str" cm="1">
        <f t="array" ref="D13">_xlfn.IFS(C13&gt;=95, "Extraordinary", C13&gt;80, "Excellent",C13&gt;=70, "Satisfactory", C13&gt;=50, "Average", C13&lt;50, "Poor")</f>
        <v>Excellent</v>
      </c>
      <c r="E13" s="6">
        <f t="shared" si="0"/>
        <v>4</v>
      </c>
    </row>
    <row r="14" spans="2:5" ht="15" customHeight="1" x14ac:dyDescent="0.3">
      <c r="B14" s="6" t="s">
        <v>10</v>
      </c>
      <c r="C14" s="6">
        <v>25</v>
      </c>
      <c r="D14" s="6" t="str" cm="1">
        <f t="array" ref="D14">_xlfn.IFS(C14&gt;=95, "Extraordinary", C14&gt;80, "Excellent",C14&gt;=70, "Satisfactory", C14&gt;=50, "Average", C14&lt;50, "Poor")</f>
        <v>Poor</v>
      </c>
      <c r="E14" s="6">
        <f t="shared" si="0"/>
        <v>1</v>
      </c>
    </row>
    <row r="16" spans="2:5" ht="15" customHeight="1" x14ac:dyDescent="0.3">
      <c r="B16" s="4" t="s">
        <v>12</v>
      </c>
      <c r="C16" s="4" t="s">
        <v>62</v>
      </c>
    </row>
    <row r="17" spans="2:3" ht="15" customHeight="1" x14ac:dyDescent="0.3">
      <c r="B17" s="13" t="s">
        <v>66</v>
      </c>
      <c r="C17" s="14">
        <v>5</v>
      </c>
    </row>
    <row r="18" spans="2:3" ht="15" customHeight="1" x14ac:dyDescent="0.3">
      <c r="B18" s="13" t="s">
        <v>67</v>
      </c>
      <c r="C18" s="14">
        <v>4</v>
      </c>
    </row>
    <row r="19" spans="2:3" ht="15" customHeight="1" x14ac:dyDescent="0.3">
      <c r="B19" s="13" t="s">
        <v>63</v>
      </c>
      <c r="C19" s="14">
        <v>3</v>
      </c>
    </row>
    <row r="20" spans="2:3" ht="15" customHeight="1" x14ac:dyDescent="0.3">
      <c r="B20" s="13" t="s">
        <v>19</v>
      </c>
      <c r="C20" s="14">
        <v>2</v>
      </c>
    </row>
    <row r="21" spans="2:3" ht="15" customHeight="1" x14ac:dyDescent="0.3">
      <c r="B21" s="13" t="s">
        <v>64</v>
      </c>
      <c r="C21" s="14">
        <v>1</v>
      </c>
    </row>
  </sheetData>
  <mergeCells count="1">
    <mergeCell ref="B2:E2"/>
  </mergeCells>
  <conditionalFormatting sqref="E5:E14">
    <cfRule type="iconSet" priority="2">
      <iconSet iconSet="3Symbols">
        <cfvo type="percent" val="0"/>
        <cfvo type="num" val="0"/>
        <cfvo type="num" val="0" gte="0"/>
      </iconSet>
    </cfRule>
    <cfRule type="iconSet" priority="3">
      <iconSet iconSet="3Symbols">
        <cfvo type="percent" val="0"/>
        <cfvo type="percent" val="0"/>
        <cfvo type="percent" val="0" gte="0"/>
      </iconSet>
    </cfRule>
    <cfRule type="iconSet" priority="4">
      <iconSet iconSet="3Flags">
        <cfvo type="percent" val="0"/>
        <cfvo type="percent" val="0"/>
        <cfvo type="percent" val="1"/>
      </iconSe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C15CCC9D-209C-4B0A-84EB-5E1D161698BC}">
            <x14:iconSet iconSet="5Boxes">
              <x14:cfvo type="percent">
                <xm:f>0</xm:f>
              </x14:cfvo>
              <x14:cfvo type="num">
                <xm:f>2</xm:f>
              </x14:cfvo>
              <x14:cfvo type="num">
                <xm:f>3</xm:f>
              </x14:cfvo>
              <x14:cfvo type="num">
                <xm:f>4</xm:f>
              </x14:cfvo>
              <x14:cfvo type="num">
                <xm:f>5</xm:f>
              </x14:cfvo>
            </x14:iconSet>
          </x14:cfRule>
          <xm:sqref>E5:E14</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0D8B9A-FF81-4B62-AE75-027F2966FE2F}">
  <dimension ref="B2:E14"/>
  <sheetViews>
    <sheetView showGridLines="0" tabSelected="1" workbookViewId="0">
      <selection activeCell="H12" sqref="H12"/>
    </sheetView>
  </sheetViews>
  <sheetFormatPr defaultRowHeight="15" customHeight="1" x14ac:dyDescent="0.3"/>
  <cols>
    <col min="1" max="1" width="3.109375" style="5" customWidth="1"/>
    <col min="2" max="2" width="18.88671875" style="5" customWidth="1"/>
    <col min="3" max="3" width="14.77734375" style="5" customWidth="1"/>
    <col min="4" max="4" width="17.88671875" style="5" customWidth="1"/>
    <col min="5" max="5" width="16.21875" style="5" customWidth="1"/>
    <col min="6" max="16384" width="8.88671875" style="5"/>
  </cols>
  <sheetData>
    <row r="2" spans="2:5" ht="15" customHeight="1" thickBot="1" x14ac:dyDescent="0.35">
      <c r="B2" s="16" t="s">
        <v>69</v>
      </c>
      <c r="C2" s="16"/>
      <c r="D2" s="16"/>
      <c r="E2" s="16"/>
    </row>
    <row r="3" spans="2:5" ht="15" customHeight="1" thickTop="1" x14ac:dyDescent="0.3"/>
    <row r="4" spans="2:5" ht="15" customHeight="1" x14ac:dyDescent="0.3">
      <c r="B4" s="2" t="s">
        <v>0</v>
      </c>
      <c r="C4" s="2" t="s">
        <v>11</v>
      </c>
      <c r="D4" s="2" t="s">
        <v>61</v>
      </c>
      <c r="E4" s="2" t="s">
        <v>14</v>
      </c>
    </row>
    <row r="5" spans="2:5" ht="15" customHeight="1" x14ac:dyDescent="0.3">
      <c r="B5" s="6" t="s">
        <v>1</v>
      </c>
      <c r="C5" s="6">
        <v>76</v>
      </c>
      <c r="D5" s="6" t="str" cm="1">
        <f t="array" ref="D5">_xlfn.IFS(C5&gt;=95, "Extraordinary", C5&gt;80, "Excellent",C5&gt;=70, "Satisfactory", C5&gt;=50, "Average", C5&lt;50, "Poor")</f>
        <v>Satisfactory</v>
      </c>
      <c r="E5" s="6">
        <f>COUNTBLANK(B5:D5)</f>
        <v>0</v>
      </c>
    </row>
    <row r="6" spans="2:5" ht="15" customHeight="1" x14ac:dyDescent="0.3">
      <c r="B6" s="6" t="s">
        <v>2</v>
      </c>
      <c r="C6" s="6">
        <v>48</v>
      </c>
      <c r="D6" s="6" t="str" cm="1">
        <f t="array" ref="D6">_xlfn.IFS(C6&gt;=95, "Extraordinary", C6&gt;80, "Excellent",C6&gt;=70, "Satisfactory", C6&gt;=50, "Average", C6&lt;50, "Poor")</f>
        <v>Poor</v>
      </c>
      <c r="E6" s="6">
        <f t="shared" ref="E6:E14" si="0">COUNTBLANK(B6:D6)</f>
        <v>0</v>
      </c>
    </row>
    <row r="7" spans="2:5" ht="15" customHeight="1" x14ac:dyDescent="0.3">
      <c r="B7" s="6" t="s">
        <v>3</v>
      </c>
      <c r="C7" s="6">
        <v>90</v>
      </c>
      <c r="D7" s="6" t="str" cm="1">
        <f t="array" ref="D7">_xlfn.IFS(C7&gt;=95, "Extraordinary", C7&gt;80, "Excellent",C7&gt;=70, "Satisfactory", C7&gt;=50, "Average", C7&lt;50, "Poor")</f>
        <v>Excellent</v>
      </c>
      <c r="E7" s="6">
        <f t="shared" si="0"/>
        <v>0</v>
      </c>
    </row>
    <row r="8" spans="2:5" ht="15" customHeight="1" x14ac:dyDescent="0.3">
      <c r="B8" s="6" t="s">
        <v>4</v>
      </c>
      <c r="C8" s="6"/>
      <c r="D8" s="6"/>
      <c r="E8" s="6">
        <f t="shared" si="0"/>
        <v>2</v>
      </c>
    </row>
    <row r="9" spans="2:5" ht="15" customHeight="1" x14ac:dyDescent="0.3">
      <c r="B9" s="6"/>
      <c r="C9" s="6"/>
      <c r="D9" s="6"/>
      <c r="E9" s="6">
        <f t="shared" si="0"/>
        <v>3</v>
      </c>
    </row>
    <row r="10" spans="2:5" ht="15" customHeight="1" x14ac:dyDescent="0.3">
      <c r="B10" s="6" t="s">
        <v>6</v>
      </c>
      <c r="C10" s="6"/>
      <c r="D10" s="6" t="str" cm="1">
        <f t="array" ref="D10">_xlfn.IFS(C10&gt;=95, "Extraordinary", C10&gt;80, "Excellent",C10&gt;=70, "Satisfactory", C10&gt;=50, "Average", C10&lt;50, "Poor")</f>
        <v>Poor</v>
      </c>
      <c r="E10" s="6">
        <f t="shared" si="0"/>
        <v>1</v>
      </c>
    </row>
    <row r="11" spans="2:5" ht="15" customHeight="1" x14ac:dyDescent="0.3">
      <c r="B11" s="6" t="s">
        <v>7</v>
      </c>
      <c r="C11" s="6"/>
      <c r="D11" s="6" t="str" cm="1">
        <f t="array" ref="D11">_xlfn.IFS(C11&gt;=95, "Extraordinary", C11&gt;80, "Excellent",C11&gt;=70, "Satisfactory", C11&gt;=50, "Average", C11&lt;50, "Poor")</f>
        <v>Poor</v>
      </c>
      <c r="E11" s="6">
        <f t="shared" si="0"/>
        <v>1</v>
      </c>
    </row>
    <row r="12" spans="2:5" ht="15" customHeight="1" x14ac:dyDescent="0.3">
      <c r="B12" s="6" t="s">
        <v>8</v>
      </c>
      <c r="C12" s="6">
        <v>37</v>
      </c>
      <c r="D12" s="6" t="str" cm="1">
        <f t="array" ref="D12">_xlfn.IFS(C12&gt;=95, "Extraordinary", C12&gt;80, "Excellent",C12&gt;=70, "Satisfactory", C12&gt;=50, "Average", C12&lt;50, "Poor")</f>
        <v>Poor</v>
      </c>
      <c r="E12" s="6">
        <f t="shared" si="0"/>
        <v>0</v>
      </c>
    </row>
    <row r="13" spans="2:5" ht="15" customHeight="1" x14ac:dyDescent="0.3">
      <c r="B13" s="6" t="s">
        <v>9</v>
      </c>
      <c r="C13" s="6">
        <v>93</v>
      </c>
      <c r="D13" s="6" t="str" cm="1">
        <f t="array" ref="D13">_xlfn.IFS(C13&gt;=95, "Extraordinary", C13&gt;80, "Excellent",C13&gt;=70, "Satisfactory", C13&gt;=50, "Average", C13&lt;50, "Poor")</f>
        <v>Excellent</v>
      </c>
      <c r="E13" s="6">
        <f t="shared" si="0"/>
        <v>0</v>
      </c>
    </row>
    <row r="14" spans="2:5" ht="15" customHeight="1" x14ac:dyDescent="0.3">
      <c r="B14" s="6" t="s">
        <v>10</v>
      </c>
      <c r="C14" s="6">
        <v>25</v>
      </c>
      <c r="D14" s="6" t="str" cm="1">
        <f t="array" ref="D14">_xlfn.IFS(C14&gt;=95, "Extraordinary", C14&gt;80, "Excellent",C14&gt;=70, "Satisfactory", C14&gt;=50, "Average", C14&lt;50, "Poor")</f>
        <v>Poor</v>
      </c>
      <c r="E14" s="6">
        <f t="shared" si="0"/>
        <v>0</v>
      </c>
    </row>
  </sheetData>
  <mergeCells count="1">
    <mergeCell ref="B2:E2"/>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A1060EC5-D439-45B7-B62C-E0DC816C2A9F}">
            <x14:iconSet custom="1">
              <x14:cfvo type="percent">
                <xm:f>0</xm:f>
              </x14:cfvo>
              <x14:cfvo type="num">
                <xm:f>1</xm:f>
              </x14:cfvo>
              <x14:cfvo type="num">
                <xm:f>2</xm:f>
              </x14:cfvo>
              <x14:cfIcon iconSet="3TrafficLights1" iconId="2"/>
              <x14:cfIcon iconSet="3TrafficLights1" iconId="1"/>
              <x14:cfIcon iconSet="3TrafficLights1" iconId="0"/>
            </x14:iconSet>
          </x14:cfRule>
          <xm:sqref>E5:E14</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4F746-E7DD-4913-AADA-D6EC21B450DE}">
  <dimension ref="B2:F14"/>
  <sheetViews>
    <sheetView showGridLines="0" workbookViewId="0">
      <selection activeCell="C26" sqref="C26"/>
    </sheetView>
  </sheetViews>
  <sheetFormatPr defaultRowHeight="15" customHeight="1" x14ac:dyDescent="0.3"/>
  <cols>
    <col min="1" max="1" width="2" style="5" customWidth="1"/>
    <col min="2" max="2" width="20.33203125" style="5" customWidth="1"/>
    <col min="3" max="3" width="11" style="5" customWidth="1"/>
    <col min="4" max="4" width="3.77734375" style="5" customWidth="1"/>
    <col min="5" max="5" width="12.6640625" style="5" customWidth="1"/>
    <col min="6" max="6" width="12.5546875" style="5" customWidth="1"/>
    <col min="7" max="16384" width="8.88671875" style="5"/>
  </cols>
  <sheetData>
    <row r="2" spans="2:6" ht="15" customHeight="1" thickBot="1" x14ac:dyDescent="0.35">
      <c r="B2" s="16" t="s">
        <v>25</v>
      </c>
      <c r="C2" s="16"/>
      <c r="D2" s="16"/>
      <c r="E2" s="16"/>
      <c r="F2" s="16"/>
    </row>
    <row r="3" spans="2:6" ht="15" customHeight="1" thickTop="1" x14ac:dyDescent="0.3"/>
    <row r="4" spans="2:6" ht="15" customHeight="1" x14ac:dyDescent="0.3">
      <c r="B4" s="2" t="s">
        <v>0</v>
      </c>
      <c r="C4" s="2" t="s">
        <v>11</v>
      </c>
      <c r="E4" s="4" t="s">
        <v>13</v>
      </c>
      <c r="F4" s="4" t="s">
        <v>12</v>
      </c>
    </row>
    <row r="5" spans="2:6" ht="15" customHeight="1" x14ac:dyDescent="0.3">
      <c r="B5" s="6" t="s">
        <v>1</v>
      </c>
      <c r="C5" s="6">
        <v>76</v>
      </c>
      <c r="E5" s="6" t="s">
        <v>15</v>
      </c>
      <c r="F5" s="6" t="s">
        <v>20</v>
      </c>
    </row>
    <row r="6" spans="2:6" ht="15" customHeight="1" x14ac:dyDescent="0.3">
      <c r="B6" s="6" t="s">
        <v>2</v>
      </c>
      <c r="C6" s="6">
        <v>48</v>
      </c>
      <c r="E6" s="6" t="s">
        <v>16</v>
      </c>
      <c r="F6" s="6" t="s">
        <v>19</v>
      </c>
    </row>
    <row r="7" spans="2:6" ht="15" customHeight="1" x14ac:dyDescent="0.3">
      <c r="B7" s="6" t="s">
        <v>3</v>
      </c>
      <c r="C7" s="6">
        <v>90</v>
      </c>
      <c r="E7" s="6" t="s">
        <v>17</v>
      </c>
      <c r="F7" s="6" t="s">
        <v>18</v>
      </c>
    </row>
    <row r="8" spans="2:6" ht="15" customHeight="1" x14ac:dyDescent="0.3">
      <c r="B8" s="6" t="s">
        <v>4</v>
      </c>
      <c r="C8" s="6">
        <v>93</v>
      </c>
    </row>
    <row r="9" spans="2:6" ht="15" customHeight="1" x14ac:dyDescent="0.3">
      <c r="B9" s="6" t="s">
        <v>5</v>
      </c>
      <c r="C9" s="6">
        <v>75</v>
      </c>
    </row>
    <row r="10" spans="2:6" ht="15" customHeight="1" x14ac:dyDescent="0.3">
      <c r="B10" s="6" t="s">
        <v>6</v>
      </c>
      <c r="C10" s="6">
        <v>34</v>
      </c>
    </row>
    <row r="11" spans="2:6" ht="15" customHeight="1" x14ac:dyDescent="0.3">
      <c r="B11" s="6" t="s">
        <v>7</v>
      </c>
      <c r="C11" s="6">
        <v>66</v>
      </c>
    </row>
    <row r="12" spans="2:6" ht="15" customHeight="1" x14ac:dyDescent="0.3">
      <c r="B12" s="6" t="s">
        <v>8</v>
      </c>
      <c r="C12" s="6">
        <v>37</v>
      </c>
    </row>
    <row r="13" spans="2:6" ht="15" customHeight="1" x14ac:dyDescent="0.3">
      <c r="B13" s="6" t="s">
        <v>9</v>
      </c>
      <c r="C13" s="6">
        <v>93</v>
      </c>
    </row>
    <row r="14" spans="2:6" ht="15" customHeight="1" x14ac:dyDescent="0.3">
      <c r="B14" s="6" t="s">
        <v>10</v>
      </c>
      <c r="C14" s="6">
        <v>25</v>
      </c>
    </row>
  </sheetData>
  <mergeCells count="1">
    <mergeCell ref="B2:F2"/>
  </mergeCells>
  <conditionalFormatting sqref="C5:C14">
    <cfRule type="iconSet" priority="4">
      <iconSet>
        <cfvo type="percent" val="0"/>
        <cfvo type="percent" val="33"/>
        <cfvo type="percent" val="80"/>
      </iconSet>
    </cfRule>
  </conditionalFormatting>
  <conditionalFormatting sqref="G22">
    <cfRule type="iconSet" priority="2">
      <iconSet showValue="0">
        <cfvo type="percent" val="0"/>
        <cfvo type="percent" val="33"/>
        <cfvo type="percent" val="67"/>
      </iconSet>
    </cfRule>
  </conditionalFormatting>
  <conditionalFormatting sqref="F5:F7">
    <cfRule type="iconSet" priority="1">
      <iconSet iconSet="3Flags">
        <cfvo type="percent" val="0"/>
        <cfvo type="percent" val="33"/>
        <cfvo type="percent" val="67"/>
      </iconSe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3" id="{1093E39C-9647-4607-B814-05F0A85FB387}">
            <x14:iconSet custom="1">
              <x14:cfvo type="percent">
                <xm:f>0</xm:f>
              </x14:cfvo>
              <x14:cfvo type="percent">
                <xm:f>60</xm:f>
              </x14:cfvo>
              <x14:cfvo type="percent">
                <xm:f>80</xm:f>
              </x14:cfvo>
              <x14:cfIcon iconSet="3Flags" iconId="0"/>
              <x14:cfIcon iconSet="3Flags" iconId="1"/>
              <x14:cfIcon iconSet="3Flags" iconId="2"/>
            </x14:iconSet>
          </x14:cfRule>
          <xm:sqref>C5:C14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A4A298-C115-49BF-8A57-95744370842B}">
  <dimension ref="B2:D16"/>
  <sheetViews>
    <sheetView showGridLines="0" workbookViewId="0">
      <selection activeCell="D7" sqref="D7"/>
    </sheetView>
  </sheetViews>
  <sheetFormatPr defaultRowHeight="15" customHeight="1" x14ac:dyDescent="0.3"/>
  <cols>
    <col min="1" max="1" width="2" style="5" customWidth="1"/>
    <col min="2" max="2" width="22.33203125" style="5" customWidth="1"/>
    <col min="3" max="3" width="14.77734375" style="5" customWidth="1"/>
    <col min="4" max="4" width="16.33203125" style="5" customWidth="1"/>
    <col min="5" max="16384" width="8.88671875" style="5"/>
  </cols>
  <sheetData>
    <row r="2" spans="2:4" ht="15" customHeight="1" thickBot="1" x14ac:dyDescent="0.35">
      <c r="B2" s="16" t="s">
        <v>27</v>
      </c>
      <c r="C2" s="16"/>
      <c r="D2" s="16"/>
    </row>
    <row r="3" spans="2:4" ht="15" customHeight="1" thickTop="1" x14ac:dyDescent="0.3"/>
    <row r="4" spans="2:4" ht="15" customHeight="1" x14ac:dyDescent="0.3">
      <c r="B4" s="4" t="s">
        <v>26</v>
      </c>
      <c r="C4" s="6">
        <v>40</v>
      </c>
    </row>
    <row r="6" spans="2:4" ht="15" customHeight="1" x14ac:dyDescent="0.3">
      <c r="B6" s="2" t="s">
        <v>0</v>
      </c>
      <c r="C6" s="2" t="s">
        <v>11</v>
      </c>
      <c r="D6" s="2" t="s">
        <v>12</v>
      </c>
    </row>
    <row r="7" spans="2:4" ht="15" customHeight="1" x14ac:dyDescent="0.3">
      <c r="B7" s="6" t="s">
        <v>1</v>
      </c>
      <c r="C7" s="6">
        <v>76</v>
      </c>
      <c r="D7" s="3">
        <f>IF(C7&gt;40, 1, 0)</f>
        <v>1</v>
      </c>
    </row>
    <row r="8" spans="2:4" ht="15" customHeight="1" x14ac:dyDescent="0.3">
      <c r="B8" s="6" t="s">
        <v>2</v>
      </c>
      <c r="C8" s="6">
        <v>48</v>
      </c>
      <c r="D8" s="3">
        <f t="shared" ref="D8:D16" si="0">IF(C8&gt;40, 1, 0)</f>
        <v>1</v>
      </c>
    </row>
    <row r="9" spans="2:4" ht="15" customHeight="1" x14ac:dyDescent="0.3">
      <c r="B9" s="6" t="s">
        <v>3</v>
      </c>
      <c r="C9" s="6">
        <v>90</v>
      </c>
      <c r="D9" s="3">
        <f t="shared" si="0"/>
        <v>1</v>
      </c>
    </row>
    <row r="10" spans="2:4" ht="15" customHeight="1" x14ac:dyDescent="0.3">
      <c r="B10" s="6" t="s">
        <v>4</v>
      </c>
      <c r="C10" s="6">
        <v>93</v>
      </c>
      <c r="D10" s="3">
        <f t="shared" si="0"/>
        <v>1</v>
      </c>
    </row>
    <row r="11" spans="2:4" ht="15" customHeight="1" x14ac:dyDescent="0.3">
      <c r="B11" s="6" t="s">
        <v>5</v>
      </c>
      <c r="C11" s="6">
        <v>75</v>
      </c>
      <c r="D11" s="3">
        <f t="shared" si="0"/>
        <v>1</v>
      </c>
    </row>
    <row r="12" spans="2:4" ht="15" customHeight="1" x14ac:dyDescent="0.3">
      <c r="B12" s="6" t="s">
        <v>6</v>
      </c>
      <c r="C12" s="6">
        <v>34</v>
      </c>
      <c r="D12" s="3">
        <f t="shared" si="0"/>
        <v>0</v>
      </c>
    </row>
    <row r="13" spans="2:4" ht="15" customHeight="1" x14ac:dyDescent="0.3">
      <c r="B13" s="6" t="s">
        <v>7</v>
      </c>
      <c r="C13" s="6">
        <v>22</v>
      </c>
      <c r="D13" s="3">
        <f t="shared" si="0"/>
        <v>0</v>
      </c>
    </row>
    <row r="14" spans="2:4" ht="15" customHeight="1" x14ac:dyDescent="0.3">
      <c r="B14" s="6" t="s">
        <v>8</v>
      </c>
      <c r="C14" s="6">
        <v>37</v>
      </c>
      <c r="D14" s="3">
        <f t="shared" si="0"/>
        <v>0</v>
      </c>
    </row>
    <row r="15" spans="2:4" ht="15" customHeight="1" x14ac:dyDescent="0.3">
      <c r="B15" s="6" t="s">
        <v>9</v>
      </c>
      <c r="C15" s="6">
        <v>93</v>
      </c>
      <c r="D15" s="3">
        <f t="shared" si="0"/>
        <v>1</v>
      </c>
    </row>
    <row r="16" spans="2:4" ht="15" customHeight="1" x14ac:dyDescent="0.3">
      <c r="B16" s="6" t="s">
        <v>10</v>
      </c>
      <c r="C16" s="6">
        <v>25</v>
      </c>
      <c r="D16" s="3">
        <f t="shared" si="0"/>
        <v>0</v>
      </c>
    </row>
  </sheetData>
  <mergeCells count="1">
    <mergeCell ref="B2:D2"/>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00483F43-56CD-4C98-922B-D7FBBFC3BFC1}">
            <x14:iconSet showValue="0" custom="1">
              <x14:cfvo type="percent">
                <xm:f>0</xm:f>
              </x14:cfvo>
              <x14:cfvo type="percent">
                <xm:f>0</xm:f>
              </x14:cfvo>
              <x14:cfvo type="percent">
                <xm:f>1</xm:f>
              </x14:cfvo>
              <x14:cfIcon iconSet="3TrafficLights1" iconId="0"/>
              <x14:cfIcon iconSet="3TrafficLights1" iconId="0"/>
              <x14:cfIcon iconSet="3TrafficLights1" iconId="2"/>
            </x14:iconSet>
          </x14:cfRule>
          <xm:sqref>D7:D16</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AB0BF7-DB03-4FFD-84C1-8FB931A95554}">
  <dimension ref="B2:D11"/>
  <sheetViews>
    <sheetView showGridLines="0" workbookViewId="0">
      <selection activeCell="D5" sqref="D5"/>
    </sheetView>
  </sheetViews>
  <sheetFormatPr defaultRowHeight="15" customHeight="1" x14ac:dyDescent="0.3"/>
  <cols>
    <col min="1" max="1" width="1.5546875" style="5" customWidth="1"/>
    <col min="2" max="2" width="21.33203125" style="5" customWidth="1"/>
    <col min="3" max="3" width="15.6640625" style="5" customWidth="1"/>
    <col min="4" max="4" width="20.21875" style="5" customWidth="1"/>
    <col min="5" max="16384" width="8.88671875" style="5"/>
  </cols>
  <sheetData>
    <row r="2" spans="2:4" ht="15" customHeight="1" thickBot="1" x14ac:dyDescent="0.35">
      <c r="B2" s="16" t="s">
        <v>28</v>
      </c>
      <c r="C2" s="16"/>
      <c r="D2" s="16"/>
    </row>
    <row r="3" spans="2:4" ht="15" customHeight="1" thickTop="1" x14ac:dyDescent="0.3"/>
    <row r="4" spans="2:4" ht="15" customHeight="1" x14ac:dyDescent="0.3">
      <c r="B4" s="2" t="s">
        <v>29</v>
      </c>
      <c r="C4" s="2" t="s">
        <v>30</v>
      </c>
      <c r="D4" s="2" t="s">
        <v>31</v>
      </c>
    </row>
    <row r="5" spans="2:4" ht="15" customHeight="1" x14ac:dyDescent="0.3">
      <c r="B5" s="6" t="s">
        <v>32</v>
      </c>
      <c r="C5" s="8">
        <v>1</v>
      </c>
      <c r="D5" s="3" cm="1">
        <f t="array" ref="D5">_xlfn.IFS(C5=100%, 4, C5&gt;75%, 3, C5&gt;50%,2,C5&lt;50%,1)</f>
        <v>4</v>
      </c>
    </row>
    <row r="6" spans="2:4" ht="15" customHeight="1" x14ac:dyDescent="0.3">
      <c r="B6" s="6" t="s">
        <v>33</v>
      </c>
      <c r="C6" s="8">
        <v>0.25</v>
      </c>
      <c r="D6" s="3" cm="1">
        <f t="array" ref="D6">_xlfn.IFS(C6=100%, 4, C6&gt;75%, 3, C6&gt;50%,2,C6&lt;50%,1)</f>
        <v>1</v>
      </c>
    </row>
    <row r="7" spans="2:4" ht="15" customHeight="1" x14ac:dyDescent="0.3">
      <c r="B7" s="6" t="s">
        <v>34</v>
      </c>
      <c r="C7" s="8">
        <v>0.8</v>
      </c>
      <c r="D7" s="3" cm="1">
        <f t="array" ref="D7">_xlfn.IFS(C7=100%, 4, C7&gt;75%, 3, C7&gt;50%,2,C7&lt;50%,1)</f>
        <v>3</v>
      </c>
    </row>
    <row r="8" spans="2:4" ht="15" customHeight="1" x14ac:dyDescent="0.3">
      <c r="B8" s="6" t="s">
        <v>35</v>
      </c>
      <c r="C8" s="8">
        <v>0.6</v>
      </c>
      <c r="D8" s="3" cm="1">
        <f t="array" ref="D8">_xlfn.IFS(C8=100%, 4, C8&gt;75%, 3, C8&gt;50%,2,C8&lt;50%,1)</f>
        <v>2</v>
      </c>
    </row>
    <row r="9" spans="2:4" ht="15" customHeight="1" x14ac:dyDescent="0.3">
      <c r="B9" s="6" t="s">
        <v>36</v>
      </c>
      <c r="C9" s="8">
        <v>0.35</v>
      </c>
      <c r="D9" s="3" cm="1">
        <f t="array" ref="D9">_xlfn.IFS(C9=100%, 4, C9&gt;75%, 3, C9&gt;50%,2,C9&lt;50%,1)</f>
        <v>1</v>
      </c>
    </row>
    <row r="10" spans="2:4" ht="15" customHeight="1" x14ac:dyDescent="0.3">
      <c r="B10" s="6" t="s">
        <v>37</v>
      </c>
      <c r="C10" s="8">
        <v>0</v>
      </c>
      <c r="D10" s="3" cm="1">
        <f t="array" ref="D10">_xlfn.IFS(C10=100%, 4, C10&gt;75%, 3, C10&gt;50%,2,C10&lt;50%,1)</f>
        <v>1</v>
      </c>
    </row>
    <row r="11" spans="2:4" ht="15" customHeight="1" x14ac:dyDescent="0.3">
      <c r="B11" s="6" t="s">
        <v>38</v>
      </c>
      <c r="C11" s="8">
        <v>0</v>
      </c>
      <c r="D11" s="3" cm="1">
        <f t="array" ref="D11">_xlfn.IFS(C11=100%, 4, C11&gt;75%, 3, C11&gt;50%,2,C11&lt;50%,1)</f>
        <v>1</v>
      </c>
    </row>
  </sheetData>
  <mergeCells count="1">
    <mergeCell ref="B2:D2"/>
  </mergeCells>
  <conditionalFormatting sqref="D5:D11">
    <cfRule type="iconSet" priority="1">
      <iconSet iconSet="4Rating" showValue="0">
        <cfvo type="percent" val="0"/>
        <cfvo type="percent" val="2"/>
        <cfvo type="percent" val="3"/>
        <cfvo type="percent" val="4"/>
      </iconSet>
    </cfRule>
    <cfRule type="iconSet" priority="2">
      <iconSet iconSet="4Rating">
        <cfvo type="percent" val="0"/>
        <cfvo type="percent" val="2"/>
        <cfvo type="percent" val="3"/>
        <cfvo type="percent" val="4"/>
      </iconSet>
    </cfRule>
  </conditionalFormatting>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F8708-1E6C-40C8-B435-9B1249CC88AC}">
  <dimension ref="B2:D14"/>
  <sheetViews>
    <sheetView showGridLines="0" workbookViewId="0">
      <selection activeCell="C27" sqref="C27"/>
    </sheetView>
  </sheetViews>
  <sheetFormatPr defaultRowHeight="15" customHeight="1" x14ac:dyDescent="0.3"/>
  <cols>
    <col min="1" max="1" width="2.77734375" style="5" customWidth="1"/>
    <col min="2" max="2" width="44.33203125" style="5" customWidth="1"/>
    <col min="3" max="3" width="25.88671875" style="5" customWidth="1"/>
    <col min="4" max="4" width="14.33203125" style="5" customWidth="1"/>
    <col min="5" max="16384" width="8.88671875" style="5"/>
  </cols>
  <sheetData>
    <row r="2" spans="2:4" ht="15" customHeight="1" thickBot="1" x14ac:dyDescent="0.35">
      <c r="B2" s="16" t="s">
        <v>39</v>
      </c>
      <c r="C2" s="16"/>
      <c r="D2" s="16"/>
    </row>
    <row r="3" spans="2:4" ht="15" customHeight="1" thickTop="1" x14ac:dyDescent="0.3"/>
    <row r="4" spans="2:4" ht="15" customHeight="1" x14ac:dyDescent="0.3">
      <c r="B4" s="2" t="s">
        <v>40</v>
      </c>
      <c r="C4" s="2" t="s">
        <v>41</v>
      </c>
      <c r="D4" s="2" t="s">
        <v>31</v>
      </c>
    </row>
    <row r="5" spans="2:4" ht="15" customHeight="1" x14ac:dyDescent="0.3">
      <c r="B5" s="3" t="e" vm="1">
        <v>#VALUE!</v>
      </c>
      <c r="C5" s="12">
        <v>1.2055E-2</v>
      </c>
      <c r="D5" s="3">
        <f>IF(C5&gt;0%, 3,2)</f>
        <v>3</v>
      </c>
    </row>
    <row r="6" spans="2:4" ht="15" customHeight="1" x14ac:dyDescent="0.3">
      <c r="B6" s="3" t="e" vm="2">
        <v>#VALUE!</v>
      </c>
      <c r="C6" s="12">
        <v>1.3764E-2</v>
      </c>
      <c r="D6" s="3">
        <f t="shared" ref="D6:D14" si="0">IF(C6&gt;0%, 3,2)</f>
        <v>3</v>
      </c>
    </row>
    <row r="7" spans="2:4" ht="15" customHeight="1" x14ac:dyDescent="0.3">
      <c r="B7" s="3" t="e" vm="3">
        <v>#VALUE!</v>
      </c>
      <c r="C7" s="12">
        <v>8.4790000000000004E-3</v>
      </c>
      <c r="D7" s="3">
        <f t="shared" si="0"/>
        <v>3</v>
      </c>
    </row>
    <row r="8" spans="2:4" ht="15" customHeight="1" x14ac:dyDescent="0.3">
      <c r="B8" s="3" t="e" vm="4">
        <v>#VALUE!</v>
      </c>
      <c r="C8" s="12">
        <v>2.5773999999999998E-2</v>
      </c>
      <c r="D8" s="3">
        <f t="shared" si="0"/>
        <v>3</v>
      </c>
    </row>
    <row r="9" spans="2:4" ht="15" customHeight="1" x14ac:dyDescent="0.3">
      <c r="B9" s="3" t="e" vm="5">
        <v>#VALUE!</v>
      </c>
      <c r="C9" s="12">
        <v>4.7749999999999997E-3</v>
      </c>
      <c r="D9" s="3">
        <f t="shared" si="0"/>
        <v>3</v>
      </c>
    </row>
    <row r="10" spans="2:4" ht="15" customHeight="1" x14ac:dyDescent="0.3">
      <c r="B10" s="3" t="e" vm="6">
        <v>#VALUE!</v>
      </c>
      <c r="C10" s="12">
        <v>-9.5650000000000006E-3</v>
      </c>
      <c r="D10" s="3">
        <f t="shared" si="0"/>
        <v>2</v>
      </c>
    </row>
    <row r="11" spans="2:4" ht="15" customHeight="1" x14ac:dyDescent="0.3">
      <c r="B11" s="3" t="e" vm="7">
        <v>#VALUE!</v>
      </c>
      <c r="C11" s="12">
        <v>6.9150000000000001E-3</v>
      </c>
      <c r="D11" s="3">
        <f t="shared" si="0"/>
        <v>3</v>
      </c>
    </row>
    <row r="12" spans="2:4" ht="15" customHeight="1" x14ac:dyDescent="0.3">
      <c r="B12" s="3" t="e" vm="8">
        <v>#VALUE!</v>
      </c>
      <c r="C12" s="12">
        <v>-1.0718999999999999E-2</v>
      </c>
      <c r="D12" s="3">
        <f t="shared" si="0"/>
        <v>2</v>
      </c>
    </row>
    <row r="13" spans="2:4" ht="15" customHeight="1" x14ac:dyDescent="0.3">
      <c r="B13" s="3" t="e" vm="9">
        <v>#VALUE!</v>
      </c>
      <c r="C13" s="12">
        <v>-5.7819999999999998E-3</v>
      </c>
      <c r="D13" s="3">
        <f t="shared" si="0"/>
        <v>2</v>
      </c>
    </row>
    <row r="14" spans="2:4" ht="15" customHeight="1" x14ac:dyDescent="0.3">
      <c r="B14" s="3" t="e" vm="10">
        <v>#VALUE!</v>
      </c>
      <c r="C14" s="12">
        <v>-1.9332999999999999E-2</v>
      </c>
      <c r="D14" s="3">
        <f t="shared" si="0"/>
        <v>2</v>
      </c>
    </row>
  </sheetData>
  <mergeCells count="1">
    <mergeCell ref="B2:D2"/>
  </mergeCells>
  <conditionalFormatting sqref="D5:D14">
    <cfRule type="iconSet" priority="1">
      <iconSet iconSet="3Arrows" showValue="0">
        <cfvo type="percent" val="0"/>
        <cfvo type="percent" val="2"/>
        <cfvo type="percent" val="3"/>
      </iconSet>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289B9-D7AF-4B27-9FF5-0718E0EF21DA}">
  <dimension ref="B2:E13"/>
  <sheetViews>
    <sheetView showGridLines="0" workbookViewId="0">
      <selection activeCell="E5" sqref="E5"/>
    </sheetView>
  </sheetViews>
  <sheetFormatPr defaultRowHeight="15" customHeight="1" x14ac:dyDescent="0.3"/>
  <cols>
    <col min="1" max="1" width="3" style="5" customWidth="1"/>
    <col min="2" max="2" width="15.33203125" style="5" customWidth="1"/>
    <col min="3" max="3" width="14.77734375" style="5" customWidth="1"/>
    <col min="4" max="4" width="17" style="5" customWidth="1"/>
    <col min="5" max="5" width="13.44140625" style="5" customWidth="1"/>
    <col min="6" max="16384" width="8.88671875" style="5"/>
  </cols>
  <sheetData>
    <row r="2" spans="2:5" ht="15" customHeight="1" thickBot="1" x14ac:dyDescent="0.35">
      <c r="B2" s="16" t="s">
        <v>42</v>
      </c>
      <c r="C2" s="16"/>
      <c r="D2" s="16"/>
      <c r="E2" s="16"/>
    </row>
    <row r="3" spans="2:5" ht="15" customHeight="1" thickTop="1" x14ac:dyDescent="0.3">
      <c r="B3" s="1"/>
      <c r="C3" s="1"/>
      <c r="D3" s="1"/>
      <c r="E3" s="1"/>
    </row>
    <row r="4" spans="2:5" ht="15" customHeight="1" x14ac:dyDescent="0.3">
      <c r="B4" s="2" t="s">
        <v>43</v>
      </c>
      <c r="C4" s="2" t="s">
        <v>44</v>
      </c>
      <c r="D4" s="2" t="s">
        <v>45</v>
      </c>
      <c r="E4" s="2" t="s">
        <v>46</v>
      </c>
    </row>
    <row r="5" spans="2:5" ht="15" customHeight="1" x14ac:dyDescent="0.3">
      <c r="B5" s="9" t="s">
        <v>47</v>
      </c>
      <c r="C5" s="10">
        <v>21</v>
      </c>
      <c r="D5" s="11">
        <v>7300</v>
      </c>
      <c r="E5" s="3">
        <f>IF(D5&gt;6000,3,2)</f>
        <v>3</v>
      </c>
    </row>
    <row r="6" spans="2:5" ht="15" customHeight="1" x14ac:dyDescent="0.3">
      <c r="B6" s="9" t="s">
        <v>48</v>
      </c>
      <c r="C6" s="10">
        <v>25</v>
      </c>
      <c r="D6" s="11">
        <v>3000</v>
      </c>
      <c r="E6" s="3">
        <f t="shared" ref="E6:E13" si="0">IF(D6&gt;6000,3,2)</f>
        <v>2</v>
      </c>
    </row>
    <row r="7" spans="2:5" ht="15" customHeight="1" x14ac:dyDescent="0.3">
      <c r="B7" s="9" t="s">
        <v>49</v>
      </c>
      <c r="C7" s="10">
        <v>30</v>
      </c>
      <c r="D7" s="11">
        <v>7000</v>
      </c>
      <c r="E7" s="3">
        <f t="shared" si="0"/>
        <v>3</v>
      </c>
    </row>
    <row r="8" spans="2:5" ht="15" customHeight="1" x14ac:dyDescent="0.3">
      <c r="B8" s="9" t="s">
        <v>50</v>
      </c>
      <c r="C8" s="10">
        <v>24</v>
      </c>
      <c r="D8" s="11">
        <v>2000</v>
      </c>
      <c r="E8" s="3">
        <f t="shared" si="0"/>
        <v>2</v>
      </c>
    </row>
    <row r="9" spans="2:5" ht="15" customHeight="1" x14ac:dyDescent="0.3">
      <c r="B9" s="9" t="s">
        <v>51</v>
      </c>
      <c r="C9" s="10">
        <v>23</v>
      </c>
      <c r="D9" s="11">
        <v>2078</v>
      </c>
      <c r="E9" s="3">
        <f t="shared" si="0"/>
        <v>2</v>
      </c>
    </row>
    <row r="10" spans="2:5" ht="15" customHeight="1" x14ac:dyDescent="0.3">
      <c r="B10" s="9" t="s">
        <v>52</v>
      </c>
      <c r="C10" s="10">
        <v>28</v>
      </c>
      <c r="D10" s="11">
        <v>1615</v>
      </c>
      <c r="E10" s="3">
        <f t="shared" si="0"/>
        <v>2</v>
      </c>
    </row>
    <row r="11" spans="2:5" ht="15" customHeight="1" x14ac:dyDescent="0.3">
      <c r="B11" s="9" t="s">
        <v>53</v>
      </c>
      <c r="C11" s="10">
        <v>20</v>
      </c>
      <c r="D11" s="11">
        <v>8000</v>
      </c>
      <c r="E11" s="3">
        <f t="shared" si="0"/>
        <v>3</v>
      </c>
    </row>
    <row r="12" spans="2:5" ht="15" customHeight="1" x14ac:dyDescent="0.3">
      <c r="B12" s="9" t="s">
        <v>54</v>
      </c>
      <c r="C12" s="10">
        <v>28</v>
      </c>
      <c r="D12" s="11">
        <v>9000</v>
      </c>
      <c r="E12" s="3">
        <f t="shared" si="0"/>
        <v>3</v>
      </c>
    </row>
    <row r="13" spans="2:5" ht="15" customHeight="1" x14ac:dyDescent="0.3">
      <c r="B13" s="9" t="s">
        <v>55</v>
      </c>
      <c r="C13" s="10">
        <v>25</v>
      </c>
      <c r="D13" s="11">
        <v>2220</v>
      </c>
      <c r="E13" s="3">
        <f t="shared" si="0"/>
        <v>2</v>
      </c>
    </row>
  </sheetData>
  <mergeCells count="1">
    <mergeCell ref="B2:E2"/>
  </mergeCells>
  <conditionalFormatting sqref="D5:D13">
    <cfRule type="cellIs" dxfId="0" priority="2" operator="greaterThan">
      <formula>20000</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EAEB75EA-9211-45D8-92BE-61FA5A30852A}">
            <x14:iconSet iconSet="3Stars" showValue="0">
              <x14:cfvo type="percent">
                <xm:f>0</xm:f>
              </x14:cfvo>
              <x14:cfvo type="num">
                <xm:f>2</xm:f>
              </x14:cfvo>
              <x14:cfvo type="num">
                <xm:f>3</xm:f>
              </x14:cfvo>
            </x14:iconSet>
          </x14:cfRule>
          <xm:sqref>E5:E13</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8C6353-3838-4380-AE6A-23DD60833815}">
  <dimension ref="B2:C14"/>
  <sheetViews>
    <sheetView showGridLines="0" workbookViewId="0">
      <selection activeCell="C6" sqref="C6"/>
    </sheetView>
  </sheetViews>
  <sheetFormatPr defaultRowHeight="15" customHeight="1" x14ac:dyDescent="0.3"/>
  <cols>
    <col min="1" max="1" width="2.109375" style="5" customWidth="1"/>
    <col min="2" max="2" width="24.88671875" style="5" customWidth="1"/>
    <col min="3" max="3" width="16.5546875" style="5" customWidth="1"/>
    <col min="4" max="16384" width="8.88671875" style="5"/>
  </cols>
  <sheetData>
    <row r="2" spans="2:3" ht="15" customHeight="1" thickBot="1" x14ac:dyDescent="0.35">
      <c r="B2" s="16" t="s">
        <v>56</v>
      </c>
      <c r="C2" s="16"/>
    </row>
    <row r="3" spans="2:3" ht="15" customHeight="1" thickTop="1" x14ac:dyDescent="0.3"/>
    <row r="4" spans="2:3" ht="15" customHeight="1" x14ac:dyDescent="0.3">
      <c r="B4" s="2" t="s">
        <v>0</v>
      </c>
      <c r="C4" s="2" t="s">
        <v>11</v>
      </c>
    </row>
    <row r="5" spans="2:3" ht="15" customHeight="1" x14ac:dyDescent="0.3">
      <c r="B5" s="6" t="s">
        <v>1</v>
      </c>
      <c r="C5" s="6">
        <v>76</v>
      </c>
    </row>
    <row r="6" spans="2:3" ht="15" customHeight="1" x14ac:dyDescent="0.3">
      <c r="B6" s="6" t="s">
        <v>2</v>
      </c>
      <c r="C6" s="6">
        <v>48</v>
      </c>
    </row>
    <row r="7" spans="2:3" ht="15" customHeight="1" x14ac:dyDescent="0.3">
      <c r="B7" s="6" t="s">
        <v>3</v>
      </c>
      <c r="C7" s="6">
        <v>90</v>
      </c>
    </row>
    <row r="8" spans="2:3" ht="15" customHeight="1" x14ac:dyDescent="0.3">
      <c r="B8" s="6" t="s">
        <v>4</v>
      </c>
      <c r="C8" s="6">
        <v>93</v>
      </c>
    </row>
    <row r="9" spans="2:3" ht="15" customHeight="1" x14ac:dyDescent="0.3">
      <c r="B9" s="6" t="s">
        <v>5</v>
      </c>
      <c r="C9" s="6">
        <v>75</v>
      </c>
    </row>
    <row r="10" spans="2:3" ht="15" customHeight="1" x14ac:dyDescent="0.3">
      <c r="B10" s="6" t="s">
        <v>6</v>
      </c>
      <c r="C10" s="6">
        <v>34</v>
      </c>
    </row>
    <row r="11" spans="2:3" ht="15" customHeight="1" x14ac:dyDescent="0.3">
      <c r="B11" s="6" t="s">
        <v>7</v>
      </c>
      <c r="C11" s="6">
        <v>22</v>
      </c>
    </row>
    <row r="12" spans="2:3" ht="15" customHeight="1" x14ac:dyDescent="0.3">
      <c r="B12" s="6" t="s">
        <v>8</v>
      </c>
      <c r="C12" s="6">
        <v>37</v>
      </c>
    </row>
    <row r="13" spans="2:3" ht="15" customHeight="1" x14ac:dyDescent="0.3">
      <c r="B13" s="6" t="s">
        <v>9</v>
      </c>
      <c r="C13" s="6">
        <v>93</v>
      </c>
    </row>
    <row r="14" spans="2:3" ht="15" customHeight="1" x14ac:dyDescent="0.3">
      <c r="B14" s="6" t="s">
        <v>10</v>
      </c>
      <c r="C14" s="6">
        <v>25</v>
      </c>
    </row>
  </sheetData>
  <mergeCells count="1">
    <mergeCell ref="B2:C2"/>
  </mergeCells>
  <conditionalFormatting sqref="C5:C14">
    <cfRule type="iconSet" priority="1">
      <iconSet iconSet="3TrafficLights2">
        <cfvo type="percent" val="0"/>
        <cfvo type="formula" val="AVERAGE($C$5:$C$14)-10"/>
        <cfvo type="formula" val="AVERAGE($C$5:$C$14)+20"/>
      </iconSet>
    </cfRule>
    <cfRule type="iconSet" priority="2">
      <iconSet iconSet="3TrafficLights2">
        <cfvo type="percent" val="0"/>
        <cfvo type="formula" val="AVERAGE($B$5:$B$14)-10"/>
        <cfvo type="formula" val="AVERAGE($B$5:$B$14)+20"/>
      </iconSe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3" id="{3F4B5B67-9177-476D-833D-BFC5F8C86967}">
            <x14:iconSet custom="1">
              <x14:cfvo type="percent">
                <xm:f>0</xm:f>
              </x14:cfvo>
              <x14:cfvo type="formula">
                <xm:f>AVERAGE($B$5:$B$14)-10</xm:f>
              </x14:cfvo>
              <x14:cfvo type="formula">
                <xm:f>AVERAGE($B$5:$B$14)+20</xm:f>
              </x14:cfvo>
              <x14:cfIcon iconSet="3Symbols" iconId="0"/>
              <x14:cfIcon iconSet="3Triangles" iconId="1"/>
              <x14:cfIcon iconSet="3Symbols" iconId="2"/>
            </x14:iconSet>
          </x14:cfRule>
          <x14:cfRule type="iconSet" priority="4" id="{DFE98D59-74C6-41ED-8C12-EF7D4A5E01A7}">
            <x14:iconSet custom="1">
              <x14:cfvo type="percent">
                <xm:f>0</xm:f>
              </x14:cfvo>
              <x14:cfvo type="percent">
                <xm:f>AVERAGE($B$5:$B$14)-10</xm:f>
              </x14:cfvo>
              <x14:cfvo type="percent">
                <xm:f>AVERAGE($B$5:$B$14)+5</xm:f>
              </x14:cfvo>
              <x14:cfIcon iconSet="3Triangles" iconId="1"/>
              <x14:cfIcon iconSet="3Symbols" iconId="0"/>
              <x14:cfIcon iconSet="3Symbols" iconId="2"/>
            </x14:iconSet>
          </x14:cfRule>
          <x14:cfRule type="iconSet" priority="5" id="{32BB8C85-A304-4130-8741-53B82AC869CC}">
            <x14:iconSet iconSet="3Symbols" custom="1">
              <x14:cfvo type="percent">
                <xm:f>0</xm:f>
              </x14:cfvo>
              <x14:cfvo type="percent">
                <xm:f>AVERAGE($B$5:$B$14)-15</xm:f>
              </x14:cfvo>
              <x14:cfvo type="percent">
                <xm:f>AVERAGE($B$5:$B$14)+15</xm:f>
              </x14:cfvo>
              <x14:cfIcon iconSet="3Symbols" iconId="1"/>
              <x14:cfIcon iconSet="3Symbols" iconId="0"/>
              <x14:cfIcon iconSet="3Symbols" iconId="2"/>
            </x14:iconSet>
          </x14:cfRule>
          <xm:sqref>C5:C14</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592EB-ED9F-47A6-BEAA-F83D66CC9220}">
  <dimension ref="B2:E14"/>
  <sheetViews>
    <sheetView showGridLines="0" workbookViewId="0">
      <selection sqref="A1:XFD1048576"/>
    </sheetView>
  </sheetViews>
  <sheetFormatPr defaultRowHeight="15" customHeight="1" x14ac:dyDescent="0.3"/>
  <cols>
    <col min="1" max="1" width="2.5546875" style="5" customWidth="1"/>
    <col min="2" max="2" width="16.77734375" style="5" customWidth="1"/>
    <col min="3" max="3" width="18.5546875" style="5" customWidth="1"/>
    <col min="4" max="4" width="14.6640625" style="5" customWidth="1"/>
    <col min="5" max="5" width="18.33203125" style="5" customWidth="1"/>
    <col min="6" max="16384" width="8.88671875" style="5"/>
  </cols>
  <sheetData>
    <row r="2" spans="2:5" ht="15" customHeight="1" thickBot="1" x14ac:dyDescent="0.35">
      <c r="B2" s="16" t="s">
        <v>60</v>
      </c>
      <c r="C2" s="16"/>
      <c r="D2" s="16"/>
      <c r="E2" s="16"/>
    </row>
    <row r="3" spans="2:5" ht="15" customHeight="1" thickTop="1" x14ac:dyDescent="0.3"/>
    <row r="4" spans="2:5" ht="15" customHeight="1" x14ac:dyDescent="0.3">
      <c r="B4" s="2" t="s">
        <v>0</v>
      </c>
      <c r="C4" s="2" t="s">
        <v>57</v>
      </c>
      <c r="D4" s="2" t="s">
        <v>58</v>
      </c>
      <c r="E4" s="2" t="s">
        <v>59</v>
      </c>
    </row>
    <row r="5" spans="2:5" ht="15" customHeight="1" x14ac:dyDescent="0.3">
      <c r="B5" s="6" t="s">
        <v>1</v>
      </c>
      <c r="C5" s="6">
        <v>76</v>
      </c>
      <c r="D5" s="6">
        <v>57</v>
      </c>
      <c r="E5" s="15">
        <f>D5/C5-1</f>
        <v>-0.25</v>
      </c>
    </row>
    <row r="6" spans="2:5" ht="15" customHeight="1" x14ac:dyDescent="0.3">
      <c r="B6" s="6" t="s">
        <v>2</v>
      </c>
      <c r="C6" s="6">
        <v>48</v>
      </c>
      <c r="D6" s="6">
        <v>69</v>
      </c>
      <c r="E6" s="15">
        <f t="shared" ref="E6:E14" si="0">D6/C6-1</f>
        <v>0.4375</v>
      </c>
    </row>
    <row r="7" spans="2:5" ht="15" customHeight="1" x14ac:dyDescent="0.3">
      <c r="B7" s="6" t="s">
        <v>3</v>
      </c>
      <c r="C7" s="6">
        <v>90</v>
      </c>
      <c r="D7" s="6">
        <v>90</v>
      </c>
      <c r="E7" s="15">
        <f t="shared" si="0"/>
        <v>0</v>
      </c>
    </row>
    <row r="8" spans="2:5" ht="15" customHeight="1" x14ac:dyDescent="0.3">
      <c r="B8" s="6" t="s">
        <v>4</v>
      </c>
      <c r="C8" s="6">
        <v>93</v>
      </c>
      <c r="D8" s="6">
        <v>92</v>
      </c>
      <c r="E8" s="15">
        <f t="shared" si="0"/>
        <v>-1.0752688172043001E-2</v>
      </c>
    </row>
    <row r="9" spans="2:5" ht="15" customHeight="1" x14ac:dyDescent="0.3">
      <c r="B9" s="6" t="s">
        <v>5</v>
      </c>
      <c r="C9" s="6">
        <v>75</v>
      </c>
      <c r="D9" s="6">
        <v>31</v>
      </c>
      <c r="E9" s="15">
        <f t="shared" si="0"/>
        <v>-0.58666666666666667</v>
      </c>
    </row>
    <row r="10" spans="2:5" ht="15" customHeight="1" x14ac:dyDescent="0.3">
      <c r="B10" s="6" t="s">
        <v>6</v>
      </c>
      <c r="C10" s="6">
        <v>34</v>
      </c>
      <c r="D10" s="6">
        <v>70</v>
      </c>
      <c r="E10" s="15">
        <f t="shared" si="0"/>
        <v>1.0588235294117645</v>
      </c>
    </row>
    <row r="11" spans="2:5" ht="15" customHeight="1" x14ac:dyDescent="0.3">
      <c r="B11" s="6" t="s">
        <v>7</v>
      </c>
      <c r="C11" s="6">
        <v>22</v>
      </c>
      <c r="D11" s="6">
        <v>92</v>
      </c>
      <c r="E11" s="15">
        <f t="shared" si="0"/>
        <v>3.1818181818181817</v>
      </c>
    </row>
    <row r="12" spans="2:5" ht="15" customHeight="1" x14ac:dyDescent="0.3">
      <c r="B12" s="6" t="s">
        <v>8</v>
      </c>
      <c r="C12" s="6">
        <v>37</v>
      </c>
      <c r="D12" s="6">
        <v>74</v>
      </c>
      <c r="E12" s="15">
        <f t="shared" si="0"/>
        <v>1</v>
      </c>
    </row>
    <row r="13" spans="2:5" ht="15" customHeight="1" x14ac:dyDescent="0.3">
      <c r="B13" s="6" t="s">
        <v>9</v>
      </c>
      <c r="C13" s="6">
        <v>93</v>
      </c>
      <c r="D13" s="6">
        <v>36</v>
      </c>
      <c r="E13" s="15">
        <f t="shared" si="0"/>
        <v>-0.61290322580645162</v>
      </c>
    </row>
    <row r="14" spans="2:5" ht="15" customHeight="1" x14ac:dyDescent="0.3">
      <c r="B14" s="6" t="s">
        <v>10</v>
      </c>
      <c r="C14" s="6">
        <v>25</v>
      </c>
      <c r="D14" s="6">
        <v>25</v>
      </c>
      <c r="E14" s="15">
        <f t="shared" si="0"/>
        <v>0</v>
      </c>
    </row>
  </sheetData>
  <mergeCells count="1">
    <mergeCell ref="B2:E2"/>
  </mergeCells>
  <conditionalFormatting sqref="E5:E14">
    <cfRule type="iconSet" priority="1">
      <iconSet iconSet="3Arrows">
        <cfvo type="percent" val="0"/>
        <cfvo type="num" val="0"/>
        <cfvo type="num" val="0" gte="0"/>
      </iconSet>
    </cfRule>
    <cfRule type="iconSet" priority="2">
      <iconSet iconSet="3Arrows">
        <cfvo type="percent" val="0"/>
        <cfvo type="percent" val="0"/>
        <cfvo type="percent" val="0" gte="0"/>
      </iconSet>
    </cfRule>
    <cfRule type="iconSet" priority="3">
      <iconSet iconSet="3Arrows">
        <cfvo type="percent" val="0"/>
        <cfvo type="percent" val="0"/>
        <cfvo type="percent" val="0" gte="0"/>
      </iconSet>
    </cfRule>
  </conditionalFormatting>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1D7CE-32FA-41A1-B034-7F7324F3C3E0}">
  <dimension ref="B2:E19"/>
  <sheetViews>
    <sheetView showGridLines="0" workbookViewId="0">
      <selection activeCell="E6" sqref="E6"/>
    </sheetView>
  </sheetViews>
  <sheetFormatPr defaultRowHeight="15" customHeight="1" x14ac:dyDescent="0.3"/>
  <cols>
    <col min="1" max="1" width="3.109375" style="5" customWidth="1"/>
    <col min="2" max="2" width="17.6640625" style="5" customWidth="1"/>
    <col min="3" max="3" width="13.6640625" style="5" customWidth="1"/>
    <col min="4" max="4" width="17.109375" style="5" customWidth="1"/>
    <col min="5" max="5" width="15" style="5" customWidth="1"/>
    <col min="6" max="16384" width="8.88671875" style="5"/>
  </cols>
  <sheetData>
    <row r="2" spans="2:5" ht="15" customHeight="1" thickBot="1" x14ac:dyDescent="0.35">
      <c r="B2" s="16" t="s">
        <v>65</v>
      </c>
      <c r="C2" s="16"/>
      <c r="D2" s="16"/>
      <c r="E2" s="16"/>
    </row>
    <row r="3" spans="2:5" ht="15" customHeight="1" thickTop="1" x14ac:dyDescent="0.3"/>
    <row r="4" spans="2:5" ht="15" customHeight="1" x14ac:dyDescent="0.3">
      <c r="B4" s="2" t="s">
        <v>0</v>
      </c>
      <c r="C4" s="2" t="s">
        <v>11</v>
      </c>
      <c r="D4" s="2" t="s">
        <v>61</v>
      </c>
      <c r="E4" s="2" t="s">
        <v>14</v>
      </c>
    </row>
    <row r="5" spans="2:5" ht="15" customHeight="1" x14ac:dyDescent="0.3">
      <c r="B5" s="6" t="s">
        <v>1</v>
      </c>
      <c r="C5" s="6">
        <v>76</v>
      </c>
      <c r="D5" s="6" t="str" cm="1">
        <f t="array" ref="D5">_xlfn.IFS(C5&gt;=80, "Satisfactory", C5&gt;=50, "Average", C5&lt;50, "Poor")</f>
        <v>Average</v>
      </c>
      <c r="E5" s="6">
        <f t="shared" ref="E5:E14" si="0">VLOOKUP(D5,$B$17:$C$19,2,FALSE)</f>
        <v>0</v>
      </c>
    </row>
    <row r="6" spans="2:5" ht="15" customHeight="1" x14ac:dyDescent="0.3">
      <c r="B6" s="6" t="s">
        <v>2</v>
      </c>
      <c r="C6" s="6">
        <v>48</v>
      </c>
      <c r="D6" s="6" t="str" cm="1">
        <f t="array" ref="D6">_xlfn.IFS(C6&gt;=80, "Satisfactory", C6&gt;=50, "Average", C6&lt;50, "Poor")</f>
        <v>Poor</v>
      </c>
      <c r="E6" s="6">
        <f t="shared" si="0"/>
        <v>-1</v>
      </c>
    </row>
    <row r="7" spans="2:5" ht="15" customHeight="1" x14ac:dyDescent="0.3">
      <c r="B7" s="6" t="s">
        <v>3</v>
      </c>
      <c r="C7" s="6">
        <v>90</v>
      </c>
      <c r="D7" s="6" t="str" cm="1">
        <f t="array" ref="D7">_xlfn.IFS(C7&gt;=80, "Satisfactory", C7&gt;=50, "Average", C7&lt;50, "Poor")</f>
        <v>Satisfactory</v>
      </c>
      <c r="E7" s="6">
        <f t="shared" si="0"/>
        <v>1</v>
      </c>
    </row>
    <row r="8" spans="2:5" ht="15" customHeight="1" x14ac:dyDescent="0.3">
      <c r="B8" s="6" t="s">
        <v>4</v>
      </c>
      <c r="C8" s="6">
        <v>93</v>
      </c>
      <c r="D8" s="6" t="str" cm="1">
        <f t="array" ref="D8">_xlfn.IFS(C8&gt;=80, "Satisfactory", C8&gt;=50, "Average", C8&lt;50, "Poor")</f>
        <v>Satisfactory</v>
      </c>
      <c r="E8" s="6">
        <f t="shared" si="0"/>
        <v>1</v>
      </c>
    </row>
    <row r="9" spans="2:5" ht="15" customHeight="1" x14ac:dyDescent="0.3">
      <c r="B9" s="6" t="s">
        <v>5</v>
      </c>
      <c r="C9" s="6">
        <v>75</v>
      </c>
      <c r="D9" s="6" t="str" cm="1">
        <f t="array" ref="D9">_xlfn.IFS(C9&gt;=80, "Satisfactory", C9&gt;=50, "Average", C9&lt;50, "Poor")</f>
        <v>Average</v>
      </c>
      <c r="E9" s="6">
        <f t="shared" si="0"/>
        <v>0</v>
      </c>
    </row>
    <row r="10" spans="2:5" ht="15" customHeight="1" x14ac:dyDescent="0.3">
      <c r="B10" s="6" t="s">
        <v>6</v>
      </c>
      <c r="C10" s="6">
        <v>34</v>
      </c>
      <c r="D10" s="6" t="str" cm="1">
        <f t="array" ref="D10">_xlfn.IFS(C10&gt;=80, "Satisfactory", C10&gt;=50, "Average", C10&lt;50, "Poor")</f>
        <v>Poor</v>
      </c>
      <c r="E10" s="6">
        <f t="shared" si="0"/>
        <v>-1</v>
      </c>
    </row>
    <row r="11" spans="2:5" ht="15" customHeight="1" x14ac:dyDescent="0.3">
      <c r="B11" s="6" t="s">
        <v>7</v>
      </c>
      <c r="C11" s="6">
        <v>22</v>
      </c>
      <c r="D11" s="6" t="str" cm="1">
        <f t="array" ref="D11">_xlfn.IFS(C11&gt;=80, "Satisfactory", C11&gt;=50, "Average", C11&lt;50, "Poor")</f>
        <v>Poor</v>
      </c>
      <c r="E11" s="6">
        <f t="shared" si="0"/>
        <v>-1</v>
      </c>
    </row>
    <row r="12" spans="2:5" ht="15" customHeight="1" x14ac:dyDescent="0.3">
      <c r="B12" s="6" t="s">
        <v>8</v>
      </c>
      <c r="C12" s="6">
        <v>37</v>
      </c>
      <c r="D12" s="6" t="str" cm="1">
        <f t="array" ref="D12">_xlfn.IFS(C12&gt;=80, "Satisfactory", C12&gt;=50, "Average", C12&lt;50, "Poor")</f>
        <v>Poor</v>
      </c>
      <c r="E12" s="6">
        <f t="shared" si="0"/>
        <v>-1</v>
      </c>
    </row>
    <row r="13" spans="2:5" ht="15" customHeight="1" x14ac:dyDescent="0.3">
      <c r="B13" s="6" t="s">
        <v>9</v>
      </c>
      <c r="C13" s="6">
        <v>93</v>
      </c>
      <c r="D13" s="6" t="str" cm="1">
        <f t="array" ref="D13">_xlfn.IFS(C13&gt;=80, "Satisfactory", C13&gt;=50, "Average", C13&lt;50, "Poor")</f>
        <v>Satisfactory</v>
      </c>
      <c r="E13" s="6">
        <f t="shared" si="0"/>
        <v>1</v>
      </c>
    </row>
    <row r="14" spans="2:5" ht="15" customHeight="1" x14ac:dyDescent="0.3">
      <c r="B14" s="6" t="s">
        <v>10</v>
      </c>
      <c r="C14" s="6">
        <v>25</v>
      </c>
      <c r="D14" s="6" t="str" cm="1">
        <f t="array" ref="D14">_xlfn.IFS(C14&gt;=80, "Satisfactory", C14&gt;=50, "Average", C14&lt;50, "Poor")</f>
        <v>Poor</v>
      </c>
      <c r="E14" s="6">
        <f t="shared" si="0"/>
        <v>-1</v>
      </c>
    </row>
    <row r="16" spans="2:5" ht="15" customHeight="1" x14ac:dyDescent="0.3">
      <c r="B16" s="4" t="s">
        <v>12</v>
      </c>
      <c r="C16" s="4" t="s">
        <v>62</v>
      </c>
    </row>
    <row r="17" spans="2:3" ht="15" customHeight="1" x14ac:dyDescent="0.3">
      <c r="B17" s="13" t="s">
        <v>63</v>
      </c>
      <c r="C17" s="14">
        <v>1</v>
      </c>
    </row>
    <row r="18" spans="2:3" ht="15" customHeight="1" x14ac:dyDescent="0.3">
      <c r="B18" s="13" t="s">
        <v>19</v>
      </c>
      <c r="C18" s="14">
        <v>0</v>
      </c>
    </row>
    <row r="19" spans="2:3" ht="15" customHeight="1" x14ac:dyDescent="0.3">
      <c r="B19" s="13" t="s">
        <v>64</v>
      </c>
      <c r="C19" s="14">
        <v>-1</v>
      </c>
    </row>
  </sheetData>
  <mergeCells count="1">
    <mergeCell ref="B2:E2"/>
  </mergeCells>
  <conditionalFormatting sqref="E5:E14">
    <cfRule type="iconSet" priority="1">
      <iconSet iconSet="3TrafficLights2">
        <cfvo type="percent" val="0"/>
        <cfvo type="num" val="0"/>
        <cfvo type="num" val="0" gte="0"/>
      </iconSet>
    </cfRule>
    <cfRule type="iconSet" priority="3">
      <iconSet iconSet="3Symbols">
        <cfvo type="percent" val="0"/>
        <cfvo type="num" val="0"/>
        <cfvo type="num" val="0" gte="0"/>
      </iconSet>
    </cfRule>
    <cfRule type="iconSet" priority="4">
      <iconSet iconSet="3Symbols">
        <cfvo type="percent" val="0"/>
        <cfvo type="percent" val="0"/>
        <cfvo type="percent" val="0" gte="0"/>
      </iconSet>
    </cfRule>
    <cfRule type="iconSet" priority="5">
      <iconSet iconSet="3Flags">
        <cfvo type="percent" val="0"/>
        <cfvo type="percent" val="0"/>
        <cfvo type="percent" val="1"/>
      </iconSet>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2" id="{619CFF10-75F9-4C84-9C38-F9F425131981}">
            <x14:iconSet iconSet="5Boxes">
              <x14:cfvo type="percent">
                <xm:f>0</xm:f>
              </x14:cfvo>
              <x14:cfvo type="num">
                <xm:f>2</xm:f>
              </x14:cfvo>
              <x14:cfvo type="num">
                <xm:f>3</xm:f>
              </x14:cfvo>
              <x14:cfvo type="num">
                <xm:f>4</xm:f>
              </x14:cfvo>
              <x14:cfvo type="num">
                <xm:f>5</xm:f>
              </x14:cfvo>
            </x14:iconSet>
          </x14:cfRule>
          <xm:sqref>E5:E14</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Custom</vt:lpstr>
      <vt:lpstr>Default Customizing</vt:lpstr>
      <vt:lpstr>Shapes</vt:lpstr>
      <vt:lpstr>Indicators</vt:lpstr>
      <vt:lpstr>Directional</vt:lpstr>
      <vt:lpstr>Ratings</vt:lpstr>
      <vt:lpstr>Formula</vt:lpstr>
      <vt:lpstr>Two Columns</vt:lpstr>
      <vt:lpstr>Three Icon Set</vt:lpstr>
      <vt:lpstr>Five Icon Set</vt:lpstr>
      <vt:lpstr>Blank Cell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Dimitar Berbatov</dc:creator>
  <cp:lastModifiedBy>Dimitar Berbatov</cp:lastModifiedBy>
  <dcterms:created xsi:type="dcterms:W3CDTF">2023-06-04T06:45:56Z</dcterms:created>
  <dcterms:modified xsi:type="dcterms:W3CDTF">2023-06-06T09:07:15Z</dcterms:modified>
</cp:coreProperties>
</file>