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c 13\Desktop\Bashar\6.18.23 bell curve in excel\"/>
    </mc:Choice>
  </mc:AlternateContent>
  <xr:revisionPtr revIDLastSave="0" documentId="8_{34D98624-CAB8-4F64-B177-BAA222EE658B}" xr6:coauthVersionLast="47" xr6:coauthVersionMax="47" xr10:uidLastSave="{00000000-0000-0000-0000-000000000000}"/>
  <bookViews>
    <workbookView xWindow="-120" yWindow="-120" windowWidth="29040" windowHeight="15840" tabRatio="938" xr2:uid="{A227F945-59B7-4256-A1CB-1C2C891623F4}"/>
  </bookViews>
  <sheets>
    <sheet name="Dataset" sheetId="1" r:id="rId1"/>
    <sheet name="Curve" sheetId="36" r:id="rId2"/>
    <sheet name="OnlyCurve" sheetId="4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42" l="1"/>
  <c r="I28" i="42"/>
  <c r="C91" i="42" s="1"/>
  <c r="J28" i="42"/>
  <c r="J29" i="42"/>
  <c r="C56" i="42" l="1"/>
  <c r="C68" i="42"/>
  <c r="C80" i="42"/>
  <c r="I33" i="42"/>
  <c r="C33" i="42"/>
  <c r="C45" i="42"/>
  <c r="C57" i="42"/>
  <c r="C69" i="42"/>
  <c r="C81" i="42"/>
  <c r="C78" i="42"/>
  <c r="C61" i="42"/>
  <c r="C67" i="42"/>
  <c r="I32" i="42"/>
  <c r="B28" i="42" s="1"/>
  <c r="C28" i="42" s="1"/>
  <c r="I34" i="42"/>
  <c r="C70" i="42"/>
  <c r="I35" i="42"/>
  <c r="C47" i="42"/>
  <c r="C71" i="42"/>
  <c r="C36" i="42"/>
  <c r="C60" i="42"/>
  <c r="C84" i="42"/>
  <c r="C37" i="42"/>
  <c r="C85" i="42"/>
  <c r="I38" i="42"/>
  <c r="C38" i="42"/>
  <c r="C50" i="42"/>
  <c r="C62" i="42"/>
  <c r="C74" i="42"/>
  <c r="C86" i="42"/>
  <c r="C40" i="42"/>
  <c r="C52" i="42"/>
  <c r="C64" i="42"/>
  <c r="C76" i="42"/>
  <c r="C88" i="42"/>
  <c r="C29" i="42"/>
  <c r="C53" i="42"/>
  <c r="C89" i="42"/>
  <c r="C42" i="42"/>
  <c r="C66" i="42"/>
  <c r="C90" i="42"/>
  <c r="C43" i="42"/>
  <c r="C55" i="42"/>
  <c r="C79" i="42"/>
  <c r="C32" i="42"/>
  <c r="C44" i="42"/>
  <c r="C34" i="42"/>
  <c r="C46" i="42"/>
  <c r="C58" i="42"/>
  <c r="C82" i="42"/>
  <c r="C35" i="42"/>
  <c r="C59" i="42"/>
  <c r="C83" i="42"/>
  <c r="I36" i="42"/>
  <c r="C48" i="42"/>
  <c r="C72" i="42"/>
  <c r="I37" i="42"/>
  <c r="C49" i="42"/>
  <c r="C73" i="42"/>
  <c r="C39" i="42"/>
  <c r="C51" i="42"/>
  <c r="C63" i="42"/>
  <c r="C75" i="42"/>
  <c r="C87" i="42"/>
  <c r="C41" i="42"/>
  <c r="C65" i="42"/>
  <c r="C77" i="42"/>
  <c r="C30" i="42"/>
  <c r="C54" i="42"/>
  <c r="C31" i="42"/>
  <c r="C22" i="36"/>
  <c r="C16" i="36"/>
  <c r="E20" i="36"/>
  <c r="E22" i="36"/>
  <c r="E23" i="36"/>
  <c r="E24" i="36"/>
  <c r="E25" i="36"/>
  <c r="E21" i="36"/>
  <c r="E19" i="36"/>
  <c r="D16" i="36"/>
  <c r="D15" i="36"/>
  <c r="C15" i="36" l="1"/>
  <c r="C21" i="36" s="1"/>
  <c r="C19" i="36" l="1"/>
  <c r="B28" i="36" s="1"/>
  <c r="C29" i="36"/>
  <c r="C84" i="36"/>
  <c r="C76" i="36"/>
  <c r="C68" i="36"/>
  <c r="C60" i="36"/>
  <c r="C52" i="36"/>
  <c r="C44" i="36"/>
  <c r="C36" i="36"/>
  <c r="C35" i="36"/>
  <c r="C34" i="36"/>
  <c r="C33" i="36"/>
  <c r="C32" i="36"/>
  <c r="C91" i="36"/>
  <c r="C83" i="36"/>
  <c r="C67" i="36"/>
  <c r="C59" i="36"/>
  <c r="C43" i="36"/>
  <c r="C90" i="36"/>
  <c r="C66" i="36"/>
  <c r="C42" i="36"/>
  <c r="C89" i="36"/>
  <c r="C81" i="36"/>
  <c r="C65" i="36"/>
  <c r="C41" i="36"/>
  <c r="C88" i="36"/>
  <c r="C72" i="36"/>
  <c r="C48" i="36"/>
  <c r="C31" i="36"/>
  <c r="C75" i="36"/>
  <c r="C58" i="36"/>
  <c r="C64" i="36"/>
  <c r="C30" i="36"/>
  <c r="C51" i="36"/>
  <c r="C82" i="36"/>
  <c r="C74" i="36"/>
  <c r="C50" i="36"/>
  <c r="C20" i="36"/>
  <c r="C73" i="36"/>
  <c r="C57" i="36"/>
  <c r="C49" i="36"/>
  <c r="C28" i="36"/>
  <c r="C80" i="36"/>
  <c r="C56" i="36"/>
  <c r="C40" i="36"/>
  <c r="C23" i="36"/>
  <c r="C87" i="36"/>
  <c r="C79" i="36"/>
  <c r="C71" i="36"/>
  <c r="C63" i="36"/>
  <c r="C55" i="36"/>
  <c r="C47" i="36"/>
  <c r="C39" i="36"/>
  <c r="C24" i="36"/>
  <c r="C86" i="36"/>
  <c r="C78" i="36"/>
  <c r="C70" i="36"/>
  <c r="C62" i="36"/>
  <c r="C54" i="36"/>
  <c r="C46" i="36"/>
  <c r="C38" i="36"/>
  <c r="C25" i="36"/>
  <c r="C85" i="36"/>
  <c r="C77" i="36"/>
  <c r="C69" i="36"/>
  <c r="C61" i="36"/>
  <c r="C53" i="36"/>
  <c r="C45" i="36"/>
  <c r="C37" i="36"/>
</calcChain>
</file>

<file path=xl/sharedStrings.xml><?xml version="1.0" encoding="utf-8"?>
<sst xmlns="http://schemas.openxmlformats.org/spreadsheetml/2006/main" count="67" uniqueCount="26">
  <si>
    <t>Employee Name</t>
  </si>
  <si>
    <t>Employee ID</t>
  </si>
  <si>
    <t>John Smith</t>
  </si>
  <si>
    <t>Mary Johnson</t>
  </si>
  <si>
    <t>Peter Lee</t>
  </si>
  <si>
    <t>Sarah Kim</t>
  </si>
  <si>
    <t>Tom Anderson</t>
  </si>
  <si>
    <t>Jessica Davis</t>
  </si>
  <si>
    <t>Mike Brown</t>
  </si>
  <si>
    <t>Lisa Chen</t>
  </si>
  <si>
    <t>Kevin Nguyen</t>
  </si>
  <si>
    <t>Bell Curve in Excel</t>
  </si>
  <si>
    <t>Standard Deviation</t>
  </si>
  <si>
    <t>1 SD Below</t>
  </si>
  <si>
    <t>2 SD Below</t>
  </si>
  <si>
    <t>3 SD Below</t>
  </si>
  <si>
    <t>1 SD Above</t>
  </si>
  <si>
    <t>2 SD Above</t>
  </si>
  <si>
    <t>3 SD Above</t>
  </si>
  <si>
    <t>Range</t>
  </si>
  <si>
    <t>Normal Dist</t>
  </si>
  <si>
    <t>Mean</t>
  </si>
  <si>
    <t>X Values</t>
  </si>
  <si>
    <t>Y Values</t>
  </si>
  <si>
    <t>Sales Count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</si>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</sst>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vertical="center"/>
    </xf>
    <xf numFmtId="0" fontId="0" fillId="0" borderId="2" xfId="0" applyBorder="1"/>
    <xf numFmtId="0" fontId="1" fillId="2" borderId="1" xfId="1" applyFill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Bell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Curve!$B$28:$B$91</c:f>
              <c:numCache>
                <c:formatCode>0</c:formatCode>
                <c:ptCount val="64"/>
                <c:pt idx="0">
                  <c:v>77.976647854561918</c:v>
                </c:pt>
                <c:pt idx="1">
                  <c:v>78.976647854561918</c:v>
                </c:pt>
                <c:pt idx="2">
                  <c:v>79.976647854561918</c:v>
                </c:pt>
                <c:pt idx="3">
                  <c:v>80.976647854561918</c:v>
                </c:pt>
                <c:pt idx="4">
                  <c:v>81.976647854561918</c:v>
                </c:pt>
                <c:pt idx="5">
                  <c:v>82.976647854561918</c:v>
                </c:pt>
                <c:pt idx="6">
                  <c:v>83.976647854561918</c:v>
                </c:pt>
                <c:pt idx="7">
                  <c:v>84.976647854561918</c:v>
                </c:pt>
                <c:pt idx="8">
                  <c:v>85.976647854561918</c:v>
                </c:pt>
                <c:pt idx="9">
                  <c:v>86.976647854561918</c:v>
                </c:pt>
                <c:pt idx="10">
                  <c:v>87.976647854561918</c:v>
                </c:pt>
                <c:pt idx="11">
                  <c:v>88.976647854561918</c:v>
                </c:pt>
                <c:pt idx="12">
                  <c:v>89.976647854561918</c:v>
                </c:pt>
                <c:pt idx="13">
                  <c:v>90.976647854561918</c:v>
                </c:pt>
                <c:pt idx="14">
                  <c:v>91.976647854561918</c:v>
                </c:pt>
                <c:pt idx="15">
                  <c:v>92.976647854561918</c:v>
                </c:pt>
                <c:pt idx="16">
                  <c:v>93.976647854561918</c:v>
                </c:pt>
                <c:pt idx="17">
                  <c:v>94.976647854561918</c:v>
                </c:pt>
                <c:pt idx="18">
                  <c:v>95.976647854561918</c:v>
                </c:pt>
                <c:pt idx="19">
                  <c:v>96.976647854561918</c:v>
                </c:pt>
                <c:pt idx="20">
                  <c:v>97.976647854561918</c:v>
                </c:pt>
                <c:pt idx="21">
                  <c:v>98.976647854561918</c:v>
                </c:pt>
                <c:pt idx="22">
                  <c:v>99.976647854561918</c:v>
                </c:pt>
                <c:pt idx="23">
                  <c:v>100.97664785456192</c:v>
                </c:pt>
                <c:pt idx="24">
                  <c:v>101.97664785456192</c:v>
                </c:pt>
                <c:pt idx="25">
                  <c:v>102.97664785456192</c:v>
                </c:pt>
                <c:pt idx="26">
                  <c:v>103.97664785456192</c:v>
                </c:pt>
                <c:pt idx="27">
                  <c:v>104.97664785456192</c:v>
                </c:pt>
                <c:pt idx="28">
                  <c:v>105.97664785456192</c:v>
                </c:pt>
                <c:pt idx="29">
                  <c:v>106.97664785456192</c:v>
                </c:pt>
                <c:pt idx="30">
                  <c:v>107.97664785456192</c:v>
                </c:pt>
                <c:pt idx="31">
                  <c:v>108.97664785456192</c:v>
                </c:pt>
                <c:pt idx="32">
                  <c:v>109.97664785456192</c:v>
                </c:pt>
                <c:pt idx="33">
                  <c:v>110.97664785456192</c:v>
                </c:pt>
                <c:pt idx="34">
                  <c:v>111.97664785456192</c:v>
                </c:pt>
                <c:pt idx="35">
                  <c:v>112.97664785456192</c:v>
                </c:pt>
                <c:pt idx="36">
                  <c:v>113.97664785456192</c:v>
                </c:pt>
                <c:pt idx="37">
                  <c:v>114.97664785456192</c:v>
                </c:pt>
                <c:pt idx="38">
                  <c:v>115.97664785456192</c:v>
                </c:pt>
                <c:pt idx="39">
                  <c:v>116.97664785456192</c:v>
                </c:pt>
                <c:pt idx="40">
                  <c:v>117.97664785456192</c:v>
                </c:pt>
                <c:pt idx="41">
                  <c:v>118.97664785456192</c:v>
                </c:pt>
                <c:pt idx="42">
                  <c:v>119.97664785456192</c:v>
                </c:pt>
                <c:pt idx="43">
                  <c:v>120.97664785456192</c:v>
                </c:pt>
                <c:pt idx="44">
                  <c:v>121.97664785456192</c:v>
                </c:pt>
                <c:pt idx="45">
                  <c:v>122.97664785456192</c:v>
                </c:pt>
                <c:pt idx="46">
                  <c:v>123.97664785456192</c:v>
                </c:pt>
                <c:pt idx="47">
                  <c:v>124.97664785456192</c:v>
                </c:pt>
                <c:pt idx="48">
                  <c:v>125.97664785456192</c:v>
                </c:pt>
                <c:pt idx="49">
                  <c:v>126.97664785456192</c:v>
                </c:pt>
                <c:pt idx="50">
                  <c:v>127.97664785456192</c:v>
                </c:pt>
                <c:pt idx="51">
                  <c:v>128.97664785456192</c:v>
                </c:pt>
                <c:pt idx="52">
                  <c:v>129.97664785456192</c:v>
                </c:pt>
                <c:pt idx="53">
                  <c:v>130.97664785456192</c:v>
                </c:pt>
                <c:pt idx="54">
                  <c:v>131.97664785456192</c:v>
                </c:pt>
                <c:pt idx="55">
                  <c:v>132.97664785456192</c:v>
                </c:pt>
                <c:pt idx="56">
                  <c:v>133.97664785456192</c:v>
                </c:pt>
                <c:pt idx="57">
                  <c:v>134.97664785456192</c:v>
                </c:pt>
                <c:pt idx="58">
                  <c:v>135.97664785456192</c:v>
                </c:pt>
                <c:pt idx="59">
                  <c:v>136.97664785456192</c:v>
                </c:pt>
                <c:pt idx="60">
                  <c:v>137.97664785456192</c:v>
                </c:pt>
                <c:pt idx="61">
                  <c:v>138.97664785456192</c:v>
                </c:pt>
                <c:pt idx="62">
                  <c:v>139.97664785456192</c:v>
                </c:pt>
                <c:pt idx="63">
                  <c:v>140.97664785456192</c:v>
                </c:pt>
              </c:numCache>
            </c:numRef>
          </c:xVal>
          <c:yVal>
            <c:numRef>
              <c:f>Curve!$C$28:$C$91</c:f>
              <c:numCache>
                <c:formatCode>General</c:formatCode>
                <c:ptCount val="64"/>
                <c:pt idx="0">
                  <c:v>4.2251274879820426E-4</c:v>
                </c:pt>
                <c:pt idx="1">
                  <c:v>5.5985726404234461E-4</c:v>
                </c:pt>
                <c:pt idx="2">
                  <c:v>7.3513579794092757E-4</c:v>
                </c:pt>
                <c:pt idx="3">
                  <c:v>9.5655639602046068E-4</c:v>
                </c:pt>
                <c:pt idx="4">
                  <c:v>1.2334068122940506E-3</c:v>
                </c:pt>
                <c:pt idx="5">
                  <c:v>1.5759950894024927E-3</c:v>
                </c:pt>
                <c:pt idx="6">
                  <c:v>1.9955202144144608E-3</c:v>
                </c:pt>
                <c:pt idx="7">
                  <c:v>2.503860664194656E-3</c:v>
                </c:pt>
                <c:pt idx="8">
                  <c:v>3.1132710823307038E-3</c:v>
                </c:pt>
                <c:pt idx="9">
                  <c:v>3.8359812207014498E-3</c:v>
                </c:pt>
                <c:pt idx="10">
                  <c:v>4.6836966733001806E-3</c:v>
                </c:pt>
                <c:pt idx="11">
                  <c:v>5.6670077274374418E-3</c:v>
                </c:pt>
                <c:pt idx="12">
                  <c:v>6.7947205913339668E-3</c:v>
                </c:pt>
                <c:pt idx="13">
                  <c:v>8.07313388293723E-3</c:v>
                </c:pt>
                <c:pt idx="14">
                  <c:v>9.5052919670251066E-3</c:v>
                </c:pt>
                <c:pt idx="15">
                  <c:v>1.1090254748313615E-2</c:v>
                </c:pt>
                <c:pt idx="16">
                  <c:v>1.2822430018683131E-2</c:v>
                </c:pt>
                <c:pt idx="17">
                  <c:v>1.469101855061122E-2</c:v>
                </c:pt>
                <c:pt idx="18">
                  <c:v>1.6679623032471443E-2</c:v>
                </c:pt>
                <c:pt idx="19">
                  <c:v>1.8766069030697011E-2</c:v>
                </c:pt>
                <c:pt idx="20">
                  <c:v>2.0922479080636998E-2</c:v>
                </c:pt>
                <c:pt idx="21">
                  <c:v>2.3115629739963926E-2</c:v>
                </c:pt>
                <c:pt idx="22">
                  <c:v>2.5307606372489529E-2</c:v>
                </c:pt>
                <c:pt idx="23">
                  <c:v>2.7456752367016505E-2</c:v>
                </c:pt>
                <c:pt idx="24">
                  <c:v>2.9518889620023133E-2</c:v>
                </c:pt>
                <c:pt idx="25">
                  <c:v>3.1448766913445857E-2</c:v>
                </c:pt>
                <c:pt idx="26">
                  <c:v>3.3201673975786161E-2</c:v>
                </c:pt>
                <c:pt idx="27">
                  <c:v>3.4735143233322024E-2</c:v>
                </c:pt>
                <c:pt idx="28">
                  <c:v>3.6010650104004269E-2</c:v>
                </c:pt>
                <c:pt idx="29">
                  <c:v>3.6995217412791534E-2</c:v>
                </c:pt>
                <c:pt idx="30">
                  <c:v>3.7662830905191354E-2</c:v>
                </c:pt>
                <c:pt idx="31">
                  <c:v>3.7995581127646248E-2</c:v>
                </c:pt>
                <c:pt idx="32">
                  <c:v>3.7984461730567118E-2</c:v>
                </c:pt>
                <c:pt idx="33">
                  <c:v>3.7629774527584002E-2</c:v>
                </c:pt>
                <c:pt idx="34">
                  <c:v>3.6941115883185542E-2</c:v>
                </c:pt>
                <c:pt idx="35">
                  <c:v>3.593694528567952E-2</c:v>
                </c:pt>
                <c:pt idx="36">
                  <c:v>3.4643763178018191E-2</c:v>
                </c:pt>
                <c:pt idx="37">
                  <c:v>3.3094949156979664E-2</c:v>
                </c:pt>
                <c:pt idx="38">
                  <c:v>3.1329331616421797E-2</c:v>
                </c:pt>
                <c:pt idx="39">
                  <c:v>2.9389574303219351E-2</c:v>
                </c:pt>
                <c:pt idx="40">
                  <c:v>2.7320473107658998E-2</c:v>
                </c:pt>
                <c:pt idx="41">
                  <c:v>2.5167257365194387E-2</c:v>
                </c:pt>
                <c:pt idx="42">
                  <c:v>2.2973984264454361E-2</c:v>
                </c:pt>
                <c:pt idx="43">
                  <c:v>2.0782103462235028E-2</c:v>
                </c:pt>
                <c:pt idx="44">
                  <c:v>1.8629252977979384E-2</c:v>
                </c:pt>
                <c:pt idx="45">
                  <c:v>1.6548328457995649E-2</c:v>
                </c:pt>
                <c:pt idx="46">
                  <c:v>1.4566847673590445E-2</c:v>
                </c:pt>
                <c:pt idx="47">
                  <c:v>1.2706612316019232E-2</c:v>
                </c:pt>
                <c:pt idx="48">
                  <c:v>1.0983651249079398E-2</c:v>
                </c:pt>
                <c:pt idx="49">
                  <c:v>9.4084145390317588E-3</c:v>
                </c:pt>
                <c:pt idx="50">
                  <c:v>7.9861765758782385E-3</c:v>
                </c:pt>
                <c:pt idx="51">
                  <c:v>6.7175997900045569E-3</c:v>
                </c:pt>
                <c:pt idx="52">
                  <c:v>5.5994078172935894E-3</c:v>
                </c:pt>
                <c:pt idx="53">
                  <c:v>4.6251180959960385E-3</c:v>
                </c:pt>
                <c:pt idx="54">
                  <c:v>3.7857881521576762E-3</c:v>
                </c:pt>
                <c:pt idx="55">
                  <c:v>3.0707364457050312E-3</c:v>
                </c:pt>
                <c:pt idx="56">
                  <c:v>2.4682067387797285E-3</c:v>
                </c:pt>
                <c:pt idx="57">
                  <c:v>1.9659536667543621E-3</c:v>
                </c:pt>
                <c:pt idx="58">
                  <c:v>1.551735790435331E-3</c:v>
                </c:pt>
                <c:pt idx="59">
                  <c:v>1.2137102801344426E-3</c:v>
                </c:pt>
                <c:pt idx="60">
                  <c:v>9.4073009560233147E-4</c:v>
                </c:pt>
                <c:pt idx="61">
                  <c:v>7.2254982488262722E-4</c:v>
                </c:pt>
                <c:pt idx="62">
                  <c:v>5.4995013945872853E-4</c:v>
                </c:pt>
                <c:pt idx="63">
                  <c:v>4.1479316103918931E-4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48-4E76-B8C5-CE24C2174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406448"/>
        <c:axId val="1442409776"/>
      </c:scatterChart>
      <c:valAx>
        <c:axId val="1442406448"/>
        <c:scaling>
          <c:orientation val="minMax"/>
          <c:min val="75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2409776"/>
        <c:crosses val="autoZero"/>
        <c:crossBetween val="midCat"/>
      </c:valAx>
      <c:valAx>
        <c:axId val="1442409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2406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Bell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77537182852144"/>
          <c:y val="0.13507092198581563"/>
          <c:w val="0.85222462817147859"/>
          <c:h val="0.786211816608030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OnlyCurve!$C$27</c:f>
              <c:strCache>
                <c:ptCount val="1"/>
                <c:pt idx="0">
                  <c:v>Normal Dist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OnlyCurve!$B$28:$B$91</c:f>
              <c:numCache>
                <c:formatCode>0</c:formatCode>
                <c:ptCount val="64"/>
                <c:pt idx="0">
                  <c:v>77.976647854561918</c:v>
                </c:pt>
                <c:pt idx="1">
                  <c:v>78.976647854561918</c:v>
                </c:pt>
                <c:pt idx="2">
                  <c:v>79.976647854561918</c:v>
                </c:pt>
                <c:pt idx="3">
                  <c:v>80.976647854561918</c:v>
                </c:pt>
                <c:pt idx="4">
                  <c:v>81.976647854561918</c:v>
                </c:pt>
                <c:pt idx="5">
                  <c:v>82.976647854561918</c:v>
                </c:pt>
                <c:pt idx="6">
                  <c:v>83.976647854561918</c:v>
                </c:pt>
                <c:pt idx="7">
                  <c:v>84.976647854561918</c:v>
                </c:pt>
                <c:pt idx="8">
                  <c:v>85.976647854561918</c:v>
                </c:pt>
                <c:pt idx="9">
                  <c:v>86.976647854561918</c:v>
                </c:pt>
                <c:pt idx="10">
                  <c:v>87.976647854561918</c:v>
                </c:pt>
                <c:pt idx="11">
                  <c:v>88.976647854561918</c:v>
                </c:pt>
                <c:pt idx="12">
                  <c:v>89.976647854561918</c:v>
                </c:pt>
                <c:pt idx="13">
                  <c:v>90.976647854561918</c:v>
                </c:pt>
                <c:pt idx="14">
                  <c:v>91.976647854561918</c:v>
                </c:pt>
                <c:pt idx="15">
                  <c:v>92.976647854561918</c:v>
                </c:pt>
                <c:pt idx="16">
                  <c:v>93.976647854561918</c:v>
                </c:pt>
                <c:pt idx="17">
                  <c:v>94.976647854561918</c:v>
                </c:pt>
                <c:pt idx="18">
                  <c:v>95.976647854561918</c:v>
                </c:pt>
                <c:pt idx="19">
                  <c:v>96.976647854561918</c:v>
                </c:pt>
                <c:pt idx="20">
                  <c:v>97.976647854561918</c:v>
                </c:pt>
                <c:pt idx="21">
                  <c:v>98.976647854561918</c:v>
                </c:pt>
                <c:pt idx="22">
                  <c:v>99.976647854561918</c:v>
                </c:pt>
                <c:pt idx="23">
                  <c:v>100.97664785456192</c:v>
                </c:pt>
                <c:pt idx="24">
                  <c:v>101.97664785456192</c:v>
                </c:pt>
                <c:pt idx="25">
                  <c:v>102.97664785456192</c:v>
                </c:pt>
                <c:pt idx="26">
                  <c:v>103.97664785456192</c:v>
                </c:pt>
                <c:pt idx="27">
                  <c:v>104.97664785456192</c:v>
                </c:pt>
                <c:pt idx="28">
                  <c:v>105.97664785456192</c:v>
                </c:pt>
                <c:pt idx="29">
                  <c:v>106.97664785456192</c:v>
                </c:pt>
                <c:pt idx="30">
                  <c:v>107.97664785456192</c:v>
                </c:pt>
                <c:pt idx="31">
                  <c:v>108.97664785456192</c:v>
                </c:pt>
                <c:pt idx="32">
                  <c:v>109.97664785456192</c:v>
                </c:pt>
                <c:pt idx="33">
                  <c:v>110.97664785456192</c:v>
                </c:pt>
                <c:pt idx="34">
                  <c:v>111.97664785456192</c:v>
                </c:pt>
                <c:pt idx="35">
                  <c:v>112.97664785456192</c:v>
                </c:pt>
                <c:pt idx="36">
                  <c:v>113.97664785456192</c:v>
                </c:pt>
                <c:pt idx="37">
                  <c:v>114.97664785456192</c:v>
                </c:pt>
                <c:pt idx="38">
                  <c:v>115.97664785456192</c:v>
                </c:pt>
                <c:pt idx="39">
                  <c:v>116.97664785456192</c:v>
                </c:pt>
                <c:pt idx="40">
                  <c:v>117.97664785456192</c:v>
                </c:pt>
                <c:pt idx="41">
                  <c:v>118.97664785456192</c:v>
                </c:pt>
                <c:pt idx="42">
                  <c:v>119.97664785456192</c:v>
                </c:pt>
                <c:pt idx="43">
                  <c:v>120.97664785456192</c:v>
                </c:pt>
                <c:pt idx="44">
                  <c:v>121.97664785456192</c:v>
                </c:pt>
                <c:pt idx="45">
                  <c:v>122.97664785456192</c:v>
                </c:pt>
                <c:pt idx="46">
                  <c:v>123.97664785456192</c:v>
                </c:pt>
                <c:pt idx="47">
                  <c:v>124.97664785456192</c:v>
                </c:pt>
                <c:pt idx="48">
                  <c:v>125.97664785456192</c:v>
                </c:pt>
                <c:pt idx="49">
                  <c:v>126.97664785456192</c:v>
                </c:pt>
                <c:pt idx="50">
                  <c:v>127.97664785456192</c:v>
                </c:pt>
                <c:pt idx="51">
                  <c:v>128.97664785456192</c:v>
                </c:pt>
                <c:pt idx="52">
                  <c:v>129.97664785456192</c:v>
                </c:pt>
                <c:pt idx="53">
                  <c:v>130.97664785456192</c:v>
                </c:pt>
                <c:pt idx="54">
                  <c:v>131.97664785456192</c:v>
                </c:pt>
                <c:pt idx="55">
                  <c:v>132.97664785456192</c:v>
                </c:pt>
                <c:pt idx="56">
                  <c:v>133.97664785456192</c:v>
                </c:pt>
                <c:pt idx="57">
                  <c:v>134.97664785456192</c:v>
                </c:pt>
                <c:pt idx="58">
                  <c:v>135.97664785456192</c:v>
                </c:pt>
                <c:pt idx="59">
                  <c:v>136.97664785456192</c:v>
                </c:pt>
                <c:pt idx="60">
                  <c:v>137.97664785456192</c:v>
                </c:pt>
                <c:pt idx="61">
                  <c:v>138.97664785456192</c:v>
                </c:pt>
                <c:pt idx="62">
                  <c:v>139.97664785456192</c:v>
                </c:pt>
                <c:pt idx="63">
                  <c:v>140.97664785456192</c:v>
                </c:pt>
              </c:numCache>
            </c:numRef>
          </c:xVal>
          <c:yVal>
            <c:numRef>
              <c:f>OnlyCurve!$C$28:$C$91</c:f>
              <c:numCache>
                <c:formatCode>General</c:formatCode>
                <c:ptCount val="64"/>
                <c:pt idx="0">
                  <c:v>4.2251274879820426E-4</c:v>
                </c:pt>
                <c:pt idx="1">
                  <c:v>5.5985726404234461E-4</c:v>
                </c:pt>
                <c:pt idx="2">
                  <c:v>7.3513579794092757E-4</c:v>
                </c:pt>
                <c:pt idx="3">
                  <c:v>9.5655639602046068E-4</c:v>
                </c:pt>
                <c:pt idx="4">
                  <c:v>1.2334068122940506E-3</c:v>
                </c:pt>
                <c:pt idx="5">
                  <c:v>1.5759950894024927E-3</c:v>
                </c:pt>
                <c:pt idx="6">
                  <c:v>1.9955202144144608E-3</c:v>
                </c:pt>
                <c:pt idx="7">
                  <c:v>2.503860664194656E-3</c:v>
                </c:pt>
                <c:pt idx="8">
                  <c:v>3.1132710823307038E-3</c:v>
                </c:pt>
                <c:pt idx="9">
                  <c:v>3.8359812207014498E-3</c:v>
                </c:pt>
                <c:pt idx="10">
                  <c:v>4.6836966733001806E-3</c:v>
                </c:pt>
                <c:pt idx="11">
                  <c:v>5.6670077274374418E-3</c:v>
                </c:pt>
                <c:pt idx="12">
                  <c:v>6.7947205913339668E-3</c:v>
                </c:pt>
                <c:pt idx="13">
                  <c:v>8.07313388293723E-3</c:v>
                </c:pt>
                <c:pt idx="14">
                  <c:v>9.5052919670251066E-3</c:v>
                </c:pt>
                <c:pt idx="15">
                  <c:v>1.1090254748313615E-2</c:v>
                </c:pt>
                <c:pt idx="16">
                  <c:v>1.2822430018683131E-2</c:v>
                </c:pt>
                <c:pt idx="17">
                  <c:v>1.469101855061122E-2</c:v>
                </c:pt>
                <c:pt idx="18">
                  <c:v>1.6679623032471443E-2</c:v>
                </c:pt>
                <c:pt idx="19">
                  <c:v>1.8766069030697011E-2</c:v>
                </c:pt>
                <c:pt idx="20">
                  <c:v>2.0922479080636998E-2</c:v>
                </c:pt>
                <c:pt idx="21">
                  <c:v>2.3115629739963926E-2</c:v>
                </c:pt>
                <c:pt idx="22">
                  <c:v>2.5307606372489529E-2</c:v>
                </c:pt>
                <c:pt idx="23">
                  <c:v>2.7456752367016505E-2</c:v>
                </c:pt>
                <c:pt idx="24">
                  <c:v>2.9518889620023133E-2</c:v>
                </c:pt>
                <c:pt idx="25">
                  <c:v>3.1448766913445857E-2</c:v>
                </c:pt>
                <c:pt idx="26">
                  <c:v>3.3201673975786161E-2</c:v>
                </c:pt>
                <c:pt idx="27">
                  <c:v>3.4735143233322024E-2</c:v>
                </c:pt>
                <c:pt idx="28">
                  <c:v>3.6010650104004269E-2</c:v>
                </c:pt>
                <c:pt idx="29">
                  <c:v>3.6995217412791534E-2</c:v>
                </c:pt>
                <c:pt idx="30">
                  <c:v>3.7662830905191354E-2</c:v>
                </c:pt>
                <c:pt idx="31">
                  <c:v>3.7995581127646248E-2</c:v>
                </c:pt>
                <c:pt idx="32">
                  <c:v>3.7984461730567118E-2</c:v>
                </c:pt>
                <c:pt idx="33">
                  <c:v>3.7629774527584002E-2</c:v>
                </c:pt>
                <c:pt idx="34">
                  <c:v>3.6941115883185542E-2</c:v>
                </c:pt>
                <c:pt idx="35">
                  <c:v>3.593694528567952E-2</c:v>
                </c:pt>
                <c:pt idx="36">
                  <c:v>3.4643763178018191E-2</c:v>
                </c:pt>
                <c:pt idx="37">
                  <c:v>3.3094949156979664E-2</c:v>
                </c:pt>
                <c:pt idx="38">
                  <c:v>3.1329331616421797E-2</c:v>
                </c:pt>
                <c:pt idx="39">
                  <c:v>2.9389574303219351E-2</c:v>
                </c:pt>
                <c:pt idx="40">
                  <c:v>2.7320473107658998E-2</c:v>
                </c:pt>
                <c:pt idx="41">
                  <c:v>2.5167257365194387E-2</c:v>
                </c:pt>
                <c:pt idx="42">
                  <c:v>2.2973984264454361E-2</c:v>
                </c:pt>
                <c:pt idx="43">
                  <c:v>2.0782103462235028E-2</c:v>
                </c:pt>
                <c:pt idx="44">
                  <c:v>1.8629252977979384E-2</c:v>
                </c:pt>
                <c:pt idx="45">
                  <c:v>1.6548328457995649E-2</c:v>
                </c:pt>
                <c:pt idx="46">
                  <c:v>1.4566847673590445E-2</c:v>
                </c:pt>
                <c:pt idx="47">
                  <c:v>1.2706612316019232E-2</c:v>
                </c:pt>
                <c:pt idx="48">
                  <c:v>1.0983651249079398E-2</c:v>
                </c:pt>
                <c:pt idx="49">
                  <c:v>9.4084145390317588E-3</c:v>
                </c:pt>
                <c:pt idx="50">
                  <c:v>7.9861765758782385E-3</c:v>
                </c:pt>
                <c:pt idx="51">
                  <c:v>6.7175997900045569E-3</c:v>
                </c:pt>
                <c:pt idx="52">
                  <c:v>5.5994078172935894E-3</c:v>
                </c:pt>
                <c:pt idx="53">
                  <c:v>4.6251180959960385E-3</c:v>
                </c:pt>
                <c:pt idx="54">
                  <c:v>3.7857881521576762E-3</c:v>
                </c:pt>
                <c:pt idx="55">
                  <c:v>3.0707364457050312E-3</c:v>
                </c:pt>
                <c:pt idx="56">
                  <c:v>2.4682067387797285E-3</c:v>
                </c:pt>
                <c:pt idx="57">
                  <c:v>1.9659536667543621E-3</c:v>
                </c:pt>
                <c:pt idx="58">
                  <c:v>1.551735790435331E-3</c:v>
                </c:pt>
                <c:pt idx="59">
                  <c:v>1.2137102801344426E-3</c:v>
                </c:pt>
                <c:pt idx="60">
                  <c:v>9.4073009560233147E-4</c:v>
                </c:pt>
                <c:pt idx="61">
                  <c:v>7.2254982488262722E-4</c:v>
                </c:pt>
                <c:pt idx="62">
                  <c:v>5.4995013945872853E-4</c:v>
                </c:pt>
                <c:pt idx="63">
                  <c:v>4.1479316103918931E-4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15-4B2D-B4B5-48ED05B03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734832"/>
        <c:axId val="947735312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OnlyCurve!$I$32:$I$38</c:f>
              <c:numCache>
                <c:formatCode>0</c:formatCode>
                <c:ptCount val="7"/>
                <c:pt idx="0">
                  <c:v>77.976647854561918</c:v>
                </c:pt>
                <c:pt idx="1">
                  <c:v>88.465913384522764</c:v>
                </c:pt>
                <c:pt idx="2">
                  <c:v>98.955178914483596</c:v>
                </c:pt>
                <c:pt idx="3">
                  <c:v>109.44444444444444</c:v>
                </c:pt>
                <c:pt idx="4">
                  <c:v>119.93370997440529</c:v>
                </c:pt>
                <c:pt idx="5">
                  <c:v>130.42297550436612</c:v>
                </c:pt>
                <c:pt idx="6">
                  <c:v>140.91224103432697</c:v>
                </c:pt>
              </c:numCache>
            </c:numRef>
          </c:xVal>
          <c:yVal>
            <c:numRef>
              <c:f>OnlyCurve!$J$32:$J$38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15-4B2D-B4B5-48ED05B03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734832"/>
        <c:axId val="947735312"/>
      </c:scatterChart>
      <c:valAx>
        <c:axId val="947734832"/>
        <c:scaling>
          <c:orientation val="minMax"/>
          <c:min val="75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735312"/>
        <c:crosses val="autoZero"/>
        <c:crossBetween val="midCat"/>
      </c:valAx>
      <c:valAx>
        <c:axId val="947735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734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Bell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77537182852144"/>
          <c:y val="0.13507092198581563"/>
          <c:w val="0.85222462817147859"/>
          <c:h val="0.786211816608030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OnlyCurve!$C$27</c:f>
              <c:strCache>
                <c:ptCount val="1"/>
                <c:pt idx="0">
                  <c:v>Normal Dist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OnlyCurve!$B$28:$B$91</c:f>
              <c:numCache>
                <c:formatCode>0</c:formatCode>
                <c:ptCount val="64"/>
                <c:pt idx="0">
                  <c:v>77.976647854561918</c:v>
                </c:pt>
                <c:pt idx="1">
                  <c:v>78.976647854561918</c:v>
                </c:pt>
                <c:pt idx="2">
                  <c:v>79.976647854561918</c:v>
                </c:pt>
                <c:pt idx="3">
                  <c:v>80.976647854561918</c:v>
                </c:pt>
                <c:pt idx="4">
                  <c:v>81.976647854561918</c:v>
                </c:pt>
                <c:pt idx="5">
                  <c:v>82.976647854561918</c:v>
                </c:pt>
                <c:pt idx="6">
                  <c:v>83.976647854561918</c:v>
                </c:pt>
                <c:pt idx="7">
                  <c:v>84.976647854561918</c:v>
                </c:pt>
                <c:pt idx="8">
                  <c:v>85.976647854561918</c:v>
                </c:pt>
                <c:pt idx="9">
                  <c:v>86.976647854561918</c:v>
                </c:pt>
                <c:pt idx="10">
                  <c:v>87.976647854561918</c:v>
                </c:pt>
                <c:pt idx="11">
                  <c:v>88.976647854561918</c:v>
                </c:pt>
                <c:pt idx="12">
                  <c:v>89.976647854561918</c:v>
                </c:pt>
                <c:pt idx="13">
                  <c:v>90.976647854561918</c:v>
                </c:pt>
                <c:pt idx="14">
                  <c:v>91.976647854561918</c:v>
                </c:pt>
                <c:pt idx="15">
                  <c:v>92.976647854561918</c:v>
                </c:pt>
                <c:pt idx="16">
                  <c:v>93.976647854561918</c:v>
                </c:pt>
                <c:pt idx="17">
                  <c:v>94.976647854561918</c:v>
                </c:pt>
                <c:pt idx="18">
                  <c:v>95.976647854561918</c:v>
                </c:pt>
                <c:pt idx="19">
                  <c:v>96.976647854561918</c:v>
                </c:pt>
                <c:pt idx="20">
                  <c:v>97.976647854561918</c:v>
                </c:pt>
                <c:pt idx="21">
                  <c:v>98.976647854561918</c:v>
                </c:pt>
                <c:pt idx="22">
                  <c:v>99.976647854561918</c:v>
                </c:pt>
                <c:pt idx="23">
                  <c:v>100.97664785456192</c:v>
                </c:pt>
                <c:pt idx="24">
                  <c:v>101.97664785456192</c:v>
                </c:pt>
                <c:pt idx="25">
                  <c:v>102.97664785456192</c:v>
                </c:pt>
                <c:pt idx="26">
                  <c:v>103.97664785456192</c:v>
                </c:pt>
                <c:pt idx="27">
                  <c:v>104.97664785456192</c:v>
                </c:pt>
                <c:pt idx="28">
                  <c:v>105.97664785456192</c:v>
                </c:pt>
                <c:pt idx="29">
                  <c:v>106.97664785456192</c:v>
                </c:pt>
                <c:pt idx="30">
                  <c:v>107.97664785456192</c:v>
                </c:pt>
                <c:pt idx="31">
                  <c:v>108.97664785456192</c:v>
                </c:pt>
                <c:pt idx="32">
                  <c:v>109.97664785456192</c:v>
                </c:pt>
                <c:pt idx="33">
                  <c:v>110.97664785456192</c:v>
                </c:pt>
                <c:pt idx="34">
                  <c:v>111.97664785456192</c:v>
                </c:pt>
                <c:pt idx="35">
                  <c:v>112.97664785456192</c:v>
                </c:pt>
                <c:pt idx="36">
                  <c:v>113.97664785456192</c:v>
                </c:pt>
                <c:pt idx="37">
                  <c:v>114.97664785456192</c:v>
                </c:pt>
                <c:pt idx="38">
                  <c:v>115.97664785456192</c:v>
                </c:pt>
                <c:pt idx="39">
                  <c:v>116.97664785456192</c:v>
                </c:pt>
                <c:pt idx="40">
                  <c:v>117.97664785456192</c:v>
                </c:pt>
                <c:pt idx="41">
                  <c:v>118.97664785456192</c:v>
                </c:pt>
                <c:pt idx="42">
                  <c:v>119.97664785456192</c:v>
                </c:pt>
                <c:pt idx="43">
                  <c:v>120.97664785456192</c:v>
                </c:pt>
                <c:pt idx="44">
                  <c:v>121.97664785456192</c:v>
                </c:pt>
                <c:pt idx="45">
                  <c:v>122.97664785456192</c:v>
                </c:pt>
                <c:pt idx="46">
                  <c:v>123.97664785456192</c:v>
                </c:pt>
                <c:pt idx="47">
                  <c:v>124.97664785456192</c:v>
                </c:pt>
                <c:pt idx="48">
                  <c:v>125.97664785456192</c:v>
                </c:pt>
                <c:pt idx="49">
                  <c:v>126.97664785456192</c:v>
                </c:pt>
                <c:pt idx="50">
                  <c:v>127.97664785456192</c:v>
                </c:pt>
                <c:pt idx="51">
                  <c:v>128.97664785456192</c:v>
                </c:pt>
                <c:pt idx="52">
                  <c:v>129.97664785456192</c:v>
                </c:pt>
                <c:pt idx="53">
                  <c:v>130.97664785456192</c:v>
                </c:pt>
                <c:pt idx="54">
                  <c:v>131.97664785456192</c:v>
                </c:pt>
                <c:pt idx="55">
                  <c:v>132.97664785456192</c:v>
                </c:pt>
                <c:pt idx="56">
                  <c:v>133.97664785456192</c:v>
                </c:pt>
                <c:pt idx="57">
                  <c:v>134.97664785456192</c:v>
                </c:pt>
                <c:pt idx="58">
                  <c:v>135.97664785456192</c:v>
                </c:pt>
                <c:pt idx="59">
                  <c:v>136.97664785456192</c:v>
                </c:pt>
                <c:pt idx="60">
                  <c:v>137.97664785456192</c:v>
                </c:pt>
                <c:pt idx="61">
                  <c:v>138.97664785456192</c:v>
                </c:pt>
                <c:pt idx="62">
                  <c:v>139.97664785456192</c:v>
                </c:pt>
                <c:pt idx="63">
                  <c:v>140.97664785456192</c:v>
                </c:pt>
              </c:numCache>
            </c:numRef>
          </c:xVal>
          <c:yVal>
            <c:numRef>
              <c:f>OnlyCurve!$C$28:$C$91</c:f>
              <c:numCache>
                <c:formatCode>General</c:formatCode>
                <c:ptCount val="64"/>
                <c:pt idx="0">
                  <c:v>4.2251274879820426E-4</c:v>
                </c:pt>
                <c:pt idx="1">
                  <c:v>5.5985726404234461E-4</c:v>
                </c:pt>
                <c:pt idx="2">
                  <c:v>7.3513579794092757E-4</c:v>
                </c:pt>
                <c:pt idx="3">
                  <c:v>9.5655639602046068E-4</c:v>
                </c:pt>
                <c:pt idx="4">
                  <c:v>1.2334068122940506E-3</c:v>
                </c:pt>
                <c:pt idx="5">
                  <c:v>1.5759950894024927E-3</c:v>
                </c:pt>
                <c:pt idx="6">
                  <c:v>1.9955202144144608E-3</c:v>
                </c:pt>
                <c:pt idx="7">
                  <c:v>2.503860664194656E-3</c:v>
                </c:pt>
                <c:pt idx="8">
                  <c:v>3.1132710823307038E-3</c:v>
                </c:pt>
                <c:pt idx="9">
                  <c:v>3.8359812207014498E-3</c:v>
                </c:pt>
                <c:pt idx="10">
                  <c:v>4.6836966733001806E-3</c:v>
                </c:pt>
                <c:pt idx="11">
                  <c:v>5.6670077274374418E-3</c:v>
                </c:pt>
                <c:pt idx="12">
                  <c:v>6.7947205913339668E-3</c:v>
                </c:pt>
                <c:pt idx="13">
                  <c:v>8.07313388293723E-3</c:v>
                </c:pt>
                <c:pt idx="14">
                  <c:v>9.5052919670251066E-3</c:v>
                </c:pt>
                <c:pt idx="15">
                  <c:v>1.1090254748313615E-2</c:v>
                </c:pt>
                <c:pt idx="16">
                  <c:v>1.2822430018683131E-2</c:v>
                </c:pt>
                <c:pt idx="17">
                  <c:v>1.469101855061122E-2</c:v>
                </c:pt>
                <c:pt idx="18">
                  <c:v>1.6679623032471443E-2</c:v>
                </c:pt>
                <c:pt idx="19">
                  <c:v>1.8766069030697011E-2</c:v>
                </c:pt>
                <c:pt idx="20">
                  <c:v>2.0922479080636998E-2</c:v>
                </c:pt>
                <c:pt idx="21">
                  <c:v>2.3115629739963926E-2</c:v>
                </c:pt>
                <c:pt idx="22">
                  <c:v>2.5307606372489529E-2</c:v>
                </c:pt>
                <c:pt idx="23">
                  <c:v>2.7456752367016505E-2</c:v>
                </c:pt>
                <c:pt idx="24">
                  <c:v>2.9518889620023133E-2</c:v>
                </c:pt>
                <c:pt idx="25">
                  <c:v>3.1448766913445857E-2</c:v>
                </c:pt>
                <c:pt idx="26">
                  <c:v>3.3201673975786161E-2</c:v>
                </c:pt>
                <c:pt idx="27">
                  <c:v>3.4735143233322024E-2</c:v>
                </c:pt>
                <c:pt idx="28">
                  <c:v>3.6010650104004269E-2</c:v>
                </c:pt>
                <c:pt idx="29">
                  <c:v>3.6995217412791534E-2</c:v>
                </c:pt>
                <c:pt idx="30">
                  <c:v>3.7662830905191354E-2</c:v>
                </c:pt>
                <c:pt idx="31">
                  <c:v>3.7995581127646248E-2</c:v>
                </c:pt>
                <c:pt idx="32">
                  <c:v>3.7984461730567118E-2</c:v>
                </c:pt>
                <c:pt idx="33">
                  <c:v>3.7629774527584002E-2</c:v>
                </c:pt>
                <c:pt idx="34">
                  <c:v>3.6941115883185542E-2</c:v>
                </c:pt>
                <c:pt idx="35">
                  <c:v>3.593694528567952E-2</c:v>
                </c:pt>
                <c:pt idx="36">
                  <c:v>3.4643763178018191E-2</c:v>
                </c:pt>
                <c:pt idx="37">
                  <c:v>3.3094949156979664E-2</c:v>
                </c:pt>
                <c:pt idx="38">
                  <c:v>3.1329331616421797E-2</c:v>
                </c:pt>
                <c:pt idx="39">
                  <c:v>2.9389574303219351E-2</c:v>
                </c:pt>
                <c:pt idx="40">
                  <c:v>2.7320473107658998E-2</c:v>
                </c:pt>
                <c:pt idx="41">
                  <c:v>2.5167257365194387E-2</c:v>
                </c:pt>
                <c:pt idx="42">
                  <c:v>2.2973984264454361E-2</c:v>
                </c:pt>
                <c:pt idx="43">
                  <c:v>2.0782103462235028E-2</c:v>
                </c:pt>
                <c:pt idx="44">
                  <c:v>1.8629252977979384E-2</c:v>
                </c:pt>
                <c:pt idx="45">
                  <c:v>1.6548328457995649E-2</c:v>
                </c:pt>
                <c:pt idx="46">
                  <c:v>1.4566847673590445E-2</c:v>
                </c:pt>
                <c:pt idx="47">
                  <c:v>1.2706612316019232E-2</c:v>
                </c:pt>
                <c:pt idx="48">
                  <c:v>1.0983651249079398E-2</c:v>
                </c:pt>
                <c:pt idx="49">
                  <c:v>9.4084145390317588E-3</c:v>
                </c:pt>
                <c:pt idx="50">
                  <c:v>7.9861765758782385E-3</c:v>
                </c:pt>
                <c:pt idx="51">
                  <c:v>6.7175997900045569E-3</c:v>
                </c:pt>
                <c:pt idx="52">
                  <c:v>5.5994078172935894E-3</c:v>
                </c:pt>
                <c:pt idx="53">
                  <c:v>4.6251180959960385E-3</c:v>
                </c:pt>
                <c:pt idx="54">
                  <c:v>3.7857881521576762E-3</c:v>
                </c:pt>
                <c:pt idx="55">
                  <c:v>3.0707364457050312E-3</c:v>
                </c:pt>
                <c:pt idx="56">
                  <c:v>2.4682067387797285E-3</c:v>
                </c:pt>
                <c:pt idx="57">
                  <c:v>1.9659536667543621E-3</c:v>
                </c:pt>
                <c:pt idx="58">
                  <c:v>1.551735790435331E-3</c:v>
                </c:pt>
                <c:pt idx="59">
                  <c:v>1.2137102801344426E-3</c:v>
                </c:pt>
                <c:pt idx="60">
                  <c:v>9.4073009560233147E-4</c:v>
                </c:pt>
                <c:pt idx="61">
                  <c:v>7.2254982488262722E-4</c:v>
                </c:pt>
                <c:pt idx="62">
                  <c:v>5.4995013945872853E-4</c:v>
                </c:pt>
                <c:pt idx="63">
                  <c:v>4.1479316103918931E-4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6A-4A69-BBAD-ECABB6898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734832"/>
        <c:axId val="947735312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OnlyCurve!$I$32:$I$38</c:f>
              <c:numCache>
                <c:formatCode>0</c:formatCode>
                <c:ptCount val="7"/>
                <c:pt idx="0">
                  <c:v>77.976647854561918</c:v>
                </c:pt>
                <c:pt idx="1">
                  <c:v>88.465913384522764</c:v>
                </c:pt>
                <c:pt idx="2">
                  <c:v>98.955178914483596</c:v>
                </c:pt>
                <c:pt idx="3">
                  <c:v>109.44444444444444</c:v>
                </c:pt>
                <c:pt idx="4">
                  <c:v>119.93370997440529</c:v>
                </c:pt>
                <c:pt idx="5">
                  <c:v>130.42297550436612</c:v>
                </c:pt>
                <c:pt idx="6">
                  <c:v>140.91224103432697</c:v>
                </c:pt>
              </c:numCache>
            </c:numRef>
          </c:xVal>
          <c:yVal>
            <c:numRef>
              <c:f>OnlyCurve!$J$32:$J$38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6A-4A69-BBAD-ECABB6898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734832"/>
        <c:axId val="947735312"/>
      </c:scatterChart>
      <c:valAx>
        <c:axId val="947734832"/>
        <c:scaling>
          <c:orientation val="minMax"/>
          <c:min val="75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735312"/>
        <c:crosses val="autoZero"/>
        <c:crossBetween val="midCat"/>
      </c:valAx>
      <c:valAx>
        <c:axId val="947735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734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182880</xdr:rowOff>
    </xdr:from>
    <xdr:to>
      <xdr:col>15</xdr:col>
      <xdr:colOff>335280</xdr:colOff>
      <xdr:row>24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8F2B51-7BBA-FFB6-8ED9-C48DB6183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26</xdr:row>
      <xdr:rowOff>47625</xdr:rowOff>
    </xdr:from>
    <xdr:to>
      <xdr:col>14</xdr:col>
      <xdr:colOff>247650</xdr:colOff>
      <xdr:row>46</xdr:row>
      <xdr:rowOff>71438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91561A-54E2-4CA6-9E7E-8E3F40CC2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0.39583</cdr:x>
      <cdr:y>0.46942</cdr:y>
    </cdr:from>
    <cdr:to>
      <cdr:x>0.39583</cdr:x>
      <cdr:y>0.91622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ACF0E6F-8590-17BB-EC35-50F813F33C43}"/>
            </a:ext>
          </a:extLst>
        </cdr:cNvPr>
        <cdr:cNvCxnSpPr/>
      </cdr:nvCxnSpPr>
      <cdr:spPr>
        <a:xfrm xmlns:a="http://schemas.openxmlformats.org/drawingml/2006/main" flipV="1">
          <a:off x="1809750" y="1681163"/>
          <a:ext cx="0" cy="160020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</cdr:x>
      <cdr:y>0.17686</cdr:y>
    </cdr:from>
    <cdr:to>
      <cdr:x>0.525</cdr:x>
      <cdr:y>0.92154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ECED96FB-1E7F-7086-64D2-19FF9EE936C1}"/>
            </a:ext>
          </a:extLst>
        </cdr:cNvPr>
        <cdr:cNvCxnSpPr/>
      </cdr:nvCxnSpPr>
      <cdr:spPr>
        <a:xfrm xmlns:a="http://schemas.openxmlformats.org/drawingml/2006/main" flipV="1">
          <a:off x="2400300" y="633413"/>
          <a:ext cx="0" cy="266700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0.26653</cdr:x>
      <cdr:y>0.81961</cdr:y>
    </cdr:from>
    <cdr:to>
      <cdr:x>0.26653</cdr:x>
      <cdr:y>0.91634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1B223318-A7B4-C379-AE42-CB390D4AED67}"/>
            </a:ext>
          </a:extLst>
        </cdr:cNvPr>
        <cdr:cNvCxnSpPr/>
      </cdr:nvCxnSpPr>
      <cdr:spPr>
        <a:xfrm xmlns:a="http://schemas.openxmlformats.org/drawingml/2006/main" flipV="1">
          <a:off x="1228725" y="2986089"/>
          <a:ext cx="0" cy="352425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138111</xdr:rowOff>
    </xdr:from>
    <xdr:to>
      <xdr:col>4</xdr:col>
      <xdr:colOff>781050</xdr:colOff>
      <xdr:row>22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F36379-6C54-4ADB-AF74-9FEEBF754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438150</xdr:colOff>
      <xdr:row>12</xdr:row>
      <xdr:rowOff>57150</xdr:rowOff>
    </xdr:from>
    <xdr:to>
      <xdr:col>3</xdr:col>
      <xdr:colOff>438150</xdr:colOff>
      <xdr:row>21</xdr:row>
      <xdr:rowOff>47625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22854DDF-BA30-7A94-DA44-6AD3BDF6F516}"/>
            </a:ext>
          </a:extLst>
        </xdr:cNvPr>
        <xdr:cNvCxnSpPr/>
      </xdr:nvCxnSpPr>
      <xdr:spPr>
        <a:xfrm flipV="1">
          <a:off x="3181350" y="2305050"/>
          <a:ext cx="0" cy="16192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1009650</xdr:colOff>
      <xdr:row>19</xdr:row>
      <xdr:rowOff>57150</xdr:rowOff>
    </xdr:from>
    <xdr:to>
      <xdr:col>3</xdr:col>
      <xdr:colOff>1009650</xdr:colOff>
      <xdr:row>21</xdr:row>
      <xdr:rowOff>57150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9E965F7D-7F81-23DD-A975-53640966BD7A}"/>
            </a:ext>
          </a:extLst>
        </xdr:cNvPr>
        <xdr:cNvCxnSpPr/>
      </xdr:nvCxnSpPr>
      <xdr:spPr>
        <a:xfrm flipV="1">
          <a:off x="3752850" y="3571875"/>
          <a:ext cx="0" cy="3619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0.39583</cdr:x>
      <cdr:y>0.46942</cdr:y>
    </cdr:from>
    <cdr:to>
      <cdr:x>0.39583</cdr:x>
      <cdr:y>0.91622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ACF0E6F-8590-17BB-EC35-50F813F33C43}"/>
            </a:ext>
          </a:extLst>
        </cdr:cNvPr>
        <cdr:cNvCxnSpPr/>
      </cdr:nvCxnSpPr>
      <cdr:spPr>
        <a:xfrm xmlns:a="http://schemas.openxmlformats.org/drawingml/2006/main" flipV="1">
          <a:off x="1809750" y="1681163"/>
          <a:ext cx="0" cy="160020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</cdr:x>
      <cdr:y>0.17686</cdr:y>
    </cdr:from>
    <cdr:to>
      <cdr:x>0.525</cdr:x>
      <cdr:y>0.92154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ECED96FB-1E7F-7086-64D2-19FF9EE936C1}"/>
            </a:ext>
          </a:extLst>
        </cdr:cNvPr>
        <cdr:cNvCxnSpPr/>
      </cdr:nvCxnSpPr>
      <cdr:spPr>
        <a:xfrm xmlns:a="http://schemas.openxmlformats.org/drawingml/2006/main" flipV="1">
          <a:off x="2400300" y="633413"/>
          <a:ext cx="0" cy="266700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0.26653</cdr:x>
      <cdr:y>0.81961</cdr:y>
    </cdr:from>
    <cdr:to>
      <cdr:x>0.26653</cdr:x>
      <cdr:y>0.91634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1B223318-A7B4-C379-AE42-CB390D4AED67}"/>
            </a:ext>
          </a:extLst>
        </cdr:cNvPr>
        <cdr:cNvCxnSpPr/>
      </cdr:nvCxnSpPr>
      <cdr:spPr>
        <a:xfrm xmlns:a="http://schemas.openxmlformats.org/drawingml/2006/main" flipV="1">
          <a:off x="1228725" y="2986089"/>
          <a:ext cx="0" cy="352425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1D-AA46-48D5-BDBB-FDB9236DEF05}">
  <sheetPr codeName="Sheet1"/>
  <dimension ref="B2:M16"/>
  <sheetViews>
    <sheetView showGridLines="0" tabSelected="1" zoomScaleNormal="100" workbookViewId="0">
      <selection activeCell="B2" sqref="B2:D2"/>
    </sheetView>
  </sheetViews>
  <sheetFormatPr defaultColWidth="8.85546875" defaultRowHeight="14.45" customHeight="1" x14ac:dyDescent="0.25"/>
  <cols>
    <col min="1" max="1" width="2.7109375" style="1" customWidth="1"/>
    <col min="2" max="2" width="13.85546875" style="1" customWidth="1"/>
    <col min="3" max="3" width="17.42578125" style="1" customWidth="1"/>
    <col min="4" max="4" width="11.85546875" style="1" bestFit="1" customWidth="1"/>
    <col min="5" max="5" width="11.85546875" style="1" customWidth="1"/>
    <col min="6" max="6" width="12.140625" style="1" customWidth="1"/>
    <col min="7" max="16384" width="8.85546875" style="1"/>
  </cols>
  <sheetData>
    <row r="2" spans="2:13" ht="20.25" thickBot="1" x14ac:dyDescent="0.3">
      <c r="B2" s="6" t="s">
        <v>11</v>
      </c>
      <c r="C2" s="6"/>
      <c r="D2" s="6"/>
      <c r="E2"/>
      <c r="F2"/>
    </row>
    <row r="3" spans="2:13" ht="14.45" customHeight="1" thickTop="1" x14ac:dyDescent="0.25"/>
    <row r="4" spans="2:13" ht="14.45" customHeight="1" x14ac:dyDescent="0.25">
      <c r="B4" s="3" t="s">
        <v>1</v>
      </c>
      <c r="C4" s="3" t="s">
        <v>0</v>
      </c>
      <c r="D4" s="3" t="s">
        <v>24</v>
      </c>
      <c r="I4"/>
      <c r="J4"/>
      <c r="K4"/>
      <c r="L4"/>
      <c r="M4"/>
    </row>
    <row r="5" spans="2:13" ht="14.45" customHeight="1" x14ac:dyDescent="0.25">
      <c r="B5" s="2">
        <v>1001</v>
      </c>
      <c r="C5" s="2" t="s">
        <v>2</v>
      </c>
      <c r="D5" s="2">
        <v>100</v>
      </c>
      <c r="I5"/>
      <c r="J5"/>
      <c r="K5"/>
      <c r="L5"/>
      <c r="M5"/>
    </row>
    <row r="6" spans="2:13" ht="14.45" customHeight="1" x14ac:dyDescent="0.25">
      <c r="B6" s="2">
        <v>1002</v>
      </c>
      <c r="C6" s="2" t="s">
        <v>3</v>
      </c>
      <c r="D6" s="2">
        <v>200</v>
      </c>
      <c r="I6"/>
      <c r="J6"/>
      <c r="K6"/>
      <c r="L6"/>
      <c r="M6"/>
    </row>
    <row r="7" spans="2:13" ht="14.45" customHeight="1" x14ac:dyDescent="0.25">
      <c r="B7" s="2">
        <v>1003</v>
      </c>
      <c r="C7" s="2" t="s">
        <v>4</v>
      </c>
      <c r="D7" s="2">
        <v>150</v>
      </c>
      <c r="I7"/>
      <c r="J7"/>
      <c r="K7"/>
      <c r="L7"/>
      <c r="M7"/>
    </row>
    <row r="8" spans="2:13" ht="14.45" customHeight="1" x14ac:dyDescent="0.25">
      <c r="B8" s="2">
        <v>1004</v>
      </c>
      <c r="C8" s="2" t="s">
        <v>5</v>
      </c>
      <c r="D8" s="2">
        <v>75</v>
      </c>
      <c r="I8"/>
      <c r="J8"/>
      <c r="K8"/>
      <c r="L8"/>
      <c r="M8"/>
    </row>
    <row r="9" spans="2:13" ht="14.45" customHeight="1" x14ac:dyDescent="0.25">
      <c r="B9" s="2">
        <v>1005</v>
      </c>
      <c r="C9" s="2" t="s">
        <v>6</v>
      </c>
      <c r="D9" s="2">
        <v>300</v>
      </c>
      <c r="I9"/>
      <c r="J9"/>
      <c r="K9"/>
      <c r="L9"/>
      <c r="M9"/>
    </row>
    <row r="10" spans="2:13" ht="14.45" customHeight="1" x14ac:dyDescent="0.25">
      <c r="B10" s="2">
        <v>1006</v>
      </c>
      <c r="C10" s="2" t="s">
        <v>7</v>
      </c>
      <c r="D10" s="2">
        <v>50</v>
      </c>
      <c r="I10"/>
      <c r="J10"/>
      <c r="K10"/>
      <c r="L10"/>
      <c r="M10"/>
    </row>
    <row r="11" spans="2:13" ht="14.45" customHeight="1" x14ac:dyDescent="0.25">
      <c r="B11" s="2">
        <v>1007</v>
      </c>
      <c r="C11" s="2" t="s">
        <v>8</v>
      </c>
      <c r="D11" s="2">
        <v>150</v>
      </c>
      <c r="I11"/>
      <c r="J11"/>
      <c r="K11"/>
      <c r="L11"/>
      <c r="M11"/>
    </row>
    <row r="12" spans="2:13" ht="14.45" customHeight="1" x14ac:dyDescent="0.25">
      <c r="B12" s="2">
        <v>1008</v>
      </c>
      <c r="C12" s="2" t="s">
        <v>9</v>
      </c>
      <c r="D12" s="2">
        <v>100</v>
      </c>
      <c r="I12"/>
      <c r="J12"/>
      <c r="K12"/>
      <c r="L12"/>
      <c r="M12"/>
    </row>
    <row r="13" spans="2:13" ht="14.45" customHeight="1" x14ac:dyDescent="0.25">
      <c r="B13" s="2">
        <v>1009</v>
      </c>
      <c r="C13" s="2" t="s">
        <v>10</v>
      </c>
      <c r="D13" s="2">
        <v>175</v>
      </c>
      <c r="I13"/>
      <c r="J13"/>
      <c r="K13"/>
      <c r="L13"/>
      <c r="M13"/>
    </row>
    <row r="16" spans="2:13" ht="14.45" customHeight="1" x14ac:dyDescent="0.25">
      <c r="E16"/>
      <c r="F16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C8B74-D4ED-4869-89D4-582749620403}">
  <dimension ref="B2:M91"/>
  <sheetViews>
    <sheetView showGridLines="0" zoomScaleNormal="100" workbookViewId="0">
      <selection activeCell="B2" sqref="B2:E2"/>
    </sheetView>
  </sheetViews>
  <sheetFormatPr defaultColWidth="8.85546875" defaultRowHeight="14.45" customHeight="1" x14ac:dyDescent="0.25"/>
  <cols>
    <col min="1" max="1" width="2.7109375" style="1" customWidth="1"/>
    <col min="2" max="2" width="21" style="1" customWidth="1"/>
    <col min="3" max="3" width="17.42578125" style="1" customWidth="1"/>
    <col min="4" max="4" width="18.85546875" style="1" bestFit="1" customWidth="1"/>
    <col min="5" max="5" width="11.85546875" style="1" customWidth="1"/>
    <col min="6" max="6" width="12.140625" style="1" customWidth="1"/>
    <col min="7" max="16384" width="8.85546875" style="1"/>
  </cols>
  <sheetData>
    <row r="2" spans="2:13" ht="20.25" thickBot="1" x14ac:dyDescent="0.3">
      <c r="B2" s="6" t="s">
        <v>11</v>
      </c>
      <c r="C2" s="6"/>
      <c r="D2" s="6"/>
      <c r="E2" s="6"/>
      <c r="F2"/>
    </row>
    <row r="3" spans="2:13" ht="14.45" customHeight="1" thickTop="1" x14ac:dyDescent="0.25"/>
    <row r="4" spans="2:13" ht="14.45" customHeight="1" x14ac:dyDescent="0.25">
      <c r="B4" s="3" t="s">
        <v>1</v>
      </c>
      <c r="C4" s="3" t="s">
        <v>0</v>
      </c>
      <c r="D4" s="3" t="s">
        <v>24</v>
      </c>
      <c r="I4"/>
      <c r="J4"/>
      <c r="K4"/>
      <c r="L4"/>
      <c r="M4"/>
    </row>
    <row r="5" spans="2:13" ht="14.45" customHeight="1" x14ac:dyDescent="0.25">
      <c r="B5" s="2">
        <v>1001</v>
      </c>
      <c r="C5" s="2" t="s">
        <v>2</v>
      </c>
      <c r="D5" s="2">
        <v>100</v>
      </c>
      <c r="I5"/>
      <c r="J5"/>
      <c r="K5"/>
      <c r="L5"/>
      <c r="M5"/>
    </row>
    <row r="6" spans="2:13" ht="14.45" customHeight="1" x14ac:dyDescent="0.25">
      <c r="B6" s="2">
        <v>1002</v>
      </c>
      <c r="C6" s="2" t="s">
        <v>3</v>
      </c>
      <c r="D6" s="2">
        <v>120</v>
      </c>
      <c r="I6"/>
      <c r="J6"/>
      <c r="K6"/>
      <c r="L6"/>
      <c r="M6"/>
    </row>
    <row r="7" spans="2:13" ht="14.45" customHeight="1" x14ac:dyDescent="0.25">
      <c r="B7" s="2">
        <v>1003</v>
      </c>
      <c r="C7" s="2" t="s">
        <v>4</v>
      </c>
      <c r="D7" s="2">
        <v>115</v>
      </c>
      <c r="I7"/>
      <c r="J7"/>
      <c r="K7"/>
      <c r="L7"/>
      <c r="M7"/>
    </row>
    <row r="8" spans="2:13" ht="14.45" customHeight="1" x14ac:dyDescent="0.25">
      <c r="B8" s="2">
        <v>1004</v>
      </c>
      <c r="C8" s="2" t="s">
        <v>5</v>
      </c>
      <c r="D8" s="2">
        <v>95</v>
      </c>
      <c r="I8"/>
      <c r="J8"/>
      <c r="K8"/>
      <c r="L8"/>
      <c r="M8"/>
    </row>
    <row r="9" spans="2:13" ht="14.45" customHeight="1" x14ac:dyDescent="0.25">
      <c r="B9" s="2">
        <v>1005</v>
      </c>
      <c r="C9" s="2" t="s">
        <v>6</v>
      </c>
      <c r="D9" s="2">
        <v>115</v>
      </c>
      <c r="I9"/>
      <c r="J9"/>
      <c r="K9"/>
      <c r="L9"/>
      <c r="M9"/>
    </row>
    <row r="10" spans="2:13" ht="14.45" customHeight="1" x14ac:dyDescent="0.25">
      <c r="B10" s="2">
        <v>1006</v>
      </c>
      <c r="C10" s="2" t="s">
        <v>7</v>
      </c>
      <c r="D10" s="2">
        <v>98</v>
      </c>
      <c r="I10"/>
      <c r="J10"/>
      <c r="K10"/>
      <c r="L10"/>
      <c r="M10"/>
    </row>
    <row r="11" spans="2:13" ht="14.45" customHeight="1" x14ac:dyDescent="0.25">
      <c r="B11" s="2">
        <v>1007</v>
      </c>
      <c r="C11" s="2" t="s">
        <v>8</v>
      </c>
      <c r="D11" s="2">
        <v>125</v>
      </c>
      <c r="I11"/>
      <c r="J11"/>
      <c r="K11"/>
      <c r="L11"/>
      <c r="M11"/>
    </row>
    <row r="12" spans="2:13" ht="14.45" customHeight="1" x14ac:dyDescent="0.25">
      <c r="B12" s="2">
        <v>1008</v>
      </c>
      <c r="C12" s="2" t="s">
        <v>9</v>
      </c>
      <c r="D12" s="2">
        <v>100</v>
      </c>
      <c r="I12"/>
      <c r="J12"/>
      <c r="K12"/>
      <c r="L12"/>
      <c r="M12"/>
    </row>
    <row r="13" spans="2:13" ht="14.45" customHeight="1" x14ac:dyDescent="0.25">
      <c r="B13" s="2">
        <v>1009</v>
      </c>
      <c r="C13" s="2" t="s">
        <v>10</v>
      </c>
      <c r="D13" s="2">
        <v>117</v>
      </c>
      <c r="I13"/>
      <c r="J13"/>
      <c r="K13"/>
      <c r="L13"/>
      <c r="M13"/>
    </row>
    <row r="15" spans="2:13" ht="14.45" customHeight="1" x14ac:dyDescent="0.25">
      <c r="B15" s="3" t="s">
        <v>21</v>
      </c>
      <c r="C15" s="4">
        <f>AVERAGE(D5:D13)</f>
        <v>109.44444444444444</v>
      </c>
      <c r="D15" s="7" t="str">
        <f ca="1">_xlfn.FORMULATEXT(C15)</f>
        <v>=AVERAGE(D5:D13)</v>
      </c>
    </row>
    <row r="16" spans="2:13" ht="14.45" customHeight="1" x14ac:dyDescent="0.25">
      <c r="B16" s="3" t="s">
        <v>12</v>
      </c>
      <c r="C16" s="4">
        <f>_xlfn.STDEV.P(D5:D13)</f>
        <v>10.489265529960841</v>
      </c>
      <c r="D16" s="7" t="str">
        <f ca="1">_xlfn.FORMULATEXT(C16)</f>
        <v>=STDEV.P(D5:D13)</v>
      </c>
    </row>
    <row r="17" spans="2:10" ht="54.75" customHeight="1" x14ac:dyDescent="0.25"/>
    <row r="18" spans="2:10" ht="14.45" customHeight="1" x14ac:dyDescent="0.25">
      <c r="C18" s="3" t="s">
        <v>22</v>
      </c>
      <c r="D18" s="3" t="s">
        <v>23</v>
      </c>
      <c r="E18" s="3" t="s">
        <v>25</v>
      </c>
    </row>
    <row r="19" spans="2:10" ht="14.45" customHeight="1" x14ac:dyDescent="0.25">
      <c r="B19" s="3" t="s">
        <v>15</v>
      </c>
      <c r="C19" s="4">
        <f>C15-3*C16</f>
        <v>77.976647854561918</v>
      </c>
      <c r="D19" s="5">
        <v>0</v>
      </c>
      <c r="E19" s="7" t="str">
        <f ca="1">_xlfn.FORMULATEXT(C19)</f>
        <v>=C15-3*C16</v>
      </c>
    </row>
    <row r="20" spans="2:10" ht="14.45" customHeight="1" x14ac:dyDescent="0.25">
      <c r="B20" s="3" t="s">
        <v>14</v>
      </c>
      <c r="C20" s="4">
        <f>C15-2*C16</f>
        <v>88.465913384522764</v>
      </c>
      <c r="D20" s="5">
        <v>0</v>
      </c>
      <c r="E20" s="7" t="str">
        <f ca="1">_xlfn.FORMULATEXT(C20)</f>
        <v>=C15-2*C16</v>
      </c>
    </row>
    <row r="21" spans="2:10" ht="14.45" customHeight="1" x14ac:dyDescent="0.25">
      <c r="B21" s="3" t="s">
        <v>13</v>
      </c>
      <c r="C21" s="4">
        <f>C15-1*C16</f>
        <v>98.955178914483596</v>
      </c>
      <c r="D21" s="5">
        <v>0</v>
      </c>
      <c r="E21" s="7" t="str">
        <f ca="1">_xlfn.FORMULATEXT(C21)</f>
        <v>=C15-1*C16</v>
      </c>
    </row>
    <row r="22" spans="2:10" ht="14.45" customHeight="1" x14ac:dyDescent="0.25">
      <c r="B22" s="3" t="s">
        <v>21</v>
      </c>
      <c r="C22" s="4">
        <f>C15</f>
        <v>109.44444444444444</v>
      </c>
      <c r="D22" s="5">
        <v>0</v>
      </c>
      <c r="E22" s="7" t="str">
        <f ca="1">_xlfn.FORMULATEXT(C22)</f>
        <v>=C15</v>
      </c>
    </row>
    <row r="23" spans="2:10" ht="14.45" customHeight="1" x14ac:dyDescent="0.25">
      <c r="B23" s="3" t="s">
        <v>16</v>
      </c>
      <c r="C23" s="4">
        <f>C15+1*C16</f>
        <v>119.93370997440529</v>
      </c>
      <c r="D23" s="5">
        <v>0</v>
      </c>
      <c r="E23" s="7" t="str">
        <f ca="1">_xlfn.FORMULATEXT(C23)</f>
        <v>=C15+1*C16</v>
      </c>
    </row>
    <row r="24" spans="2:10" ht="14.45" customHeight="1" x14ac:dyDescent="0.25">
      <c r="B24" s="3" t="s">
        <v>17</v>
      </c>
      <c r="C24" s="4">
        <f>C15+2*C16</f>
        <v>130.42297550436612</v>
      </c>
      <c r="D24" s="5">
        <v>0</v>
      </c>
      <c r="E24" s="7" t="str">
        <f ca="1">_xlfn.FORMULATEXT(C24)</f>
        <v>=C15+2*C16</v>
      </c>
    </row>
    <row r="25" spans="2:10" ht="14.45" customHeight="1" x14ac:dyDescent="0.25">
      <c r="B25" s="3" t="s">
        <v>18</v>
      </c>
      <c r="C25" s="4">
        <f>C15+3*C16</f>
        <v>140.91224103432697</v>
      </c>
      <c r="D25" s="5">
        <v>0</v>
      </c>
      <c r="E25" s="7" t="str">
        <f ca="1">_xlfn.FORMULATEXT(C25)</f>
        <v>=C15+3*C16</v>
      </c>
    </row>
    <row r="27" spans="2:10" ht="14.45" customHeight="1" x14ac:dyDescent="0.25">
      <c r="B27" s="3" t="s">
        <v>19</v>
      </c>
      <c r="C27" s="3" t="s">
        <v>20</v>
      </c>
      <c r="D27"/>
      <c r="E27"/>
      <c r="F27"/>
    </row>
    <row r="28" spans="2:10" ht="14.45" customHeight="1" x14ac:dyDescent="0.25">
      <c r="B28" s="4">
        <f>C19</f>
        <v>77.976647854561918</v>
      </c>
      <c r="C28" s="2">
        <f>_xlfn.NORM.DIST(B28,$C$15,$C$16,FALSE)</f>
        <v>4.2251274879820426E-4</v>
      </c>
      <c r="E28"/>
      <c r="F28"/>
    </row>
    <row r="29" spans="2:10" ht="14.45" customHeight="1" x14ac:dyDescent="0.25">
      <c r="B29" s="4">
        <v>78.976647854561918</v>
      </c>
      <c r="C29" s="2">
        <f>_xlfn.NORM.DIST(B29,$C$15,$C$16,FALSE)</f>
        <v>5.5985726404234461E-4</v>
      </c>
    </row>
    <row r="30" spans="2:10" ht="14.45" customHeight="1" x14ac:dyDescent="0.25">
      <c r="B30" s="4">
        <v>79.976647854561918</v>
      </c>
      <c r="C30" s="2">
        <f>_xlfn.NORM.DIST(B30,$C$15,$C$16,FALSE)</f>
        <v>7.3513579794092757E-4</v>
      </c>
    </row>
    <row r="31" spans="2:10" ht="14.45" customHeight="1" x14ac:dyDescent="0.25">
      <c r="B31" s="4">
        <v>80.976647854561918</v>
      </c>
      <c r="C31" s="2">
        <f>_xlfn.NORM.DIST(B31,$C$15,$C$16,FALSE)</f>
        <v>9.5655639602046068E-4</v>
      </c>
      <c r="J31"/>
    </row>
    <row r="32" spans="2:10" ht="14.45" customHeight="1" x14ac:dyDescent="0.25">
      <c r="B32" s="4">
        <v>81.976647854561918</v>
      </c>
      <c r="C32" s="2">
        <f>_xlfn.NORM.DIST(B32,$C$15,$C$16,FALSE)</f>
        <v>1.2334068122940506E-3</v>
      </c>
    </row>
    <row r="33" spans="2:3" ht="14.45" customHeight="1" x14ac:dyDescent="0.25">
      <c r="B33" s="4">
        <v>82.976647854561918</v>
      </c>
      <c r="C33" s="2">
        <f>_xlfn.NORM.DIST(B33,$C$15,$C$16,FALSE)</f>
        <v>1.5759950894024927E-3</v>
      </c>
    </row>
    <row r="34" spans="2:3" ht="14.45" customHeight="1" x14ac:dyDescent="0.25">
      <c r="B34" s="4">
        <v>83.976647854561918</v>
      </c>
      <c r="C34" s="2">
        <f>_xlfn.NORM.DIST(B34,$C$15,$C$16,FALSE)</f>
        <v>1.9955202144144608E-3</v>
      </c>
    </row>
    <row r="35" spans="2:3" ht="14.45" customHeight="1" x14ac:dyDescent="0.25">
      <c r="B35" s="4">
        <v>84.976647854561918</v>
      </c>
      <c r="C35" s="2">
        <f>_xlfn.NORM.DIST(B35,$C$15,$C$16,FALSE)</f>
        <v>2.503860664194656E-3</v>
      </c>
    </row>
    <row r="36" spans="2:3" ht="14.45" customHeight="1" x14ac:dyDescent="0.25">
      <c r="B36" s="4">
        <v>85.976647854561918</v>
      </c>
      <c r="C36" s="2">
        <f>_xlfn.NORM.DIST(B36,$C$15,$C$16,FALSE)</f>
        <v>3.1132710823307038E-3</v>
      </c>
    </row>
    <row r="37" spans="2:3" ht="14.45" customHeight="1" x14ac:dyDescent="0.25">
      <c r="B37" s="4">
        <v>86.976647854561918</v>
      </c>
      <c r="C37" s="2">
        <f>_xlfn.NORM.DIST(B37,$C$15,$C$16,FALSE)</f>
        <v>3.8359812207014498E-3</v>
      </c>
    </row>
    <row r="38" spans="2:3" ht="14.45" customHeight="1" x14ac:dyDescent="0.25">
      <c r="B38" s="4">
        <v>87.976647854561918</v>
      </c>
      <c r="C38" s="2">
        <f>_xlfn.NORM.DIST(B38,$C$15,$C$16,FALSE)</f>
        <v>4.6836966733001806E-3</v>
      </c>
    </row>
    <row r="39" spans="2:3" ht="14.45" customHeight="1" x14ac:dyDescent="0.25">
      <c r="B39" s="4">
        <v>88.976647854561918</v>
      </c>
      <c r="C39" s="2">
        <f>_xlfn.NORM.DIST(B39,$C$15,$C$16,FALSE)</f>
        <v>5.6670077274374418E-3</v>
      </c>
    </row>
    <row r="40" spans="2:3" ht="14.45" customHeight="1" x14ac:dyDescent="0.25">
      <c r="B40" s="4">
        <v>89.976647854561918</v>
      </c>
      <c r="C40" s="2">
        <f>_xlfn.NORM.DIST(B40,$C$15,$C$16,FALSE)</f>
        <v>6.7947205913339668E-3</v>
      </c>
    </row>
    <row r="41" spans="2:3" ht="14.45" customHeight="1" x14ac:dyDescent="0.25">
      <c r="B41" s="4">
        <v>90.976647854561918</v>
      </c>
      <c r="C41" s="2">
        <f>_xlfn.NORM.DIST(B41,$C$15,$C$16,FALSE)</f>
        <v>8.07313388293723E-3</v>
      </c>
    </row>
    <row r="42" spans="2:3" ht="14.45" customHeight="1" x14ac:dyDescent="0.25">
      <c r="B42" s="4">
        <v>91.976647854561918</v>
      </c>
      <c r="C42" s="2">
        <f>_xlfn.NORM.DIST(B42,$C$15,$C$16,FALSE)</f>
        <v>9.5052919670251066E-3</v>
      </c>
    </row>
    <row r="43" spans="2:3" ht="14.45" customHeight="1" x14ac:dyDescent="0.25">
      <c r="B43" s="4">
        <v>92.976647854561918</v>
      </c>
      <c r="C43" s="2">
        <f>_xlfn.NORM.DIST(B43,$C$15,$C$16,FALSE)</f>
        <v>1.1090254748313615E-2</v>
      </c>
    </row>
    <row r="44" spans="2:3" ht="14.45" customHeight="1" x14ac:dyDescent="0.25">
      <c r="B44" s="4">
        <v>93.976647854561918</v>
      </c>
      <c r="C44" s="2">
        <f>_xlfn.NORM.DIST(B44,$C$15,$C$16,FALSE)</f>
        <v>1.2822430018683131E-2</v>
      </c>
    </row>
    <row r="45" spans="2:3" ht="14.45" customHeight="1" x14ac:dyDescent="0.25">
      <c r="B45" s="4">
        <v>94.976647854561918</v>
      </c>
      <c r="C45" s="2">
        <f>_xlfn.NORM.DIST(B45,$C$15,$C$16,FALSE)</f>
        <v>1.469101855061122E-2</v>
      </c>
    </row>
    <row r="46" spans="2:3" ht="14.45" customHeight="1" x14ac:dyDescent="0.25">
      <c r="B46" s="4">
        <v>95.976647854561918</v>
      </c>
      <c r="C46" s="2">
        <f>_xlfn.NORM.DIST(B46,$C$15,$C$16,FALSE)</f>
        <v>1.6679623032471443E-2</v>
      </c>
    </row>
    <row r="47" spans="2:3" ht="14.45" customHeight="1" x14ac:dyDescent="0.25">
      <c r="B47" s="4">
        <v>96.976647854561918</v>
      </c>
      <c r="C47" s="2">
        <f>_xlfn.NORM.DIST(B47,$C$15,$C$16,FALSE)</f>
        <v>1.8766069030697011E-2</v>
      </c>
    </row>
    <row r="48" spans="2:3" ht="14.45" customHeight="1" x14ac:dyDescent="0.25">
      <c r="B48" s="4">
        <v>97.976647854561918</v>
      </c>
      <c r="C48" s="2">
        <f>_xlfn.NORM.DIST(B48,$C$15,$C$16,FALSE)</f>
        <v>2.0922479080636998E-2</v>
      </c>
    </row>
    <row r="49" spans="2:3" ht="14.45" customHeight="1" x14ac:dyDescent="0.25">
      <c r="B49" s="4">
        <v>98.976647854561918</v>
      </c>
      <c r="C49" s="2">
        <f>_xlfn.NORM.DIST(B49,$C$15,$C$16,FALSE)</f>
        <v>2.3115629739963926E-2</v>
      </c>
    </row>
    <row r="50" spans="2:3" ht="14.45" customHeight="1" x14ac:dyDescent="0.25">
      <c r="B50" s="4">
        <v>99.976647854561918</v>
      </c>
      <c r="C50" s="2">
        <f>_xlfn.NORM.DIST(B50,$C$15,$C$16,FALSE)</f>
        <v>2.5307606372489529E-2</v>
      </c>
    </row>
    <row r="51" spans="2:3" ht="14.45" customHeight="1" x14ac:dyDescent="0.25">
      <c r="B51" s="4">
        <v>100.97664785456192</v>
      </c>
      <c r="C51" s="2">
        <f>_xlfn.NORM.DIST(B51,$C$15,$C$16,FALSE)</f>
        <v>2.7456752367016505E-2</v>
      </c>
    </row>
    <row r="52" spans="2:3" ht="14.45" customHeight="1" x14ac:dyDescent="0.25">
      <c r="B52" s="4">
        <v>101.97664785456192</v>
      </c>
      <c r="C52" s="2">
        <f>_xlfn.NORM.DIST(B52,$C$15,$C$16,FALSE)</f>
        <v>2.9518889620023133E-2</v>
      </c>
    </row>
    <row r="53" spans="2:3" ht="14.45" customHeight="1" x14ac:dyDescent="0.25">
      <c r="B53" s="4">
        <v>102.97664785456192</v>
      </c>
      <c r="C53" s="2">
        <f>_xlfn.NORM.DIST(B53,$C$15,$C$16,FALSE)</f>
        <v>3.1448766913445857E-2</v>
      </c>
    </row>
    <row r="54" spans="2:3" ht="14.45" customHeight="1" x14ac:dyDescent="0.25">
      <c r="B54" s="4">
        <v>103.97664785456192</v>
      </c>
      <c r="C54" s="2">
        <f>_xlfn.NORM.DIST(B54,$C$15,$C$16,FALSE)</f>
        <v>3.3201673975786161E-2</v>
      </c>
    </row>
    <row r="55" spans="2:3" ht="14.45" customHeight="1" x14ac:dyDescent="0.25">
      <c r="B55" s="4">
        <v>104.97664785456192</v>
      </c>
      <c r="C55" s="2">
        <f>_xlfn.NORM.DIST(B55,$C$15,$C$16,FALSE)</f>
        <v>3.4735143233322024E-2</v>
      </c>
    </row>
    <row r="56" spans="2:3" ht="14.45" customHeight="1" x14ac:dyDescent="0.25">
      <c r="B56" s="4">
        <v>105.97664785456192</v>
      </c>
      <c r="C56" s="2">
        <f>_xlfn.NORM.DIST(B56,$C$15,$C$16,FALSE)</f>
        <v>3.6010650104004269E-2</v>
      </c>
    </row>
    <row r="57" spans="2:3" ht="14.45" customHeight="1" x14ac:dyDescent="0.25">
      <c r="B57" s="4">
        <v>106.97664785456192</v>
      </c>
      <c r="C57" s="2">
        <f>_xlfn.NORM.DIST(B57,$C$15,$C$16,FALSE)</f>
        <v>3.6995217412791534E-2</v>
      </c>
    </row>
    <row r="58" spans="2:3" ht="14.45" customHeight="1" x14ac:dyDescent="0.25">
      <c r="B58" s="4">
        <v>107.97664785456192</v>
      </c>
      <c r="C58" s="2">
        <f>_xlfn.NORM.DIST(B58,$C$15,$C$16,FALSE)</f>
        <v>3.7662830905191354E-2</v>
      </c>
    </row>
    <row r="59" spans="2:3" ht="14.45" customHeight="1" x14ac:dyDescent="0.25">
      <c r="B59" s="4">
        <v>108.97664785456192</v>
      </c>
      <c r="C59" s="2">
        <f>_xlfn.NORM.DIST(B59,$C$15,$C$16,FALSE)</f>
        <v>3.7995581127646248E-2</v>
      </c>
    </row>
    <row r="60" spans="2:3" ht="14.45" customHeight="1" x14ac:dyDescent="0.25">
      <c r="B60" s="4">
        <v>109.97664785456192</v>
      </c>
      <c r="C60" s="2">
        <f>_xlfn.NORM.DIST(B60,$C$15,$C$16,FALSE)</f>
        <v>3.7984461730567118E-2</v>
      </c>
    </row>
    <row r="61" spans="2:3" ht="14.45" customHeight="1" x14ac:dyDescent="0.25">
      <c r="B61" s="4">
        <v>110.97664785456192</v>
      </c>
      <c r="C61" s="2">
        <f>_xlfn.NORM.DIST(B61,$C$15,$C$16,FALSE)</f>
        <v>3.7629774527584002E-2</v>
      </c>
    </row>
    <row r="62" spans="2:3" ht="14.45" customHeight="1" x14ac:dyDescent="0.25">
      <c r="B62" s="4">
        <v>111.97664785456192</v>
      </c>
      <c r="C62" s="2">
        <f>_xlfn.NORM.DIST(B62,$C$15,$C$16,FALSE)</f>
        <v>3.6941115883185542E-2</v>
      </c>
    </row>
    <row r="63" spans="2:3" ht="14.45" customHeight="1" x14ac:dyDescent="0.25">
      <c r="B63" s="4">
        <v>112.97664785456192</v>
      </c>
      <c r="C63" s="2">
        <f>_xlfn.NORM.DIST(B63,$C$15,$C$16,FALSE)</f>
        <v>3.593694528567952E-2</v>
      </c>
    </row>
    <row r="64" spans="2:3" ht="14.45" customHeight="1" x14ac:dyDescent="0.25">
      <c r="B64" s="4">
        <v>113.97664785456192</v>
      </c>
      <c r="C64" s="2">
        <f>_xlfn.NORM.DIST(B64,$C$15,$C$16,FALSE)</f>
        <v>3.4643763178018191E-2</v>
      </c>
    </row>
    <row r="65" spans="2:3" ht="14.45" customHeight="1" x14ac:dyDescent="0.25">
      <c r="B65" s="4">
        <v>114.97664785456192</v>
      </c>
      <c r="C65" s="2">
        <f>_xlfn.NORM.DIST(B65,$C$15,$C$16,FALSE)</f>
        <v>3.3094949156979664E-2</v>
      </c>
    </row>
    <row r="66" spans="2:3" ht="14.45" customHeight="1" x14ac:dyDescent="0.25">
      <c r="B66" s="4">
        <v>115.97664785456192</v>
      </c>
      <c r="C66" s="2">
        <f>_xlfn.NORM.DIST(B66,$C$15,$C$16,FALSE)</f>
        <v>3.1329331616421797E-2</v>
      </c>
    </row>
    <row r="67" spans="2:3" ht="14.45" customHeight="1" x14ac:dyDescent="0.25">
      <c r="B67" s="4">
        <v>116.97664785456192</v>
      </c>
      <c r="C67" s="2">
        <f>_xlfn.NORM.DIST(B67,$C$15,$C$16,FALSE)</f>
        <v>2.9389574303219351E-2</v>
      </c>
    </row>
    <row r="68" spans="2:3" ht="14.45" customHeight="1" x14ac:dyDescent="0.25">
      <c r="B68" s="4">
        <v>117.97664785456192</v>
      </c>
      <c r="C68" s="2">
        <f>_xlfn.NORM.DIST(B68,$C$15,$C$16,FALSE)</f>
        <v>2.7320473107658998E-2</v>
      </c>
    </row>
    <row r="69" spans="2:3" ht="14.45" customHeight="1" x14ac:dyDescent="0.25">
      <c r="B69" s="4">
        <v>118.97664785456192</v>
      </c>
      <c r="C69" s="2">
        <f>_xlfn.NORM.DIST(B69,$C$15,$C$16,FALSE)</f>
        <v>2.5167257365194387E-2</v>
      </c>
    </row>
    <row r="70" spans="2:3" ht="14.45" customHeight="1" x14ac:dyDescent="0.25">
      <c r="B70" s="4">
        <v>119.97664785456192</v>
      </c>
      <c r="C70" s="2">
        <f>_xlfn.NORM.DIST(B70,$C$15,$C$16,FALSE)</f>
        <v>2.2973984264454361E-2</v>
      </c>
    </row>
    <row r="71" spans="2:3" ht="14.45" customHeight="1" x14ac:dyDescent="0.25">
      <c r="B71" s="4">
        <v>120.97664785456192</v>
      </c>
      <c r="C71" s="2">
        <f>_xlfn.NORM.DIST(B71,$C$15,$C$16,FALSE)</f>
        <v>2.0782103462235028E-2</v>
      </c>
    </row>
    <row r="72" spans="2:3" ht="14.45" customHeight="1" x14ac:dyDescent="0.25">
      <c r="B72" s="4">
        <v>121.97664785456192</v>
      </c>
      <c r="C72" s="2">
        <f>_xlfn.NORM.DIST(B72,$C$15,$C$16,FALSE)</f>
        <v>1.8629252977979384E-2</v>
      </c>
    </row>
    <row r="73" spans="2:3" ht="14.45" customHeight="1" x14ac:dyDescent="0.25">
      <c r="B73" s="4">
        <v>122.97664785456192</v>
      </c>
      <c r="C73" s="2">
        <f>_xlfn.NORM.DIST(B73,$C$15,$C$16,FALSE)</f>
        <v>1.6548328457995649E-2</v>
      </c>
    </row>
    <row r="74" spans="2:3" ht="14.45" customHeight="1" x14ac:dyDescent="0.25">
      <c r="B74" s="4">
        <v>123.97664785456192</v>
      </c>
      <c r="C74" s="2">
        <f>_xlfn.NORM.DIST(B74,$C$15,$C$16,FALSE)</f>
        <v>1.4566847673590445E-2</v>
      </c>
    </row>
    <row r="75" spans="2:3" ht="14.45" customHeight="1" x14ac:dyDescent="0.25">
      <c r="B75" s="4">
        <v>124.97664785456192</v>
      </c>
      <c r="C75" s="2">
        <f>_xlfn.NORM.DIST(B75,$C$15,$C$16,FALSE)</f>
        <v>1.2706612316019232E-2</v>
      </c>
    </row>
    <row r="76" spans="2:3" ht="14.45" customHeight="1" x14ac:dyDescent="0.25">
      <c r="B76" s="4">
        <v>125.97664785456192</v>
      </c>
      <c r="C76" s="2">
        <f>_xlfn.NORM.DIST(B76,$C$15,$C$16,FALSE)</f>
        <v>1.0983651249079398E-2</v>
      </c>
    </row>
    <row r="77" spans="2:3" ht="14.45" customHeight="1" x14ac:dyDescent="0.25">
      <c r="B77" s="4">
        <v>126.97664785456192</v>
      </c>
      <c r="C77" s="2">
        <f>_xlfn.NORM.DIST(B77,$C$15,$C$16,FALSE)</f>
        <v>9.4084145390317588E-3</v>
      </c>
    </row>
    <row r="78" spans="2:3" ht="14.45" customHeight="1" x14ac:dyDescent="0.25">
      <c r="B78" s="4">
        <v>127.97664785456192</v>
      </c>
      <c r="C78" s="2">
        <f>_xlfn.NORM.DIST(B78,$C$15,$C$16,FALSE)</f>
        <v>7.9861765758782385E-3</v>
      </c>
    </row>
    <row r="79" spans="2:3" ht="14.45" customHeight="1" x14ac:dyDescent="0.25">
      <c r="B79" s="4">
        <v>128.97664785456192</v>
      </c>
      <c r="C79" s="2">
        <f>_xlfn.NORM.DIST(B79,$C$15,$C$16,FALSE)</f>
        <v>6.7175997900045569E-3</v>
      </c>
    </row>
    <row r="80" spans="2:3" ht="14.45" customHeight="1" x14ac:dyDescent="0.25">
      <c r="B80" s="4">
        <v>129.97664785456192</v>
      </c>
      <c r="C80" s="2">
        <f>_xlfn.NORM.DIST(B80,$C$15,$C$16,FALSE)</f>
        <v>5.5994078172935894E-3</v>
      </c>
    </row>
    <row r="81" spans="2:3" ht="14.45" customHeight="1" x14ac:dyDescent="0.25">
      <c r="B81" s="4">
        <v>130.97664785456192</v>
      </c>
      <c r="C81" s="2">
        <f>_xlfn.NORM.DIST(B81,$C$15,$C$16,FALSE)</f>
        <v>4.6251180959960385E-3</v>
      </c>
    </row>
    <row r="82" spans="2:3" ht="14.45" customHeight="1" x14ac:dyDescent="0.25">
      <c r="B82" s="4">
        <v>131.97664785456192</v>
      </c>
      <c r="C82" s="2">
        <f>_xlfn.NORM.DIST(B82,$C$15,$C$16,FALSE)</f>
        <v>3.7857881521576762E-3</v>
      </c>
    </row>
    <row r="83" spans="2:3" ht="14.45" customHeight="1" x14ac:dyDescent="0.25">
      <c r="B83" s="4">
        <v>132.97664785456192</v>
      </c>
      <c r="C83" s="2">
        <f>_xlfn.NORM.DIST(B83,$C$15,$C$16,FALSE)</f>
        <v>3.0707364457050312E-3</v>
      </c>
    </row>
    <row r="84" spans="2:3" ht="14.45" customHeight="1" x14ac:dyDescent="0.25">
      <c r="B84" s="4">
        <v>133.97664785456192</v>
      </c>
      <c r="C84" s="2">
        <f>_xlfn.NORM.DIST(B84,$C$15,$C$16,FALSE)</f>
        <v>2.4682067387797285E-3</v>
      </c>
    </row>
    <row r="85" spans="2:3" ht="14.45" customHeight="1" x14ac:dyDescent="0.25">
      <c r="B85" s="4">
        <v>134.97664785456192</v>
      </c>
      <c r="C85" s="2">
        <f>_xlfn.NORM.DIST(B85,$C$15,$C$16,FALSE)</f>
        <v>1.9659536667543621E-3</v>
      </c>
    </row>
    <row r="86" spans="2:3" ht="14.45" customHeight="1" x14ac:dyDescent="0.25">
      <c r="B86" s="4">
        <v>135.97664785456192</v>
      </c>
      <c r="C86" s="2">
        <f>_xlfn.NORM.DIST(B86,$C$15,$C$16,FALSE)</f>
        <v>1.551735790435331E-3</v>
      </c>
    </row>
    <row r="87" spans="2:3" ht="14.45" customHeight="1" x14ac:dyDescent="0.25">
      <c r="B87" s="4">
        <v>136.97664785456192</v>
      </c>
      <c r="C87" s="2">
        <f>_xlfn.NORM.DIST(B87,$C$15,$C$16,FALSE)</f>
        <v>1.2137102801344426E-3</v>
      </c>
    </row>
    <row r="88" spans="2:3" ht="14.45" customHeight="1" x14ac:dyDescent="0.25">
      <c r="B88" s="4">
        <v>137.97664785456192</v>
      </c>
      <c r="C88" s="2">
        <f>_xlfn.NORM.DIST(B88,$C$15,$C$16,FALSE)</f>
        <v>9.4073009560233147E-4</v>
      </c>
    </row>
    <row r="89" spans="2:3" ht="14.45" customHeight="1" x14ac:dyDescent="0.25">
      <c r="B89" s="4">
        <v>138.97664785456192</v>
      </c>
      <c r="C89" s="2">
        <f>_xlfn.NORM.DIST(B89,$C$15,$C$16,FALSE)</f>
        <v>7.2254982488262722E-4</v>
      </c>
    </row>
    <row r="90" spans="2:3" ht="14.45" customHeight="1" x14ac:dyDescent="0.25">
      <c r="B90" s="4">
        <v>139.97664785456192</v>
      </c>
      <c r="C90" s="2">
        <f>_xlfn.NORM.DIST(B90,$C$15,$C$16,FALSE)</f>
        <v>5.4995013945872853E-4</v>
      </c>
    </row>
    <row r="91" spans="2:3" ht="14.45" customHeight="1" x14ac:dyDescent="0.25">
      <c r="B91" s="4">
        <v>140.97664785456192</v>
      </c>
      <c r="C91" s="2">
        <f>_xlfn.NORM.DIST(B91,$C$15,$C$16,FALSE)</f>
        <v>4.1479316103918931E-4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677E8-5135-4E6B-A37A-BCEC7E96F8B5}">
  <dimension ref="B2:M91"/>
  <sheetViews>
    <sheetView showGridLines="0" zoomScaleNormal="100" workbookViewId="0">
      <selection activeCell="B2" sqref="B2:E2"/>
    </sheetView>
  </sheetViews>
  <sheetFormatPr defaultColWidth="8.85546875" defaultRowHeight="14.45" customHeight="1" x14ac:dyDescent="0.25"/>
  <cols>
    <col min="1" max="1" width="2.7109375" style="1" customWidth="1"/>
    <col min="2" max="2" width="21" style="1" customWidth="1"/>
    <col min="3" max="3" width="17.42578125" style="1" customWidth="1"/>
    <col min="4" max="4" width="18.85546875" style="1" bestFit="1" customWidth="1"/>
    <col min="5" max="5" width="11.85546875" style="1" customWidth="1"/>
    <col min="6" max="6" width="12.140625" style="1" customWidth="1"/>
    <col min="7" max="16384" width="8.85546875" style="1"/>
  </cols>
  <sheetData>
    <row r="2" spans="2:13" ht="20.25" thickBot="1" x14ac:dyDescent="0.3">
      <c r="B2" s="6" t="s">
        <v>11</v>
      </c>
      <c r="C2" s="6"/>
      <c r="D2" s="6"/>
      <c r="E2" s="6"/>
      <c r="F2"/>
    </row>
    <row r="3" spans="2:13" ht="14.45" customHeight="1" thickTop="1" x14ac:dyDescent="0.25"/>
    <row r="4" spans="2:13" ht="14.45" customHeight="1" x14ac:dyDescent="0.25">
      <c r="B4" s="3" t="s">
        <v>1</v>
      </c>
      <c r="C4" s="3" t="s">
        <v>0</v>
      </c>
      <c r="D4" s="3" t="s">
        <v>24</v>
      </c>
      <c r="I4"/>
      <c r="J4"/>
      <c r="K4"/>
      <c r="L4"/>
      <c r="M4"/>
    </row>
    <row r="5" spans="2:13" ht="14.45" customHeight="1" x14ac:dyDescent="0.25">
      <c r="B5" s="2">
        <v>1001</v>
      </c>
      <c r="C5" s="2" t="s">
        <v>2</v>
      </c>
      <c r="D5" s="2">
        <v>100</v>
      </c>
      <c r="I5"/>
      <c r="J5"/>
      <c r="K5"/>
      <c r="L5"/>
      <c r="M5"/>
    </row>
    <row r="6" spans="2:13" ht="14.45" customHeight="1" x14ac:dyDescent="0.25">
      <c r="B6" s="2">
        <v>1002</v>
      </c>
      <c r="C6" s="2" t="s">
        <v>3</v>
      </c>
      <c r="D6" s="2">
        <v>120</v>
      </c>
      <c r="I6"/>
      <c r="J6"/>
      <c r="K6"/>
      <c r="L6"/>
      <c r="M6"/>
    </row>
    <row r="7" spans="2:13" ht="14.45" customHeight="1" x14ac:dyDescent="0.25">
      <c r="B7" s="2">
        <v>1003</v>
      </c>
      <c r="C7" s="2" t="s">
        <v>4</v>
      </c>
      <c r="D7" s="2">
        <v>115</v>
      </c>
      <c r="I7"/>
      <c r="J7"/>
      <c r="K7"/>
      <c r="L7"/>
      <c r="M7"/>
    </row>
    <row r="8" spans="2:13" ht="14.45" customHeight="1" x14ac:dyDescent="0.25">
      <c r="B8" s="2">
        <v>1004</v>
      </c>
      <c r="C8" s="2" t="s">
        <v>5</v>
      </c>
      <c r="D8" s="2">
        <v>95</v>
      </c>
      <c r="I8"/>
      <c r="J8"/>
      <c r="K8"/>
      <c r="L8"/>
      <c r="M8"/>
    </row>
    <row r="9" spans="2:13" ht="14.45" customHeight="1" x14ac:dyDescent="0.25">
      <c r="B9" s="2">
        <v>1005</v>
      </c>
      <c r="C9" s="2" t="s">
        <v>6</v>
      </c>
      <c r="D9" s="2">
        <v>115</v>
      </c>
      <c r="I9"/>
      <c r="J9"/>
      <c r="K9"/>
      <c r="L9"/>
      <c r="M9"/>
    </row>
    <row r="10" spans="2:13" ht="14.45" customHeight="1" x14ac:dyDescent="0.25">
      <c r="B10" s="2">
        <v>1006</v>
      </c>
      <c r="C10" s="2" t="s">
        <v>7</v>
      </c>
      <c r="D10" s="2">
        <v>98</v>
      </c>
      <c r="I10"/>
      <c r="J10"/>
      <c r="K10"/>
      <c r="L10"/>
      <c r="M10"/>
    </row>
    <row r="11" spans="2:13" ht="14.45" customHeight="1" x14ac:dyDescent="0.25">
      <c r="B11" s="2">
        <v>1007</v>
      </c>
      <c r="C11" s="2" t="s">
        <v>8</v>
      </c>
      <c r="D11" s="2">
        <v>125</v>
      </c>
      <c r="I11"/>
      <c r="J11"/>
      <c r="K11"/>
      <c r="L11"/>
      <c r="M11"/>
    </row>
    <row r="12" spans="2:13" ht="14.45" customHeight="1" x14ac:dyDescent="0.25">
      <c r="B12" s="2">
        <v>1008</v>
      </c>
      <c r="C12" s="2" t="s">
        <v>9</v>
      </c>
      <c r="D12" s="2">
        <v>100</v>
      </c>
      <c r="I12"/>
      <c r="J12"/>
      <c r="K12"/>
      <c r="L12"/>
      <c r="M12"/>
    </row>
    <row r="13" spans="2:13" ht="14.45" customHeight="1" x14ac:dyDescent="0.25">
      <c r="B13" s="2">
        <v>1009</v>
      </c>
      <c r="C13" s="2" t="s">
        <v>10</v>
      </c>
      <c r="D13" s="2">
        <v>117</v>
      </c>
      <c r="I13"/>
      <c r="J13"/>
      <c r="K13"/>
      <c r="L13"/>
      <c r="M13"/>
    </row>
    <row r="17" spans="2:10" ht="14.25" customHeight="1" x14ac:dyDescent="0.25"/>
    <row r="22" spans="2:10" ht="14.25" customHeight="1" x14ac:dyDescent="0.25"/>
    <row r="23" spans="2:10" ht="14.25" customHeight="1" x14ac:dyDescent="0.25"/>
    <row r="24" spans="2:10" ht="153.75" customHeight="1" x14ac:dyDescent="0.25"/>
    <row r="25" spans="2:10" ht="14.45" customHeight="1" x14ac:dyDescent="0.25">
      <c r="F25"/>
    </row>
    <row r="26" spans="2:10" ht="204" customHeight="1" x14ac:dyDescent="0.25"/>
    <row r="27" spans="2:10" ht="14.45" customHeight="1" x14ac:dyDescent="0.25">
      <c r="B27" s="3" t="s">
        <v>19</v>
      </c>
      <c r="C27" s="3" t="s">
        <v>20</v>
      </c>
      <c r="E27" s="3" t="s">
        <v>23</v>
      </c>
      <c r="F27"/>
    </row>
    <row r="28" spans="2:10" ht="14.45" customHeight="1" x14ac:dyDescent="0.25">
      <c r="B28" s="4">
        <f>I32</f>
        <v>77.976647854561918</v>
      </c>
      <c r="C28" s="2">
        <f>_xlfn.NORM.DIST(B28,$I$28,$I$29,FALSE)</f>
        <v>4.2251274879820426E-4</v>
      </c>
      <c r="E28" s="5">
        <v>0</v>
      </c>
      <c r="F28"/>
      <c r="H28" s="3" t="s">
        <v>21</v>
      </c>
      <c r="I28" s="4">
        <f>AVERAGE(D5:D13)</f>
        <v>109.44444444444444</v>
      </c>
      <c r="J28" s="7" t="str">
        <f ca="1">_xlfn.FORMULATEXT(I28)</f>
        <v>=AVERAGE(D5:D13)</v>
      </c>
    </row>
    <row r="29" spans="2:10" ht="14.45" customHeight="1" x14ac:dyDescent="0.25">
      <c r="B29" s="4">
        <v>78.976647854561918</v>
      </c>
      <c r="C29" s="2">
        <f>_xlfn.NORM.DIST(B29,$I$28,$I$29,FALSE)</f>
        <v>5.5985726404234461E-4</v>
      </c>
      <c r="E29" s="5">
        <v>0</v>
      </c>
      <c r="H29" s="3" t="s">
        <v>12</v>
      </c>
      <c r="I29" s="4">
        <f>_xlfn.STDEV.P(D5:D13)</f>
        <v>10.489265529960841</v>
      </c>
      <c r="J29" s="7" t="str">
        <f ca="1">_xlfn.FORMULATEXT(I29)</f>
        <v>=STDEV.P(D5:D13)</v>
      </c>
    </row>
    <row r="30" spans="2:10" ht="14.45" customHeight="1" x14ac:dyDescent="0.25">
      <c r="B30" s="4">
        <v>79.976647854561918</v>
      </c>
      <c r="C30" s="2">
        <f>_xlfn.NORM.DIST(B30,$I$28,$I$29,FALSE)</f>
        <v>7.3513579794092757E-4</v>
      </c>
      <c r="E30" s="5">
        <v>0</v>
      </c>
    </row>
    <row r="31" spans="2:10" ht="14.45" customHeight="1" x14ac:dyDescent="0.25">
      <c r="B31" s="4">
        <v>80.976647854561918</v>
      </c>
      <c r="C31" s="2">
        <f>_xlfn.NORM.DIST(B31,$I$28,$I$29,FALSE)</f>
        <v>9.5655639602046068E-4</v>
      </c>
      <c r="E31" s="5">
        <v>0</v>
      </c>
      <c r="I31" s="3" t="s">
        <v>22</v>
      </c>
      <c r="J31" s="3" t="s">
        <v>23</v>
      </c>
    </row>
    <row r="32" spans="2:10" ht="14.45" customHeight="1" x14ac:dyDescent="0.25">
      <c r="B32" s="4">
        <v>81.976647854561918</v>
      </c>
      <c r="C32" s="2">
        <f>_xlfn.NORM.DIST(B32,$I$28,$I$29,FALSE)</f>
        <v>1.2334068122940506E-3</v>
      </c>
      <c r="E32" s="5">
        <v>0</v>
      </c>
      <c r="H32" s="3" t="s">
        <v>15</v>
      </c>
      <c r="I32" s="4">
        <f>I28-3*I29</f>
        <v>77.976647854561918</v>
      </c>
      <c r="J32" s="4">
        <v>0</v>
      </c>
    </row>
    <row r="33" spans="2:10" ht="14.45" customHeight="1" x14ac:dyDescent="0.25">
      <c r="B33" s="4">
        <v>82.976647854561918</v>
      </c>
      <c r="C33" s="2">
        <f>_xlfn.NORM.DIST(B33,$I$28,$I$29,FALSE)</f>
        <v>1.5759950894024927E-3</v>
      </c>
      <c r="E33" s="5">
        <v>0</v>
      </c>
      <c r="H33" s="3" t="s">
        <v>14</v>
      </c>
      <c r="I33" s="4">
        <f>I28-2*I29</f>
        <v>88.465913384522764</v>
      </c>
      <c r="J33" s="4">
        <v>0</v>
      </c>
    </row>
    <row r="34" spans="2:10" ht="14.45" customHeight="1" x14ac:dyDescent="0.25">
      <c r="B34" s="4">
        <v>83.976647854561918</v>
      </c>
      <c r="C34" s="2">
        <f>_xlfn.NORM.DIST(B34,$I$28,$I$29,FALSE)</f>
        <v>1.9955202144144608E-3</v>
      </c>
      <c r="E34" s="5">
        <v>0</v>
      </c>
      <c r="H34" s="3" t="s">
        <v>13</v>
      </c>
      <c r="I34" s="4">
        <f>I28-1*I29</f>
        <v>98.955178914483596</v>
      </c>
      <c r="J34" s="4">
        <v>0</v>
      </c>
    </row>
    <row r="35" spans="2:10" ht="14.45" customHeight="1" x14ac:dyDescent="0.25">
      <c r="B35" s="4">
        <v>84.976647854561918</v>
      </c>
      <c r="C35" s="2">
        <f>_xlfn.NORM.DIST(B35,$I$28,$I$29,FALSE)</f>
        <v>2.503860664194656E-3</v>
      </c>
      <c r="H35" s="3" t="s">
        <v>21</v>
      </c>
      <c r="I35" s="4">
        <f>I28</f>
        <v>109.44444444444444</v>
      </c>
      <c r="J35" s="4">
        <v>0</v>
      </c>
    </row>
    <row r="36" spans="2:10" ht="14.45" customHeight="1" x14ac:dyDescent="0.25">
      <c r="B36" s="4">
        <v>85.976647854561918</v>
      </c>
      <c r="C36" s="2">
        <f>_xlfn.NORM.DIST(B36,$I$28,$I$29,FALSE)</f>
        <v>3.1132710823307038E-3</v>
      </c>
      <c r="H36" s="3" t="s">
        <v>16</v>
      </c>
      <c r="I36" s="4">
        <f>I28+1*I29</f>
        <v>119.93370997440529</v>
      </c>
      <c r="J36" s="4">
        <v>0</v>
      </c>
    </row>
    <row r="37" spans="2:10" ht="14.45" customHeight="1" x14ac:dyDescent="0.25">
      <c r="B37" s="4">
        <v>86.976647854561918</v>
      </c>
      <c r="C37" s="2">
        <f>_xlfn.NORM.DIST(B37,$I$28,$I$29,FALSE)</f>
        <v>3.8359812207014498E-3</v>
      </c>
      <c r="H37" s="3" t="s">
        <v>17</v>
      </c>
      <c r="I37" s="4">
        <f>I28+2*I29</f>
        <v>130.42297550436612</v>
      </c>
      <c r="J37" s="4">
        <v>0</v>
      </c>
    </row>
    <row r="38" spans="2:10" ht="14.45" customHeight="1" x14ac:dyDescent="0.25">
      <c r="B38" s="4">
        <v>87.976647854561918</v>
      </c>
      <c r="C38" s="2">
        <f>_xlfn.NORM.DIST(B38,$I$28,$I$29,FALSE)</f>
        <v>4.6836966733001806E-3</v>
      </c>
      <c r="H38" s="3" t="s">
        <v>18</v>
      </c>
      <c r="I38" s="4">
        <f>I28+3*I29</f>
        <v>140.91224103432697</v>
      </c>
      <c r="J38" s="4">
        <v>0</v>
      </c>
    </row>
    <row r="39" spans="2:10" ht="14.45" customHeight="1" x14ac:dyDescent="0.25">
      <c r="B39" s="4">
        <v>88.976647854561918</v>
      </c>
      <c r="C39" s="2">
        <f>_xlfn.NORM.DIST(B39,$I$28,$I$29,FALSE)</f>
        <v>5.6670077274374418E-3</v>
      </c>
    </row>
    <row r="40" spans="2:10" ht="14.45" customHeight="1" x14ac:dyDescent="0.25">
      <c r="B40" s="4">
        <v>89.976647854561918</v>
      </c>
      <c r="C40" s="2">
        <f>_xlfn.NORM.DIST(B40,$I$28,$I$29,FALSE)</f>
        <v>6.7947205913339668E-3</v>
      </c>
    </row>
    <row r="41" spans="2:10" ht="14.45" customHeight="1" x14ac:dyDescent="0.25">
      <c r="B41" s="4">
        <v>90.976647854561918</v>
      </c>
      <c r="C41" s="2">
        <f>_xlfn.NORM.DIST(B41,$I$28,$I$29,FALSE)</f>
        <v>8.07313388293723E-3</v>
      </c>
    </row>
    <row r="42" spans="2:10" ht="14.45" customHeight="1" x14ac:dyDescent="0.25">
      <c r="B42" s="4">
        <v>91.976647854561918</v>
      </c>
      <c r="C42" s="2">
        <f>_xlfn.NORM.DIST(B42,$I$28,$I$29,FALSE)</f>
        <v>9.5052919670251066E-3</v>
      </c>
    </row>
    <row r="43" spans="2:10" ht="14.45" customHeight="1" x14ac:dyDescent="0.25">
      <c r="B43" s="4">
        <v>92.976647854561918</v>
      </c>
      <c r="C43" s="2">
        <f>_xlfn.NORM.DIST(B43,$I$28,$I$29,FALSE)</f>
        <v>1.1090254748313615E-2</v>
      </c>
    </row>
    <row r="44" spans="2:10" ht="14.45" customHeight="1" x14ac:dyDescent="0.25">
      <c r="B44" s="4">
        <v>93.976647854561918</v>
      </c>
      <c r="C44" s="2">
        <f>_xlfn.NORM.DIST(B44,$I$28,$I$29,FALSE)</f>
        <v>1.2822430018683131E-2</v>
      </c>
    </row>
    <row r="45" spans="2:10" ht="14.45" customHeight="1" x14ac:dyDescent="0.25">
      <c r="B45" s="4">
        <v>94.976647854561918</v>
      </c>
      <c r="C45" s="2">
        <f>_xlfn.NORM.DIST(B45,$I$28,$I$29,FALSE)</f>
        <v>1.469101855061122E-2</v>
      </c>
    </row>
    <row r="46" spans="2:10" ht="14.45" customHeight="1" x14ac:dyDescent="0.25">
      <c r="B46" s="4">
        <v>95.976647854561918</v>
      </c>
      <c r="C46" s="2">
        <f>_xlfn.NORM.DIST(B46,$I$28,$I$29,FALSE)</f>
        <v>1.6679623032471443E-2</v>
      </c>
    </row>
    <row r="47" spans="2:10" ht="14.45" customHeight="1" x14ac:dyDescent="0.25">
      <c r="B47" s="4">
        <v>96.976647854561918</v>
      </c>
      <c r="C47" s="2">
        <f>_xlfn.NORM.DIST(B47,$I$28,$I$29,FALSE)</f>
        <v>1.8766069030697011E-2</v>
      </c>
    </row>
    <row r="48" spans="2:10" ht="14.45" customHeight="1" x14ac:dyDescent="0.25">
      <c r="B48" s="4">
        <v>97.976647854561918</v>
      </c>
      <c r="C48" s="2">
        <f>_xlfn.NORM.DIST(B48,$I$28,$I$29,FALSE)</f>
        <v>2.0922479080636998E-2</v>
      </c>
    </row>
    <row r="49" spans="2:3" ht="14.45" customHeight="1" x14ac:dyDescent="0.25">
      <c r="B49" s="4">
        <v>98.976647854561918</v>
      </c>
      <c r="C49" s="2">
        <f>_xlfn.NORM.DIST(B49,$I$28,$I$29,FALSE)</f>
        <v>2.3115629739963926E-2</v>
      </c>
    </row>
    <row r="50" spans="2:3" ht="14.45" customHeight="1" x14ac:dyDescent="0.25">
      <c r="B50" s="4">
        <v>99.976647854561918</v>
      </c>
      <c r="C50" s="2">
        <f>_xlfn.NORM.DIST(B50,$I$28,$I$29,FALSE)</f>
        <v>2.5307606372489529E-2</v>
      </c>
    </row>
    <row r="51" spans="2:3" ht="14.45" customHeight="1" x14ac:dyDescent="0.25">
      <c r="B51" s="4">
        <v>100.97664785456192</v>
      </c>
      <c r="C51" s="2">
        <f>_xlfn.NORM.DIST(B51,$I$28,$I$29,FALSE)</f>
        <v>2.7456752367016505E-2</v>
      </c>
    </row>
    <row r="52" spans="2:3" ht="14.45" customHeight="1" x14ac:dyDescent="0.25">
      <c r="B52" s="4">
        <v>101.97664785456192</v>
      </c>
      <c r="C52" s="2">
        <f>_xlfn.NORM.DIST(B52,$I$28,$I$29,FALSE)</f>
        <v>2.9518889620023133E-2</v>
      </c>
    </row>
    <row r="53" spans="2:3" ht="14.45" customHeight="1" x14ac:dyDescent="0.25">
      <c r="B53" s="4">
        <v>102.97664785456192</v>
      </c>
      <c r="C53" s="2">
        <f>_xlfn.NORM.DIST(B53,$I$28,$I$29,FALSE)</f>
        <v>3.1448766913445857E-2</v>
      </c>
    </row>
    <row r="54" spans="2:3" ht="14.45" customHeight="1" x14ac:dyDescent="0.25">
      <c r="B54" s="4">
        <v>103.97664785456192</v>
      </c>
      <c r="C54" s="2">
        <f>_xlfn.NORM.DIST(B54,$I$28,$I$29,FALSE)</f>
        <v>3.3201673975786161E-2</v>
      </c>
    </row>
    <row r="55" spans="2:3" ht="14.45" customHeight="1" x14ac:dyDescent="0.25">
      <c r="B55" s="4">
        <v>104.97664785456192</v>
      </c>
      <c r="C55" s="2">
        <f>_xlfn.NORM.DIST(B55,$I$28,$I$29,FALSE)</f>
        <v>3.4735143233322024E-2</v>
      </c>
    </row>
    <row r="56" spans="2:3" ht="14.45" customHeight="1" x14ac:dyDescent="0.25">
      <c r="B56" s="4">
        <v>105.97664785456192</v>
      </c>
      <c r="C56" s="2">
        <f>_xlfn.NORM.DIST(B56,$I$28,$I$29,FALSE)</f>
        <v>3.6010650104004269E-2</v>
      </c>
    </row>
    <row r="57" spans="2:3" ht="14.45" customHeight="1" x14ac:dyDescent="0.25">
      <c r="B57" s="4">
        <v>106.97664785456192</v>
      </c>
      <c r="C57" s="2">
        <f>_xlfn.NORM.DIST(B57,$I$28,$I$29,FALSE)</f>
        <v>3.6995217412791534E-2</v>
      </c>
    </row>
    <row r="58" spans="2:3" ht="14.45" customHeight="1" x14ac:dyDescent="0.25">
      <c r="B58" s="4">
        <v>107.97664785456192</v>
      </c>
      <c r="C58" s="2">
        <f>_xlfn.NORM.DIST(B58,$I$28,$I$29,FALSE)</f>
        <v>3.7662830905191354E-2</v>
      </c>
    </row>
    <row r="59" spans="2:3" ht="14.45" customHeight="1" x14ac:dyDescent="0.25">
      <c r="B59" s="4">
        <v>108.97664785456192</v>
      </c>
      <c r="C59" s="2">
        <f>_xlfn.NORM.DIST(B59,$I$28,$I$29,FALSE)</f>
        <v>3.7995581127646248E-2</v>
      </c>
    </row>
    <row r="60" spans="2:3" ht="14.45" customHeight="1" x14ac:dyDescent="0.25">
      <c r="B60" s="4">
        <v>109.97664785456192</v>
      </c>
      <c r="C60" s="2">
        <f>_xlfn.NORM.DIST(B60,$I$28,$I$29,FALSE)</f>
        <v>3.7984461730567118E-2</v>
      </c>
    </row>
    <row r="61" spans="2:3" ht="14.45" customHeight="1" x14ac:dyDescent="0.25">
      <c r="B61" s="4">
        <v>110.97664785456192</v>
      </c>
      <c r="C61" s="2">
        <f>_xlfn.NORM.DIST(B61,$I$28,$I$29,FALSE)</f>
        <v>3.7629774527584002E-2</v>
      </c>
    </row>
    <row r="62" spans="2:3" ht="14.45" customHeight="1" x14ac:dyDescent="0.25">
      <c r="B62" s="4">
        <v>111.97664785456192</v>
      </c>
      <c r="C62" s="2">
        <f>_xlfn.NORM.DIST(B62,$I$28,$I$29,FALSE)</f>
        <v>3.6941115883185542E-2</v>
      </c>
    </row>
    <row r="63" spans="2:3" ht="14.45" customHeight="1" x14ac:dyDescent="0.25">
      <c r="B63" s="4">
        <v>112.97664785456192</v>
      </c>
      <c r="C63" s="2">
        <f>_xlfn.NORM.DIST(B63,$I$28,$I$29,FALSE)</f>
        <v>3.593694528567952E-2</v>
      </c>
    </row>
    <row r="64" spans="2:3" ht="14.45" customHeight="1" x14ac:dyDescent="0.25">
      <c r="B64" s="4">
        <v>113.97664785456192</v>
      </c>
      <c r="C64" s="2">
        <f>_xlfn.NORM.DIST(B64,$I$28,$I$29,FALSE)</f>
        <v>3.4643763178018191E-2</v>
      </c>
    </row>
    <row r="65" spans="2:3" ht="14.45" customHeight="1" x14ac:dyDescent="0.25">
      <c r="B65" s="4">
        <v>114.97664785456192</v>
      </c>
      <c r="C65" s="2">
        <f>_xlfn.NORM.DIST(B65,$I$28,$I$29,FALSE)</f>
        <v>3.3094949156979664E-2</v>
      </c>
    </row>
    <row r="66" spans="2:3" ht="14.45" customHeight="1" x14ac:dyDescent="0.25">
      <c r="B66" s="4">
        <v>115.97664785456192</v>
      </c>
      <c r="C66" s="2">
        <f>_xlfn.NORM.DIST(B66,$I$28,$I$29,FALSE)</f>
        <v>3.1329331616421797E-2</v>
      </c>
    </row>
    <row r="67" spans="2:3" ht="14.45" customHeight="1" x14ac:dyDescent="0.25">
      <c r="B67" s="4">
        <v>116.97664785456192</v>
      </c>
      <c r="C67" s="2">
        <f>_xlfn.NORM.DIST(B67,$I$28,$I$29,FALSE)</f>
        <v>2.9389574303219351E-2</v>
      </c>
    </row>
    <row r="68" spans="2:3" ht="14.45" customHeight="1" x14ac:dyDescent="0.25">
      <c r="B68" s="4">
        <v>117.97664785456192</v>
      </c>
      <c r="C68" s="2">
        <f>_xlfn.NORM.DIST(B68,$I$28,$I$29,FALSE)</f>
        <v>2.7320473107658998E-2</v>
      </c>
    </row>
    <row r="69" spans="2:3" ht="14.45" customHeight="1" x14ac:dyDescent="0.25">
      <c r="B69" s="4">
        <v>118.97664785456192</v>
      </c>
      <c r="C69" s="2">
        <f>_xlfn.NORM.DIST(B69,$I$28,$I$29,FALSE)</f>
        <v>2.5167257365194387E-2</v>
      </c>
    </row>
    <row r="70" spans="2:3" ht="14.45" customHeight="1" x14ac:dyDescent="0.25">
      <c r="B70" s="4">
        <v>119.97664785456192</v>
      </c>
      <c r="C70" s="2">
        <f>_xlfn.NORM.DIST(B70,$I$28,$I$29,FALSE)</f>
        <v>2.2973984264454361E-2</v>
      </c>
    </row>
    <row r="71" spans="2:3" ht="14.45" customHeight="1" x14ac:dyDescent="0.25">
      <c r="B71" s="4">
        <v>120.97664785456192</v>
      </c>
      <c r="C71" s="2">
        <f>_xlfn.NORM.DIST(B71,$I$28,$I$29,FALSE)</f>
        <v>2.0782103462235028E-2</v>
      </c>
    </row>
    <row r="72" spans="2:3" ht="14.45" customHeight="1" x14ac:dyDescent="0.25">
      <c r="B72" s="4">
        <v>121.97664785456192</v>
      </c>
      <c r="C72" s="2">
        <f>_xlfn.NORM.DIST(B72,$I$28,$I$29,FALSE)</f>
        <v>1.8629252977979384E-2</v>
      </c>
    </row>
    <row r="73" spans="2:3" ht="14.45" customHeight="1" x14ac:dyDescent="0.25">
      <c r="B73" s="4">
        <v>122.97664785456192</v>
      </c>
      <c r="C73" s="2">
        <f>_xlfn.NORM.DIST(B73,$I$28,$I$29,FALSE)</f>
        <v>1.6548328457995649E-2</v>
      </c>
    </row>
    <row r="74" spans="2:3" ht="14.45" customHeight="1" x14ac:dyDescent="0.25">
      <c r="B74" s="4">
        <v>123.97664785456192</v>
      </c>
      <c r="C74" s="2">
        <f>_xlfn.NORM.DIST(B74,$I$28,$I$29,FALSE)</f>
        <v>1.4566847673590445E-2</v>
      </c>
    </row>
    <row r="75" spans="2:3" ht="14.45" customHeight="1" x14ac:dyDescent="0.25">
      <c r="B75" s="4">
        <v>124.97664785456192</v>
      </c>
      <c r="C75" s="2">
        <f>_xlfn.NORM.DIST(B75,$I$28,$I$29,FALSE)</f>
        <v>1.2706612316019232E-2</v>
      </c>
    </row>
    <row r="76" spans="2:3" ht="14.45" customHeight="1" x14ac:dyDescent="0.25">
      <c r="B76" s="4">
        <v>125.97664785456192</v>
      </c>
      <c r="C76" s="2">
        <f>_xlfn.NORM.DIST(B76,$I$28,$I$29,FALSE)</f>
        <v>1.0983651249079398E-2</v>
      </c>
    </row>
    <row r="77" spans="2:3" ht="14.45" customHeight="1" x14ac:dyDescent="0.25">
      <c r="B77" s="4">
        <v>126.97664785456192</v>
      </c>
      <c r="C77" s="2">
        <f>_xlfn.NORM.DIST(B77,$I$28,$I$29,FALSE)</f>
        <v>9.4084145390317588E-3</v>
      </c>
    </row>
    <row r="78" spans="2:3" ht="14.45" customHeight="1" x14ac:dyDescent="0.25">
      <c r="B78" s="4">
        <v>127.97664785456192</v>
      </c>
      <c r="C78" s="2">
        <f>_xlfn.NORM.DIST(B78,$I$28,$I$29,FALSE)</f>
        <v>7.9861765758782385E-3</v>
      </c>
    </row>
    <row r="79" spans="2:3" ht="14.45" customHeight="1" x14ac:dyDescent="0.25">
      <c r="B79" s="4">
        <v>128.97664785456192</v>
      </c>
      <c r="C79" s="2">
        <f>_xlfn.NORM.DIST(B79,$I$28,$I$29,FALSE)</f>
        <v>6.7175997900045569E-3</v>
      </c>
    </row>
    <row r="80" spans="2:3" ht="14.45" customHeight="1" x14ac:dyDescent="0.25">
      <c r="B80" s="4">
        <v>129.97664785456192</v>
      </c>
      <c r="C80" s="2">
        <f>_xlfn.NORM.DIST(B80,$I$28,$I$29,FALSE)</f>
        <v>5.5994078172935894E-3</v>
      </c>
    </row>
    <row r="81" spans="2:3" ht="14.45" customHeight="1" x14ac:dyDescent="0.25">
      <c r="B81" s="4">
        <v>130.97664785456192</v>
      </c>
      <c r="C81" s="2">
        <f>_xlfn.NORM.DIST(B81,$I$28,$I$29,FALSE)</f>
        <v>4.6251180959960385E-3</v>
      </c>
    </row>
    <row r="82" spans="2:3" ht="14.45" customHeight="1" x14ac:dyDescent="0.25">
      <c r="B82" s="4">
        <v>131.97664785456192</v>
      </c>
      <c r="C82" s="2">
        <f>_xlfn.NORM.DIST(B82,$I$28,$I$29,FALSE)</f>
        <v>3.7857881521576762E-3</v>
      </c>
    </row>
    <row r="83" spans="2:3" ht="14.45" customHeight="1" x14ac:dyDescent="0.25">
      <c r="B83" s="4">
        <v>132.97664785456192</v>
      </c>
      <c r="C83" s="2">
        <f>_xlfn.NORM.DIST(B83,$I$28,$I$29,FALSE)</f>
        <v>3.0707364457050312E-3</v>
      </c>
    </row>
    <row r="84" spans="2:3" ht="14.45" customHeight="1" x14ac:dyDescent="0.25">
      <c r="B84" s="4">
        <v>133.97664785456192</v>
      </c>
      <c r="C84" s="2">
        <f>_xlfn.NORM.DIST(B84,$I$28,$I$29,FALSE)</f>
        <v>2.4682067387797285E-3</v>
      </c>
    </row>
    <row r="85" spans="2:3" ht="14.45" customHeight="1" x14ac:dyDescent="0.25">
      <c r="B85" s="4">
        <v>134.97664785456192</v>
      </c>
      <c r="C85" s="2">
        <f>_xlfn.NORM.DIST(B85,$I$28,$I$29,FALSE)</f>
        <v>1.9659536667543621E-3</v>
      </c>
    </row>
    <row r="86" spans="2:3" ht="14.45" customHeight="1" x14ac:dyDescent="0.25">
      <c r="B86" s="4">
        <v>135.97664785456192</v>
      </c>
      <c r="C86" s="2">
        <f>_xlfn.NORM.DIST(B86,$I$28,$I$29,FALSE)</f>
        <v>1.551735790435331E-3</v>
      </c>
    </row>
    <row r="87" spans="2:3" ht="14.45" customHeight="1" x14ac:dyDescent="0.25">
      <c r="B87" s="4">
        <v>136.97664785456192</v>
      </c>
      <c r="C87" s="2">
        <f>_xlfn.NORM.DIST(B87,$I$28,$I$29,FALSE)</f>
        <v>1.2137102801344426E-3</v>
      </c>
    </row>
    <row r="88" spans="2:3" ht="14.45" customHeight="1" x14ac:dyDescent="0.25">
      <c r="B88" s="4">
        <v>137.97664785456192</v>
      </c>
      <c r="C88" s="2">
        <f>_xlfn.NORM.DIST(B88,$I$28,$I$29,FALSE)</f>
        <v>9.4073009560233147E-4</v>
      </c>
    </row>
    <row r="89" spans="2:3" ht="14.45" customHeight="1" x14ac:dyDescent="0.25">
      <c r="B89" s="4">
        <v>138.97664785456192</v>
      </c>
      <c r="C89" s="2">
        <f>_xlfn.NORM.DIST(B89,$I$28,$I$29,FALSE)</f>
        <v>7.2254982488262722E-4</v>
      </c>
    </row>
    <row r="90" spans="2:3" ht="14.45" customHeight="1" x14ac:dyDescent="0.25">
      <c r="B90" s="4">
        <v>139.97664785456192</v>
      </c>
      <c r="C90" s="2">
        <f>_xlfn.NORM.DIST(B90,$I$28,$I$29,FALSE)</f>
        <v>5.4995013945872853E-4</v>
      </c>
    </row>
    <row r="91" spans="2:3" ht="14.45" customHeight="1" x14ac:dyDescent="0.25">
      <c r="B91" s="4">
        <v>140.97664785456192</v>
      </c>
      <c r="C91" s="2">
        <f>_xlfn.NORM.DIST(B91,$I$28,$I$29,FALSE)</f>
        <v>4.1479316103918931E-4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Curve</vt:lpstr>
      <vt:lpstr>OnlyCurve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User;AuthorAdded</dc:creator>
  <cp:lastModifiedBy>pc 13</cp:lastModifiedBy>
  <dcterms:created xsi:type="dcterms:W3CDTF">2023-03-15T05:02:44Z</dcterms:created>
  <dcterms:modified xsi:type="dcterms:W3CDTF">2023-06-19T09:42:08Z</dcterms:modified>
</cp:coreProperties>
</file>