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391DCCB-316C-4359-A28D-CDFC165D721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aset" sheetId="3" r:id="rId1"/>
    <sheet name="Overview" sheetId="16" r:id="rId2"/>
    <sheet name="Arithmetic formula" sheetId="9" r:id="rId3"/>
    <sheet name="CORREL" sheetId="10" r:id="rId4"/>
    <sheet name="RSQ" sheetId="11" r:id="rId5"/>
    <sheet name="Scatter Chart" sheetId="12" r:id="rId6"/>
    <sheet name="Analysis ToolPak" sheetId="13" r:id="rId7"/>
    <sheet name="Sheet1" sheetId="15" r:id="rId8"/>
    <sheet name="Correlation Coefficient" sheetId="1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6" l="1"/>
  <c r="C13" i="11"/>
  <c r="C13" i="10"/>
  <c r="H6" i="9"/>
  <c r="H7" i="9"/>
  <c r="H8" i="9"/>
  <c r="H9" i="9"/>
  <c r="H10" i="9"/>
  <c r="H11" i="9"/>
  <c r="H5" i="9"/>
  <c r="F9" i="9"/>
  <c r="C13" i="14"/>
  <c r="F14" i="9"/>
  <c r="G14" i="9"/>
  <c r="E17" i="9"/>
  <c r="E14" i="9"/>
  <c r="E16" i="9"/>
  <c r="D14" i="9"/>
  <c r="H14" i="9"/>
  <c r="C14" i="10" l="1"/>
  <c r="G6" i="9" l="1"/>
  <c r="G7" i="9"/>
  <c r="G8" i="9"/>
  <c r="G9" i="9"/>
  <c r="G10" i="9"/>
  <c r="G11" i="9"/>
  <c r="G5" i="9"/>
  <c r="E13" i="9"/>
  <c r="D13" i="9"/>
  <c r="F6" i="9"/>
  <c r="F7" i="9"/>
  <c r="F8" i="9"/>
  <c r="F10" i="9"/>
  <c r="F11" i="9"/>
  <c r="F5" i="9"/>
  <c r="H13" i="9" l="1"/>
  <c r="G13" i="9"/>
  <c r="F13" i="9"/>
  <c r="D16" i="9" l="1"/>
  <c r="D17" i="9" s="1"/>
</calcChain>
</file>

<file path=xl/sharedStrings.xml><?xml version="1.0" encoding="utf-8"?>
<sst xmlns="http://schemas.openxmlformats.org/spreadsheetml/2006/main" count="138" uniqueCount="55">
  <si>
    <t>Applying CORREL Function</t>
  </si>
  <si>
    <t>Using RSQ Function</t>
  </si>
  <si>
    <t>Inserting Scatter Chart</t>
  </si>
  <si>
    <t>Using Analysis ToolPak</t>
  </si>
  <si>
    <t>Finding Correlation Coefficient</t>
  </si>
  <si>
    <t>Name</t>
  </si>
  <si>
    <t>Age</t>
  </si>
  <si>
    <t>John Smith</t>
  </si>
  <si>
    <t>Sarah Lee</t>
  </si>
  <si>
    <t>Michael Kim</t>
  </si>
  <si>
    <t>Emily Chen</t>
  </si>
  <si>
    <t>David Lee</t>
  </si>
  <si>
    <t>Jessica Kim</t>
  </si>
  <si>
    <t>Kevin Liu</t>
  </si>
  <si>
    <t>Sample Dataset</t>
  </si>
  <si>
    <t>XY</t>
  </si>
  <si>
    <t>X^2</t>
  </si>
  <si>
    <t>Y^2</t>
  </si>
  <si>
    <t>Hours of Work (X)</t>
  </si>
  <si>
    <t>Salary in USD (Y)</t>
  </si>
  <si>
    <t>Total Sum Value</t>
  </si>
  <si>
    <t>Correlation Coefficient (R)</t>
  </si>
  <si>
    <t>Coefficient of Determination (R^2)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</si>
  <si>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</si>
  <si>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</si>
  <si>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</si>
  <si>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</si>
  <si>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</si>
  <si>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</si>
  <si>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</si>
  <si>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</si>
  <si>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</si>
  <si>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</si>
  <si>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</si>
  <si>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</si>
  <si>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</si>
  <si>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</si>
  <si>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</si>
  <si>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</si>
  <si>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</si>
  <si>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</si>
  <si>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</si>
  <si>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</si>
  <si>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</si>
  <si>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</si>
  <si>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</si>
  <si>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</si>
  <si>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</si>
  <si>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</si>
  <si>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</si>
  <si>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</si>
  <si>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</si>
  <si>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Using Arithmetic Formula to Find Coefficient of Determination</t>
  </si>
  <si>
    <t>Formula&gt;&gt;</t>
  </si>
  <si>
    <t>Overview of Finding Coefficient of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</si>
</sst>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0" borderId="2" xfId="2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165" fontId="0" fillId="0" borderId="2" xfId="0" applyNumberFormat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0" fillId="0" borderId="3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165" fontId="0" fillId="0" borderId="0" xfId="0" applyNumberFormat="1"/>
    <xf numFmtId="0" fontId="4" fillId="0" borderId="2" xfId="0" quotePrefix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" fillId="0" borderId="1" xfId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Hours</a:t>
            </a:r>
            <a:r>
              <a:rPr lang="en-US" baseline="0"/>
              <a:t> of Work (X) Vs. Salary in USD (Y)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709355510417"/>
          <c:y val="0.15952688172043011"/>
          <c:w val="0.81285213679650303"/>
          <c:h val="0.6783428418753044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0877373506318029"/>
                  <c:y val="0.217378108110317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'Scatter Chart'!$D$5:$D$11</c:f>
              <c:numCache>
                <c:formatCode>General</c:formatCode>
                <c:ptCount val="7"/>
                <c:pt idx="0">
                  <c:v>40</c:v>
                </c:pt>
                <c:pt idx="1">
                  <c:v>35</c:v>
                </c:pt>
                <c:pt idx="2">
                  <c:v>45</c:v>
                </c:pt>
                <c:pt idx="3">
                  <c:v>38</c:v>
                </c:pt>
                <c:pt idx="4">
                  <c:v>40</c:v>
                </c:pt>
                <c:pt idx="5">
                  <c:v>30</c:v>
                </c:pt>
                <c:pt idx="6">
                  <c:v>42</c:v>
                </c:pt>
              </c:numCache>
            </c:numRef>
          </c:xVal>
          <c:yVal>
            <c:numRef>
              <c:f>'Scatter Chart'!$E$5:$E$11</c:f>
              <c:numCache>
                <c:formatCode>General</c:formatCode>
                <c:ptCount val="7"/>
                <c:pt idx="0">
                  <c:v>60000</c:v>
                </c:pt>
                <c:pt idx="1">
                  <c:v>65000</c:v>
                </c:pt>
                <c:pt idx="2">
                  <c:v>80000</c:v>
                </c:pt>
                <c:pt idx="3">
                  <c:v>70000</c:v>
                </c:pt>
                <c:pt idx="4">
                  <c:v>75000</c:v>
                </c:pt>
                <c:pt idx="5">
                  <c:v>55000</c:v>
                </c:pt>
                <c:pt idx="6">
                  <c:v>85000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7C-47BB-A662-F66CC0E0D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369168"/>
        <c:axId val="2098366288"/>
      </c:scatterChart>
      <c:valAx>
        <c:axId val="2098369168"/>
        <c:scaling>
          <c:orientation val="minMax"/>
          <c:min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Hours of Work (X)</a:t>
                </a:r>
              </a:p>
            </c:rich>
          </c:tx>
          <c:layout>
            <c:manualLayout>
              <c:xMode val="edge"/>
              <c:yMode val="edge"/>
              <c:x val="0.39135316688039884"/>
              <c:y val="0.91450956355006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66288"/>
        <c:crosses val="autoZero"/>
        <c:crossBetween val="midCat"/>
      </c:valAx>
      <c:valAx>
        <c:axId val="2098366288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Salary</a:t>
                </a:r>
                <a:r>
                  <a:rPr lang="en-US" sz="1100" baseline="0"/>
                  <a:t> in USD (Y)</a:t>
                </a:r>
              </a:p>
            </c:rich>
          </c:tx>
          <c:layout>
            <c:manualLayout>
              <c:xMode val="edge"/>
              <c:yMode val="edge"/>
              <c:x val="1.0769503730171629E-2"/>
              <c:y val="0.28427837238908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69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11</xdr:row>
      <xdr:rowOff>180975</xdr:rowOff>
    </xdr:from>
    <xdr:to>
      <xdr:col>5</xdr:col>
      <xdr:colOff>200025</xdr:colOff>
      <xdr:row>13</xdr:row>
      <xdr:rowOff>142875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8A2CEF51-793F-41C1-8C6F-D34C83306A6C}"/>
            </a:ext>
          </a:extLst>
        </xdr:cNvPr>
        <xdr:cNvSpPr/>
      </xdr:nvSpPr>
      <xdr:spPr>
        <a:xfrm>
          <a:off x="2743200" y="3114675"/>
          <a:ext cx="1609725" cy="685800"/>
        </a:xfrm>
        <a:prstGeom prst="wedgeRoundRectCallout">
          <a:avLst>
            <a:gd name="adj1" fmla="val -64482"/>
            <a:gd name="adj2" fmla="val -490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baseline="0">
              <a:solidFill>
                <a:schemeClr val="tx1"/>
              </a:solidFill>
            </a:rPr>
            <a:t>Calculating Coefficient of Determination (R^2)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by using RSQ Function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314324</xdr:colOff>
      <xdr:row>14</xdr:row>
      <xdr:rowOff>1314450</xdr:rowOff>
    </xdr:from>
    <xdr:to>
      <xdr:col>19</xdr:col>
      <xdr:colOff>190500</xdr:colOff>
      <xdr:row>14</xdr:row>
      <xdr:rowOff>1638300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90F37C82-AAE0-A9FB-A49A-E186A106F880}"/>
            </a:ext>
          </a:extLst>
        </xdr:cNvPr>
        <xdr:cNvSpPr/>
      </xdr:nvSpPr>
      <xdr:spPr>
        <a:xfrm>
          <a:off x="12401549" y="5067300"/>
          <a:ext cx="2314576" cy="323850"/>
        </a:xfrm>
        <a:prstGeom prst="wedgeRoundRectCallout">
          <a:avLst>
            <a:gd name="adj1" fmla="val -761"/>
            <a:gd name="adj2" fmla="val -10568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Calculation</a:t>
          </a:r>
          <a:r>
            <a:rPr lang="en-US" sz="1100" b="1" baseline="0">
              <a:solidFill>
                <a:schemeClr val="tx1"/>
              </a:solidFill>
            </a:rPr>
            <a:t> of sum value row wise</a:t>
          </a:r>
        </a:p>
      </xdr:txBody>
    </xdr:sp>
    <xdr:clientData/>
  </xdr:twoCellAnchor>
  <xdr:twoCellAnchor>
    <xdr:from>
      <xdr:col>13</xdr:col>
      <xdr:colOff>380998</xdr:colOff>
      <xdr:row>7</xdr:row>
      <xdr:rowOff>95249</xdr:rowOff>
    </xdr:from>
    <xdr:to>
      <xdr:col>18</xdr:col>
      <xdr:colOff>314325</xdr:colOff>
      <xdr:row>9</xdr:row>
      <xdr:rowOff>85725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232A8C8B-6F5F-43DF-94E3-1065A33E38F6}"/>
            </a:ext>
          </a:extLst>
        </xdr:cNvPr>
        <xdr:cNvSpPr/>
      </xdr:nvSpPr>
      <xdr:spPr>
        <a:xfrm>
          <a:off x="11249023" y="2019299"/>
          <a:ext cx="2981327" cy="485776"/>
        </a:xfrm>
        <a:prstGeom prst="wedgeRoundRectCallout">
          <a:avLst>
            <a:gd name="adj1" fmla="val 2332"/>
            <a:gd name="adj2" fmla="val -8304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baseline="0">
              <a:solidFill>
                <a:schemeClr val="tx1"/>
              </a:solidFill>
            </a:rPr>
            <a:t>Calculating Correlation of Coefficient using arithmetic formula</a:t>
          </a:r>
        </a:p>
      </xdr:txBody>
    </xdr:sp>
    <xdr:clientData/>
  </xdr:twoCellAnchor>
  <xdr:twoCellAnchor>
    <xdr:from>
      <xdr:col>5</xdr:col>
      <xdr:colOff>285751</xdr:colOff>
      <xdr:row>16</xdr:row>
      <xdr:rowOff>114300</xdr:rowOff>
    </xdr:from>
    <xdr:to>
      <xdr:col>7</xdr:col>
      <xdr:colOff>981076</xdr:colOff>
      <xdr:row>17</xdr:row>
      <xdr:rowOff>9525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C676A341-F76E-4C64-BFF4-F095D686669B}"/>
            </a:ext>
          </a:extLst>
        </xdr:cNvPr>
        <xdr:cNvSpPr/>
      </xdr:nvSpPr>
      <xdr:spPr>
        <a:xfrm>
          <a:off x="4686301" y="4552950"/>
          <a:ext cx="2552700" cy="371475"/>
        </a:xfrm>
        <a:prstGeom prst="wedgeRoundRectCallout">
          <a:avLst>
            <a:gd name="adj1" fmla="val -58405"/>
            <a:gd name="adj2" fmla="val -1956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baseline="0">
              <a:solidFill>
                <a:schemeClr val="tx1"/>
              </a:solidFill>
            </a:rPr>
            <a:t>Calculating Coefficient of Determination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495301</xdr:colOff>
      <xdr:row>3</xdr:row>
      <xdr:rowOff>361950</xdr:rowOff>
    </xdr:from>
    <xdr:to>
      <xdr:col>17</xdr:col>
      <xdr:colOff>419101</xdr:colOff>
      <xdr:row>6</xdr:row>
      <xdr:rowOff>85725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0CF93921-9061-481D-9644-095904F3EEB0}"/>
            </a:ext>
          </a:extLst>
        </xdr:cNvPr>
        <xdr:cNvSpPr/>
      </xdr:nvSpPr>
      <xdr:spPr>
        <a:xfrm>
          <a:off x="10725151" y="1104900"/>
          <a:ext cx="1752600" cy="676275"/>
        </a:xfrm>
        <a:prstGeom prst="wedgeRoundRectCallout">
          <a:avLst>
            <a:gd name="adj1" fmla="val -58405"/>
            <a:gd name="adj2" fmla="val -1956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baseline="0">
              <a:solidFill>
                <a:schemeClr val="tx1"/>
              </a:solidFill>
            </a:rPr>
            <a:t>Applying CORREL function to calculate Correlation of Coefficient</a:t>
          </a:r>
        </a:p>
      </xdr:txBody>
    </xdr:sp>
    <xdr:clientData/>
  </xdr:twoCellAnchor>
  <xdr:twoCellAnchor>
    <xdr:from>
      <xdr:col>14</xdr:col>
      <xdr:colOff>476249</xdr:colOff>
      <xdr:row>8</xdr:row>
      <xdr:rowOff>219075</xdr:rowOff>
    </xdr:from>
    <xdr:to>
      <xdr:col>17</xdr:col>
      <xdr:colOff>371474</xdr:colOff>
      <xdr:row>12</xdr:row>
      <xdr:rowOff>47625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A1CC211A-2256-4D71-BA35-9C4DDEBBC4EA}"/>
            </a:ext>
          </a:extLst>
        </xdr:cNvPr>
        <xdr:cNvSpPr/>
      </xdr:nvSpPr>
      <xdr:spPr>
        <a:xfrm>
          <a:off x="10706099" y="2409825"/>
          <a:ext cx="1724025" cy="819150"/>
        </a:xfrm>
        <a:prstGeom prst="wedgeRoundRectCallout">
          <a:avLst>
            <a:gd name="adj1" fmla="val -64482"/>
            <a:gd name="adj2" fmla="val -2126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baseline="0">
              <a:solidFill>
                <a:schemeClr val="tx1"/>
              </a:solidFill>
            </a:rPr>
            <a:t>Calculating Coefficient of Determination (R^2)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by squaring the R value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11</xdr:row>
      <xdr:rowOff>180975</xdr:rowOff>
    </xdr:from>
    <xdr:to>
      <xdr:col>5</xdr:col>
      <xdr:colOff>200025</xdr:colOff>
      <xdr:row>13</xdr:row>
      <xdr:rowOff>142875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19F4425E-14D0-422F-BE9F-33A35374A520}"/>
            </a:ext>
          </a:extLst>
        </xdr:cNvPr>
        <xdr:cNvSpPr/>
      </xdr:nvSpPr>
      <xdr:spPr>
        <a:xfrm>
          <a:off x="2743200" y="3114675"/>
          <a:ext cx="1609725" cy="685800"/>
        </a:xfrm>
        <a:prstGeom prst="wedgeRoundRectCallout">
          <a:avLst>
            <a:gd name="adj1" fmla="val -64482"/>
            <a:gd name="adj2" fmla="val -490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baseline="0">
              <a:solidFill>
                <a:schemeClr val="tx1"/>
              </a:solidFill>
            </a:rPr>
            <a:t>Calculating Coefficient of Determination (R^2)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by using RSQ Function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157162</xdr:colOff>
      <xdr:row>3</xdr:row>
      <xdr:rowOff>19050</xdr:rowOff>
    </xdr:from>
    <xdr:to>
      <xdr:col>9</xdr:col>
      <xdr:colOff>600075</xdr:colOff>
      <xdr:row>13</xdr:row>
      <xdr:rowOff>276225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462603-001B-EE81-430E-9F1701931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352426</xdr:colOff>
      <xdr:row>11</xdr:row>
      <xdr:rowOff>180974</xdr:rowOff>
    </xdr:from>
    <xdr:to>
      <xdr:col>5</xdr:col>
      <xdr:colOff>171451</xdr:colOff>
      <xdr:row>13</xdr:row>
      <xdr:rowOff>380999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17EBBF8B-B2CF-466B-A2EA-67F9D6A09724}"/>
            </a:ext>
          </a:extLst>
        </xdr:cNvPr>
        <xdr:cNvSpPr/>
      </xdr:nvSpPr>
      <xdr:spPr>
        <a:xfrm>
          <a:off x="2352676" y="3143249"/>
          <a:ext cx="1562100" cy="904875"/>
        </a:xfrm>
        <a:prstGeom prst="wedgeRoundRectCallout">
          <a:avLst>
            <a:gd name="adj1" fmla="val -68750"/>
            <a:gd name="adj2" fmla="val -2128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baseline="0">
              <a:solidFill>
                <a:schemeClr val="tx1"/>
              </a:solidFill>
            </a:rPr>
            <a:t>Calculating Correlation Coefficient by using PEARSON Function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42DF0-7CA0-41DE-8E75-595D93E37C30}">
  <dimension ref="B2:E12"/>
  <sheetViews>
    <sheetView showGridLines="0" workbookViewId="0">
      <selection activeCell="J16" sqref="J16"/>
    </sheetView>
  </sheetViews>
  <sheetFormatPr defaultRowHeight="20.100000000000001" customHeight="1" x14ac:dyDescent="0.25"/>
  <cols>
    <col min="1" max="1" width="3" customWidth="1"/>
    <col min="2" max="2" width="11.85546875" bestFit="1" customWidth="1"/>
    <col min="3" max="3" width="10.7109375" customWidth="1"/>
    <col min="4" max="4" width="12.7109375" customWidth="1"/>
    <col min="5" max="5" width="11.85546875" customWidth="1"/>
    <col min="6" max="6" width="20.42578125" customWidth="1"/>
  </cols>
  <sheetData>
    <row r="2" spans="2:5" ht="20.100000000000001" customHeight="1" thickBot="1" x14ac:dyDescent="0.3">
      <c r="B2" s="14" t="s">
        <v>14</v>
      </c>
      <c r="C2" s="14"/>
      <c r="D2" s="14"/>
      <c r="E2" s="14"/>
    </row>
    <row r="3" spans="2:5" ht="20.100000000000001" customHeight="1" thickTop="1" x14ac:dyDescent="0.25"/>
    <row r="4" spans="2:5" ht="35.25" customHeight="1" x14ac:dyDescent="0.25">
      <c r="B4" s="2" t="s">
        <v>5</v>
      </c>
      <c r="C4" s="2" t="s">
        <v>6</v>
      </c>
      <c r="D4" s="2" t="s">
        <v>18</v>
      </c>
      <c r="E4" s="2" t="s">
        <v>19</v>
      </c>
    </row>
    <row r="5" spans="2:5" ht="20.100000000000001" customHeight="1" x14ac:dyDescent="0.25">
      <c r="B5" s="1" t="s">
        <v>7</v>
      </c>
      <c r="C5" s="1">
        <v>27</v>
      </c>
      <c r="D5" s="1">
        <v>40</v>
      </c>
      <c r="E5" s="1">
        <v>60000</v>
      </c>
    </row>
    <row r="6" spans="2:5" ht="20.100000000000001" customHeight="1" x14ac:dyDescent="0.25">
      <c r="B6" s="1" t="s">
        <v>8</v>
      </c>
      <c r="C6" s="1">
        <v>32</v>
      </c>
      <c r="D6" s="1">
        <v>35</v>
      </c>
      <c r="E6" s="1">
        <v>55000</v>
      </c>
    </row>
    <row r="7" spans="2:5" ht="20.100000000000001" customHeight="1" x14ac:dyDescent="0.25">
      <c r="B7" s="1" t="s">
        <v>9</v>
      </c>
      <c r="C7" s="1">
        <v>41</v>
      </c>
      <c r="D7" s="1">
        <v>45</v>
      </c>
      <c r="E7" s="1">
        <v>80000</v>
      </c>
    </row>
    <row r="8" spans="2:5" ht="20.100000000000001" customHeight="1" x14ac:dyDescent="0.25">
      <c r="B8" s="1" t="s">
        <v>10</v>
      </c>
      <c r="C8" s="1">
        <v>29</v>
      </c>
      <c r="D8" s="1">
        <v>38</v>
      </c>
      <c r="E8" s="1">
        <v>58000</v>
      </c>
    </row>
    <row r="9" spans="2:5" ht="20.100000000000001" customHeight="1" x14ac:dyDescent="0.25">
      <c r="B9" s="1" t="s">
        <v>11</v>
      </c>
      <c r="C9" s="1">
        <v>35</v>
      </c>
      <c r="D9" s="1">
        <v>40</v>
      </c>
      <c r="E9" s="1">
        <v>62000</v>
      </c>
    </row>
    <row r="10" spans="2:5" ht="20.100000000000001" customHeight="1" x14ac:dyDescent="0.25">
      <c r="B10" s="1" t="s">
        <v>12</v>
      </c>
      <c r="C10" s="1">
        <v>26</v>
      </c>
      <c r="D10" s="1">
        <v>30</v>
      </c>
      <c r="E10" s="1">
        <v>40000</v>
      </c>
    </row>
    <row r="11" spans="2:5" ht="20.100000000000001" customHeight="1" x14ac:dyDescent="0.25">
      <c r="B11" s="1" t="s">
        <v>13</v>
      </c>
      <c r="C11" s="1">
        <v>33</v>
      </c>
      <c r="D11" s="1">
        <v>42</v>
      </c>
      <c r="E11" s="1">
        <v>45000</v>
      </c>
    </row>
    <row r="12" spans="2:5" ht="87" customHeight="1" x14ac:dyDescent="0.25"/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B581-0CC4-4180-9A3F-D774BDDD510F}">
  <dimension ref="B2:E14"/>
  <sheetViews>
    <sheetView showGridLines="0" tabSelected="1" workbookViewId="0">
      <selection activeCell="I18" sqref="I18"/>
    </sheetView>
  </sheetViews>
  <sheetFormatPr defaultRowHeight="20.100000000000001" customHeight="1" x14ac:dyDescent="0.25"/>
  <cols>
    <col min="1" max="1" width="3" customWidth="1"/>
    <col min="2" max="2" width="22.42578125" customWidth="1"/>
    <col min="3" max="3" width="10.7109375" customWidth="1"/>
    <col min="4" max="4" width="13.28515625" customWidth="1"/>
    <col min="5" max="5" width="12.85546875" customWidth="1"/>
    <col min="6" max="6" width="23.28515625" customWidth="1"/>
  </cols>
  <sheetData>
    <row r="2" spans="2:5" ht="20.100000000000001" customHeight="1" thickBot="1" x14ac:dyDescent="0.3">
      <c r="B2" s="14" t="s">
        <v>54</v>
      </c>
      <c r="C2" s="14"/>
      <c r="D2" s="14"/>
      <c r="E2" s="14"/>
    </row>
    <row r="3" spans="2:5" ht="20.100000000000001" customHeight="1" thickTop="1" x14ac:dyDescent="0.25"/>
    <row r="4" spans="2:5" ht="36" customHeight="1" x14ac:dyDescent="0.25">
      <c r="B4" s="2" t="s">
        <v>5</v>
      </c>
      <c r="C4" s="2" t="s">
        <v>6</v>
      </c>
      <c r="D4" s="2" t="s">
        <v>18</v>
      </c>
      <c r="E4" s="2" t="s">
        <v>19</v>
      </c>
    </row>
    <row r="5" spans="2:5" ht="20.100000000000001" customHeight="1" x14ac:dyDescent="0.25">
      <c r="B5" s="1" t="s">
        <v>7</v>
      </c>
      <c r="C5" s="1">
        <v>27</v>
      </c>
      <c r="D5" s="1">
        <v>40</v>
      </c>
      <c r="E5" s="1">
        <v>60000</v>
      </c>
    </row>
    <row r="6" spans="2:5" ht="20.100000000000001" customHeight="1" x14ac:dyDescent="0.25">
      <c r="B6" s="1" t="s">
        <v>8</v>
      </c>
      <c r="C6" s="1">
        <v>32</v>
      </c>
      <c r="D6" s="1">
        <v>35</v>
      </c>
      <c r="E6" s="1">
        <v>65000</v>
      </c>
    </row>
    <row r="7" spans="2:5" ht="20.100000000000001" customHeight="1" x14ac:dyDescent="0.25">
      <c r="B7" s="1" t="s">
        <v>9</v>
      </c>
      <c r="C7" s="1">
        <v>41</v>
      </c>
      <c r="D7" s="1">
        <v>45</v>
      </c>
      <c r="E7" s="1">
        <v>80000</v>
      </c>
    </row>
    <row r="8" spans="2:5" ht="20.100000000000001" customHeight="1" x14ac:dyDescent="0.25">
      <c r="B8" s="1" t="s">
        <v>10</v>
      </c>
      <c r="C8" s="1">
        <v>29</v>
      </c>
      <c r="D8" s="1">
        <v>38</v>
      </c>
      <c r="E8" s="1">
        <v>70000</v>
      </c>
    </row>
    <row r="9" spans="2:5" ht="20.100000000000001" customHeight="1" x14ac:dyDescent="0.25">
      <c r="B9" s="1" t="s">
        <v>11</v>
      </c>
      <c r="C9" s="1">
        <v>35</v>
      </c>
      <c r="D9" s="1">
        <v>40</v>
      </c>
      <c r="E9" s="1">
        <v>75000</v>
      </c>
    </row>
    <row r="10" spans="2:5" ht="20.100000000000001" customHeight="1" x14ac:dyDescent="0.25">
      <c r="B10" s="1" t="s">
        <v>12</v>
      </c>
      <c r="C10" s="1">
        <v>26</v>
      </c>
      <c r="D10" s="1">
        <v>30</v>
      </c>
      <c r="E10" s="1">
        <v>55000</v>
      </c>
    </row>
    <row r="11" spans="2:5" ht="20.100000000000001" customHeight="1" x14ac:dyDescent="0.25">
      <c r="B11" s="1" t="s">
        <v>13</v>
      </c>
      <c r="C11" s="1">
        <v>33</v>
      </c>
      <c r="D11" s="1">
        <v>42</v>
      </c>
      <c r="E11" s="1">
        <v>85000</v>
      </c>
    </row>
    <row r="13" spans="2:5" ht="37.5" customHeight="1" x14ac:dyDescent="0.25">
      <c r="B13" s="6" t="s">
        <v>22</v>
      </c>
      <c r="C13" s="3">
        <f>RSQ(E5:E11,D5:D11)</f>
        <v>0.64637176938369767</v>
      </c>
    </row>
    <row r="14" spans="2:5" ht="94.5" customHeight="1" x14ac:dyDescent="0.25"/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CA910-32FB-4CD7-A641-10DB904A4595}">
  <dimension ref="B2:H18"/>
  <sheetViews>
    <sheetView showGridLines="0" workbookViewId="0">
      <selection activeCell="F18" sqref="F18"/>
    </sheetView>
  </sheetViews>
  <sheetFormatPr defaultRowHeight="20.100000000000001" customHeight="1" x14ac:dyDescent="0.25"/>
  <cols>
    <col min="1" max="1" width="3" customWidth="1"/>
    <col min="2" max="2" width="13.140625" customWidth="1"/>
    <col min="3" max="3" width="21.42578125" customWidth="1"/>
    <col min="4" max="4" width="14.140625" customWidth="1"/>
    <col min="5" max="5" width="14.28515625" customWidth="1"/>
    <col min="6" max="6" width="13.7109375" customWidth="1"/>
    <col min="7" max="7" width="14.140625" customWidth="1"/>
    <col min="8" max="8" width="15" customWidth="1"/>
    <col min="9" max="9" width="21" customWidth="1"/>
    <col min="21" max="21" width="15.28515625" customWidth="1"/>
    <col min="24" max="24" width="14.28515625" customWidth="1"/>
  </cols>
  <sheetData>
    <row r="2" spans="2:8" ht="20.100000000000001" customHeight="1" thickBot="1" x14ac:dyDescent="0.3">
      <c r="B2" s="14" t="s">
        <v>52</v>
      </c>
      <c r="C2" s="14"/>
      <c r="D2" s="14"/>
      <c r="E2" s="14"/>
      <c r="F2" s="14"/>
      <c r="G2" s="14"/>
      <c r="H2" s="14"/>
    </row>
    <row r="3" spans="2:8" ht="20.100000000000001" customHeight="1" thickTop="1" x14ac:dyDescent="0.25"/>
    <row r="4" spans="2:8" ht="34.5" customHeight="1" x14ac:dyDescent="0.25">
      <c r="B4" s="2" t="s">
        <v>5</v>
      </c>
      <c r="C4" s="2" t="s">
        <v>6</v>
      </c>
      <c r="D4" s="2" t="s">
        <v>18</v>
      </c>
      <c r="E4" s="2" t="s">
        <v>19</v>
      </c>
      <c r="F4" s="2" t="s">
        <v>15</v>
      </c>
      <c r="G4" s="2" t="s">
        <v>16</v>
      </c>
      <c r="H4" s="2" t="s">
        <v>17</v>
      </c>
    </row>
    <row r="5" spans="2:8" ht="20.100000000000001" customHeight="1" x14ac:dyDescent="0.25">
      <c r="B5" s="1" t="s">
        <v>7</v>
      </c>
      <c r="C5" s="1">
        <v>27</v>
      </c>
      <c r="D5" s="1">
        <v>40</v>
      </c>
      <c r="E5" s="1">
        <v>60000</v>
      </c>
      <c r="F5" s="1">
        <f t="shared" ref="F5:F11" si="0">D5*E5</f>
        <v>2400000</v>
      </c>
      <c r="G5" s="1">
        <f t="shared" ref="G5:H11" si="1">D5^2</f>
        <v>1600</v>
      </c>
      <c r="H5" s="1">
        <f t="shared" si="1"/>
        <v>3600000000</v>
      </c>
    </row>
    <row r="6" spans="2:8" ht="20.100000000000001" customHeight="1" x14ac:dyDescent="0.25">
      <c r="B6" s="1" t="s">
        <v>8</v>
      </c>
      <c r="C6" s="1">
        <v>32</v>
      </c>
      <c r="D6" s="1">
        <v>35</v>
      </c>
      <c r="E6" s="1">
        <v>55000</v>
      </c>
      <c r="F6" s="1">
        <f t="shared" si="0"/>
        <v>1925000</v>
      </c>
      <c r="G6" s="1">
        <f t="shared" si="1"/>
        <v>1225</v>
      </c>
      <c r="H6" s="1">
        <f t="shared" si="1"/>
        <v>3025000000</v>
      </c>
    </row>
    <row r="7" spans="2:8" ht="20.100000000000001" customHeight="1" x14ac:dyDescent="0.25">
      <c r="B7" s="1" t="s">
        <v>9</v>
      </c>
      <c r="C7" s="1">
        <v>41</v>
      </c>
      <c r="D7" s="1">
        <v>45</v>
      </c>
      <c r="E7" s="1">
        <v>80000</v>
      </c>
      <c r="F7" s="1">
        <f t="shared" si="0"/>
        <v>3600000</v>
      </c>
      <c r="G7" s="1">
        <f t="shared" si="1"/>
        <v>2025</v>
      </c>
      <c r="H7" s="1">
        <f t="shared" si="1"/>
        <v>6400000000</v>
      </c>
    </row>
    <row r="8" spans="2:8" ht="20.100000000000001" customHeight="1" x14ac:dyDescent="0.25">
      <c r="B8" s="1" t="s">
        <v>10</v>
      </c>
      <c r="C8" s="1">
        <v>29</v>
      </c>
      <c r="D8" s="1">
        <v>38</v>
      </c>
      <c r="E8" s="1">
        <v>58000</v>
      </c>
      <c r="F8" s="1">
        <f t="shared" si="0"/>
        <v>2204000</v>
      </c>
      <c r="G8" s="1">
        <f t="shared" si="1"/>
        <v>1444</v>
      </c>
      <c r="H8" s="1">
        <f t="shared" si="1"/>
        <v>3364000000</v>
      </c>
    </row>
    <row r="9" spans="2:8" ht="20.100000000000001" customHeight="1" x14ac:dyDescent="0.25">
      <c r="B9" s="1" t="s">
        <v>11</v>
      </c>
      <c r="C9" s="1">
        <v>35</v>
      </c>
      <c r="D9" s="1">
        <v>40</v>
      </c>
      <c r="E9" s="1">
        <v>62000</v>
      </c>
      <c r="F9" s="1">
        <f t="shared" si="0"/>
        <v>2480000</v>
      </c>
      <c r="G9" s="1">
        <f t="shared" si="1"/>
        <v>1600</v>
      </c>
      <c r="H9" s="1">
        <f t="shared" si="1"/>
        <v>3844000000</v>
      </c>
    </row>
    <row r="10" spans="2:8" ht="20.100000000000001" customHeight="1" x14ac:dyDescent="0.25">
      <c r="B10" s="1" t="s">
        <v>12</v>
      </c>
      <c r="C10" s="1">
        <v>26</v>
      </c>
      <c r="D10" s="1">
        <v>30</v>
      </c>
      <c r="E10" s="1">
        <v>40000</v>
      </c>
      <c r="F10" s="1">
        <f t="shared" si="0"/>
        <v>1200000</v>
      </c>
      <c r="G10" s="1">
        <f t="shared" si="1"/>
        <v>900</v>
      </c>
      <c r="H10" s="1">
        <f t="shared" si="1"/>
        <v>1600000000</v>
      </c>
    </row>
    <row r="11" spans="2:8" ht="20.100000000000001" customHeight="1" x14ac:dyDescent="0.25">
      <c r="B11" s="1" t="s">
        <v>13</v>
      </c>
      <c r="C11" s="1">
        <v>33</v>
      </c>
      <c r="D11" s="1">
        <v>42</v>
      </c>
      <c r="E11" s="1">
        <v>45000</v>
      </c>
      <c r="F11" s="1">
        <f t="shared" si="0"/>
        <v>1890000</v>
      </c>
      <c r="G11" s="1">
        <f t="shared" si="1"/>
        <v>1764</v>
      </c>
      <c r="H11" s="1">
        <f t="shared" si="1"/>
        <v>2025000000</v>
      </c>
    </row>
    <row r="13" spans="2:8" ht="20.100000000000001" customHeight="1" x14ac:dyDescent="0.25">
      <c r="C13" s="4" t="s">
        <v>20</v>
      </c>
      <c r="D13" s="1">
        <f>SUM(D5:D11)</f>
        <v>270</v>
      </c>
      <c r="E13" s="1">
        <f>SUM(E5:E11)</f>
        <v>400000</v>
      </c>
      <c r="F13" s="1">
        <f>SUM(F5:F11)</f>
        <v>15699000</v>
      </c>
      <c r="G13" s="1">
        <f>SUM(G5:G11)</f>
        <v>10558</v>
      </c>
      <c r="H13" s="1">
        <f>SUM(H5:H11)</f>
        <v>23858000000</v>
      </c>
    </row>
    <row r="14" spans="2:8" ht="27" customHeight="1" x14ac:dyDescent="0.25">
      <c r="C14" s="4" t="s">
        <v>53</v>
      </c>
      <c r="D14" s="11" t="str">
        <f ca="1">_xlfn.FORMULATEXT(D13)</f>
        <v>=SUM(D5:D11)</v>
      </c>
      <c r="E14" s="12" t="str">
        <f t="shared" ref="E14:H14" ca="1" si="2">_xlfn.FORMULATEXT(E13)</f>
        <v>=SUM(E5:E11)</v>
      </c>
      <c r="F14" s="12" t="str">
        <f t="shared" ca="1" si="2"/>
        <v>=SUM(F5:F11)</v>
      </c>
      <c r="G14" s="12" t="str">
        <f t="shared" ca="1" si="2"/>
        <v>=SUM(G5:G11)</v>
      </c>
      <c r="H14" s="12" t="str">
        <f t="shared" ca="1" si="2"/>
        <v>=SUM(H5:H11)</v>
      </c>
    </row>
    <row r="16" spans="2:8" ht="34.5" customHeight="1" x14ac:dyDescent="0.25">
      <c r="C16" s="6" t="s">
        <v>21</v>
      </c>
      <c r="D16" s="5">
        <f>((7*F13)-(D13*E13))/SQRT((((7*G13)-G13)*((7*H13)-H13)))</f>
        <v>1.9878861944766277E-2</v>
      </c>
      <c r="E16" s="15" t="str">
        <f ca="1">_xlfn.FORMULATEXT(D16)</f>
        <v>=((7*F13)-(D13*E13))/SQRT((((7*G13)-G13)*((7*H13)-H13)))</v>
      </c>
      <c r="F16" s="15"/>
      <c r="G16" s="15"/>
      <c r="H16" s="15"/>
    </row>
    <row r="17" spans="3:5" ht="37.5" customHeight="1" x14ac:dyDescent="0.25">
      <c r="C17" s="6" t="s">
        <v>22</v>
      </c>
      <c r="D17" s="3">
        <f>D16^2</f>
        <v>3.9516915221907687E-4</v>
      </c>
      <c r="E17" s="13" t="str">
        <f ca="1">_xlfn.FORMULATEXT(D17)</f>
        <v>=D16^2</v>
      </c>
    </row>
    <row r="18" spans="3:5" ht="87.75" customHeight="1" x14ac:dyDescent="0.25"/>
  </sheetData>
  <mergeCells count="2">
    <mergeCell ref="B2:H2"/>
    <mergeCell ref="E16:H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AC6BC-BE24-4B5E-8DCD-2942BA1ABBF5}">
  <dimension ref="B2:E15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3" customWidth="1"/>
    <col min="2" max="2" width="21.7109375" customWidth="1"/>
    <col min="3" max="3" width="10.7109375" customWidth="1"/>
    <col min="4" max="4" width="13" customWidth="1"/>
    <col min="5" max="5" width="11.42578125" customWidth="1"/>
    <col min="6" max="6" width="12.42578125" customWidth="1"/>
    <col min="7" max="7" width="17.140625" customWidth="1"/>
  </cols>
  <sheetData>
    <row r="2" spans="2:5" ht="20.100000000000001" customHeight="1" thickBot="1" x14ac:dyDescent="0.3">
      <c r="B2" s="14" t="s">
        <v>0</v>
      </c>
      <c r="C2" s="14"/>
      <c r="D2" s="14"/>
      <c r="E2" s="14"/>
    </row>
    <row r="3" spans="2:5" ht="20.100000000000001" customHeight="1" thickTop="1" x14ac:dyDescent="0.25"/>
    <row r="4" spans="2:5" ht="36" customHeight="1" x14ac:dyDescent="0.25">
      <c r="B4" s="2" t="s">
        <v>5</v>
      </c>
      <c r="C4" s="2" t="s">
        <v>6</v>
      </c>
      <c r="D4" s="2" t="s">
        <v>18</v>
      </c>
      <c r="E4" s="2" t="s">
        <v>19</v>
      </c>
    </row>
    <row r="5" spans="2:5" ht="20.100000000000001" customHeight="1" x14ac:dyDescent="0.25">
      <c r="B5" s="1" t="s">
        <v>7</v>
      </c>
      <c r="C5" s="1">
        <v>27</v>
      </c>
      <c r="D5" s="1">
        <v>40</v>
      </c>
      <c r="E5" s="1">
        <v>60000</v>
      </c>
    </row>
    <row r="6" spans="2:5" ht="20.100000000000001" customHeight="1" x14ac:dyDescent="0.25">
      <c r="B6" s="1" t="s">
        <v>8</v>
      </c>
      <c r="C6" s="1">
        <v>32</v>
      </c>
      <c r="D6" s="1">
        <v>35</v>
      </c>
      <c r="E6" s="1">
        <v>65000</v>
      </c>
    </row>
    <row r="7" spans="2:5" ht="20.100000000000001" customHeight="1" x14ac:dyDescent="0.25">
      <c r="B7" s="1" t="s">
        <v>9</v>
      </c>
      <c r="C7" s="1">
        <v>41</v>
      </c>
      <c r="D7" s="1">
        <v>45</v>
      </c>
      <c r="E7" s="1">
        <v>80000</v>
      </c>
    </row>
    <row r="8" spans="2:5" ht="20.100000000000001" customHeight="1" x14ac:dyDescent="0.25">
      <c r="B8" s="1" t="s">
        <v>10</v>
      </c>
      <c r="C8" s="1">
        <v>29</v>
      </c>
      <c r="D8" s="1">
        <v>38</v>
      </c>
      <c r="E8" s="1">
        <v>70000</v>
      </c>
    </row>
    <row r="9" spans="2:5" ht="20.100000000000001" customHeight="1" x14ac:dyDescent="0.25">
      <c r="B9" s="1" t="s">
        <v>11</v>
      </c>
      <c r="C9" s="1">
        <v>35</v>
      </c>
      <c r="D9" s="1">
        <v>40</v>
      </c>
      <c r="E9" s="1">
        <v>75000</v>
      </c>
    </row>
    <row r="10" spans="2:5" ht="20.100000000000001" customHeight="1" x14ac:dyDescent="0.25">
      <c r="B10" s="1" t="s">
        <v>12</v>
      </c>
      <c r="C10" s="1">
        <v>26</v>
      </c>
      <c r="D10" s="1">
        <v>30</v>
      </c>
      <c r="E10" s="1">
        <v>55000</v>
      </c>
    </row>
    <row r="11" spans="2:5" ht="20.100000000000001" customHeight="1" x14ac:dyDescent="0.25">
      <c r="B11" s="1" t="s">
        <v>13</v>
      </c>
      <c r="C11" s="1">
        <v>33</v>
      </c>
      <c r="D11" s="1">
        <v>42</v>
      </c>
      <c r="E11" s="1">
        <v>85000</v>
      </c>
    </row>
    <row r="13" spans="2:5" ht="37.5" customHeight="1" x14ac:dyDescent="0.25">
      <c r="B13" s="6" t="s">
        <v>21</v>
      </c>
      <c r="C13" s="5">
        <f>CORREL(D5:D11,E5:E11)</f>
        <v>0.80397249292727535</v>
      </c>
    </row>
    <row r="14" spans="2:5" ht="36.75" customHeight="1" x14ac:dyDescent="0.25">
      <c r="B14" s="6" t="s">
        <v>22</v>
      </c>
      <c r="C14" s="3">
        <f>C13^2</f>
        <v>0.64637176938369778</v>
      </c>
    </row>
    <row r="15" spans="2:5" ht="69.75" customHeight="1" x14ac:dyDescent="0.25"/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BBB35-FEAE-4CAC-80EA-0BB2DA5AF2AA}">
  <dimension ref="B2:E14"/>
  <sheetViews>
    <sheetView showGridLines="0" workbookViewId="0">
      <selection activeCell="H14" sqref="H14"/>
    </sheetView>
  </sheetViews>
  <sheetFormatPr defaultRowHeight="20.100000000000001" customHeight="1" x14ac:dyDescent="0.25"/>
  <cols>
    <col min="1" max="1" width="3" customWidth="1"/>
    <col min="2" max="2" width="22.42578125" customWidth="1"/>
    <col min="3" max="3" width="10.7109375" customWidth="1"/>
    <col min="4" max="4" width="13.28515625" customWidth="1"/>
    <col min="5" max="5" width="12.85546875" customWidth="1"/>
    <col min="6" max="6" width="10.5703125" customWidth="1"/>
  </cols>
  <sheetData>
    <row r="2" spans="2:5" ht="20.100000000000001" customHeight="1" thickBot="1" x14ac:dyDescent="0.3">
      <c r="B2" s="14" t="s">
        <v>1</v>
      </c>
      <c r="C2" s="14"/>
      <c r="D2" s="14"/>
      <c r="E2" s="14"/>
    </row>
    <row r="3" spans="2:5" ht="20.100000000000001" customHeight="1" thickTop="1" x14ac:dyDescent="0.25"/>
    <row r="4" spans="2:5" ht="36" customHeight="1" x14ac:dyDescent="0.25">
      <c r="B4" s="2" t="s">
        <v>5</v>
      </c>
      <c r="C4" s="2" t="s">
        <v>6</v>
      </c>
      <c r="D4" s="2" t="s">
        <v>18</v>
      </c>
      <c r="E4" s="2" t="s">
        <v>19</v>
      </c>
    </row>
    <row r="5" spans="2:5" ht="20.100000000000001" customHeight="1" x14ac:dyDescent="0.25">
      <c r="B5" s="1" t="s">
        <v>7</v>
      </c>
      <c r="C5" s="1">
        <v>27</v>
      </c>
      <c r="D5" s="1">
        <v>40</v>
      </c>
      <c r="E5" s="1">
        <v>60000</v>
      </c>
    </row>
    <row r="6" spans="2:5" ht="20.100000000000001" customHeight="1" x14ac:dyDescent="0.25">
      <c r="B6" s="1" t="s">
        <v>8</v>
      </c>
      <c r="C6" s="1">
        <v>32</v>
      </c>
      <c r="D6" s="1">
        <v>35</v>
      </c>
      <c r="E6" s="1">
        <v>65000</v>
      </c>
    </row>
    <row r="7" spans="2:5" ht="20.100000000000001" customHeight="1" x14ac:dyDescent="0.25">
      <c r="B7" s="1" t="s">
        <v>9</v>
      </c>
      <c r="C7" s="1">
        <v>41</v>
      </c>
      <c r="D7" s="1">
        <v>45</v>
      </c>
      <c r="E7" s="1">
        <v>80000</v>
      </c>
    </row>
    <row r="8" spans="2:5" ht="20.100000000000001" customHeight="1" x14ac:dyDescent="0.25">
      <c r="B8" s="1" t="s">
        <v>10</v>
      </c>
      <c r="C8" s="1">
        <v>29</v>
      </c>
      <c r="D8" s="1">
        <v>38</v>
      </c>
      <c r="E8" s="1">
        <v>70000</v>
      </c>
    </row>
    <row r="9" spans="2:5" ht="20.100000000000001" customHeight="1" x14ac:dyDescent="0.25">
      <c r="B9" s="1" t="s">
        <v>11</v>
      </c>
      <c r="C9" s="1">
        <v>35</v>
      </c>
      <c r="D9" s="1">
        <v>40</v>
      </c>
      <c r="E9" s="1">
        <v>75000</v>
      </c>
    </row>
    <row r="10" spans="2:5" ht="20.100000000000001" customHeight="1" x14ac:dyDescent="0.25">
      <c r="B10" s="1" t="s">
        <v>12</v>
      </c>
      <c r="C10" s="1">
        <v>26</v>
      </c>
      <c r="D10" s="1">
        <v>30</v>
      </c>
      <c r="E10" s="1">
        <v>55000</v>
      </c>
    </row>
    <row r="11" spans="2:5" ht="20.100000000000001" customHeight="1" x14ac:dyDescent="0.25">
      <c r="B11" s="1" t="s">
        <v>13</v>
      </c>
      <c r="C11" s="1">
        <v>33</v>
      </c>
      <c r="D11" s="1">
        <v>42</v>
      </c>
      <c r="E11" s="1">
        <v>85000</v>
      </c>
    </row>
    <row r="13" spans="2:5" ht="37.5" customHeight="1" x14ac:dyDescent="0.25">
      <c r="B13" s="6" t="s">
        <v>22</v>
      </c>
      <c r="C13" s="3">
        <f>RSQ(E5:E11,D5:D11)</f>
        <v>0.64637176938369767</v>
      </c>
    </row>
    <row r="14" spans="2:5" ht="94.5" customHeight="1" x14ac:dyDescent="0.25"/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F2489-E6A7-4C5F-BB9A-6420ACDBB783}">
  <dimension ref="B2:J14"/>
  <sheetViews>
    <sheetView showGridLines="0" workbookViewId="0">
      <selection activeCell="O18" sqref="O18"/>
    </sheetView>
  </sheetViews>
  <sheetFormatPr defaultRowHeight="20.100000000000001" customHeight="1" x14ac:dyDescent="0.25"/>
  <cols>
    <col min="1" max="1" width="2.28515625" customWidth="1"/>
    <col min="2" max="2" width="11.85546875" customWidth="1"/>
    <col min="3" max="3" width="7.42578125" customWidth="1"/>
    <col min="4" max="4" width="11.140625" customWidth="1"/>
    <col min="5" max="5" width="10.85546875" customWidth="1"/>
    <col min="6" max="6" width="24.85546875" customWidth="1"/>
    <col min="7" max="7" width="14.42578125" customWidth="1"/>
  </cols>
  <sheetData>
    <row r="2" spans="2:10" ht="20.100000000000001" customHeight="1" thickBot="1" x14ac:dyDescent="0.3">
      <c r="B2" s="14" t="s">
        <v>2</v>
      </c>
      <c r="C2" s="14"/>
      <c r="D2" s="14"/>
      <c r="E2" s="14"/>
      <c r="F2" s="14"/>
      <c r="G2" s="14"/>
      <c r="H2" s="14"/>
      <c r="I2" s="14"/>
      <c r="J2" s="14"/>
    </row>
    <row r="3" spans="2:10" ht="20.100000000000001" customHeight="1" thickTop="1" x14ac:dyDescent="0.25"/>
    <row r="4" spans="2:10" ht="36" customHeight="1" x14ac:dyDescent="0.25">
      <c r="B4" s="2" t="s">
        <v>5</v>
      </c>
      <c r="C4" s="2" t="s">
        <v>6</v>
      </c>
      <c r="D4" s="2" t="s">
        <v>18</v>
      </c>
      <c r="E4" s="2" t="s">
        <v>19</v>
      </c>
    </row>
    <row r="5" spans="2:10" ht="20.100000000000001" customHeight="1" x14ac:dyDescent="0.25">
      <c r="B5" s="1" t="s">
        <v>7</v>
      </c>
      <c r="C5" s="1">
        <v>27</v>
      </c>
      <c r="D5" s="1">
        <v>40</v>
      </c>
      <c r="E5" s="1">
        <v>60000</v>
      </c>
    </row>
    <row r="6" spans="2:10" ht="20.100000000000001" customHeight="1" x14ac:dyDescent="0.25">
      <c r="B6" s="1" t="s">
        <v>8</v>
      </c>
      <c r="C6" s="1">
        <v>32</v>
      </c>
      <c r="D6" s="1">
        <v>35</v>
      </c>
      <c r="E6" s="1">
        <v>65000</v>
      </c>
    </row>
    <row r="7" spans="2:10" ht="20.100000000000001" customHeight="1" x14ac:dyDescent="0.25">
      <c r="B7" s="1" t="s">
        <v>9</v>
      </c>
      <c r="C7" s="1">
        <v>41</v>
      </c>
      <c r="D7" s="1">
        <v>45</v>
      </c>
      <c r="E7" s="1">
        <v>80000</v>
      </c>
    </row>
    <row r="8" spans="2:10" ht="20.100000000000001" customHeight="1" x14ac:dyDescent="0.25">
      <c r="B8" s="1" t="s">
        <v>10</v>
      </c>
      <c r="C8" s="1">
        <v>29</v>
      </c>
      <c r="D8" s="1">
        <v>38</v>
      </c>
      <c r="E8" s="1">
        <v>70000</v>
      </c>
    </row>
    <row r="9" spans="2:10" ht="20.100000000000001" customHeight="1" x14ac:dyDescent="0.25">
      <c r="B9" s="1" t="s">
        <v>11</v>
      </c>
      <c r="C9" s="1">
        <v>35</v>
      </c>
      <c r="D9" s="1">
        <v>40</v>
      </c>
      <c r="E9" s="1">
        <v>75000</v>
      </c>
    </row>
    <row r="10" spans="2:10" ht="20.100000000000001" customHeight="1" x14ac:dyDescent="0.25">
      <c r="B10" s="1" t="s">
        <v>12</v>
      </c>
      <c r="C10" s="1">
        <v>26</v>
      </c>
      <c r="D10" s="1">
        <v>30</v>
      </c>
      <c r="E10" s="1">
        <v>55000</v>
      </c>
    </row>
    <row r="11" spans="2:10" ht="20.100000000000001" customHeight="1" x14ac:dyDescent="0.25">
      <c r="B11" s="1" t="s">
        <v>13</v>
      </c>
      <c r="C11" s="1">
        <v>33</v>
      </c>
      <c r="D11" s="1">
        <v>42</v>
      </c>
      <c r="E11" s="1">
        <v>85000</v>
      </c>
    </row>
    <row r="14" spans="2:10" ht="132.75" customHeight="1" x14ac:dyDescent="0.25"/>
  </sheetData>
  <mergeCells count="1">
    <mergeCell ref="B2:J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C9B32-5546-4534-B23A-FF5D5E579D21}">
  <dimension ref="B2:E12"/>
  <sheetViews>
    <sheetView showGridLines="0" workbookViewId="0">
      <selection activeCell="H11" sqref="H11"/>
    </sheetView>
  </sheetViews>
  <sheetFormatPr defaultRowHeight="20.100000000000001" customHeight="1" x14ac:dyDescent="0.25"/>
  <cols>
    <col min="1" max="1" width="3" customWidth="1"/>
    <col min="2" max="2" width="11.85546875" bestFit="1" customWidth="1"/>
    <col min="3" max="3" width="10.7109375" customWidth="1"/>
    <col min="4" max="5" width="12.85546875" customWidth="1"/>
    <col min="6" max="6" width="19.28515625" customWidth="1"/>
  </cols>
  <sheetData>
    <row r="2" spans="2:5" ht="20.100000000000001" customHeight="1" thickBot="1" x14ac:dyDescent="0.3">
      <c r="B2" s="14" t="s">
        <v>3</v>
      </c>
      <c r="C2" s="14"/>
      <c r="D2" s="14"/>
      <c r="E2" s="14"/>
    </row>
    <row r="3" spans="2:5" ht="20.100000000000001" customHeight="1" thickTop="1" x14ac:dyDescent="0.25"/>
    <row r="4" spans="2:5" ht="36" customHeight="1" x14ac:dyDescent="0.25">
      <c r="B4" s="2" t="s">
        <v>5</v>
      </c>
      <c r="C4" s="2" t="s">
        <v>6</v>
      </c>
      <c r="D4" s="2" t="s">
        <v>18</v>
      </c>
      <c r="E4" s="2" t="s">
        <v>19</v>
      </c>
    </row>
    <row r="5" spans="2:5" ht="20.100000000000001" customHeight="1" x14ac:dyDescent="0.25">
      <c r="B5" s="1" t="s">
        <v>7</v>
      </c>
      <c r="C5" s="1">
        <v>27</v>
      </c>
      <c r="D5" s="1">
        <v>40</v>
      </c>
      <c r="E5" s="1">
        <v>60000</v>
      </c>
    </row>
    <row r="6" spans="2:5" ht="20.100000000000001" customHeight="1" x14ac:dyDescent="0.25">
      <c r="B6" s="1" t="s">
        <v>8</v>
      </c>
      <c r="C6" s="1">
        <v>32</v>
      </c>
      <c r="D6" s="1">
        <v>35</v>
      </c>
      <c r="E6" s="1">
        <v>65000</v>
      </c>
    </row>
    <row r="7" spans="2:5" ht="20.100000000000001" customHeight="1" x14ac:dyDescent="0.25">
      <c r="B7" s="1" t="s">
        <v>9</v>
      </c>
      <c r="C7" s="1">
        <v>41</v>
      </c>
      <c r="D7" s="1">
        <v>45</v>
      </c>
      <c r="E7" s="1">
        <v>80000</v>
      </c>
    </row>
    <row r="8" spans="2:5" ht="20.100000000000001" customHeight="1" x14ac:dyDescent="0.25">
      <c r="B8" s="1" t="s">
        <v>10</v>
      </c>
      <c r="C8" s="1">
        <v>29</v>
      </c>
      <c r="D8" s="1">
        <v>38</v>
      </c>
      <c r="E8" s="1">
        <v>70000</v>
      </c>
    </row>
    <row r="9" spans="2:5" ht="20.100000000000001" customHeight="1" x14ac:dyDescent="0.25">
      <c r="B9" s="1" t="s">
        <v>11</v>
      </c>
      <c r="C9" s="1">
        <v>35</v>
      </c>
      <c r="D9" s="1">
        <v>40</v>
      </c>
      <c r="E9" s="1">
        <v>75000</v>
      </c>
    </row>
    <row r="10" spans="2:5" ht="20.100000000000001" customHeight="1" x14ac:dyDescent="0.25">
      <c r="B10" s="1" t="s">
        <v>12</v>
      </c>
      <c r="C10" s="1">
        <v>26</v>
      </c>
      <c r="D10" s="1">
        <v>30</v>
      </c>
      <c r="E10" s="1">
        <v>55000</v>
      </c>
    </row>
    <row r="11" spans="2:5" ht="20.100000000000001" customHeight="1" x14ac:dyDescent="0.25">
      <c r="B11" s="1" t="s">
        <v>13</v>
      </c>
      <c r="C11" s="1">
        <v>33</v>
      </c>
      <c r="D11" s="1">
        <v>42</v>
      </c>
      <c r="E11" s="1">
        <v>85000</v>
      </c>
    </row>
    <row r="12" spans="2:5" ht="128.25" customHeight="1" x14ac:dyDescent="0.25"/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F5421-E729-46B3-993A-42FD13B970F8}">
  <dimension ref="A1:I31"/>
  <sheetViews>
    <sheetView workbookViewId="0">
      <selection activeCell="B5" sqref="B5"/>
    </sheetView>
  </sheetViews>
  <sheetFormatPr defaultRowHeight="15" x14ac:dyDescent="0.25"/>
  <cols>
    <col min="2" max="2" width="15.140625" customWidth="1"/>
  </cols>
  <sheetData>
    <row r="1" spans="1:9" x14ac:dyDescent="0.25">
      <c r="A1" t="s">
        <v>23</v>
      </c>
    </row>
    <row r="2" spans="1:9" ht="15.75" thickBot="1" x14ac:dyDescent="0.3"/>
    <row r="3" spans="1:9" x14ac:dyDescent="0.25">
      <c r="A3" s="9" t="s">
        <v>24</v>
      </c>
      <c r="B3" s="9"/>
    </row>
    <row r="4" spans="1:9" x14ac:dyDescent="0.25">
      <c r="A4" t="s">
        <v>25</v>
      </c>
      <c r="B4">
        <v>0.80397249292727524</v>
      </c>
    </row>
    <row r="5" spans="1:9" x14ac:dyDescent="0.25">
      <c r="A5" t="s">
        <v>26</v>
      </c>
      <c r="B5">
        <v>0.64637176938369767</v>
      </c>
    </row>
    <row r="6" spans="1:9" x14ac:dyDescent="0.25">
      <c r="A6" t="s">
        <v>27</v>
      </c>
      <c r="B6">
        <v>0.57564612326043718</v>
      </c>
    </row>
    <row r="7" spans="1:9" x14ac:dyDescent="0.25">
      <c r="A7" t="s">
        <v>28</v>
      </c>
      <c r="B7">
        <v>7036.1887614163907</v>
      </c>
    </row>
    <row r="8" spans="1:9" ht="15.75" thickBot="1" x14ac:dyDescent="0.3">
      <c r="A8" s="7" t="s">
        <v>29</v>
      </c>
      <c r="B8" s="7">
        <v>7</v>
      </c>
    </row>
    <row r="10" spans="1:9" ht="15.75" thickBot="1" x14ac:dyDescent="0.3">
      <c r="A10" t="s">
        <v>30</v>
      </c>
    </row>
    <row r="11" spans="1:9" x14ac:dyDescent="0.25">
      <c r="A11" s="8"/>
      <c r="B11" s="8" t="s">
        <v>35</v>
      </c>
      <c r="C11" s="8" t="s">
        <v>36</v>
      </c>
      <c r="D11" s="8" t="s">
        <v>37</v>
      </c>
      <c r="E11" s="8" t="s">
        <v>38</v>
      </c>
      <c r="F11" s="8" t="s">
        <v>39</v>
      </c>
    </row>
    <row r="12" spans="1:9" x14ac:dyDescent="0.25">
      <c r="A12" t="s">
        <v>31</v>
      </c>
      <c r="B12">
        <v>1</v>
      </c>
      <c r="C12">
        <v>452460238.56858838</v>
      </c>
      <c r="D12">
        <v>452460238.56858838</v>
      </c>
      <c r="E12">
        <v>9.1391426563597982</v>
      </c>
      <c r="F12">
        <v>2.931201931669189E-2</v>
      </c>
    </row>
    <row r="13" spans="1:9" x14ac:dyDescent="0.25">
      <c r="A13" t="s">
        <v>32</v>
      </c>
      <c r="B13">
        <v>5</v>
      </c>
      <c r="C13">
        <v>247539761.43141162</v>
      </c>
      <c r="D13">
        <v>49507952.286282323</v>
      </c>
    </row>
    <row r="14" spans="1:9" ht="15.75" thickBot="1" x14ac:dyDescent="0.3">
      <c r="A14" s="7" t="s">
        <v>33</v>
      </c>
      <c r="B14" s="7">
        <v>6</v>
      </c>
      <c r="C14" s="7">
        <v>700000000</v>
      </c>
      <c r="D14" s="7"/>
      <c r="E14" s="7"/>
      <c r="F14" s="7"/>
    </row>
    <row r="15" spans="1:9" ht="15.75" thickBot="1" x14ac:dyDescent="0.3"/>
    <row r="16" spans="1:9" x14ac:dyDescent="0.25">
      <c r="A16" s="8"/>
      <c r="B16" s="8" t="s">
        <v>40</v>
      </c>
      <c r="C16" s="8" t="s">
        <v>28</v>
      </c>
      <c r="D16" s="8" t="s">
        <v>41</v>
      </c>
      <c r="E16" s="8" t="s">
        <v>42</v>
      </c>
      <c r="F16" s="8" t="s">
        <v>43</v>
      </c>
      <c r="G16" s="8" t="s">
        <v>44</v>
      </c>
      <c r="H16" s="8" t="s">
        <v>45</v>
      </c>
      <c r="I16" s="8" t="s">
        <v>46</v>
      </c>
    </row>
    <row r="17" spans="1:9" x14ac:dyDescent="0.25">
      <c r="A17" t="s">
        <v>34</v>
      </c>
      <c r="B17">
        <v>1560.6361829026137</v>
      </c>
      <c r="C17">
        <v>22794.460634654635</v>
      </c>
      <c r="D17">
        <v>6.8465589421754666E-2</v>
      </c>
      <c r="E17">
        <v>0.94806868532937094</v>
      </c>
      <c r="F17">
        <v>-57034.390277667619</v>
      </c>
      <c r="G17">
        <v>60155.662643472846</v>
      </c>
      <c r="H17">
        <v>-57034.390277667619</v>
      </c>
      <c r="I17">
        <v>60155.662643472846</v>
      </c>
    </row>
    <row r="18" spans="1:9" ht="15.75" thickBot="1" x14ac:dyDescent="0.3">
      <c r="A18" s="7" t="s">
        <v>47</v>
      </c>
      <c r="B18" s="7">
        <v>1774.3538767395619</v>
      </c>
      <c r="C18" s="7">
        <v>586.93162600286075</v>
      </c>
      <c r="D18" s="7">
        <v>3.0231014962054772</v>
      </c>
      <c r="E18" s="7">
        <v>2.9312019316691904E-2</v>
      </c>
      <c r="F18" s="7">
        <v>265.59810017612085</v>
      </c>
      <c r="G18" s="7">
        <v>3283.1096533030031</v>
      </c>
      <c r="H18" s="7">
        <v>265.59810017612085</v>
      </c>
      <c r="I18" s="7">
        <v>3283.1096533030031</v>
      </c>
    </row>
    <row r="22" spans="1:9" x14ac:dyDescent="0.25">
      <c r="A22" t="s">
        <v>48</v>
      </c>
    </row>
    <row r="23" spans="1:9" ht="15.75" thickBot="1" x14ac:dyDescent="0.3"/>
    <row r="24" spans="1:9" x14ac:dyDescent="0.25">
      <c r="A24" s="8" t="s">
        <v>49</v>
      </c>
      <c r="B24" s="8" t="s">
        <v>50</v>
      </c>
      <c r="C24" s="8" t="s">
        <v>51</v>
      </c>
    </row>
    <row r="25" spans="1:9" x14ac:dyDescent="0.25">
      <c r="A25">
        <v>1</v>
      </c>
      <c r="B25">
        <v>72534.791252485084</v>
      </c>
      <c r="C25">
        <v>-12534.791252485084</v>
      </c>
    </row>
    <row r="26" spans="1:9" x14ac:dyDescent="0.25">
      <c r="A26">
        <v>2</v>
      </c>
      <c r="B26">
        <v>63663.021868787277</v>
      </c>
      <c r="C26">
        <v>1336.9781312127234</v>
      </c>
    </row>
    <row r="27" spans="1:9" x14ac:dyDescent="0.25">
      <c r="A27">
        <v>3</v>
      </c>
      <c r="B27">
        <v>81406.560636182898</v>
      </c>
      <c r="C27">
        <v>-1406.5606361828977</v>
      </c>
    </row>
    <row r="28" spans="1:9" x14ac:dyDescent="0.25">
      <c r="A28">
        <v>4</v>
      </c>
      <c r="B28">
        <v>68986.083499005967</v>
      </c>
      <c r="C28">
        <v>1013.9165009940334</v>
      </c>
    </row>
    <row r="29" spans="1:9" x14ac:dyDescent="0.25">
      <c r="A29">
        <v>5</v>
      </c>
      <c r="B29">
        <v>72534.791252485084</v>
      </c>
      <c r="C29">
        <v>2465.2087475149165</v>
      </c>
    </row>
    <row r="30" spans="1:9" x14ac:dyDescent="0.25">
      <c r="A30">
        <v>6</v>
      </c>
      <c r="B30">
        <v>54791.25248508947</v>
      </c>
      <c r="C30">
        <v>208.7475149105303</v>
      </c>
    </row>
    <row r="31" spans="1:9" ht="15.75" thickBot="1" x14ac:dyDescent="0.3">
      <c r="A31" s="7">
        <v>7</v>
      </c>
      <c r="B31" s="7">
        <v>76083.499005964215</v>
      </c>
      <c r="C31" s="7">
        <v>8916.500994035785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8D92F-1721-4073-9E7E-FF1205678F8B}">
  <dimension ref="B2:G14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3" customWidth="1"/>
    <col min="2" max="2" width="16.28515625" customWidth="1"/>
    <col min="3" max="3" width="10.7109375" customWidth="1"/>
    <col min="4" max="4" width="13.28515625" customWidth="1"/>
    <col min="5" max="5" width="12.85546875" customWidth="1"/>
    <col min="6" max="6" width="22.42578125" customWidth="1"/>
    <col min="7" max="7" width="9.5703125" bestFit="1" customWidth="1"/>
  </cols>
  <sheetData>
    <row r="2" spans="2:7" ht="20.100000000000001" customHeight="1" thickBot="1" x14ac:dyDescent="0.3">
      <c r="B2" s="14" t="s">
        <v>4</v>
      </c>
      <c r="C2" s="14"/>
      <c r="D2" s="14"/>
      <c r="E2" s="14"/>
    </row>
    <row r="3" spans="2:7" ht="20.100000000000001" customHeight="1" thickTop="1" x14ac:dyDescent="0.25"/>
    <row r="4" spans="2:7" ht="38.25" customHeight="1" x14ac:dyDescent="0.25">
      <c r="B4" s="2" t="s">
        <v>5</v>
      </c>
      <c r="C4" s="2" t="s">
        <v>6</v>
      </c>
      <c r="D4" s="2" t="s">
        <v>18</v>
      </c>
      <c r="E4" s="2" t="s">
        <v>19</v>
      </c>
    </row>
    <row r="5" spans="2:7" ht="20.100000000000001" customHeight="1" x14ac:dyDescent="0.25">
      <c r="B5" s="1" t="s">
        <v>7</v>
      </c>
      <c r="C5" s="1">
        <v>27</v>
      </c>
      <c r="D5" s="1">
        <v>40</v>
      </c>
      <c r="E5" s="1">
        <v>60000</v>
      </c>
      <c r="G5" s="10"/>
    </row>
    <row r="6" spans="2:7" ht="20.100000000000001" customHeight="1" x14ac:dyDescent="0.25">
      <c r="B6" s="1" t="s">
        <v>8</v>
      </c>
      <c r="C6" s="1">
        <v>32</v>
      </c>
      <c r="D6" s="1">
        <v>35</v>
      </c>
      <c r="E6" s="1">
        <v>65000</v>
      </c>
    </row>
    <row r="7" spans="2:7" ht="20.100000000000001" customHeight="1" x14ac:dyDescent="0.25">
      <c r="B7" s="1" t="s">
        <v>9</v>
      </c>
      <c r="C7" s="1">
        <v>41</v>
      </c>
      <c r="D7" s="1">
        <v>45</v>
      </c>
      <c r="E7" s="1">
        <v>80000</v>
      </c>
    </row>
    <row r="8" spans="2:7" ht="20.100000000000001" customHeight="1" x14ac:dyDescent="0.25">
      <c r="B8" s="1" t="s">
        <v>10</v>
      </c>
      <c r="C8" s="1">
        <v>29</v>
      </c>
      <c r="D8" s="1">
        <v>38</v>
      </c>
      <c r="E8" s="1">
        <v>70000</v>
      </c>
    </row>
    <row r="9" spans="2:7" ht="20.100000000000001" customHeight="1" x14ac:dyDescent="0.25">
      <c r="B9" s="1" t="s">
        <v>11</v>
      </c>
      <c r="C9" s="1">
        <v>35</v>
      </c>
      <c r="D9" s="1">
        <v>40</v>
      </c>
      <c r="E9" s="1">
        <v>75000</v>
      </c>
    </row>
    <row r="10" spans="2:7" ht="20.100000000000001" customHeight="1" x14ac:dyDescent="0.25">
      <c r="B10" s="1" t="s">
        <v>12</v>
      </c>
      <c r="C10" s="1">
        <v>26</v>
      </c>
      <c r="D10" s="1">
        <v>30</v>
      </c>
      <c r="E10" s="1">
        <v>55000</v>
      </c>
    </row>
    <row r="11" spans="2:7" ht="20.100000000000001" customHeight="1" x14ac:dyDescent="0.25">
      <c r="B11" s="1" t="s">
        <v>13</v>
      </c>
      <c r="C11" s="1">
        <v>33</v>
      </c>
      <c r="D11" s="1">
        <v>42</v>
      </c>
      <c r="E11" s="1">
        <v>85000</v>
      </c>
    </row>
    <row r="13" spans="2:7" ht="36" customHeight="1" x14ac:dyDescent="0.25">
      <c r="B13" s="6" t="s">
        <v>21</v>
      </c>
      <c r="C13" s="5">
        <f>PEARSON(E5:E11,D5:D11)</f>
        <v>0.80397249292727535</v>
      </c>
    </row>
    <row r="14" spans="2:7" ht="118.5" customHeight="1" x14ac:dyDescent="0.25"/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Overview</vt:lpstr>
      <vt:lpstr>Arithmetic formula</vt:lpstr>
      <vt:lpstr>CORREL</vt:lpstr>
      <vt:lpstr>RSQ</vt:lpstr>
      <vt:lpstr>Scatter Chart</vt:lpstr>
      <vt:lpstr>Analysis ToolPak</vt:lpstr>
      <vt:lpstr>Sheet1</vt:lpstr>
      <vt:lpstr>Correlation Coefficient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13</dc:creator>
  <cp:lastModifiedBy>User</cp:lastModifiedBy>
  <dcterms:created xsi:type="dcterms:W3CDTF">2015-06-05T18:17:20Z</dcterms:created>
  <dcterms:modified xsi:type="dcterms:W3CDTF">2023-04-09T05:13:54Z</dcterms:modified>
</cp:coreProperties>
</file>