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120 - 12-1-23\"/>
    </mc:Choice>
  </mc:AlternateContent>
  <xr:revisionPtr revIDLastSave="0" documentId="13_ncr:1_{CAA022F4-D725-49AB-83A1-104CE00F4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MT, IPMT, and PPMT Functions" sheetId="1" r:id="rId1"/>
    <sheet name="Goal Seek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rWeFYB+s42lEkOVXsVJXvTvumgA=="/>
    </ext>
  </extLst>
</workbook>
</file>

<file path=xl/calcChain.xml><?xml version="1.0" encoding="utf-8"?>
<calcChain xmlns="http://schemas.openxmlformats.org/spreadsheetml/2006/main">
  <c r="D16" i="4" l="1"/>
  <c r="F17" i="4" l="1"/>
  <c r="F18" i="4" s="1"/>
  <c r="C16" i="4"/>
  <c r="E16" i="4" s="1"/>
  <c r="C17" i="4" s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14" i="1"/>
  <c r="G15" i="1"/>
  <c r="G16" i="1"/>
  <c r="G17" i="1"/>
  <c r="G18" i="1"/>
  <c r="G19" i="1"/>
  <c r="G20" i="1"/>
  <c r="G21" i="1"/>
  <c r="G22" i="1"/>
  <c r="G23" i="1"/>
  <c r="G24" i="1"/>
  <c r="G25" i="1"/>
  <c r="G14" i="1"/>
  <c r="F15" i="1"/>
  <c r="F16" i="1"/>
  <c r="F17" i="1"/>
  <c r="F18" i="1"/>
  <c r="F19" i="1"/>
  <c r="F20" i="1"/>
  <c r="F21" i="1"/>
  <c r="F22" i="1"/>
  <c r="F23" i="1"/>
  <c r="F24" i="1"/>
  <c r="F25" i="1"/>
  <c r="C15" i="1"/>
  <c r="C16" i="1"/>
  <c r="C17" i="1"/>
  <c r="C18" i="1"/>
  <c r="C19" i="1"/>
  <c r="C20" i="1"/>
  <c r="C21" i="1"/>
  <c r="C22" i="1"/>
  <c r="C23" i="1"/>
  <c r="C24" i="1"/>
  <c r="C25" i="1"/>
  <c r="C14" i="1"/>
  <c r="D10" i="1"/>
  <c r="E18" i="1" s="1"/>
  <c r="F14" i="1"/>
  <c r="H13" i="1"/>
  <c r="D17" i="4" l="1"/>
  <c r="E17" i="4" s="1"/>
  <c r="C18" i="4" s="1"/>
  <c r="F19" i="4"/>
  <c r="E21" i="1"/>
  <c r="E24" i="1"/>
  <c r="E16" i="1"/>
  <c r="E23" i="1"/>
  <c r="E19" i="1"/>
  <c r="E15" i="1"/>
  <c r="E25" i="1"/>
  <c r="E17" i="1"/>
  <c r="E20" i="1"/>
  <c r="E14" i="1"/>
  <c r="E22" i="1"/>
  <c r="D18" i="4" l="1"/>
  <c r="E18" i="4" s="1"/>
  <c r="C19" i="4" s="1"/>
  <c r="F20" i="4"/>
  <c r="D19" i="4" l="1"/>
  <c r="E19" i="4" s="1"/>
  <c r="C20" i="4" s="1"/>
  <c r="F21" i="4"/>
  <c r="D20" i="4" l="1"/>
  <c r="E20" i="4" s="1"/>
  <c r="C21" i="4" s="1"/>
  <c r="F22" i="4"/>
  <c r="D21" i="4" l="1"/>
  <c r="E21" i="4" s="1"/>
  <c r="C22" i="4" s="1"/>
  <c r="F23" i="4"/>
  <c r="F24" i="4" l="1"/>
  <c r="D22" i="4"/>
  <c r="E22" i="4" s="1"/>
  <c r="C23" i="4" s="1"/>
  <c r="D23" i="4" l="1"/>
  <c r="E23" i="4" s="1"/>
  <c r="C24" i="4" s="1"/>
  <c r="F25" i="4"/>
  <c r="D24" i="4" l="1"/>
  <c r="E24" i="4" s="1"/>
  <c r="C25" i="4" s="1"/>
  <c r="F26" i="4"/>
  <c r="D25" i="4" l="1"/>
  <c r="E25" i="4" s="1"/>
  <c r="C26" i="4" s="1"/>
  <c r="F27" i="4"/>
  <c r="D26" i="4" l="1"/>
  <c r="E26" i="4" s="1"/>
  <c r="C27" i="4" s="1"/>
  <c r="D27" i="4" s="1"/>
  <c r="E27" i="4" s="1"/>
</calcChain>
</file>

<file path=xl/sharedStrings.xml><?xml version="1.0" encoding="utf-8"?>
<sst xmlns="http://schemas.openxmlformats.org/spreadsheetml/2006/main" count="86" uniqueCount="29">
  <si>
    <t>Annual Interest Rate</t>
  </si>
  <si>
    <t>Payment</t>
  </si>
  <si>
    <t>Month</t>
  </si>
  <si>
    <t>Extra Payment</t>
  </si>
  <si>
    <t>Total Payment</t>
  </si>
  <si>
    <t>Interest</t>
  </si>
  <si>
    <t>Principal</t>
  </si>
  <si>
    <t>Balance</t>
  </si>
  <si>
    <t>Using PMT, IPMT, and PPMT Functions</t>
  </si>
  <si>
    <t>Loan Amount</t>
  </si>
  <si>
    <t>Loan Information</t>
  </si>
  <si>
    <t>Loan Tenure (year)</t>
  </si>
  <si>
    <t>Input Fields</t>
  </si>
  <si>
    <t>Yearly Payments</t>
  </si>
  <si>
    <t>Item Information</t>
  </si>
  <si>
    <t>Maker</t>
  </si>
  <si>
    <t>Data</t>
  </si>
  <si>
    <t>Car</t>
  </si>
  <si>
    <t>Name</t>
  </si>
  <si>
    <t>R1T</t>
  </si>
  <si>
    <t>Rivian</t>
  </si>
  <si>
    <t>Utilizing Goal Seek Feature</t>
  </si>
  <si>
    <t>Category</t>
  </si>
  <si>
    <t>Xerion Tractor</t>
  </si>
  <si>
    <t>Claas</t>
  </si>
  <si>
    <t>Principal Payment</t>
  </si>
  <si>
    <t>Amount</t>
  </si>
  <si>
    <t>Farming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</si>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</sst>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79998168889431442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8" fontId="5" fillId="2" borderId="3" xfId="0" applyNumberFormat="1" applyFont="1" applyFill="1" applyBorder="1" applyAlignment="1">
      <alignment horizontal="center" vertical="center"/>
    </xf>
    <xf numFmtId="8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8" fontId="7" fillId="0" borderId="3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workbookViewId="0">
      <selection activeCell="B4" sqref="B4:C4"/>
    </sheetView>
  </sheetViews>
  <sheetFormatPr defaultColWidth="14.42578125" defaultRowHeight="20.100000000000001" customHeight="1" x14ac:dyDescent="0.25"/>
  <cols>
    <col min="1" max="1" width="2.7109375" customWidth="1"/>
    <col min="2" max="2" width="9.140625" customWidth="1"/>
    <col min="3" max="3" width="15.140625" customWidth="1"/>
    <col min="4" max="5" width="16.28515625" customWidth="1"/>
    <col min="6" max="6" width="13.7109375" customWidth="1"/>
    <col min="7" max="7" width="13.85546875" customWidth="1"/>
    <col min="8" max="8" width="15.7109375" customWidth="1"/>
    <col min="9" max="9" width="2.7109375" customWidth="1"/>
    <col min="10" max="13" width="8.7109375" customWidth="1"/>
    <col min="14" max="14" width="3.7109375" customWidth="1"/>
    <col min="15" max="15" width="7.7109375" bestFit="1" customWidth="1"/>
    <col min="16" max="16" width="21.28515625" customWidth="1"/>
    <col min="17" max="18" width="15.42578125" bestFit="1" customWidth="1"/>
    <col min="19" max="19" width="10.28515625" customWidth="1"/>
    <col min="20" max="20" width="11.140625" customWidth="1"/>
    <col min="21" max="21" width="12" customWidth="1"/>
    <col min="22" max="22" width="3.7109375" customWidth="1"/>
    <col min="23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6" t="s">
        <v>8</v>
      </c>
      <c r="C2" s="16"/>
      <c r="D2" s="16"/>
      <c r="E2" s="16"/>
      <c r="F2" s="16"/>
      <c r="G2" s="16"/>
      <c r="H2" s="16"/>
      <c r="I2" s="1"/>
      <c r="J2" s="1"/>
      <c r="K2" s="1"/>
      <c r="L2" s="1"/>
      <c r="M2" s="1"/>
      <c r="N2" s="1"/>
      <c r="O2" s="16" t="s">
        <v>28</v>
      </c>
      <c r="P2" s="16"/>
      <c r="Q2" s="16"/>
      <c r="R2" s="16"/>
      <c r="S2" s="16"/>
      <c r="T2" s="16"/>
      <c r="U2" s="16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</row>
    <row r="4" spans="1:26" ht="20.100000000000001" customHeight="1" x14ac:dyDescent="0.25">
      <c r="A4" s="1"/>
      <c r="B4" s="19" t="s">
        <v>10</v>
      </c>
      <c r="C4" s="19"/>
      <c r="D4" s="10" t="s">
        <v>12</v>
      </c>
      <c r="E4" s="2"/>
      <c r="F4" s="20" t="s">
        <v>14</v>
      </c>
      <c r="G4" s="20"/>
      <c r="H4" s="12" t="s">
        <v>16</v>
      </c>
      <c r="I4" s="1"/>
      <c r="J4" s="1"/>
      <c r="K4" s="1"/>
      <c r="L4" s="1"/>
      <c r="M4" s="1"/>
      <c r="N4" s="1"/>
      <c r="O4" s="19" t="s">
        <v>10</v>
      </c>
      <c r="P4" s="19"/>
      <c r="Q4" s="10" t="s">
        <v>12</v>
      </c>
      <c r="R4" s="2"/>
      <c r="S4" s="20" t="s">
        <v>14</v>
      </c>
      <c r="T4" s="20"/>
      <c r="U4" s="12" t="s">
        <v>16</v>
      </c>
      <c r="V4" s="1"/>
      <c r="W4" s="1"/>
      <c r="X4" s="1"/>
      <c r="Y4" s="1"/>
      <c r="Z4" s="1"/>
    </row>
    <row r="5" spans="1:26" ht="20.100000000000001" customHeight="1" x14ac:dyDescent="0.25">
      <c r="A5" s="1"/>
      <c r="B5" s="14" t="s">
        <v>0</v>
      </c>
      <c r="C5" s="15"/>
      <c r="D5" s="3">
        <v>9.5000000000000001E-2</v>
      </c>
      <c r="E5" s="7"/>
      <c r="F5" s="14" t="s">
        <v>22</v>
      </c>
      <c r="G5" s="15"/>
      <c r="H5" s="4" t="s">
        <v>17</v>
      </c>
      <c r="I5" s="1"/>
      <c r="J5" s="1"/>
      <c r="K5" s="1"/>
      <c r="L5" s="1"/>
      <c r="M5" s="1"/>
      <c r="N5" s="1"/>
      <c r="O5" s="14" t="s">
        <v>0</v>
      </c>
      <c r="P5" s="15"/>
      <c r="Q5" s="3">
        <v>9.5000000000000001E-2</v>
      </c>
      <c r="R5" s="7"/>
      <c r="S5" s="14" t="s">
        <v>22</v>
      </c>
      <c r="T5" s="15"/>
      <c r="U5" s="4" t="s">
        <v>17</v>
      </c>
      <c r="V5" s="1"/>
      <c r="W5" s="1"/>
      <c r="X5" s="1"/>
      <c r="Y5" s="1"/>
      <c r="Z5" s="1"/>
    </row>
    <row r="6" spans="1:26" ht="20.100000000000001" customHeight="1" x14ac:dyDescent="0.25">
      <c r="A6" s="1"/>
      <c r="B6" s="14" t="s">
        <v>11</v>
      </c>
      <c r="C6" s="15"/>
      <c r="D6" s="4">
        <v>1</v>
      </c>
      <c r="E6" s="7"/>
      <c r="F6" s="14" t="s">
        <v>18</v>
      </c>
      <c r="G6" s="15"/>
      <c r="H6" s="4" t="s">
        <v>19</v>
      </c>
      <c r="I6" s="1"/>
      <c r="J6" s="1"/>
      <c r="K6" s="1"/>
      <c r="L6" s="1"/>
      <c r="M6" s="1"/>
      <c r="N6" s="1"/>
      <c r="O6" s="14" t="s">
        <v>11</v>
      </c>
      <c r="P6" s="15"/>
      <c r="Q6" s="4">
        <v>1</v>
      </c>
      <c r="R6" s="7"/>
      <c r="S6" s="14" t="s">
        <v>18</v>
      </c>
      <c r="T6" s="15"/>
      <c r="U6" s="4" t="s">
        <v>19</v>
      </c>
      <c r="V6" s="1"/>
      <c r="W6" s="1"/>
      <c r="X6" s="1"/>
      <c r="Y6" s="1"/>
      <c r="Z6" s="1"/>
    </row>
    <row r="7" spans="1:26" ht="20.100000000000001" customHeight="1" x14ac:dyDescent="0.25">
      <c r="A7" s="1"/>
      <c r="B7" s="14" t="s">
        <v>13</v>
      </c>
      <c r="C7" s="15"/>
      <c r="D7" s="4">
        <v>12</v>
      </c>
      <c r="E7" s="7"/>
      <c r="F7" s="14" t="s">
        <v>15</v>
      </c>
      <c r="G7" s="15"/>
      <c r="H7" s="4" t="s">
        <v>20</v>
      </c>
      <c r="I7" s="1"/>
      <c r="J7" s="1"/>
      <c r="K7" s="1"/>
      <c r="L7" s="1"/>
      <c r="M7" s="1"/>
      <c r="N7" s="1"/>
      <c r="O7" s="14" t="s">
        <v>13</v>
      </c>
      <c r="P7" s="15"/>
      <c r="Q7" s="4">
        <v>12</v>
      </c>
      <c r="R7" s="7"/>
      <c r="S7" s="14" t="s">
        <v>15</v>
      </c>
      <c r="T7" s="15"/>
      <c r="U7" s="4" t="s">
        <v>20</v>
      </c>
      <c r="V7" s="1"/>
      <c r="W7" s="1"/>
      <c r="X7" s="1"/>
      <c r="Y7" s="1"/>
      <c r="Z7" s="1"/>
    </row>
    <row r="8" spans="1:26" ht="20.100000000000001" customHeight="1" x14ac:dyDescent="0.25">
      <c r="A8" s="1"/>
      <c r="B8" s="14" t="s">
        <v>9</v>
      </c>
      <c r="C8" s="15"/>
      <c r="D8" s="5">
        <v>75000</v>
      </c>
      <c r="E8" s="7"/>
      <c r="F8" s="8"/>
      <c r="G8" s="8"/>
      <c r="H8" s="8"/>
      <c r="I8" s="1"/>
      <c r="J8" s="1"/>
      <c r="K8" s="1"/>
      <c r="L8" s="1"/>
      <c r="M8" s="1"/>
      <c r="N8" s="1"/>
      <c r="O8" s="14" t="s">
        <v>9</v>
      </c>
      <c r="P8" s="15"/>
      <c r="Q8" s="5">
        <v>75000</v>
      </c>
      <c r="R8" s="7"/>
      <c r="S8" s="8"/>
      <c r="T8" s="8"/>
      <c r="U8" s="8"/>
      <c r="V8" s="1"/>
      <c r="W8" s="1"/>
      <c r="X8" s="1"/>
      <c r="Y8" s="1"/>
      <c r="Z8" s="1"/>
    </row>
    <row r="9" spans="1:26" ht="20.100000000000001" customHeight="1" x14ac:dyDescent="0.25">
      <c r="A9" s="1"/>
      <c r="E9" s="7"/>
      <c r="F9" s="8"/>
      <c r="G9" s="8"/>
      <c r="H9" s="8"/>
      <c r="I9" s="1"/>
      <c r="J9" s="1"/>
      <c r="K9" s="1"/>
      <c r="L9" s="1"/>
      <c r="M9" s="1"/>
      <c r="N9" s="1"/>
      <c r="R9" s="7"/>
      <c r="S9" s="8"/>
      <c r="T9" s="8"/>
      <c r="U9" s="8"/>
      <c r="V9" s="1"/>
      <c r="W9" s="1"/>
      <c r="X9" s="1"/>
      <c r="Y9" s="1"/>
      <c r="Z9" s="1"/>
    </row>
    <row r="10" spans="1:26" ht="20.100000000000001" customHeight="1" x14ac:dyDescent="0.25">
      <c r="A10" s="1"/>
      <c r="B10" s="17" t="s">
        <v>1</v>
      </c>
      <c r="C10" s="18"/>
      <c r="D10" s="6">
        <f>-PMT($D$5/$D$7,$D$6*$D$7,$D$8)</f>
        <v>6576.2633830498426</v>
      </c>
      <c r="E10" s="7"/>
      <c r="F10" s="8"/>
      <c r="G10" s="8"/>
      <c r="H10" s="8"/>
      <c r="I10" s="1"/>
      <c r="J10" s="1"/>
      <c r="K10" s="1"/>
      <c r="L10" s="1"/>
      <c r="M10" s="1"/>
      <c r="N10" s="1"/>
      <c r="O10" s="17" t="s">
        <v>1</v>
      </c>
      <c r="P10" s="18"/>
      <c r="Q10" s="22"/>
      <c r="R10" s="7"/>
      <c r="S10" s="8"/>
      <c r="T10" s="8"/>
      <c r="U10" s="8"/>
      <c r="V10" s="1"/>
      <c r="W10" s="1"/>
      <c r="X10" s="1"/>
      <c r="Y10" s="1"/>
      <c r="Z10" s="1"/>
    </row>
    <row r="11" spans="1:26" ht="20.100000000000001" customHeight="1" x14ac:dyDescent="0.25">
      <c r="A11" s="1"/>
      <c r="B11" s="7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  <c r="N11" s="1"/>
      <c r="O11" s="7"/>
      <c r="P11" s="7"/>
      <c r="Q11" s="7"/>
      <c r="R11" s="7"/>
      <c r="S11" s="7"/>
      <c r="T11" s="7"/>
      <c r="U11" s="7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1" t="s">
        <v>2</v>
      </c>
      <c r="C12" s="11" t="s">
        <v>1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"/>
      <c r="J12" s="1"/>
      <c r="K12" s="1"/>
      <c r="L12" s="1"/>
      <c r="M12" s="1"/>
      <c r="N12" s="1"/>
      <c r="O12" s="11" t="s">
        <v>2</v>
      </c>
      <c r="P12" s="11" t="s">
        <v>1</v>
      </c>
      <c r="Q12" s="11" t="s">
        <v>3</v>
      </c>
      <c r="R12" s="11" t="s">
        <v>4</v>
      </c>
      <c r="S12" s="11" t="s">
        <v>5</v>
      </c>
      <c r="T12" s="11" t="s">
        <v>6</v>
      </c>
      <c r="U12" s="11" t="s">
        <v>7</v>
      </c>
      <c r="V12" s="1"/>
      <c r="W12" s="1"/>
      <c r="X12" s="1"/>
      <c r="Y12" s="1"/>
      <c r="Z12" s="1"/>
    </row>
    <row r="13" spans="1:26" ht="20.100000000000001" customHeight="1" x14ac:dyDescent="0.25">
      <c r="A13" s="1"/>
      <c r="B13" s="9">
        <v>0</v>
      </c>
      <c r="C13" s="9"/>
      <c r="D13" s="9"/>
      <c r="E13" s="9"/>
      <c r="F13" s="9"/>
      <c r="G13" s="9"/>
      <c r="H13" s="6">
        <f>$D$8</f>
        <v>75000</v>
      </c>
      <c r="I13" s="1"/>
      <c r="J13" s="1"/>
      <c r="K13" s="1"/>
      <c r="L13" s="1"/>
      <c r="M13" s="1"/>
      <c r="N13" s="1"/>
      <c r="O13" s="9">
        <v>0</v>
      </c>
      <c r="P13" s="9"/>
      <c r="Q13" s="9"/>
      <c r="R13" s="9"/>
      <c r="S13" s="9"/>
      <c r="T13" s="9"/>
      <c r="U13" s="6"/>
      <c r="V13" s="1"/>
      <c r="W13" s="1"/>
      <c r="X13" s="1"/>
      <c r="Y13" s="1"/>
      <c r="Z13" s="1"/>
    </row>
    <row r="14" spans="1:26" ht="20.100000000000001" customHeight="1" x14ac:dyDescent="0.25">
      <c r="A14" s="1"/>
      <c r="B14" s="9">
        <v>1</v>
      </c>
      <c r="C14" s="6">
        <f>$D$10</f>
        <v>6576.2633830498426</v>
      </c>
      <c r="D14" s="6"/>
      <c r="E14" s="6">
        <f>C14+D14</f>
        <v>6576.2633830498426</v>
      </c>
      <c r="F14" s="6">
        <f>IPMT(D$5/D$7,B14,D$6*D$7,D$8)</f>
        <v>-593.75</v>
      </c>
      <c r="G14" s="6">
        <f>PPMT(D$5/D$7,B14,D$6*D$7,D$8)</f>
        <v>-5982.5133830498426</v>
      </c>
      <c r="H14" s="6">
        <f>H13+G14-D14</f>
        <v>69017.486616950162</v>
      </c>
      <c r="I14" s="1"/>
      <c r="J14" s="1"/>
      <c r="K14" s="1"/>
      <c r="L14" s="1"/>
      <c r="M14" s="1"/>
      <c r="N14" s="1"/>
      <c r="O14" s="9">
        <v>1</v>
      </c>
      <c r="P14" s="22"/>
      <c r="Q14" s="6"/>
      <c r="R14" s="6"/>
      <c r="S14" s="6"/>
      <c r="T14" s="6"/>
      <c r="U14" s="6"/>
      <c r="V14" s="1"/>
      <c r="W14" s="1"/>
      <c r="X14" s="1"/>
      <c r="Y14" s="1"/>
      <c r="Z14" s="1"/>
    </row>
    <row r="15" spans="1:26" ht="20.100000000000001" customHeight="1" x14ac:dyDescent="0.25">
      <c r="A15" s="1"/>
      <c r="B15" s="9">
        <v>2</v>
      </c>
      <c r="C15" s="6">
        <f t="shared" ref="C15:C25" si="0">$D$10</f>
        <v>6576.2633830498426</v>
      </c>
      <c r="D15" s="6"/>
      <c r="E15" s="6">
        <f t="shared" ref="E15:E25" si="1">C15+D15</f>
        <v>6576.2633830498426</v>
      </c>
      <c r="F15" s="6">
        <f t="shared" ref="F15:F25" si="2">IPMT(D$5/D$7,B15,D$6*D$7,D$8)</f>
        <v>-546.38843571752204</v>
      </c>
      <c r="G15" s="6">
        <f t="shared" ref="G15:G25" si="3">PPMT(D$5/D$7,B15,D$6*D$7,D$8)</f>
        <v>-6029.8749473323214</v>
      </c>
      <c r="H15" s="6">
        <f t="shared" ref="H15:H24" si="4">H14+G15-D15</f>
        <v>62987.611669617843</v>
      </c>
      <c r="I15" s="1"/>
      <c r="J15" s="1"/>
      <c r="K15" s="1"/>
      <c r="L15" s="1"/>
      <c r="M15" s="1"/>
      <c r="N15" s="1"/>
      <c r="O15" s="9">
        <v>2</v>
      </c>
      <c r="P15" s="22"/>
      <c r="Q15" s="6"/>
      <c r="R15" s="6"/>
      <c r="S15" s="6"/>
      <c r="T15" s="6"/>
      <c r="U15" s="6"/>
      <c r="V15" s="1"/>
      <c r="W15" s="1"/>
      <c r="X15" s="1"/>
      <c r="Y15" s="1"/>
      <c r="Z15" s="1"/>
    </row>
    <row r="16" spans="1:26" ht="20.100000000000001" customHeight="1" x14ac:dyDescent="0.25">
      <c r="A16" s="1"/>
      <c r="B16" s="9">
        <v>3</v>
      </c>
      <c r="C16" s="6">
        <f t="shared" si="0"/>
        <v>6576.2633830498426</v>
      </c>
      <c r="D16" s="6">
        <v>500</v>
      </c>
      <c r="E16" s="6">
        <f t="shared" si="1"/>
        <v>7076.2633830498426</v>
      </c>
      <c r="F16" s="6">
        <f t="shared" si="2"/>
        <v>-498.65192571780796</v>
      </c>
      <c r="G16" s="6">
        <f t="shared" si="3"/>
        <v>-6077.6114573320356</v>
      </c>
      <c r="H16" s="6">
        <f t="shared" si="4"/>
        <v>56410.000212285806</v>
      </c>
      <c r="I16" s="1"/>
      <c r="J16" s="1"/>
      <c r="K16" s="1"/>
      <c r="L16" s="1"/>
      <c r="M16" s="1"/>
      <c r="N16" s="1"/>
      <c r="O16" s="9">
        <v>3</v>
      </c>
      <c r="P16" s="22"/>
      <c r="Q16" s="6"/>
      <c r="R16" s="6"/>
      <c r="S16" s="6"/>
      <c r="T16" s="6"/>
      <c r="U16" s="6"/>
      <c r="V16" s="1"/>
      <c r="W16" s="1"/>
      <c r="X16" s="1"/>
      <c r="Y16" s="1"/>
      <c r="Z16" s="1"/>
    </row>
    <row r="17" spans="1:26" ht="20.100000000000001" customHeight="1" x14ac:dyDescent="0.25">
      <c r="A17" s="1"/>
      <c r="B17" s="9">
        <v>4</v>
      </c>
      <c r="C17" s="6">
        <f t="shared" si="0"/>
        <v>6576.2633830498426</v>
      </c>
      <c r="D17" s="6"/>
      <c r="E17" s="6">
        <f t="shared" si="1"/>
        <v>6576.2633830498426</v>
      </c>
      <c r="F17" s="6">
        <f t="shared" si="2"/>
        <v>-450.53750168059599</v>
      </c>
      <c r="G17" s="6">
        <f t="shared" si="3"/>
        <v>-6125.725881369247</v>
      </c>
      <c r="H17" s="6">
        <f t="shared" si="4"/>
        <v>50284.27433091656</v>
      </c>
      <c r="I17" s="1"/>
      <c r="J17" s="1"/>
      <c r="K17" s="1"/>
      <c r="L17" s="1"/>
      <c r="M17" s="1"/>
      <c r="N17" s="1"/>
      <c r="O17" s="9">
        <v>4</v>
      </c>
      <c r="P17" s="22"/>
      <c r="Q17" s="6"/>
      <c r="R17" s="6"/>
      <c r="S17" s="6"/>
      <c r="T17" s="6"/>
      <c r="U17" s="6"/>
      <c r="V17" s="1"/>
      <c r="W17" s="1"/>
      <c r="X17" s="1"/>
      <c r="Y17" s="1"/>
      <c r="Z17" s="1"/>
    </row>
    <row r="18" spans="1:26" ht="20.100000000000001" customHeight="1" x14ac:dyDescent="0.25">
      <c r="A18" s="1"/>
      <c r="B18" s="9">
        <v>5</v>
      </c>
      <c r="C18" s="6">
        <f t="shared" si="0"/>
        <v>6576.2633830498426</v>
      </c>
      <c r="D18" s="6"/>
      <c r="E18" s="6">
        <f t="shared" si="1"/>
        <v>6576.2633830498426</v>
      </c>
      <c r="F18" s="6">
        <f t="shared" si="2"/>
        <v>-402.04217178642273</v>
      </c>
      <c r="G18" s="6">
        <f t="shared" si="3"/>
        <v>-6174.2212112634197</v>
      </c>
      <c r="H18" s="6">
        <f t="shared" si="4"/>
        <v>44110.053119653137</v>
      </c>
      <c r="I18" s="1"/>
      <c r="J18" s="1"/>
      <c r="K18" s="1"/>
      <c r="L18" s="1"/>
      <c r="M18" s="1"/>
      <c r="N18" s="1"/>
      <c r="O18" s="9">
        <v>5</v>
      </c>
      <c r="P18" s="22"/>
      <c r="Q18" s="6"/>
      <c r="R18" s="6"/>
      <c r="S18" s="6"/>
      <c r="T18" s="6"/>
      <c r="U18" s="6"/>
      <c r="V18" s="1"/>
      <c r="W18" s="1"/>
      <c r="X18" s="1"/>
      <c r="Y18" s="1"/>
      <c r="Z18" s="1"/>
    </row>
    <row r="19" spans="1:26" ht="20.100000000000001" customHeight="1" x14ac:dyDescent="0.25">
      <c r="A19" s="1"/>
      <c r="B19" s="9">
        <v>6</v>
      </c>
      <c r="C19" s="6">
        <f t="shared" si="0"/>
        <v>6576.2633830498426</v>
      </c>
      <c r="D19" s="6"/>
      <c r="E19" s="6">
        <f t="shared" si="1"/>
        <v>6576.2633830498426</v>
      </c>
      <c r="F19" s="6">
        <f t="shared" si="2"/>
        <v>-353.16292053058731</v>
      </c>
      <c r="G19" s="6">
        <f t="shared" si="3"/>
        <v>-6223.1004625192554</v>
      </c>
      <c r="H19" s="6">
        <f t="shared" si="4"/>
        <v>37886.952657133879</v>
      </c>
      <c r="I19" s="1"/>
      <c r="J19" s="1"/>
      <c r="K19" s="1"/>
      <c r="L19" s="1"/>
      <c r="M19" s="1"/>
      <c r="N19" s="1"/>
      <c r="O19" s="9">
        <v>6</v>
      </c>
      <c r="P19" s="22"/>
      <c r="Q19" s="6"/>
      <c r="R19" s="6"/>
      <c r="S19" s="6"/>
      <c r="T19" s="6"/>
      <c r="U19" s="6"/>
      <c r="V19" s="1"/>
      <c r="W19" s="1"/>
      <c r="X19" s="1"/>
      <c r="Y19" s="1"/>
      <c r="Z19" s="1"/>
    </row>
    <row r="20" spans="1:26" ht="20.100000000000001" customHeight="1" x14ac:dyDescent="0.25">
      <c r="A20" s="1"/>
      <c r="B20" s="9">
        <v>7</v>
      </c>
      <c r="C20" s="6">
        <f t="shared" si="0"/>
        <v>6576.2633830498426</v>
      </c>
      <c r="D20" s="6">
        <v>1500</v>
      </c>
      <c r="E20" s="6">
        <f t="shared" si="1"/>
        <v>8076.2633830498426</v>
      </c>
      <c r="F20" s="6">
        <f t="shared" si="2"/>
        <v>-303.89670853564326</v>
      </c>
      <c r="G20" s="6">
        <f t="shared" si="3"/>
        <v>-6272.3666745141991</v>
      </c>
      <c r="H20" s="6">
        <f t="shared" si="4"/>
        <v>30114.585982619679</v>
      </c>
      <c r="I20" s="1"/>
      <c r="J20" s="1"/>
      <c r="K20" s="1"/>
      <c r="L20" s="1"/>
      <c r="M20" s="1"/>
      <c r="N20" s="1"/>
      <c r="O20" s="9">
        <v>7</v>
      </c>
      <c r="P20" s="22"/>
      <c r="Q20" s="6"/>
      <c r="R20" s="6"/>
      <c r="S20" s="6"/>
      <c r="T20" s="6"/>
      <c r="U20" s="6"/>
      <c r="V20" s="1"/>
      <c r="W20" s="1"/>
      <c r="X20" s="1"/>
      <c r="Y20" s="1"/>
      <c r="Z20" s="1"/>
    </row>
    <row r="21" spans="1:26" ht="20.100000000000001" customHeight="1" x14ac:dyDescent="0.25">
      <c r="A21" s="1"/>
      <c r="B21" s="9">
        <v>8</v>
      </c>
      <c r="C21" s="6">
        <f t="shared" si="0"/>
        <v>6576.2633830498426</v>
      </c>
      <c r="D21" s="6"/>
      <c r="E21" s="6">
        <f t="shared" si="1"/>
        <v>6576.2633830498426</v>
      </c>
      <c r="F21" s="6">
        <f t="shared" si="2"/>
        <v>-254.24047236240582</v>
      </c>
      <c r="G21" s="6">
        <f t="shared" si="3"/>
        <v>-6322.0229106874376</v>
      </c>
      <c r="H21" s="6">
        <f t="shared" si="4"/>
        <v>23792.563071932243</v>
      </c>
      <c r="I21" s="1"/>
      <c r="J21" s="1"/>
      <c r="K21" s="1"/>
      <c r="L21" s="1"/>
      <c r="M21" s="1"/>
      <c r="N21" s="1"/>
      <c r="O21" s="9">
        <v>8</v>
      </c>
      <c r="P21" s="22"/>
      <c r="Q21" s="6"/>
      <c r="R21" s="6"/>
      <c r="S21" s="6"/>
      <c r="T21" s="6"/>
      <c r="U21" s="6"/>
      <c r="V21" s="1"/>
      <c r="W21" s="1"/>
      <c r="X21" s="1"/>
      <c r="Y21" s="1"/>
      <c r="Z21" s="1"/>
    </row>
    <row r="22" spans="1:26" ht="20.100000000000001" customHeight="1" x14ac:dyDescent="0.25">
      <c r="A22" s="1"/>
      <c r="B22" s="9">
        <v>9</v>
      </c>
      <c r="C22" s="6">
        <f t="shared" si="0"/>
        <v>6576.2633830498426</v>
      </c>
      <c r="D22" s="6"/>
      <c r="E22" s="6">
        <f t="shared" si="1"/>
        <v>6576.2633830498426</v>
      </c>
      <c r="F22" s="6">
        <f t="shared" si="2"/>
        <v>-204.19112431946363</v>
      </c>
      <c r="G22" s="6">
        <f t="shared" si="3"/>
        <v>-6372.0722587303799</v>
      </c>
      <c r="H22" s="6">
        <f t="shared" si="4"/>
        <v>17420.490813201865</v>
      </c>
      <c r="I22" s="1"/>
      <c r="J22" s="1"/>
      <c r="K22" s="1"/>
      <c r="L22" s="1"/>
      <c r="M22" s="1"/>
      <c r="N22" s="1"/>
      <c r="O22" s="9">
        <v>9</v>
      </c>
      <c r="P22" s="22"/>
      <c r="Q22" s="6"/>
      <c r="R22" s="6"/>
      <c r="S22" s="6"/>
      <c r="T22" s="6"/>
      <c r="U22" s="6"/>
      <c r="V22" s="1"/>
      <c r="W22" s="1"/>
      <c r="X22" s="1"/>
      <c r="Y22" s="1"/>
      <c r="Z22" s="1"/>
    </row>
    <row r="23" spans="1:26" ht="20.100000000000001" customHeight="1" x14ac:dyDescent="0.25">
      <c r="A23" s="1"/>
      <c r="B23" s="9">
        <v>10</v>
      </c>
      <c r="C23" s="6">
        <f t="shared" si="0"/>
        <v>6576.2633830498426</v>
      </c>
      <c r="D23" s="6">
        <v>750</v>
      </c>
      <c r="E23" s="6">
        <f t="shared" si="1"/>
        <v>7326.2633830498426</v>
      </c>
      <c r="F23" s="6">
        <f t="shared" si="2"/>
        <v>-153.74555227118142</v>
      </c>
      <c r="G23" s="6">
        <f t="shared" si="3"/>
        <v>-6422.5178307786618</v>
      </c>
      <c r="H23" s="6">
        <f t="shared" si="4"/>
        <v>10247.972982423202</v>
      </c>
      <c r="I23" s="1"/>
      <c r="J23" s="1"/>
      <c r="K23" s="1"/>
      <c r="L23" s="1"/>
      <c r="M23" s="1"/>
      <c r="N23" s="1"/>
      <c r="O23" s="9">
        <v>10</v>
      </c>
      <c r="P23" s="22"/>
      <c r="Q23" s="6"/>
      <c r="R23" s="6"/>
      <c r="S23" s="6"/>
      <c r="T23" s="6"/>
      <c r="U23" s="6"/>
      <c r="V23" s="1"/>
      <c r="W23" s="1"/>
      <c r="X23" s="1"/>
      <c r="Y23" s="1"/>
      <c r="Z23" s="1"/>
    </row>
    <row r="24" spans="1:26" ht="20.100000000000001" customHeight="1" x14ac:dyDescent="0.25">
      <c r="A24" s="1"/>
      <c r="B24" s="9">
        <v>11</v>
      </c>
      <c r="C24" s="6">
        <f t="shared" si="0"/>
        <v>6576.2633830498426</v>
      </c>
      <c r="D24" s="6"/>
      <c r="E24" s="6">
        <f t="shared" si="1"/>
        <v>6576.2633830498426</v>
      </c>
      <c r="F24" s="6">
        <f t="shared" si="2"/>
        <v>-102.90061944418366</v>
      </c>
      <c r="G24" s="6">
        <f t="shared" si="3"/>
        <v>-6473.3627636056599</v>
      </c>
      <c r="H24" s="6">
        <f t="shared" si="4"/>
        <v>3774.6102188175419</v>
      </c>
      <c r="I24" s="1"/>
      <c r="J24" s="1"/>
      <c r="K24" s="1"/>
      <c r="L24" s="1"/>
      <c r="M24" s="1"/>
      <c r="N24" s="1"/>
      <c r="O24" s="9">
        <v>11</v>
      </c>
      <c r="P24" s="22"/>
      <c r="Q24" s="6"/>
      <c r="R24" s="6"/>
      <c r="S24" s="6"/>
      <c r="T24" s="6"/>
      <c r="U24" s="6"/>
      <c r="V24" s="1"/>
      <c r="W24" s="1"/>
      <c r="X24" s="1"/>
      <c r="Y24" s="1"/>
      <c r="Z24" s="1"/>
    </row>
    <row r="25" spans="1:26" ht="20.100000000000001" customHeight="1" x14ac:dyDescent="0.25">
      <c r="A25" s="1"/>
      <c r="B25" s="9">
        <v>12</v>
      </c>
      <c r="C25" s="6">
        <f t="shared" si="0"/>
        <v>6576.2633830498426</v>
      </c>
      <c r="D25" s="6"/>
      <c r="E25" s="6">
        <f t="shared" si="1"/>
        <v>6576.2633830498426</v>
      </c>
      <c r="F25" s="6">
        <f t="shared" si="2"/>
        <v>-51.653164232305507</v>
      </c>
      <c r="G25" s="6">
        <f t="shared" si="3"/>
        <v>-6524.6102188175373</v>
      </c>
      <c r="H25" s="6">
        <v>0</v>
      </c>
      <c r="I25" s="1"/>
      <c r="J25" s="1"/>
      <c r="K25" s="1"/>
      <c r="L25" s="1"/>
      <c r="M25" s="1"/>
      <c r="N25" s="1"/>
      <c r="O25" s="9">
        <v>12</v>
      </c>
      <c r="P25" s="22"/>
      <c r="Q25" s="6"/>
      <c r="R25" s="6"/>
      <c r="S25" s="6"/>
      <c r="T25" s="6"/>
      <c r="U25" s="6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0.100000000000001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2">
    <mergeCell ref="O10:P10"/>
    <mergeCell ref="O6:P6"/>
    <mergeCell ref="S6:T6"/>
    <mergeCell ref="O7:P7"/>
    <mergeCell ref="S7:T7"/>
    <mergeCell ref="O8:P8"/>
    <mergeCell ref="O2:U2"/>
    <mergeCell ref="O4:P4"/>
    <mergeCell ref="S4:T4"/>
    <mergeCell ref="O5:P5"/>
    <mergeCell ref="S5:T5"/>
    <mergeCell ref="B8:C8"/>
    <mergeCell ref="B10:C10"/>
    <mergeCell ref="B4:C4"/>
    <mergeCell ref="F4:G4"/>
    <mergeCell ref="F5:G5"/>
    <mergeCell ref="F6:G6"/>
    <mergeCell ref="F7:G7"/>
    <mergeCell ref="B2:H2"/>
    <mergeCell ref="B5:C5"/>
    <mergeCell ref="B6:C6"/>
    <mergeCell ref="B7:C7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7D819-BB5E-42F0-890A-650EA4A834B4}">
  <dimension ref="A1:X1004"/>
  <sheetViews>
    <sheetView showGridLines="0" zoomScaleNormal="100" workbookViewId="0">
      <selection activeCell="B4" sqref="B4:C4"/>
    </sheetView>
  </sheetViews>
  <sheetFormatPr defaultColWidth="14.42578125" defaultRowHeight="20.100000000000001" customHeight="1" x14ac:dyDescent="0.25"/>
  <cols>
    <col min="1" max="1" width="3.7109375" customWidth="1"/>
    <col min="2" max="2" width="9.140625" customWidth="1"/>
    <col min="3" max="4" width="15.140625" customWidth="1"/>
    <col min="5" max="5" width="19.85546875" customWidth="1"/>
    <col min="6" max="6" width="17.28515625" customWidth="1"/>
    <col min="7" max="7" width="3.7109375" customWidth="1"/>
    <col min="8" max="13" width="8.7109375" customWidth="1"/>
    <col min="14" max="14" width="3.7109375" customWidth="1"/>
    <col min="15" max="15" width="8.7109375" customWidth="1"/>
    <col min="16" max="16" width="14.42578125" customWidth="1"/>
    <col min="17" max="17" width="14.140625" bestFit="1" customWidth="1"/>
    <col min="18" max="18" width="19.140625" bestFit="1" customWidth="1"/>
    <col min="19" max="19" width="18.28515625" customWidth="1"/>
    <col min="20" max="20" width="3.7109375" customWidth="1"/>
    <col min="21" max="24" width="8.7109375" customWidth="1"/>
  </cols>
  <sheetData>
    <row r="1" spans="1:24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100000000000001" customHeight="1" thickBot="1" x14ac:dyDescent="0.3">
      <c r="A2" s="1"/>
      <c r="B2" s="16" t="s">
        <v>21</v>
      </c>
      <c r="C2" s="16"/>
      <c r="D2" s="16"/>
      <c r="E2" s="16"/>
      <c r="F2" s="16"/>
      <c r="G2" s="1"/>
      <c r="H2" s="1"/>
      <c r="I2" s="1"/>
      <c r="J2" s="1"/>
      <c r="K2" s="1"/>
      <c r="L2" s="1"/>
      <c r="M2" s="1"/>
      <c r="N2" s="1"/>
      <c r="O2" s="16" t="s">
        <v>28</v>
      </c>
      <c r="P2" s="16"/>
      <c r="Q2" s="16"/>
      <c r="R2" s="16"/>
      <c r="S2" s="16"/>
      <c r="T2" s="1"/>
      <c r="U2" s="1"/>
      <c r="V2" s="1"/>
      <c r="W2" s="1"/>
      <c r="X2" s="1"/>
    </row>
    <row r="3" spans="1:24" ht="20.100000000000001" customHeight="1" thickTop="1" x14ac:dyDescent="0.25">
      <c r="A3" s="1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1"/>
      <c r="U3" s="1"/>
      <c r="V3" s="1"/>
      <c r="W3" s="1"/>
      <c r="X3" s="1"/>
    </row>
    <row r="4" spans="1:24" ht="20.100000000000001" customHeight="1" x14ac:dyDescent="0.25">
      <c r="A4" s="1"/>
      <c r="B4" s="20" t="s">
        <v>14</v>
      </c>
      <c r="C4" s="20"/>
      <c r="D4" s="12" t="s">
        <v>16</v>
      </c>
      <c r="E4" s="2"/>
      <c r="F4" s="2"/>
      <c r="G4" s="1"/>
      <c r="H4" s="1"/>
      <c r="I4" s="1"/>
      <c r="J4" s="1"/>
      <c r="K4" s="1"/>
      <c r="L4" s="1"/>
      <c r="M4" s="1"/>
      <c r="N4" s="1"/>
      <c r="O4" s="20" t="s">
        <v>14</v>
      </c>
      <c r="P4" s="20"/>
      <c r="Q4" s="12" t="s">
        <v>16</v>
      </c>
      <c r="R4" s="2"/>
      <c r="S4" s="2"/>
      <c r="T4" s="1"/>
      <c r="U4" s="1"/>
      <c r="V4" s="1"/>
      <c r="W4" s="1"/>
      <c r="X4" s="1"/>
    </row>
    <row r="5" spans="1:24" ht="20.100000000000001" customHeight="1" x14ac:dyDescent="0.25">
      <c r="A5" s="1"/>
      <c r="B5" s="21" t="s">
        <v>22</v>
      </c>
      <c r="C5" s="21"/>
      <c r="D5" s="4" t="s">
        <v>27</v>
      </c>
      <c r="E5" s="2"/>
      <c r="F5" s="2"/>
      <c r="G5" s="1"/>
      <c r="H5" s="1"/>
      <c r="I5" s="1"/>
      <c r="J5" s="1"/>
      <c r="K5" s="1"/>
      <c r="L5" s="1"/>
      <c r="M5" s="1"/>
      <c r="N5" s="1"/>
      <c r="O5" s="21" t="s">
        <v>22</v>
      </c>
      <c r="P5" s="21"/>
      <c r="Q5" s="4" t="s">
        <v>27</v>
      </c>
      <c r="R5" s="2"/>
      <c r="S5" s="2"/>
      <c r="T5" s="1"/>
      <c r="U5" s="1"/>
      <c r="V5" s="1"/>
      <c r="W5" s="1"/>
      <c r="X5" s="1"/>
    </row>
    <row r="6" spans="1:24" ht="20.100000000000001" customHeight="1" x14ac:dyDescent="0.25">
      <c r="A6" s="1"/>
      <c r="B6" s="21" t="s">
        <v>18</v>
      </c>
      <c r="C6" s="21"/>
      <c r="D6" s="4" t="s">
        <v>23</v>
      </c>
      <c r="E6" s="2"/>
      <c r="F6" s="2"/>
      <c r="G6" s="1"/>
      <c r="H6" s="1"/>
      <c r="I6" s="1"/>
      <c r="J6" s="1"/>
      <c r="K6" s="1"/>
      <c r="L6" s="1"/>
      <c r="M6" s="1"/>
      <c r="N6" s="1"/>
      <c r="O6" s="21" t="s">
        <v>18</v>
      </c>
      <c r="P6" s="21"/>
      <c r="Q6" s="4" t="s">
        <v>23</v>
      </c>
      <c r="R6" s="2"/>
      <c r="S6" s="2"/>
      <c r="T6" s="1"/>
      <c r="U6" s="1"/>
      <c r="V6" s="1"/>
      <c r="W6" s="1"/>
      <c r="X6" s="1"/>
    </row>
    <row r="7" spans="1:24" ht="20.100000000000001" customHeight="1" x14ac:dyDescent="0.25">
      <c r="A7" s="1"/>
      <c r="B7" s="21" t="s">
        <v>15</v>
      </c>
      <c r="C7" s="21"/>
      <c r="D7" s="4" t="s">
        <v>24</v>
      </c>
      <c r="E7" s="2"/>
      <c r="F7" s="2"/>
      <c r="G7" s="1"/>
      <c r="H7" s="1"/>
      <c r="I7" s="1"/>
      <c r="J7" s="1"/>
      <c r="K7" s="1"/>
      <c r="L7" s="1"/>
      <c r="M7" s="1"/>
      <c r="N7" s="1"/>
      <c r="O7" s="21" t="s">
        <v>15</v>
      </c>
      <c r="P7" s="21"/>
      <c r="Q7" s="4" t="s">
        <v>24</v>
      </c>
      <c r="R7" s="2"/>
      <c r="S7" s="2"/>
      <c r="T7" s="1"/>
      <c r="U7" s="1"/>
      <c r="V7" s="1"/>
      <c r="W7" s="1"/>
      <c r="X7" s="1"/>
    </row>
    <row r="8" spans="1:24" ht="20.100000000000001" customHeight="1" x14ac:dyDescent="0.25">
      <c r="A8" s="1"/>
      <c r="B8" s="13"/>
      <c r="C8" s="13"/>
      <c r="D8" s="13"/>
      <c r="E8" s="2"/>
      <c r="F8" s="2"/>
      <c r="G8" s="1"/>
      <c r="H8" s="1"/>
      <c r="I8" s="1"/>
      <c r="J8" s="1"/>
      <c r="K8" s="1"/>
      <c r="L8" s="1"/>
      <c r="M8" s="1"/>
      <c r="N8" s="1"/>
      <c r="O8" s="13"/>
      <c r="P8" s="13"/>
      <c r="Q8" s="13"/>
      <c r="R8" s="2"/>
      <c r="S8" s="2"/>
      <c r="T8" s="1"/>
      <c r="U8" s="1"/>
      <c r="V8" s="1"/>
      <c r="W8" s="1"/>
      <c r="X8" s="1"/>
    </row>
    <row r="9" spans="1:24" ht="20.100000000000001" customHeight="1" x14ac:dyDescent="0.25">
      <c r="A9" s="1"/>
      <c r="B9" s="19" t="s">
        <v>10</v>
      </c>
      <c r="C9" s="19"/>
      <c r="D9" s="10" t="s">
        <v>12</v>
      </c>
      <c r="G9" s="1"/>
      <c r="H9" s="1"/>
      <c r="I9" s="1"/>
      <c r="J9" s="1"/>
      <c r="K9" s="1"/>
      <c r="L9" s="1"/>
      <c r="M9" s="1"/>
      <c r="N9" s="1"/>
      <c r="O9" s="19" t="s">
        <v>10</v>
      </c>
      <c r="P9" s="19"/>
      <c r="Q9" s="10" t="s">
        <v>12</v>
      </c>
      <c r="T9" s="1"/>
      <c r="U9" s="1"/>
      <c r="V9" s="1"/>
      <c r="W9" s="1"/>
      <c r="X9" s="1"/>
    </row>
    <row r="10" spans="1:24" ht="20.100000000000001" customHeight="1" x14ac:dyDescent="0.25">
      <c r="A10" s="1"/>
      <c r="B10" s="14" t="s">
        <v>0</v>
      </c>
      <c r="C10" s="15"/>
      <c r="D10" s="3">
        <v>5.5E-2</v>
      </c>
      <c r="G10" s="1"/>
      <c r="H10" s="1"/>
      <c r="I10" s="1"/>
      <c r="J10" s="1"/>
      <c r="K10" s="1"/>
      <c r="L10" s="1"/>
      <c r="M10" s="1"/>
      <c r="N10" s="1"/>
      <c r="O10" s="14" t="s">
        <v>0</v>
      </c>
      <c r="P10" s="15"/>
      <c r="Q10" s="3">
        <v>5.5E-2</v>
      </c>
      <c r="T10" s="1"/>
      <c r="U10" s="1"/>
      <c r="V10" s="1"/>
      <c r="W10" s="1"/>
      <c r="X10" s="1"/>
    </row>
    <row r="11" spans="1:24" ht="20.100000000000001" customHeight="1" x14ac:dyDescent="0.25">
      <c r="A11" s="1"/>
      <c r="B11" s="14" t="s">
        <v>11</v>
      </c>
      <c r="C11" s="15"/>
      <c r="D11" s="4">
        <v>1</v>
      </c>
      <c r="G11" s="1"/>
      <c r="H11" s="1"/>
      <c r="I11" s="1"/>
      <c r="J11" s="1"/>
      <c r="K11" s="1"/>
      <c r="L11" s="1"/>
      <c r="M11" s="1"/>
      <c r="N11" s="1"/>
      <c r="O11" s="14" t="s">
        <v>11</v>
      </c>
      <c r="P11" s="15"/>
      <c r="Q11" s="4">
        <v>1</v>
      </c>
      <c r="T11" s="1"/>
      <c r="U11" s="1"/>
      <c r="V11" s="1"/>
      <c r="W11" s="1"/>
      <c r="X11" s="1"/>
    </row>
    <row r="12" spans="1:24" ht="20.100000000000001" customHeight="1" x14ac:dyDescent="0.25">
      <c r="A12" s="1"/>
      <c r="B12" s="14" t="s">
        <v>13</v>
      </c>
      <c r="C12" s="15"/>
      <c r="D12" s="4">
        <v>12</v>
      </c>
      <c r="G12" s="1"/>
      <c r="H12" s="1"/>
      <c r="I12" s="1"/>
      <c r="J12" s="1"/>
      <c r="K12" s="1"/>
      <c r="L12" s="1"/>
      <c r="M12" s="1"/>
      <c r="N12" s="1"/>
      <c r="O12" s="14" t="s">
        <v>13</v>
      </c>
      <c r="P12" s="15"/>
      <c r="Q12" s="4">
        <v>12</v>
      </c>
      <c r="T12" s="1"/>
      <c r="U12" s="1"/>
      <c r="V12" s="1"/>
      <c r="W12" s="1"/>
      <c r="X12" s="1"/>
    </row>
    <row r="13" spans="1:24" ht="20.100000000000001" customHeight="1" x14ac:dyDescent="0.25">
      <c r="A13" s="1"/>
      <c r="B13" s="14" t="s">
        <v>9</v>
      </c>
      <c r="C13" s="15"/>
      <c r="D13" s="5">
        <v>125000</v>
      </c>
      <c r="E13" s="7"/>
      <c r="F13" s="8"/>
      <c r="G13" s="1"/>
      <c r="H13" s="1"/>
      <c r="I13" s="1"/>
      <c r="J13" s="1"/>
      <c r="K13" s="1"/>
      <c r="L13" s="1"/>
      <c r="M13" s="1"/>
      <c r="N13" s="1"/>
      <c r="O13" s="14" t="s">
        <v>9</v>
      </c>
      <c r="P13" s="15"/>
      <c r="Q13" s="5">
        <v>125000</v>
      </c>
      <c r="R13" s="7"/>
      <c r="S13" s="8"/>
      <c r="T13" s="1"/>
      <c r="U13" s="1"/>
      <c r="V13" s="1"/>
      <c r="W13" s="1"/>
      <c r="X13" s="1"/>
    </row>
    <row r="14" spans="1:24" ht="20.100000000000001" customHeight="1" x14ac:dyDescent="0.25">
      <c r="A14" s="1"/>
      <c r="E14" s="7"/>
      <c r="F14" s="8"/>
      <c r="G14" s="1"/>
      <c r="H14" s="1"/>
      <c r="I14" s="1"/>
      <c r="J14" s="1"/>
      <c r="K14" s="1"/>
      <c r="L14" s="1"/>
      <c r="M14" s="1"/>
      <c r="N14" s="1"/>
      <c r="R14" s="7"/>
      <c r="S14" s="8"/>
      <c r="T14" s="1"/>
      <c r="U14" s="1"/>
      <c r="V14" s="1"/>
      <c r="W14" s="1"/>
      <c r="X14" s="1"/>
    </row>
    <row r="15" spans="1:24" ht="20.100000000000001" customHeight="1" x14ac:dyDescent="0.25">
      <c r="A15" s="1"/>
      <c r="B15" s="11" t="s">
        <v>2</v>
      </c>
      <c r="C15" s="11" t="s">
        <v>26</v>
      </c>
      <c r="D15" s="11" t="s">
        <v>5</v>
      </c>
      <c r="E15" s="11" t="s">
        <v>25</v>
      </c>
      <c r="F15" s="11" t="s">
        <v>4</v>
      </c>
      <c r="G15" s="1"/>
      <c r="H15" s="1"/>
      <c r="I15" s="1"/>
      <c r="J15" s="1"/>
      <c r="K15" s="1"/>
      <c r="L15" s="1"/>
      <c r="M15" s="1"/>
      <c r="N15" s="1"/>
      <c r="O15" s="11" t="s">
        <v>2</v>
      </c>
      <c r="P15" s="11" t="s">
        <v>26</v>
      </c>
      <c r="Q15" s="11" t="s">
        <v>5</v>
      </c>
      <c r="R15" s="11" t="s">
        <v>25</v>
      </c>
      <c r="S15" s="11" t="s">
        <v>4</v>
      </c>
      <c r="T15" s="1"/>
      <c r="U15" s="1"/>
      <c r="V15" s="1"/>
      <c r="W15" s="1"/>
      <c r="X15" s="1"/>
    </row>
    <row r="16" spans="1:24" ht="20.100000000000001" customHeight="1" x14ac:dyDescent="0.25">
      <c r="A16" s="1"/>
      <c r="B16" s="9">
        <v>1</v>
      </c>
      <c r="C16" s="6">
        <f>D13</f>
        <v>125000</v>
      </c>
      <c r="D16" s="6">
        <f>(C16*$D$10)/12</f>
        <v>572.91666666666663</v>
      </c>
      <c r="E16" s="6">
        <f>F16-D16</f>
        <v>11105.601294585622</v>
      </c>
      <c r="F16" s="6">
        <v>11678.517961252288</v>
      </c>
      <c r="G16" s="1"/>
      <c r="H16" s="1"/>
      <c r="I16" s="1"/>
      <c r="J16" s="1"/>
      <c r="K16" s="1"/>
      <c r="L16" s="1"/>
      <c r="M16" s="1"/>
      <c r="N16" s="1"/>
      <c r="O16" s="9">
        <v>1</v>
      </c>
      <c r="P16" s="6"/>
      <c r="Q16" s="6"/>
      <c r="R16" s="6"/>
      <c r="S16" s="6"/>
      <c r="T16" s="1"/>
      <c r="U16" s="1"/>
      <c r="V16" s="1"/>
      <c r="W16" s="1"/>
      <c r="X16" s="1"/>
    </row>
    <row r="17" spans="1:24" ht="20.100000000000001" customHeight="1" x14ac:dyDescent="0.25">
      <c r="A17" s="1"/>
      <c r="B17" s="9">
        <v>2</v>
      </c>
      <c r="C17" s="6">
        <f>C16-E16</f>
        <v>113894.39870541438</v>
      </c>
      <c r="D17" s="6">
        <f>(C17*$D$10)/12</f>
        <v>522.01599406648256</v>
      </c>
      <c r="E17" s="6">
        <f>F17-D17</f>
        <v>11156.501967185806</v>
      </c>
      <c r="F17" s="6">
        <f>F16</f>
        <v>11678.517961252288</v>
      </c>
      <c r="G17" s="1"/>
      <c r="H17" s="1"/>
      <c r="I17" s="1"/>
      <c r="J17" s="1"/>
      <c r="K17" s="1"/>
      <c r="L17" s="1"/>
      <c r="M17" s="1"/>
      <c r="N17" s="1"/>
      <c r="O17" s="9">
        <v>2</v>
      </c>
      <c r="P17" s="6"/>
      <c r="Q17" s="6"/>
      <c r="R17" s="6"/>
      <c r="S17" s="6"/>
      <c r="T17" s="1"/>
      <c r="U17" s="1"/>
      <c r="V17" s="1"/>
      <c r="W17" s="1"/>
      <c r="X17" s="1"/>
    </row>
    <row r="18" spans="1:24" ht="20.100000000000001" customHeight="1" x14ac:dyDescent="0.25">
      <c r="A18" s="1"/>
      <c r="B18" s="9">
        <v>3</v>
      </c>
      <c r="C18" s="6">
        <f t="shared" ref="C18:C27" si="0">C17-E17</f>
        <v>102737.89673822858</v>
      </c>
      <c r="D18" s="6">
        <f t="shared" ref="D18:D27" si="1">(C18*$D$10)/12</f>
        <v>470.882026716881</v>
      </c>
      <c r="E18" s="6">
        <f t="shared" ref="E18:E27" si="2">F18-D18</f>
        <v>11207.635934535407</v>
      </c>
      <c r="F18" s="6">
        <f t="shared" ref="F18:F27" si="3">F17</f>
        <v>11678.517961252288</v>
      </c>
      <c r="G18" s="1"/>
      <c r="H18" s="1"/>
      <c r="I18" s="1"/>
      <c r="J18" s="1"/>
      <c r="K18" s="1"/>
      <c r="L18" s="1"/>
      <c r="M18" s="1"/>
      <c r="N18" s="1"/>
      <c r="O18" s="9">
        <v>3</v>
      </c>
      <c r="P18" s="6"/>
      <c r="Q18" s="6"/>
      <c r="R18" s="6"/>
      <c r="S18" s="6"/>
      <c r="T18" s="1"/>
      <c r="U18" s="1"/>
      <c r="V18" s="1"/>
      <c r="W18" s="1"/>
      <c r="X18" s="1"/>
    </row>
    <row r="19" spans="1:24" ht="20.100000000000001" customHeight="1" x14ac:dyDescent="0.25">
      <c r="A19" s="1"/>
      <c r="B19" s="9">
        <v>4</v>
      </c>
      <c r="C19" s="6">
        <f t="shared" si="0"/>
        <v>91530.260803693178</v>
      </c>
      <c r="D19" s="6">
        <f t="shared" si="1"/>
        <v>419.51369535026038</v>
      </c>
      <c r="E19" s="6">
        <f t="shared" si="2"/>
        <v>11259.004265902027</v>
      </c>
      <c r="F19" s="6">
        <f t="shared" si="3"/>
        <v>11678.517961252288</v>
      </c>
      <c r="G19" s="1"/>
      <c r="H19" s="1"/>
      <c r="I19" s="1"/>
      <c r="J19" s="1"/>
      <c r="K19" s="1"/>
      <c r="L19" s="1"/>
      <c r="M19" s="1"/>
      <c r="N19" s="1"/>
      <c r="O19" s="9">
        <v>4</v>
      </c>
      <c r="P19" s="6"/>
      <c r="Q19" s="6"/>
      <c r="R19" s="6"/>
      <c r="S19" s="6"/>
      <c r="T19" s="1"/>
      <c r="U19" s="1"/>
      <c r="V19" s="1"/>
      <c r="W19" s="1"/>
      <c r="X19" s="1"/>
    </row>
    <row r="20" spans="1:24" ht="20.100000000000001" customHeight="1" x14ac:dyDescent="0.25">
      <c r="A20" s="1"/>
      <c r="B20" s="9">
        <v>5</v>
      </c>
      <c r="C20" s="6">
        <f t="shared" si="0"/>
        <v>80271.256537791152</v>
      </c>
      <c r="D20" s="6">
        <f t="shared" si="1"/>
        <v>367.90992579820949</v>
      </c>
      <c r="E20" s="6">
        <f t="shared" si="2"/>
        <v>11310.608035454079</v>
      </c>
      <c r="F20" s="6">
        <f t="shared" si="3"/>
        <v>11678.517961252288</v>
      </c>
      <c r="G20" s="1"/>
      <c r="H20" s="1"/>
      <c r="I20" s="1"/>
      <c r="J20" s="1"/>
      <c r="K20" s="1"/>
      <c r="L20" s="1"/>
      <c r="M20" s="1"/>
      <c r="N20" s="1"/>
      <c r="O20" s="9">
        <v>5</v>
      </c>
      <c r="P20" s="6"/>
      <c r="Q20" s="6"/>
      <c r="R20" s="6"/>
      <c r="S20" s="6"/>
      <c r="T20" s="1"/>
      <c r="U20" s="1"/>
      <c r="V20" s="1"/>
      <c r="W20" s="1"/>
      <c r="X20" s="1"/>
    </row>
    <row r="21" spans="1:24" ht="20.100000000000001" customHeight="1" x14ac:dyDescent="0.25">
      <c r="A21" s="1"/>
      <c r="B21" s="9">
        <v>6</v>
      </c>
      <c r="C21" s="6">
        <f t="shared" si="0"/>
        <v>68960.648502337077</v>
      </c>
      <c r="D21" s="6">
        <f t="shared" si="1"/>
        <v>316.06963896904495</v>
      </c>
      <c r="E21" s="6">
        <f t="shared" si="2"/>
        <v>11362.448322283242</v>
      </c>
      <c r="F21" s="6">
        <f t="shared" si="3"/>
        <v>11678.517961252288</v>
      </c>
      <c r="G21" s="1"/>
      <c r="H21" s="1"/>
      <c r="I21" s="1"/>
      <c r="J21" s="1"/>
      <c r="K21" s="1"/>
      <c r="L21" s="1"/>
      <c r="M21" s="1"/>
      <c r="N21" s="1"/>
      <c r="O21" s="9">
        <v>6</v>
      </c>
      <c r="P21" s="6"/>
      <c r="Q21" s="6"/>
      <c r="R21" s="6"/>
      <c r="S21" s="6"/>
      <c r="T21" s="1"/>
      <c r="U21" s="1"/>
      <c r="V21" s="1"/>
      <c r="W21" s="1"/>
      <c r="X21" s="1"/>
    </row>
    <row r="22" spans="1:24" ht="20.100000000000001" customHeight="1" x14ac:dyDescent="0.25">
      <c r="A22" s="1"/>
      <c r="B22" s="9">
        <v>7</v>
      </c>
      <c r="C22" s="6">
        <f t="shared" si="0"/>
        <v>57598.200180053835</v>
      </c>
      <c r="D22" s="6">
        <f t="shared" si="1"/>
        <v>263.99175082524675</v>
      </c>
      <c r="E22" s="6">
        <f t="shared" si="2"/>
        <v>11414.52621042704</v>
      </c>
      <c r="F22" s="6">
        <f t="shared" si="3"/>
        <v>11678.517961252288</v>
      </c>
      <c r="G22" s="1"/>
      <c r="H22" s="1"/>
      <c r="I22" s="1"/>
      <c r="J22" s="1"/>
      <c r="K22" s="1"/>
      <c r="L22" s="1"/>
      <c r="M22" s="1"/>
      <c r="N22" s="1"/>
      <c r="O22" s="9">
        <v>7</v>
      </c>
      <c r="P22" s="6"/>
      <c r="Q22" s="6"/>
      <c r="R22" s="6"/>
      <c r="S22" s="6"/>
      <c r="T22" s="1"/>
      <c r="U22" s="1"/>
      <c r="V22" s="1"/>
      <c r="W22" s="1"/>
      <c r="X22" s="1"/>
    </row>
    <row r="23" spans="1:24" ht="20.100000000000001" customHeight="1" x14ac:dyDescent="0.25">
      <c r="A23" s="1"/>
      <c r="B23" s="9">
        <v>8</v>
      </c>
      <c r="C23" s="6">
        <f t="shared" si="0"/>
        <v>46183.67396962679</v>
      </c>
      <c r="D23" s="6">
        <f t="shared" si="1"/>
        <v>211.67517236078947</v>
      </c>
      <c r="E23" s="6">
        <f t="shared" si="2"/>
        <v>11466.842788891499</v>
      </c>
      <c r="F23" s="6">
        <f t="shared" si="3"/>
        <v>11678.517961252288</v>
      </c>
      <c r="G23" s="1"/>
      <c r="H23" s="1"/>
      <c r="I23" s="1"/>
      <c r="J23" s="1"/>
      <c r="K23" s="1"/>
      <c r="L23" s="1"/>
      <c r="M23" s="1"/>
      <c r="N23" s="1"/>
      <c r="O23" s="9">
        <v>8</v>
      </c>
      <c r="P23" s="6"/>
      <c r="Q23" s="6"/>
      <c r="R23" s="6"/>
      <c r="S23" s="6"/>
      <c r="T23" s="1"/>
      <c r="U23" s="1"/>
      <c r="V23" s="1"/>
      <c r="W23" s="1"/>
      <c r="X23" s="1"/>
    </row>
    <row r="24" spans="1:24" ht="20.100000000000001" customHeight="1" x14ac:dyDescent="0.25">
      <c r="A24" s="1"/>
      <c r="B24" s="9">
        <v>9</v>
      </c>
      <c r="C24" s="6">
        <f t="shared" si="0"/>
        <v>34716.831180735287</v>
      </c>
      <c r="D24" s="6">
        <f t="shared" si="1"/>
        <v>159.11880957837008</v>
      </c>
      <c r="E24" s="6">
        <f t="shared" si="2"/>
        <v>11519.399151673917</v>
      </c>
      <c r="F24" s="6">
        <f t="shared" si="3"/>
        <v>11678.517961252288</v>
      </c>
      <c r="G24" s="1"/>
      <c r="H24" s="1"/>
      <c r="I24" s="1"/>
      <c r="J24" s="1"/>
      <c r="K24" s="1"/>
      <c r="L24" s="1"/>
      <c r="M24" s="1"/>
      <c r="N24" s="1"/>
      <c r="O24" s="9">
        <v>9</v>
      </c>
      <c r="P24" s="6"/>
      <c r="Q24" s="6"/>
      <c r="R24" s="6"/>
      <c r="S24" s="6"/>
      <c r="T24" s="1"/>
      <c r="U24" s="1"/>
      <c r="V24" s="1"/>
      <c r="W24" s="1"/>
      <c r="X24" s="1"/>
    </row>
    <row r="25" spans="1:24" ht="20.100000000000001" customHeight="1" x14ac:dyDescent="0.25">
      <c r="A25" s="1"/>
      <c r="B25" s="9">
        <v>10</v>
      </c>
      <c r="C25" s="6">
        <f t="shared" si="0"/>
        <v>23197.432029061369</v>
      </c>
      <c r="D25" s="6">
        <f t="shared" si="1"/>
        <v>106.32156346653129</v>
      </c>
      <c r="E25" s="6">
        <f t="shared" si="2"/>
        <v>11572.196397785756</v>
      </c>
      <c r="F25" s="6">
        <f t="shared" si="3"/>
        <v>11678.517961252288</v>
      </c>
      <c r="G25" s="1"/>
      <c r="H25" s="1"/>
      <c r="I25" s="1"/>
      <c r="J25" s="1"/>
      <c r="K25" s="1"/>
      <c r="L25" s="1"/>
      <c r="M25" s="1"/>
      <c r="N25" s="1"/>
      <c r="O25" s="9">
        <v>10</v>
      </c>
      <c r="P25" s="6"/>
      <c r="Q25" s="6"/>
      <c r="R25" s="6"/>
      <c r="S25" s="6"/>
      <c r="T25" s="1"/>
      <c r="U25" s="1"/>
      <c r="V25" s="1"/>
      <c r="W25" s="1"/>
      <c r="X25" s="1"/>
    </row>
    <row r="26" spans="1:24" ht="20.100000000000001" customHeight="1" x14ac:dyDescent="0.25">
      <c r="A26" s="1"/>
      <c r="B26" s="9">
        <v>11</v>
      </c>
      <c r="C26" s="6">
        <f t="shared" si="0"/>
        <v>11625.235631275613</v>
      </c>
      <c r="D26" s="6">
        <f t="shared" si="1"/>
        <v>53.282329976679897</v>
      </c>
      <c r="E26" s="6">
        <f t="shared" si="2"/>
        <v>11625.235631275607</v>
      </c>
      <c r="F26" s="6">
        <f t="shared" si="3"/>
        <v>11678.517961252288</v>
      </c>
      <c r="G26" s="1"/>
      <c r="H26" s="1"/>
      <c r="I26" s="1"/>
      <c r="J26" s="1"/>
      <c r="K26" s="1"/>
      <c r="L26" s="1"/>
      <c r="M26" s="1"/>
      <c r="N26" s="1"/>
      <c r="O26" s="9">
        <v>11</v>
      </c>
      <c r="P26" s="6"/>
      <c r="Q26" s="6"/>
      <c r="R26" s="6"/>
      <c r="S26" s="6"/>
      <c r="T26" s="1"/>
      <c r="U26" s="1"/>
      <c r="V26" s="1"/>
      <c r="W26" s="1"/>
      <c r="X26" s="1"/>
    </row>
    <row r="27" spans="1:24" ht="20.100000000000001" customHeight="1" x14ac:dyDescent="0.25">
      <c r="A27" s="1"/>
      <c r="B27" s="9">
        <v>12</v>
      </c>
      <c r="C27" s="6">
        <f t="shared" si="0"/>
        <v>0</v>
      </c>
      <c r="D27" s="6">
        <f t="shared" si="1"/>
        <v>0</v>
      </c>
      <c r="E27" s="6">
        <f t="shared" si="2"/>
        <v>11678.517961252288</v>
      </c>
      <c r="F27" s="6">
        <f t="shared" si="3"/>
        <v>11678.517961252288</v>
      </c>
      <c r="G27" s="1"/>
      <c r="H27" s="1"/>
      <c r="I27" s="1"/>
      <c r="J27" s="1"/>
      <c r="K27" s="1"/>
      <c r="L27" s="1"/>
      <c r="M27" s="1"/>
      <c r="N27" s="1"/>
      <c r="O27" s="9">
        <v>12</v>
      </c>
      <c r="P27" s="6"/>
      <c r="Q27" s="6"/>
      <c r="R27" s="6"/>
      <c r="S27" s="6"/>
      <c r="T27" s="1"/>
      <c r="U27" s="1"/>
      <c r="V27" s="1"/>
      <c r="W27" s="1"/>
      <c r="X27" s="1"/>
    </row>
    <row r="28" spans="1:24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20.100000000000001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20.100000000000001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20.100000000000001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20.100000000000001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</sheetData>
  <mergeCells count="20">
    <mergeCell ref="O9:P9"/>
    <mergeCell ref="O10:P10"/>
    <mergeCell ref="O11:P11"/>
    <mergeCell ref="O12:P12"/>
    <mergeCell ref="O13:P13"/>
    <mergeCell ref="O2:S2"/>
    <mergeCell ref="O4:P4"/>
    <mergeCell ref="O5:P5"/>
    <mergeCell ref="O6:P6"/>
    <mergeCell ref="O7:P7"/>
    <mergeCell ref="B10:C10"/>
    <mergeCell ref="B11:C11"/>
    <mergeCell ref="B12:C12"/>
    <mergeCell ref="B13:C13"/>
    <mergeCell ref="B2:F2"/>
    <mergeCell ref="B4:C4"/>
    <mergeCell ref="B5:C5"/>
    <mergeCell ref="B6:C6"/>
    <mergeCell ref="B7:C7"/>
    <mergeCell ref="B9:C9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PMT, IPMT, and PPMT Functions</vt:lpstr>
      <vt:lpstr>Goal Seek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2023-01-12T07:19:54Z</dcterms:modified>
</cp:coreProperties>
</file>