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OFTEKO\Article 5\"/>
    </mc:Choice>
  </mc:AlternateContent>
  <xr:revisionPtr revIDLastSave="0" documentId="13_ncr:1_{0EC00911-537A-4297-8BF7-33EE2B444BF5}" xr6:coauthVersionLast="47" xr6:coauthVersionMax="47" xr10:uidLastSave="{00000000-0000-0000-0000-000000000000}"/>
  <bookViews>
    <workbookView xWindow="-120" yWindow="-120" windowWidth="20730" windowHeight="11160" activeTab="1" xr2:uid="{53E396B3-7C5C-46F3-AEBA-5408AC573125}"/>
  </bookViews>
  <sheets>
    <sheet name="Carrying Cost Calculation" sheetId="1" r:id="rId1"/>
    <sheet name="For Prac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5" i="1"/>
  <c r="J6" i="1"/>
  <c r="J7" i="1"/>
  <c r="J8" i="1"/>
  <c r="J9" i="1"/>
  <c r="J10" i="1"/>
  <c r="J11" i="1"/>
  <c r="J12" i="1"/>
  <c r="J13" i="1"/>
  <c r="J14" i="1"/>
  <c r="J5" i="1"/>
  <c r="G6" i="1"/>
  <c r="G7" i="1"/>
  <c r="G8" i="1"/>
  <c r="G9" i="1"/>
  <c r="G10" i="1"/>
  <c r="G11" i="1"/>
  <c r="G12" i="1"/>
  <c r="G13" i="1"/>
  <c r="G14" i="1"/>
  <c r="G5" i="1"/>
</calcChain>
</file>

<file path=xl/sharedStrings.xml><?xml version="1.0" encoding="utf-8"?>
<sst xmlns="http://schemas.openxmlformats.org/spreadsheetml/2006/main" count="48" uniqueCount="26">
  <si>
    <t>Connecticut</t>
  </si>
  <si>
    <t>Washington</t>
  </si>
  <si>
    <t>California</t>
  </si>
  <si>
    <t>Texas</t>
  </si>
  <si>
    <t>New York</t>
  </si>
  <si>
    <t>Ohio</t>
  </si>
  <si>
    <t>Illinois</t>
  </si>
  <si>
    <t>Louisiana</t>
  </si>
  <si>
    <t>Florida</t>
  </si>
  <si>
    <t>States</t>
  </si>
  <si>
    <t>Inventory Carrying Cost</t>
  </si>
  <si>
    <t>% Inventory Carrying Cost</t>
  </si>
  <si>
    <t>Inventory Data of Various Stores in Different States during One Month</t>
  </si>
  <si>
    <t>Unit Capital Cost $</t>
  </si>
  <si>
    <t>Unit Service Cost $</t>
  </si>
  <si>
    <t>Unit Risk Cost $</t>
  </si>
  <si>
    <t>Unit Space Cost $</t>
  </si>
  <si>
    <t>Unit Holding Cost $</t>
  </si>
  <si>
    <t>Average Inventory (lbs)</t>
  </si>
  <si>
    <t>Ordering Cost $</t>
  </si>
  <si>
    <t>Total Inventory Value $</t>
  </si>
  <si>
    <t>Inventory Carrying Cost $</t>
  </si>
  <si>
    <t>Output</t>
  </si>
  <si>
    <t>Result</t>
  </si>
  <si>
    <t>Inventory Carrying Cost (% of the Total Inventory Value)</t>
  </si>
  <si>
    <t>Inventory Data of Various Stores in Different States during One Month (For Practice)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</si>
</sst>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D4692-142B-4952-BAAB-4A3FDA9B1D6A}">
  <dimension ref="B2:O16"/>
  <sheetViews>
    <sheetView showGridLines="0" workbookViewId="0">
      <selection activeCell="L5" sqref="L5:L14"/>
    </sheetView>
  </sheetViews>
  <sheetFormatPr defaultRowHeight="15" x14ac:dyDescent="0.25"/>
  <cols>
    <col min="1" max="1" width="3.7109375" customWidth="1"/>
    <col min="2" max="2" width="11.28515625" customWidth="1"/>
    <col min="3" max="3" width="11" customWidth="1"/>
    <col min="4" max="4" width="10.7109375" customWidth="1"/>
    <col min="5" max="5" width="7.5703125" customWidth="1"/>
    <col min="6" max="6" width="8.42578125" customWidth="1"/>
    <col min="7" max="7" width="8.7109375" customWidth="1"/>
    <col min="8" max="8" width="9.5703125" customWidth="1"/>
    <col min="9" max="10" width="9.28515625" customWidth="1"/>
    <col min="11" max="11" width="9.5703125" customWidth="1"/>
    <col min="12" max="12" width="11.7109375" customWidth="1"/>
    <col min="13" max="13" width="4" customWidth="1"/>
    <col min="14" max="14" width="23.85546875" customWidth="1"/>
  </cols>
  <sheetData>
    <row r="2" spans="2:15" ht="20.100000000000001" customHeight="1" x14ac:dyDescent="0.25">
      <c r="B2" s="7" t="s">
        <v>12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2:15" ht="20.100000000000001" customHeigh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5" ht="48.75" customHeight="1" x14ac:dyDescent="0.25">
      <c r="B4" s="4" t="s">
        <v>9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21</v>
      </c>
      <c r="K4" s="4" t="s">
        <v>20</v>
      </c>
      <c r="L4" s="4" t="s">
        <v>11</v>
      </c>
      <c r="N4" s="3" t="s">
        <v>22</v>
      </c>
      <c r="O4" s="3" t="s">
        <v>23</v>
      </c>
    </row>
    <row r="5" spans="2:15" ht="20.100000000000001" customHeight="1" x14ac:dyDescent="0.25">
      <c r="B5" s="5" t="s">
        <v>0</v>
      </c>
      <c r="C5" s="5">
        <v>1.7671517671517672E-2</v>
      </c>
      <c r="D5" s="5">
        <v>3.2224532224532226E-2</v>
      </c>
      <c r="E5" s="5">
        <v>8.3160083160083165E-3</v>
      </c>
      <c r="F5" s="5">
        <v>1.3513513513513514E-2</v>
      </c>
      <c r="G5" s="5">
        <f>C5+D5+E5+F5</f>
        <v>7.172557172557173E-2</v>
      </c>
      <c r="H5" s="5">
        <v>962</v>
      </c>
      <c r="I5" s="5">
        <v>11</v>
      </c>
      <c r="J5" s="5">
        <f>(G5*H5)+I5</f>
        <v>80</v>
      </c>
      <c r="K5" s="5">
        <v>292</v>
      </c>
      <c r="L5" s="5">
        <f>(J5/K5)*100</f>
        <v>27.397260273972602</v>
      </c>
      <c r="N5" s="5" t="s">
        <v>10</v>
      </c>
      <c r="O5" s="1">
        <v>80</v>
      </c>
    </row>
    <row r="6" spans="2:15" ht="44.25" customHeight="1" x14ac:dyDescent="0.25">
      <c r="B6" s="5" t="s">
        <v>1</v>
      </c>
      <c r="C6" s="5">
        <v>3.2544378698224852E-2</v>
      </c>
      <c r="D6" s="5">
        <v>3.8461538461538464E-2</v>
      </c>
      <c r="E6" s="5">
        <v>2.0710059171597635E-2</v>
      </c>
      <c r="F6" s="5">
        <v>2.3668639053254437E-2</v>
      </c>
      <c r="G6" s="5">
        <f t="shared" ref="G6:G14" si="0">C6+D6+E6+F6</f>
        <v>0.11538461538461538</v>
      </c>
      <c r="H6" s="5">
        <v>338</v>
      </c>
      <c r="I6" s="5">
        <v>6</v>
      </c>
      <c r="J6" s="5">
        <f t="shared" ref="J6:J14" si="1">(G6*H6)+I6</f>
        <v>45</v>
      </c>
      <c r="K6" s="5">
        <v>130</v>
      </c>
      <c r="L6" s="5">
        <f t="shared" ref="L6:L14" si="2">(J6/K6)*100</f>
        <v>34.615384615384613</v>
      </c>
      <c r="N6" s="5" t="s">
        <v>24</v>
      </c>
      <c r="O6" s="1">
        <v>27.397260273972602</v>
      </c>
    </row>
    <row r="7" spans="2:15" ht="20.100000000000001" customHeight="1" x14ac:dyDescent="0.25">
      <c r="B7" s="5" t="s">
        <v>2</v>
      </c>
      <c r="C7" s="5">
        <v>9.876543209876543E-3</v>
      </c>
      <c r="D7" s="5">
        <v>1.646090534979424E-2</v>
      </c>
      <c r="E7" s="5">
        <v>1.3991769547325103E-2</v>
      </c>
      <c r="F7" s="5">
        <v>1.1522633744855968E-2</v>
      </c>
      <c r="G7" s="5">
        <f t="shared" si="0"/>
        <v>5.185185185185185E-2</v>
      </c>
      <c r="H7" s="5">
        <v>1215</v>
      </c>
      <c r="I7" s="5">
        <v>10</v>
      </c>
      <c r="J7" s="5">
        <f t="shared" si="1"/>
        <v>73</v>
      </c>
      <c r="K7" s="5">
        <v>106</v>
      </c>
      <c r="L7" s="5">
        <f t="shared" si="2"/>
        <v>68.867924528301884</v>
      </c>
    </row>
    <row r="8" spans="2:15" ht="20.100000000000001" customHeight="1" x14ac:dyDescent="0.25">
      <c r="B8" s="5" t="s">
        <v>3</v>
      </c>
      <c r="C8" s="5">
        <v>2.0610057708161583E-2</v>
      </c>
      <c r="D8" s="5">
        <v>2.6380873866446827E-2</v>
      </c>
      <c r="E8" s="5">
        <v>1.483924154987634E-2</v>
      </c>
      <c r="F8" s="5">
        <v>1.7312448474855729E-2</v>
      </c>
      <c r="G8" s="5">
        <f t="shared" si="0"/>
        <v>7.9142621599340476E-2</v>
      </c>
      <c r="H8" s="5">
        <v>1213</v>
      </c>
      <c r="I8" s="5">
        <v>15</v>
      </c>
      <c r="J8" s="5">
        <f t="shared" si="1"/>
        <v>111</v>
      </c>
      <c r="K8" s="5">
        <v>532</v>
      </c>
      <c r="L8" s="5">
        <f t="shared" si="2"/>
        <v>20.86466165413534</v>
      </c>
    </row>
    <row r="9" spans="2:15" ht="20.100000000000001" customHeight="1" x14ac:dyDescent="0.25">
      <c r="B9" s="5" t="s">
        <v>4</v>
      </c>
      <c r="C9" s="5">
        <v>1.5217391304347827E-2</v>
      </c>
      <c r="D9" s="5">
        <v>2.6086956521739129E-2</v>
      </c>
      <c r="E9" s="5">
        <v>1.7391304347826087E-2</v>
      </c>
      <c r="F9" s="5">
        <v>1.5217391304347827E-2</v>
      </c>
      <c r="G9" s="5">
        <f t="shared" si="0"/>
        <v>7.3913043478260859E-2</v>
      </c>
      <c r="H9" s="5">
        <v>460</v>
      </c>
      <c r="I9" s="5">
        <v>5</v>
      </c>
      <c r="J9" s="5">
        <f t="shared" si="1"/>
        <v>38.999999999999993</v>
      </c>
      <c r="K9" s="5">
        <v>198</v>
      </c>
      <c r="L9" s="5">
        <f t="shared" si="2"/>
        <v>19.696969696969692</v>
      </c>
    </row>
    <row r="10" spans="2:15" ht="20.100000000000001" customHeight="1" x14ac:dyDescent="0.25">
      <c r="B10" s="5" t="s">
        <v>2</v>
      </c>
      <c r="C10" s="5">
        <v>1.644895984518626E-2</v>
      </c>
      <c r="D10" s="5">
        <v>1.8867924528301886E-2</v>
      </c>
      <c r="E10" s="5">
        <v>1.7900338655055636E-2</v>
      </c>
      <c r="F10" s="5">
        <v>1.5481373971940009E-2</v>
      </c>
      <c r="G10" s="5">
        <f t="shared" si="0"/>
        <v>6.8698597000483794E-2</v>
      </c>
      <c r="H10" s="5">
        <v>2067</v>
      </c>
      <c r="I10" s="5">
        <v>25</v>
      </c>
      <c r="J10" s="5">
        <f t="shared" si="1"/>
        <v>167</v>
      </c>
      <c r="K10" s="5">
        <v>687</v>
      </c>
      <c r="L10" s="5">
        <f t="shared" si="2"/>
        <v>24.308588064046578</v>
      </c>
    </row>
    <row r="11" spans="2:15" ht="20.100000000000001" customHeight="1" x14ac:dyDescent="0.25">
      <c r="B11" s="5" t="s">
        <v>5</v>
      </c>
      <c r="C11" s="5">
        <v>3.0470914127423823E-2</v>
      </c>
      <c r="D11" s="5">
        <v>3.3240997229916899E-2</v>
      </c>
      <c r="E11" s="5">
        <v>2.2160664819944598E-2</v>
      </c>
      <c r="F11" s="5">
        <v>2.7700831024930747E-2</v>
      </c>
      <c r="G11" s="5">
        <f t="shared" si="0"/>
        <v>0.11357340720221606</v>
      </c>
      <c r="H11" s="5">
        <v>361</v>
      </c>
      <c r="I11" s="5">
        <v>6</v>
      </c>
      <c r="J11" s="5">
        <f t="shared" si="1"/>
        <v>47</v>
      </c>
      <c r="K11" s="5">
        <v>122</v>
      </c>
      <c r="L11" s="5">
        <f t="shared" si="2"/>
        <v>38.524590163934427</v>
      </c>
    </row>
    <row r="12" spans="2:15" ht="20.100000000000001" customHeight="1" x14ac:dyDescent="0.25">
      <c r="B12" s="5" t="s">
        <v>6</v>
      </c>
      <c r="C12" s="5">
        <v>2.3201856148491878E-2</v>
      </c>
      <c r="D12" s="5">
        <v>3.7122969837587005E-2</v>
      </c>
      <c r="E12" s="5">
        <v>2.668213457076566E-2</v>
      </c>
      <c r="F12" s="5">
        <v>1.7401392111368909E-2</v>
      </c>
      <c r="G12" s="5">
        <f t="shared" si="0"/>
        <v>0.10440835266821344</v>
      </c>
      <c r="H12" s="5">
        <v>862</v>
      </c>
      <c r="I12" s="5">
        <v>14</v>
      </c>
      <c r="J12" s="5">
        <f t="shared" si="1"/>
        <v>103.99999999999999</v>
      </c>
      <c r="K12" s="5">
        <v>345</v>
      </c>
      <c r="L12" s="5">
        <f t="shared" si="2"/>
        <v>30.144927536231879</v>
      </c>
    </row>
    <row r="13" spans="2:15" ht="20.100000000000001" customHeight="1" x14ac:dyDescent="0.25">
      <c r="B13" s="5" t="s">
        <v>7</v>
      </c>
      <c r="C13" s="5">
        <v>6.4350064350064346E-3</v>
      </c>
      <c r="D13" s="5">
        <v>9.0090090090090089E-3</v>
      </c>
      <c r="E13" s="5">
        <v>7.7220077220077222E-3</v>
      </c>
      <c r="F13" s="5">
        <v>3.8610038610038611E-3</v>
      </c>
      <c r="G13" s="5">
        <f t="shared" si="0"/>
        <v>2.7027027027027029E-2</v>
      </c>
      <c r="H13" s="5">
        <v>777</v>
      </c>
      <c r="I13" s="5">
        <v>3</v>
      </c>
      <c r="J13" s="5">
        <f t="shared" si="1"/>
        <v>24</v>
      </c>
      <c r="K13" s="5">
        <v>85</v>
      </c>
      <c r="L13" s="5">
        <f t="shared" si="2"/>
        <v>28.235294117647058</v>
      </c>
    </row>
    <row r="14" spans="2:15" ht="20.100000000000001" customHeight="1" x14ac:dyDescent="0.25">
      <c r="B14" s="5" t="s">
        <v>8</v>
      </c>
      <c r="C14" s="5">
        <v>1.1207970112079701E-2</v>
      </c>
      <c r="D14" s="5">
        <v>9.9626400996264009E-3</v>
      </c>
      <c r="E14" s="5">
        <v>6.2266500622665004E-3</v>
      </c>
      <c r="F14" s="5">
        <v>3.7359900373599006E-3</v>
      </c>
      <c r="G14" s="5">
        <f t="shared" si="0"/>
        <v>3.1133250311332506E-2</v>
      </c>
      <c r="H14" s="5">
        <v>803</v>
      </c>
      <c r="I14" s="5">
        <v>4</v>
      </c>
      <c r="J14" s="5">
        <f t="shared" si="1"/>
        <v>29.000000000000004</v>
      </c>
      <c r="K14" s="5">
        <v>130</v>
      </c>
      <c r="L14" s="5">
        <f t="shared" si="2"/>
        <v>22.30769230769231</v>
      </c>
    </row>
    <row r="15" spans="2:15" x14ac:dyDescent="0.25">
      <c r="C15" s="2"/>
    </row>
    <row r="16" spans="2:15" ht="20.100000000000001" customHeight="1" x14ac:dyDescent="0.25"/>
  </sheetData>
  <mergeCells count="1">
    <mergeCell ref="B2:L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5B857-56C2-4F78-859E-45FE0E2ABB91}">
  <dimension ref="B2:O16"/>
  <sheetViews>
    <sheetView showGridLines="0" tabSelected="1" workbookViewId="0">
      <selection activeCell="B3" sqref="B3"/>
    </sheetView>
  </sheetViews>
  <sheetFormatPr defaultRowHeight="15" x14ac:dyDescent="0.25"/>
  <cols>
    <col min="1" max="1" width="3.7109375" customWidth="1"/>
    <col min="2" max="2" width="11.28515625" customWidth="1"/>
    <col min="3" max="3" width="11" customWidth="1"/>
    <col min="4" max="4" width="10.7109375" customWidth="1"/>
    <col min="5" max="5" width="7.5703125" customWidth="1"/>
    <col min="6" max="6" width="8.42578125" customWidth="1"/>
    <col min="7" max="7" width="8.7109375" customWidth="1"/>
    <col min="8" max="8" width="9.5703125" customWidth="1"/>
    <col min="9" max="10" width="9.28515625" customWidth="1"/>
    <col min="11" max="11" width="9.5703125" customWidth="1"/>
    <col min="12" max="12" width="11.7109375" customWidth="1"/>
    <col min="13" max="13" width="4" customWidth="1"/>
    <col min="14" max="14" width="23.85546875" customWidth="1"/>
  </cols>
  <sheetData>
    <row r="2" spans="2:15" ht="20.100000000000001" customHeight="1" x14ac:dyDescent="0.25">
      <c r="B2" s="7" t="s">
        <v>25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2:15" ht="20.100000000000001" customHeigh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5" ht="48.75" customHeight="1" x14ac:dyDescent="0.25">
      <c r="B4" s="4" t="s">
        <v>9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21</v>
      </c>
      <c r="K4" s="4" t="s">
        <v>20</v>
      </c>
      <c r="L4" s="4" t="s">
        <v>11</v>
      </c>
      <c r="N4" s="8"/>
      <c r="O4" s="8"/>
    </row>
    <row r="5" spans="2:15" ht="20.100000000000001" customHeight="1" x14ac:dyDescent="0.25">
      <c r="B5" s="5" t="s">
        <v>0</v>
      </c>
      <c r="C5" s="5">
        <v>1.7671517671517672E-2</v>
      </c>
      <c r="D5" s="5">
        <v>3.2224532224532226E-2</v>
      </c>
      <c r="E5" s="5">
        <v>8.3160083160083165E-3</v>
      </c>
      <c r="F5" s="5">
        <v>1.3513513513513514E-2</v>
      </c>
      <c r="G5" s="5"/>
      <c r="H5" s="5">
        <v>962</v>
      </c>
      <c r="I5" s="5">
        <v>11</v>
      </c>
      <c r="J5" s="5"/>
      <c r="K5" s="5">
        <v>292</v>
      </c>
      <c r="L5" s="5"/>
      <c r="N5" s="9"/>
      <c r="O5" s="10"/>
    </row>
    <row r="6" spans="2:15" ht="44.25" customHeight="1" x14ac:dyDescent="0.25">
      <c r="B6" s="5" t="s">
        <v>1</v>
      </c>
      <c r="C6" s="5">
        <v>3.2544378698224852E-2</v>
      </c>
      <c r="D6" s="5">
        <v>3.8461538461538464E-2</v>
      </c>
      <c r="E6" s="5">
        <v>2.0710059171597635E-2</v>
      </c>
      <c r="F6" s="5">
        <v>2.3668639053254437E-2</v>
      </c>
      <c r="G6" s="5"/>
      <c r="H6" s="5">
        <v>338</v>
      </c>
      <c r="I6" s="5">
        <v>6</v>
      </c>
      <c r="J6" s="5"/>
      <c r="K6" s="5">
        <v>130</v>
      </c>
      <c r="L6" s="5"/>
      <c r="N6" s="9"/>
      <c r="O6" s="10"/>
    </row>
    <row r="7" spans="2:15" ht="20.100000000000001" customHeight="1" x14ac:dyDescent="0.25">
      <c r="B7" s="5" t="s">
        <v>2</v>
      </c>
      <c r="C7" s="5">
        <v>9.876543209876543E-3</v>
      </c>
      <c r="D7" s="5">
        <v>1.646090534979424E-2</v>
      </c>
      <c r="E7" s="5">
        <v>1.3991769547325103E-2</v>
      </c>
      <c r="F7" s="5">
        <v>1.1522633744855968E-2</v>
      </c>
      <c r="G7" s="5"/>
      <c r="H7" s="5">
        <v>1215</v>
      </c>
      <c r="I7" s="5">
        <v>10</v>
      </c>
      <c r="J7" s="5"/>
      <c r="K7" s="5">
        <v>106</v>
      </c>
      <c r="L7" s="5"/>
    </row>
    <row r="8" spans="2:15" ht="20.100000000000001" customHeight="1" x14ac:dyDescent="0.25">
      <c r="B8" s="5" t="s">
        <v>3</v>
      </c>
      <c r="C8" s="5">
        <v>2.0610057708161583E-2</v>
      </c>
      <c r="D8" s="5">
        <v>2.6380873866446827E-2</v>
      </c>
      <c r="E8" s="5">
        <v>1.483924154987634E-2</v>
      </c>
      <c r="F8" s="5">
        <v>1.7312448474855729E-2</v>
      </c>
      <c r="G8" s="5"/>
      <c r="H8" s="5">
        <v>1213</v>
      </c>
      <c r="I8" s="5">
        <v>15</v>
      </c>
      <c r="J8" s="5"/>
      <c r="K8" s="5">
        <v>532</v>
      </c>
      <c r="L8" s="5"/>
    </row>
    <row r="9" spans="2:15" ht="20.100000000000001" customHeight="1" x14ac:dyDescent="0.25">
      <c r="B9" s="5" t="s">
        <v>4</v>
      </c>
      <c r="C9" s="5">
        <v>1.5217391304347827E-2</v>
      </c>
      <c r="D9" s="5">
        <v>2.6086956521739129E-2</v>
      </c>
      <c r="E9" s="5">
        <v>1.7391304347826087E-2</v>
      </c>
      <c r="F9" s="5">
        <v>1.5217391304347827E-2</v>
      </c>
      <c r="G9" s="5"/>
      <c r="H9" s="5">
        <v>460</v>
      </c>
      <c r="I9" s="5">
        <v>5</v>
      </c>
      <c r="J9" s="5"/>
      <c r="K9" s="5">
        <v>198</v>
      </c>
      <c r="L9" s="5"/>
    </row>
    <row r="10" spans="2:15" ht="20.100000000000001" customHeight="1" x14ac:dyDescent="0.25">
      <c r="B10" s="5" t="s">
        <v>2</v>
      </c>
      <c r="C10" s="5">
        <v>1.644895984518626E-2</v>
      </c>
      <c r="D10" s="5">
        <v>1.8867924528301886E-2</v>
      </c>
      <c r="E10" s="5">
        <v>1.7900338655055636E-2</v>
      </c>
      <c r="F10" s="5">
        <v>1.5481373971940009E-2</v>
      </c>
      <c r="G10" s="5"/>
      <c r="H10" s="5">
        <v>2067</v>
      </c>
      <c r="I10" s="5">
        <v>25</v>
      </c>
      <c r="J10" s="5"/>
      <c r="K10" s="5">
        <v>687</v>
      </c>
      <c r="L10" s="5"/>
    </row>
    <row r="11" spans="2:15" ht="20.100000000000001" customHeight="1" x14ac:dyDescent="0.25">
      <c r="B11" s="5" t="s">
        <v>5</v>
      </c>
      <c r="C11" s="5">
        <v>3.0470914127423823E-2</v>
      </c>
      <c r="D11" s="5">
        <v>3.3240997229916899E-2</v>
      </c>
      <c r="E11" s="5">
        <v>2.2160664819944598E-2</v>
      </c>
      <c r="F11" s="5">
        <v>2.7700831024930747E-2</v>
      </c>
      <c r="G11" s="5"/>
      <c r="H11" s="5">
        <v>361</v>
      </c>
      <c r="I11" s="5">
        <v>6</v>
      </c>
      <c r="J11" s="5"/>
      <c r="K11" s="5">
        <v>122</v>
      </c>
      <c r="L11" s="5"/>
    </row>
    <row r="12" spans="2:15" ht="20.100000000000001" customHeight="1" x14ac:dyDescent="0.25">
      <c r="B12" s="5" t="s">
        <v>6</v>
      </c>
      <c r="C12" s="5">
        <v>2.3201856148491878E-2</v>
      </c>
      <c r="D12" s="5">
        <v>3.7122969837587005E-2</v>
      </c>
      <c r="E12" s="5">
        <v>2.668213457076566E-2</v>
      </c>
      <c r="F12" s="5">
        <v>1.7401392111368909E-2</v>
      </c>
      <c r="G12" s="5"/>
      <c r="H12" s="5">
        <v>862</v>
      </c>
      <c r="I12" s="5">
        <v>14</v>
      </c>
      <c r="J12" s="5"/>
      <c r="K12" s="5">
        <v>345</v>
      </c>
      <c r="L12" s="5"/>
    </row>
    <row r="13" spans="2:15" ht="20.100000000000001" customHeight="1" x14ac:dyDescent="0.25">
      <c r="B13" s="5" t="s">
        <v>7</v>
      </c>
      <c r="C13" s="5">
        <v>6.4350064350064346E-3</v>
      </c>
      <c r="D13" s="5">
        <v>9.0090090090090089E-3</v>
      </c>
      <c r="E13" s="5">
        <v>7.7220077220077222E-3</v>
      </c>
      <c r="F13" s="5">
        <v>3.8610038610038611E-3</v>
      </c>
      <c r="G13" s="5"/>
      <c r="H13" s="5">
        <v>777</v>
      </c>
      <c r="I13" s="5">
        <v>3</v>
      </c>
      <c r="J13" s="5"/>
      <c r="K13" s="5">
        <v>85</v>
      </c>
      <c r="L13" s="5"/>
    </row>
    <row r="14" spans="2:15" ht="20.100000000000001" customHeight="1" x14ac:dyDescent="0.25">
      <c r="B14" s="5" t="s">
        <v>8</v>
      </c>
      <c r="C14" s="5">
        <v>1.1207970112079701E-2</v>
      </c>
      <c r="D14" s="5">
        <v>9.9626400996264009E-3</v>
      </c>
      <c r="E14" s="5">
        <v>6.2266500622665004E-3</v>
      </c>
      <c r="F14" s="5">
        <v>3.7359900373599006E-3</v>
      </c>
      <c r="G14" s="5"/>
      <c r="H14" s="5">
        <v>803</v>
      </c>
      <c r="I14" s="5">
        <v>4</v>
      </c>
      <c r="J14" s="5"/>
      <c r="K14" s="5">
        <v>130</v>
      </c>
      <c r="L14" s="5"/>
    </row>
    <row r="15" spans="2:15" x14ac:dyDescent="0.25">
      <c r="C15" s="2"/>
    </row>
    <row r="16" spans="2:15" ht="20.100000000000001" customHeight="1" x14ac:dyDescent="0.25"/>
  </sheetData>
  <mergeCells count="1">
    <mergeCell ref="B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Carrying Cost Calculation</vt:lpstr>
      <vt:lpstr>For 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2023-01-19T11:42:09Z</dcterms:created>
  <dcterms:modified xsi:type="dcterms:W3CDTF">2023-01-22T06:03:49Z</dcterms:modified>
</cp:coreProperties>
</file>