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fter 100\7644_67-0115\"/>
    </mc:Choice>
  </mc:AlternateContent>
  <xr:revisionPtr revIDLastSave="0" documentId="13_ncr:1_{ED5C8321-85D1-4D90-9FDA-525A656E0F4D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Sample Dataset" sheetId="88" r:id="rId1"/>
    <sheet name="Confidence Interval for Slope" sheetId="79" r:id="rId2"/>
    <sheet name="C.I. for Two Samples" sheetId="87" r:id="rId3"/>
  </sheets>
  <definedNames>
    <definedName name="Employee" localSheetId="2">'C.I. for Two Samples'!$B$6:$B$6</definedName>
    <definedName name="Employee" localSheetId="0">'Sample Dataset'!$B$6:$B$9</definedName>
    <definedName name="Employee">'Confidence Interval for Slope'!$B$6:$B$9</definedName>
    <definedName name="Spac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87" l="1"/>
  <c r="C10" i="87"/>
  <c r="C9" i="87"/>
  <c r="F7" i="79"/>
  <c r="F9" i="79" s="1"/>
  <c r="F10" i="79" s="1"/>
  <c r="F6" i="79"/>
  <c r="F5" i="79"/>
  <c r="F13" i="79" s="1"/>
  <c r="C14" i="87" l="1"/>
  <c r="C15" i="87" s="1"/>
  <c r="F12" i="79"/>
  <c r="F11" i="79"/>
</calcChain>
</file>

<file path=xl/sharedStrings.xml><?xml version="1.0" encoding="utf-8"?>
<sst xmlns="http://schemas.openxmlformats.org/spreadsheetml/2006/main" count="63" uniqueCount="28">
  <si>
    <t>&gt;&gt;&gt; Do Yourself &gt;&gt;&gt;</t>
  </si>
  <si>
    <t>Heading</t>
  </si>
  <si>
    <t>Value</t>
  </si>
  <si>
    <t>X</t>
  </si>
  <si>
    <t>Y</t>
  </si>
  <si>
    <t>Slope</t>
  </si>
  <si>
    <t>Standard Error in Slope</t>
  </si>
  <si>
    <t>Degrees of Freedom</t>
  </si>
  <si>
    <t>Confidence Level</t>
  </si>
  <si>
    <t>Multiplier, T</t>
  </si>
  <si>
    <t>Confidence Interval</t>
  </si>
  <si>
    <t>Confidence Value</t>
  </si>
  <si>
    <t>Lower Value</t>
  </si>
  <si>
    <t>Upper Value</t>
  </si>
  <si>
    <t>Slope with Confidence Interval</t>
  </si>
  <si>
    <t>Calculating  Confidence Interval for Slope</t>
  </si>
  <si>
    <t>Finding Confidence Interval for Two Samples</t>
  </si>
  <si>
    <t>Product</t>
  </si>
  <si>
    <t>Delivery Service</t>
  </si>
  <si>
    <t>Laptop</t>
  </si>
  <si>
    <t>AliExpress</t>
  </si>
  <si>
    <t>Amazon</t>
  </si>
  <si>
    <t>Delivery Time (Hour)</t>
  </si>
  <si>
    <t>Mean</t>
  </si>
  <si>
    <t>Standard Deviation</t>
  </si>
  <si>
    <t>Significance Value (Alpha)</t>
  </si>
  <si>
    <t>Sample Size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</si>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</sst>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0" xfId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7853-6435-4496-A10B-32FE67E610FE}">
  <dimension ref="B2:C15"/>
  <sheetViews>
    <sheetView showGridLines="0" workbookViewId="0">
      <selection activeCell="L17" sqref="L17"/>
    </sheetView>
  </sheetViews>
  <sheetFormatPr defaultRowHeight="20.100000000000001" customHeight="1" x14ac:dyDescent="0.25"/>
  <cols>
    <col min="1" max="1" width="3.5703125" style="1" customWidth="1"/>
    <col min="2" max="2" width="11.42578125" style="1" customWidth="1"/>
    <col min="3" max="3" width="11.7109375" style="1" customWidth="1"/>
    <col min="4" max="4" width="20.28515625" style="1" customWidth="1"/>
    <col min="5" max="16384" width="9.140625" style="1"/>
  </cols>
  <sheetData>
    <row r="2" spans="2:3" ht="20.100000000000001" customHeight="1" x14ac:dyDescent="0.25">
      <c r="B2" s="8" t="s">
        <v>27</v>
      </c>
      <c r="C2" s="8"/>
    </row>
    <row r="4" spans="2:3" ht="20.100000000000001" customHeight="1" x14ac:dyDescent="0.25">
      <c r="B4" s="3" t="s">
        <v>3</v>
      </c>
      <c r="C4" s="3" t="s">
        <v>4</v>
      </c>
    </row>
    <row r="5" spans="2:3" ht="20.100000000000001" customHeight="1" x14ac:dyDescent="0.25">
      <c r="B5" s="4">
        <v>52</v>
      </c>
      <c r="C5" s="4">
        <v>76</v>
      </c>
    </row>
    <row r="6" spans="2:3" ht="20.100000000000001" customHeight="1" x14ac:dyDescent="0.25">
      <c r="B6" s="4">
        <v>54</v>
      </c>
      <c r="C6" s="4">
        <v>79</v>
      </c>
    </row>
    <row r="7" spans="2:3" ht="20.100000000000001" customHeight="1" x14ac:dyDescent="0.25">
      <c r="B7" s="4">
        <v>57</v>
      </c>
      <c r="C7" s="4">
        <v>78</v>
      </c>
    </row>
    <row r="8" spans="2:3" ht="20.100000000000001" customHeight="1" x14ac:dyDescent="0.25">
      <c r="B8" s="4">
        <v>57</v>
      </c>
      <c r="C8" s="4">
        <v>87</v>
      </c>
    </row>
    <row r="9" spans="2:3" s="2" customFormat="1" ht="20.100000000000001" customHeight="1" x14ac:dyDescent="0.25">
      <c r="B9" s="4">
        <v>60</v>
      </c>
      <c r="C9" s="4">
        <v>84</v>
      </c>
    </row>
    <row r="10" spans="2:3" s="2" customFormat="1" ht="20.100000000000001" customHeight="1" x14ac:dyDescent="0.25">
      <c r="B10" s="4">
        <v>62</v>
      </c>
      <c r="C10" s="4">
        <v>80</v>
      </c>
    </row>
    <row r="11" spans="2:3" s="2" customFormat="1" ht="20.100000000000001" customHeight="1" x14ac:dyDescent="0.25">
      <c r="B11" s="4">
        <v>65</v>
      </c>
      <c r="C11" s="4">
        <v>89</v>
      </c>
    </row>
    <row r="12" spans="2:3" ht="20.100000000000001" customHeight="1" x14ac:dyDescent="0.25">
      <c r="B12" s="4">
        <v>66</v>
      </c>
      <c r="C12" s="4">
        <v>94</v>
      </c>
    </row>
    <row r="13" spans="2:3" ht="20.100000000000001" customHeight="1" x14ac:dyDescent="0.25">
      <c r="B13" s="5">
        <v>67</v>
      </c>
      <c r="C13" s="5">
        <v>92</v>
      </c>
    </row>
    <row r="14" spans="2:3" ht="20.100000000000001" customHeight="1" x14ac:dyDescent="0.25">
      <c r="B14" s="5">
        <v>70</v>
      </c>
      <c r="C14" s="5">
        <v>93</v>
      </c>
    </row>
    <row r="15" spans="2:3" ht="42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1F2E-4108-41E7-BBFF-1C9D0F33E168}">
  <sheetPr codeName="Sheet1"/>
  <dimension ref="B2:N15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3.5703125" style="1" customWidth="1"/>
    <col min="2" max="2" width="11.42578125" style="1" customWidth="1"/>
    <col min="3" max="3" width="11.7109375" style="1" customWidth="1"/>
    <col min="4" max="4" width="5" style="1" customWidth="1"/>
    <col min="5" max="5" width="28.85546875" style="1" customWidth="1"/>
    <col min="6" max="6" width="15" style="1" customWidth="1"/>
    <col min="7" max="7" width="20" style="1" customWidth="1"/>
    <col min="8" max="11" width="9.140625" style="1"/>
    <col min="12" max="12" width="4.42578125" style="1" customWidth="1"/>
    <col min="13" max="13" width="29.7109375" style="1" customWidth="1"/>
    <col min="14" max="14" width="13.5703125" style="1" customWidth="1"/>
    <col min="15" max="16384" width="9.140625" style="1"/>
  </cols>
  <sheetData>
    <row r="2" spans="2:14" ht="20.100000000000001" customHeight="1" x14ac:dyDescent="0.25">
      <c r="B2" s="8" t="s">
        <v>15</v>
      </c>
      <c r="C2" s="8"/>
      <c r="D2" s="8"/>
      <c r="E2" s="8"/>
      <c r="F2" s="8"/>
      <c r="J2" s="8" t="s">
        <v>0</v>
      </c>
      <c r="K2" s="8"/>
      <c r="L2" s="8"/>
      <c r="M2" s="8"/>
      <c r="N2" s="8"/>
    </row>
    <row r="4" spans="2:14" ht="20.100000000000001" customHeight="1" x14ac:dyDescent="0.25">
      <c r="B4" s="3" t="s">
        <v>3</v>
      </c>
      <c r="C4" s="3" t="s">
        <v>4</v>
      </c>
      <c r="E4" s="3" t="s">
        <v>1</v>
      </c>
      <c r="F4" s="3" t="s">
        <v>2</v>
      </c>
      <c r="J4" s="3" t="s">
        <v>3</v>
      </c>
      <c r="K4" s="3" t="s">
        <v>4</v>
      </c>
      <c r="M4" s="3" t="s">
        <v>1</v>
      </c>
      <c r="N4" s="3" t="s">
        <v>2</v>
      </c>
    </row>
    <row r="5" spans="2:14" ht="20.100000000000001" customHeight="1" x14ac:dyDescent="0.25">
      <c r="B5" s="4">
        <v>52</v>
      </c>
      <c r="C5" s="4">
        <v>76</v>
      </c>
      <c r="E5" s="5" t="s">
        <v>5</v>
      </c>
      <c r="F5" s="5">
        <f>SLOPE(C5:C14,B5:B14)</f>
        <v>0.97515527950310554</v>
      </c>
      <c r="J5" s="4">
        <v>52</v>
      </c>
      <c r="K5" s="4">
        <v>76</v>
      </c>
      <c r="M5" s="5" t="s">
        <v>5</v>
      </c>
      <c r="N5" s="5"/>
    </row>
    <row r="6" spans="2:14" ht="20.100000000000001" customHeight="1" x14ac:dyDescent="0.25">
      <c r="B6" s="4">
        <v>54</v>
      </c>
      <c r="C6" s="4">
        <v>79</v>
      </c>
      <c r="E6" s="5" t="s">
        <v>6</v>
      </c>
      <c r="F6" s="5">
        <f>INDEX(LINEST(C5:C14,B5:B14,1,1),2,1)</f>
        <v>0.19643685691901311</v>
      </c>
      <c r="J6" s="4">
        <v>54</v>
      </c>
      <c r="K6" s="4">
        <v>79</v>
      </c>
      <c r="M6" s="5" t="s">
        <v>6</v>
      </c>
      <c r="N6" s="5"/>
    </row>
    <row r="7" spans="2:14" ht="20.100000000000001" customHeight="1" x14ac:dyDescent="0.25">
      <c r="B7" s="4">
        <v>57</v>
      </c>
      <c r="C7" s="4">
        <v>78</v>
      </c>
      <c r="E7" s="5" t="s">
        <v>7</v>
      </c>
      <c r="F7" s="5">
        <f>COUNT(B5:B14)-2</f>
        <v>8</v>
      </c>
      <c r="J7" s="4">
        <v>57</v>
      </c>
      <c r="K7" s="4">
        <v>78</v>
      </c>
      <c r="M7" s="5" t="s">
        <v>7</v>
      </c>
      <c r="N7" s="5"/>
    </row>
    <row r="8" spans="2:14" ht="20.100000000000001" customHeight="1" x14ac:dyDescent="0.25">
      <c r="B8" s="4">
        <v>57</v>
      </c>
      <c r="C8" s="4">
        <v>87</v>
      </c>
      <c r="E8" s="5" t="s">
        <v>8</v>
      </c>
      <c r="F8" s="6">
        <v>0.95</v>
      </c>
      <c r="J8" s="4">
        <v>57</v>
      </c>
      <c r="K8" s="4">
        <v>87</v>
      </c>
      <c r="M8" s="5" t="s">
        <v>8</v>
      </c>
      <c r="N8" s="6"/>
    </row>
    <row r="9" spans="2:14" s="2" customFormat="1" ht="20.100000000000001" customHeight="1" x14ac:dyDescent="0.25">
      <c r="B9" s="4">
        <v>60</v>
      </c>
      <c r="C9" s="4">
        <v>84</v>
      </c>
      <c r="E9" s="5" t="s">
        <v>9</v>
      </c>
      <c r="F9" s="5">
        <f>TINV((1-F8),F7)</f>
        <v>2.3060041352041662</v>
      </c>
      <c r="J9" s="4">
        <v>60</v>
      </c>
      <c r="K9" s="4">
        <v>84</v>
      </c>
      <c r="M9" s="5" t="s">
        <v>9</v>
      </c>
      <c r="N9" s="5"/>
    </row>
    <row r="10" spans="2:14" s="2" customFormat="1" ht="20.100000000000001" customHeight="1" x14ac:dyDescent="0.25">
      <c r="B10" s="4">
        <v>62</v>
      </c>
      <c r="C10" s="4">
        <v>80</v>
      </c>
      <c r="E10" s="5" t="s">
        <v>11</v>
      </c>
      <c r="F10" s="5">
        <f>F9*F6</f>
        <v>0.45298420436175335</v>
      </c>
      <c r="J10" s="4">
        <v>62</v>
      </c>
      <c r="K10" s="4">
        <v>80</v>
      </c>
      <c r="M10" s="5" t="s">
        <v>11</v>
      </c>
      <c r="N10" s="5"/>
    </row>
    <row r="11" spans="2:14" s="2" customFormat="1" ht="20.100000000000001" customHeight="1" x14ac:dyDescent="0.25">
      <c r="B11" s="4">
        <v>65</v>
      </c>
      <c r="C11" s="4">
        <v>89</v>
      </c>
      <c r="E11" s="5" t="s">
        <v>14</v>
      </c>
      <c r="F11" s="5" t="str">
        <f>ROUND(F5,3)&amp;" ± "&amp;ROUND(F10,3)</f>
        <v>0.975 ± 0.453</v>
      </c>
      <c r="J11" s="4">
        <v>65</v>
      </c>
      <c r="K11" s="4">
        <v>89</v>
      </c>
      <c r="M11" s="5" t="s">
        <v>14</v>
      </c>
      <c r="N11" s="5"/>
    </row>
    <row r="12" spans="2:14" ht="20.100000000000001" customHeight="1" x14ac:dyDescent="0.25">
      <c r="B12" s="4">
        <v>66</v>
      </c>
      <c r="C12" s="4">
        <v>94</v>
      </c>
      <c r="E12" s="5" t="s">
        <v>12</v>
      </c>
      <c r="F12" s="5">
        <f>F5-F10</f>
        <v>0.52217107514135219</v>
      </c>
      <c r="J12" s="4">
        <v>66</v>
      </c>
      <c r="K12" s="4">
        <v>94</v>
      </c>
      <c r="M12" s="5" t="s">
        <v>12</v>
      </c>
      <c r="N12" s="5"/>
    </row>
    <row r="13" spans="2:14" ht="20.100000000000001" customHeight="1" x14ac:dyDescent="0.25">
      <c r="B13" s="5">
        <v>67</v>
      </c>
      <c r="C13" s="5">
        <v>92</v>
      </c>
      <c r="E13" s="5" t="s">
        <v>13</v>
      </c>
      <c r="F13" s="5">
        <f>F5+F10</f>
        <v>1.4281394838648589</v>
      </c>
      <c r="J13" s="5">
        <v>67</v>
      </c>
      <c r="K13" s="5">
        <v>92</v>
      </c>
      <c r="M13" s="5" t="s">
        <v>13</v>
      </c>
      <c r="N13" s="5"/>
    </row>
    <row r="14" spans="2:14" ht="20.100000000000001" customHeight="1" x14ac:dyDescent="0.25">
      <c r="B14" s="5">
        <v>70</v>
      </c>
      <c r="C14" s="5">
        <v>93</v>
      </c>
      <c r="J14" s="5">
        <v>70</v>
      </c>
      <c r="K14" s="5">
        <v>93</v>
      </c>
    </row>
    <row r="15" spans="2:14" ht="42" customHeight="1" x14ac:dyDescent="0.25"/>
  </sheetData>
  <mergeCells count="2">
    <mergeCell ref="B2:F2"/>
    <mergeCell ref="J2:N2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1B23-0CF1-43CE-840B-115508C36113}">
  <dimension ref="B2:J16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3.5703125" style="1" customWidth="1"/>
    <col min="2" max="2" width="25.7109375" style="1" customWidth="1"/>
    <col min="3" max="3" width="20.140625" style="1" customWidth="1"/>
    <col min="4" max="4" width="25" style="1" customWidth="1"/>
    <col min="5" max="5" width="18.5703125" style="1" customWidth="1"/>
    <col min="6" max="7" width="9.140625" style="1"/>
    <col min="8" max="8" width="24.7109375" style="1" customWidth="1"/>
    <col min="9" max="9" width="21.140625" style="1" customWidth="1"/>
    <col min="10" max="10" width="25" style="1" customWidth="1"/>
    <col min="11" max="11" width="29.7109375" style="1" customWidth="1"/>
    <col min="12" max="12" width="13.5703125" style="1" customWidth="1"/>
    <col min="13" max="16384" width="9.140625" style="1"/>
  </cols>
  <sheetData>
    <row r="2" spans="2:10" ht="20.100000000000001" customHeight="1" x14ac:dyDescent="0.25">
      <c r="B2" s="8" t="s">
        <v>16</v>
      </c>
      <c r="C2" s="8"/>
      <c r="D2" s="8"/>
      <c r="H2" s="8" t="s">
        <v>0</v>
      </c>
      <c r="I2" s="8"/>
      <c r="J2" s="8"/>
    </row>
    <row r="4" spans="2:10" ht="20.100000000000001" customHeight="1" x14ac:dyDescent="0.25">
      <c r="B4" s="3" t="s">
        <v>17</v>
      </c>
      <c r="C4" s="3" t="s">
        <v>18</v>
      </c>
      <c r="D4" s="3" t="s">
        <v>22</v>
      </c>
      <c r="H4" s="3" t="s">
        <v>17</v>
      </c>
      <c r="I4" s="3" t="s">
        <v>18</v>
      </c>
      <c r="J4" s="3" t="s">
        <v>22</v>
      </c>
    </row>
    <row r="5" spans="2:10" ht="20.100000000000001" customHeight="1" x14ac:dyDescent="0.25">
      <c r="B5" s="9" t="s">
        <v>19</v>
      </c>
      <c r="C5" s="4" t="s">
        <v>20</v>
      </c>
      <c r="D5" s="5">
        <v>24</v>
      </c>
      <c r="G5" s="7"/>
      <c r="H5" s="9" t="s">
        <v>19</v>
      </c>
      <c r="I5" s="4" t="s">
        <v>20</v>
      </c>
      <c r="J5" s="5">
        <v>24</v>
      </c>
    </row>
    <row r="6" spans="2:10" ht="20.100000000000001" customHeight="1" x14ac:dyDescent="0.25">
      <c r="B6" s="10"/>
      <c r="C6" s="4" t="s">
        <v>21</v>
      </c>
      <c r="D6" s="5">
        <v>36</v>
      </c>
      <c r="H6" s="10"/>
      <c r="I6" s="4" t="s">
        <v>21</v>
      </c>
      <c r="J6" s="5">
        <v>36</v>
      </c>
    </row>
    <row r="8" spans="2:10" ht="20.100000000000001" customHeight="1" x14ac:dyDescent="0.25">
      <c r="B8" s="3" t="s">
        <v>1</v>
      </c>
      <c r="C8" s="3" t="s">
        <v>2</v>
      </c>
      <c r="H8" s="3" t="s">
        <v>1</v>
      </c>
      <c r="I8" s="3" t="s">
        <v>2</v>
      </c>
    </row>
    <row r="9" spans="2:10" s="2" customFormat="1" ht="20.100000000000001" customHeight="1" x14ac:dyDescent="0.25">
      <c r="B9" s="5" t="s">
        <v>23</v>
      </c>
      <c r="C9" s="5">
        <f>AVERAGE(D5:D6)</f>
        <v>30</v>
      </c>
      <c r="G9" s="1"/>
      <c r="H9" s="5" t="s">
        <v>23</v>
      </c>
      <c r="I9" s="5"/>
    </row>
    <row r="10" spans="2:10" s="2" customFormat="1" ht="19.5" customHeight="1" x14ac:dyDescent="0.25">
      <c r="B10" s="5" t="s">
        <v>24</v>
      </c>
      <c r="C10" s="5">
        <f>_xlfn.STDEV.S(D5:D6)</f>
        <v>8.4852813742385695</v>
      </c>
      <c r="H10" s="5" t="s">
        <v>24</v>
      </c>
      <c r="I10" s="5"/>
    </row>
    <row r="11" spans="2:10" s="2" customFormat="1" ht="19.5" customHeight="1" x14ac:dyDescent="0.25">
      <c r="B11" s="5" t="s">
        <v>8</v>
      </c>
      <c r="C11" s="6">
        <v>0.95</v>
      </c>
      <c r="H11" s="5" t="s">
        <v>8</v>
      </c>
      <c r="I11" s="6"/>
    </row>
    <row r="12" spans="2:10" ht="19.5" customHeight="1" x14ac:dyDescent="0.25">
      <c r="B12" s="5" t="s">
        <v>25</v>
      </c>
      <c r="C12" s="6">
        <f>1-C11</f>
        <v>5.0000000000000044E-2</v>
      </c>
      <c r="G12" s="2"/>
      <c r="H12" s="5" t="s">
        <v>25</v>
      </c>
      <c r="I12" s="6"/>
    </row>
    <row r="13" spans="2:10" ht="19.5" customHeight="1" x14ac:dyDescent="0.25">
      <c r="B13" s="5" t="s">
        <v>26</v>
      </c>
      <c r="C13" s="5">
        <v>2</v>
      </c>
      <c r="H13" s="5" t="s">
        <v>26</v>
      </c>
      <c r="I13" s="5"/>
    </row>
    <row r="14" spans="2:10" ht="19.5" customHeight="1" x14ac:dyDescent="0.25">
      <c r="B14" s="5" t="s">
        <v>11</v>
      </c>
      <c r="C14" s="5">
        <f>_xlfn.CONFIDENCE.NORM(C12,C10,C13)</f>
        <v>11.759783907240321</v>
      </c>
      <c r="H14" s="5" t="s">
        <v>11</v>
      </c>
      <c r="I14" s="5"/>
    </row>
    <row r="15" spans="2:10" ht="19.5" customHeight="1" x14ac:dyDescent="0.25">
      <c r="B15" s="5" t="s">
        <v>10</v>
      </c>
      <c r="C15" s="5" t="str">
        <f>C9&amp;" ± "&amp;TEXT(C14,"##.##")</f>
        <v>30 ± 11.76</v>
      </c>
      <c r="H15" s="5" t="s">
        <v>10</v>
      </c>
      <c r="I15" s="5"/>
    </row>
    <row r="16" spans="2:10" ht="29.25" customHeight="1" x14ac:dyDescent="0.25"/>
  </sheetData>
  <mergeCells count="4">
    <mergeCell ref="B2:D2"/>
    <mergeCell ref="B5:B6"/>
    <mergeCell ref="H2:J2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 Dataset</vt:lpstr>
      <vt:lpstr>Confidence Interval for Slope</vt:lpstr>
      <vt:lpstr>C.I. for Two Samples</vt:lpstr>
      <vt:lpstr>'C.I. for Two Samples'!Employee</vt:lpstr>
      <vt:lpstr>'Sample Dataset'!Employee</vt:lpstr>
      <vt:lpstr>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2022-12-01T10:00:42Z</dcterms:modified>
</cp:coreProperties>
</file>