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ofteko\Article 0022\"/>
    </mc:Choice>
  </mc:AlternateContent>
  <xr:revisionPtr revIDLastSave="0" documentId="13_ncr:1_{117C0ADA-87B2-4F1E-BE76-D05384BDC850}" xr6:coauthVersionLast="47" xr6:coauthVersionMax="47" xr10:uidLastSave="{00000000-0000-0000-0000-000000000000}"/>
  <bookViews>
    <workbookView xWindow="-108" yWindow="-108" windowWidth="23256" windowHeight="12576" activeTab="1" xr2:uid="{D3DFDF35-65BE-4F1E-A203-C6640A56F259}"/>
  </bookViews>
  <sheets>
    <sheet name="Dataset" sheetId="4" r:id="rId1"/>
    <sheet name="Parametric estimates" sheetId="1" r:id="rId2"/>
    <sheet name="Analogous estimates" sheetId="2" r:id="rId3"/>
    <sheet name="Three-point estimates" sheetId="3" r:id="rId4"/>
    <sheet name="PERT BETA distribu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6" i="3"/>
  <c r="F7" i="3"/>
  <c r="F8" i="3"/>
  <c r="F9" i="3"/>
  <c r="F10" i="3"/>
  <c r="F11" i="3"/>
  <c r="F12" i="3"/>
  <c r="G12" i="2"/>
  <c r="G6" i="2"/>
  <c r="G7" i="2"/>
  <c r="G8" i="2"/>
  <c r="G9" i="2"/>
  <c r="G10" i="2"/>
  <c r="G11" i="2"/>
  <c r="G12" i="1"/>
  <c r="G11" i="1"/>
  <c r="G10" i="1"/>
  <c r="G9" i="1"/>
  <c r="G8" i="1"/>
  <c r="G7" i="1"/>
  <c r="G6" i="1"/>
  <c r="G5" i="2"/>
  <c r="F6" i="2"/>
  <c r="F7" i="2"/>
  <c r="F8" i="2"/>
  <c r="F9" i="2"/>
  <c r="F10" i="2"/>
  <c r="F11" i="2"/>
  <c r="F12" i="2"/>
  <c r="F5" i="5"/>
  <c r="F5" i="3"/>
  <c r="F5" i="2"/>
  <c r="G5" i="1"/>
</calcChain>
</file>

<file path=xl/sharedStrings.xml><?xml version="1.0" encoding="utf-8"?>
<sst xmlns="http://schemas.openxmlformats.org/spreadsheetml/2006/main" count="130" uniqueCount="29">
  <si>
    <t>Task ID</t>
  </si>
  <si>
    <t>Effort Hours</t>
  </si>
  <si>
    <t>Resource Quantity</t>
  </si>
  <si>
    <t xml:space="preserve">Percent of Availibility </t>
  </si>
  <si>
    <t>Performance Factor</t>
  </si>
  <si>
    <t>Duration Estimation (Hours)</t>
  </si>
  <si>
    <t>Multiplier</t>
  </si>
  <si>
    <t>Expected Duration Estimate</t>
  </si>
  <si>
    <t xml:space="preserve">Pessimistic Duration (PD) </t>
  </si>
  <si>
    <t>Optimistic Duration (OD)</t>
  </si>
  <si>
    <t>Best Guess (BG)</t>
  </si>
  <si>
    <t>Previous Activity</t>
  </si>
  <si>
    <t>Previous Duration</t>
  </si>
  <si>
    <t>Current Activity</t>
  </si>
  <si>
    <t>Effort Estimation Sheet for Dunder Mifflin Limited</t>
  </si>
  <si>
    <t>TID-101</t>
  </si>
  <si>
    <t>TID-102</t>
  </si>
  <si>
    <t>TID-103</t>
  </si>
  <si>
    <t>TID-104</t>
  </si>
  <si>
    <t>TID-105</t>
  </si>
  <si>
    <t>TID-106</t>
  </si>
  <si>
    <t>TID-107</t>
  </si>
  <si>
    <t>TID-108</t>
  </si>
  <si>
    <t>Applying Analogous Estimation</t>
  </si>
  <si>
    <t>Utilizing Three Point Estimation</t>
  </si>
  <si>
    <t xml:space="preserve">Incorporating PERT BETA Distribution </t>
  </si>
  <si>
    <t>Using Parametric Estimation</t>
  </si>
  <si>
    <t xml:space="preserve">Expected Duration Estimate 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</si>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</sst>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9" fontId="0" fillId="0" borderId="0" xfId="0" applyNumberFormat="1"/>
    <xf numFmtId="9" fontId="2" fillId="2" borderId="2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0BAA1-BC74-4E86-ABD4-1A50AFF412B5}">
  <dimension ref="B2:F13"/>
  <sheetViews>
    <sheetView showGridLines="0" workbookViewId="0">
      <selection activeCell="M15" sqref="M15"/>
    </sheetView>
  </sheetViews>
  <sheetFormatPr defaultRowHeight="19.95" customHeight="1" x14ac:dyDescent="0.3"/>
  <cols>
    <col min="1" max="1" width="4.77734375" customWidth="1"/>
    <col min="2" max="2" width="9.5546875" customWidth="1"/>
    <col min="3" max="3" width="14.33203125" customWidth="1"/>
    <col min="4" max="4" width="11.21875" customWidth="1"/>
    <col min="5" max="5" width="11.6640625" style="7" customWidth="1"/>
    <col min="6" max="6" width="14.44140625" customWidth="1"/>
    <col min="7" max="7" width="13.44140625" customWidth="1"/>
  </cols>
  <sheetData>
    <row r="2" spans="2:6" ht="19.95" customHeight="1" thickBot="1" x14ac:dyDescent="0.35">
      <c r="B2" s="12" t="s">
        <v>14</v>
      </c>
      <c r="C2" s="12"/>
      <c r="D2" s="12"/>
      <c r="E2" s="12"/>
      <c r="F2" s="12"/>
    </row>
    <row r="3" spans="2:6" ht="19.95" customHeight="1" thickTop="1" x14ac:dyDescent="0.3"/>
    <row r="4" spans="2:6" s="1" customFormat="1" ht="39.6" customHeight="1" x14ac:dyDescent="0.3">
      <c r="B4" s="4" t="s">
        <v>0</v>
      </c>
      <c r="C4" s="4" t="s">
        <v>1</v>
      </c>
      <c r="D4" s="4" t="s">
        <v>2</v>
      </c>
      <c r="E4" s="8" t="s">
        <v>3</v>
      </c>
      <c r="F4" s="4" t="s">
        <v>4</v>
      </c>
    </row>
    <row r="5" spans="2:6" ht="19.95" customHeight="1" x14ac:dyDescent="0.3">
      <c r="B5" s="3" t="s">
        <v>15</v>
      </c>
      <c r="C5" s="3">
        <v>100</v>
      </c>
      <c r="D5" s="3">
        <v>2</v>
      </c>
      <c r="E5" s="6">
        <v>0.6</v>
      </c>
      <c r="F5" s="3">
        <v>0.7</v>
      </c>
    </row>
    <row r="6" spans="2:6" ht="19.95" customHeight="1" x14ac:dyDescent="0.3">
      <c r="B6" s="3" t="s">
        <v>16</v>
      </c>
      <c r="C6" s="3">
        <v>75</v>
      </c>
      <c r="D6" s="3">
        <v>4</v>
      </c>
      <c r="E6" s="6">
        <v>0.95</v>
      </c>
      <c r="F6" s="3">
        <v>0.45</v>
      </c>
    </row>
    <row r="7" spans="2:6" ht="19.95" customHeight="1" x14ac:dyDescent="0.3">
      <c r="B7" s="3" t="s">
        <v>17</v>
      </c>
      <c r="C7" s="3">
        <v>150</v>
      </c>
      <c r="D7" s="3">
        <v>5</v>
      </c>
      <c r="E7" s="6">
        <v>0.55000000000000004</v>
      </c>
      <c r="F7" s="3">
        <v>0.5</v>
      </c>
    </row>
    <row r="8" spans="2:6" ht="19.95" customHeight="1" x14ac:dyDescent="0.3">
      <c r="B8" s="3" t="s">
        <v>18</v>
      </c>
      <c r="C8" s="3">
        <v>225</v>
      </c>
      <c r="D8" s="3">
        <v>7</v>
      </c>
      <c r="E8" s="6">
        <v>0.65</v>
      </c>
      <c r="F8" s="3">
        <v>0.55000000000000004</v>
      </c>
    </row>
    <row r="9" spans="2:6" ht="19.95" customHeight="1" x14ac:dyDescent="0.3">
      <c r="B9" s="3" t="s">
        <v>19</v>
      </c>
      <c r="C9" s="3">
        <v>200</v>
      </c>
      <c r="D9" s="3">
        <v>1</v>
      </c>
      <c r="E9" s="6">
        <v>0.9</v>
      </c>
      <c r="F9" s="3">
        <v>0.85</v>
      </c>
    </row>
    <row r="10" spans="2:6" ht="19.95" customHeight="1" x14ac:dyDescent="0.3">
      <c r="B10" s="3" t="s">
        <v>20</v>
      </c>
      <c r="C10" s="3">
        <v>125</v>
      </c>
      <c r="D10" s="3">
        <v>8</v>
      </c>
      <c r="E10" s="6">
        <v>0.55000000000000004</v>
      </c>
      <c r="F10" s="3">
        <v>0.75</v>
      </c>
    </row>
    <row r="11" spans="2:6" ht="19.95" customHeight="1" x14ac:dyDescent="0.3">
      <c r="B11" s="3" t="s">
        <v>21</v>
      </c>
      <c r="C11" s="3">
        <v>180</v>
      </c>
      <c r="D11" s="3">
        <v>2</v>
      </c>
      <c r="E11" s="6">
        <v>0.4</v>
      </c>
      <c r="F11" s="3">
        <v>0.55000000000000004</v>
      </c>
    </row>
    <row r="12" spans="2:6" ht="19.95" customHeight="1" x14ac:dyDescent="0.3">
      <c r="B12" s="3" t="s">
        <v>22</v>
      </c>
      <c r="C12" s="3">
        <v>275</v>
      </c>
      <c r="D12" s="3">
        <v>8</v>
      </c>
      <c r="E12" s="6">
        <v>0.88</v>
      </c>
      <c r="F12" s="3">
        <v>0.25</v>
      </c>
    </row>
    <row r="13" spans="2:6" ht="49.8" customHeight="1" x14ac:dyDescent="0.3">
      <c r="B13" s="2"/>
      <c r="C13" s="2"/>
      <c r="D13" s="2"/>
      <c r="E13" s="9"/>
      <c r="F13" s="2"/>
    </row>
  </sheetData>
  <mergeCells count="1">
    <mergeCell ref="B2:F2"/>
  </mergeCells>
  <phoneticPr fontId="4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E310-37EC-4F1F-B409-E212F1B4FB83}">
  <dimension ref="B2:O13"/>
  <sheetViews>
    <sheetView showGridLines="0" tabSelected="1" workbookViewId="0">
      <selection activeCell="Q16" sqref="Q16"/>
    </sheetView>
  </sheetViews>
  <sheetFormatPr defaultRowHeight="19.95" customHeight="1" x14ac:dyDescent="0.3"/>
  <cols>
    <col min="1" max="1" width="4.77734375" customWidth="1"/>
    <col min="2" max="2" width="9.5546875" customWidth="1"/>
    <col min="3" max="3" width="9.21875" customWidth="1"/>
    <col min="4" max="4" width="11.21875" customWidth="1"/>
    <col min="5" max="5" width="13" customWidth="1"/>
    <col min="6" max="6" width="12.88671875" customWidth="1"/>
    <col min="7" max="7" width="18.44140625" customWidth="1"/>
    <col min="8" max="8" width="15.109375" customWidth="1"/>
    <col min="9" max="9" width="10.44140625" customWidth="1"/>
    <col min="11" max="11" width="12.44140625" customWidth="1"/>
    <col min="12" max="12" width="12.5546875" customWidth="1"/>
    <col min="13" max="13" width="12.77734375" customWidth="1"/>
    <col min="14" max="14" width="13" customWidth="1"/>
    <col min="15" max="15" width="18.6640625" customWidth="1"/>
    <col min="16" max="16" width="11.77734375" customWidth="1"/>
  </cols>
  <sheetData>
    <row r="2" spans="2:15" ht="19.95" customHeight="1" thickBot="1" x14ac:dyDescent="0.35">
      <c r="B2" s="12" t="s">
        <v>26</v>
      </c>
      <c r="C2" s="12"/>
      <c r="D2" s="12"/>
      <c r="E2" s="12"/>
      <c r="F2" s="12"/>
      <c r="G2" s="12"/>
      <c r="J2" s="12" t="s">
        <v>28</v>
      </c>
      <c r="K2" s="12"/>
      <c r="L2" s="12"/>
      <c r="M2" s="12"/>
      <c r="N2" s="12"/>
      <c r="O2" s="12"/>
    </row>
    <row r="3" spans="2:15" ht="19.95" customHeight="1" thickTop="1" x14ac:dyDescent="0.3"/>
    <row r="4" spans="2:15" s="1" customFormat="1" ht="39.6" customHeight="1" x14ac:dyDescent="0.3">
      <c r="B4" s="4" t="s">
        <v>0</v>
      </c>
      <c r="C4" s="4" t="s">
        <v>1</v>
      </c>
      <c r="D4" s="4" t="s">
        <v>2</v>
      </c>
      <c r="E4" s="5" t="s">
        <v>3</v>
      </c>
      <c r="F4" s="4" t="s">
        <v>4</v>
      </c>
      <c r="G4" s="4" t="s">
        <v>5</v>
      </c>
      <c r="J4" s="4" t="s">
        <v>0</v>
      </c>
      <c r="K4" s="4" t="s">
        <v>1</v>
      </c>
      <c r="L4" s="4" t="s">
        <v>2</v>
      </c>
      <c r="M4" s="5" t="s">
        <v>3</v>
      </c>
      <c r="N4" s="4" t="s">
        <v>4</v>
      </c>
      <c r="O4" s="4" t="s">
        <v>5</v>
      </c>
    </row>
    <row r="5" spans="2:15" ht="19.95" customHeight="1" x14ac:dyDescent="0.3">
      <c r="B5" s="3" t="s">
        <v>15</v>
      </c>
      <c r="C5" s="3">
        <v>100</v>
      </c>
      <c r="D5" s="3">
        <v>2</v>
      </c>
      <c r="E5" s="6">
        <v>0.6</v>
      </c>
      <c r="F5" s="3">
        <v>0.7</v>
      </c>
      <c r="G5" s="11">
        <f>C5/(D5*E5*F5)</f>
        <v>119.04761904761905</v>
      </c>
      <c r="J5" s="3" t="s">
        <v>15</v>
      </c>
      <c r="K5" s="3">
        <v>100</v>
      </c>
      <c r="L5" s="3">
        <v>2</v>
      </c>
      <c r="M5" s="6">
        <v>0.6</v>
      </c>
      <c r="N5" s="3">
        <v>0.7</v>
      </c>
      <c r="O5" s="11"/>
    </row>
    <row r="6" spans="2:15" ht="19.95" customHeight="1" x14ac:dyDescent="0.3">
      <c r="B6" s="3" t="s">
        <v>16</v>
      </c>
      <c r="C6" s="3">
        <v>75</v>
      </c>
      <c r="D6" s="3">
        <v>4</v>
      </c>
      <c r="E6" s="6">
        <v>0.95</v>
      </c>
      <c r="F6" s="3">
        <v>0.45</v>
      </c>
      <c r="G6" s="11">
        <f t="shared" ref="G6:G12" si="0">C6/(D6*E6*F6)</f>
        <v>43.859649122807021</v>
      </c>
      <c r="J6" s="3" t="s">
        <v>16</v>
      </c>
      <c r="K6" s="3">
        <v>75</v>
      </c>
      <c r="L6" s="3">
        <v>4</v>
      </c>
      <c r="M6" s="6">
        <v>0.95</v>
      </c>
      <c r="N6" s="3">
        <v>0.45</v>
      </c>
      <c r="O6" s="11"/>
    </row>
    <row r="7" spans="2:15" ht="19.95" customHeight="1" x14ac:dyDescent="0.3">
      <c r="B7" s="3" t="s">
        <v>17</v>
      </c>
      <c r="C7" s="3">
        <v>150</v>
      </c>
      <c r="D7" s="3">
        <v>5</v>
      </c>
      <c r="E7" s="6">
        <v>0.55000000000000004</v>
      </c>
      <c r="F7" s="3">
        <v>0.5</v>
      </c>
      <c r="G7" s="11">
        <f t="shared" si="0"/>
        <v>109.09090909090909</v>
      </c>
      <c r="J7" s="3" t="s">
        <v>17</v>
      </c>
      <c r="K7" s="3">
        <v>150</v>
      </c>
      <c r="L7" s="3">
        <v>5</v>
      </c>
      <c r="M7" s="6">
        <v>0.55000000000000004</v>
      </c>
      <c r="N7" s="3">
        <v>0.5</v>
      </c>
      <c r="O7" s="11"/>
    </row>
    <row r="8" spans="2:15" ht="19.95" customHeight="1" x14ac:dyDescent="0.3">
      <c r="B8" s="3" t="s">
        <v>18</v>
      </c>
      <c r="C8" s="3">
        <v>225</v>
      </c>
      <c r="D8" s="3">
        <v>7</v>
      </c>
      <c r="E8" s="6">
        <v>0.65</v>
      </c>
      <c r="F8" s="3">
        <v>0.55000000000000004</v>
      </c>
      <c r="G8" s="11">
        <f t="shared" si="0"/>
        <v>89.910089910089908</v>
      </c>
      <c r="J8" s="3" t="s">
        <v>18</v>
      </c>
      <c r="K8" s="3">
        <v>225</v>
      </c>
      <c r="L8" s="3">
        <v>7</v>
      </c>
      <c r="M8" s="6">
        <v>0.65</v>
      </c>
      <c r="N8" s="3">
        <v>0.55000000000000004</v>
      </c>
      <c r="O8" s="11"/>
    </row>
    <row r="9" spans="2:15" ht="19.95" customHeight="1" x14ac:dyDescent="0.3">
      <c r="B9" s="3" t="s">
        <v>19</v>
      </c>
      <c r="C9" s="3">
        <v>200</v>
      </c>
      <c r="D9" s="3">
        <v>1</v>
      </c>
      <c r="E9" s="6">
        <v>0.9</v>
      </c>
      <c r="F9" s="3">
        <v>0.85</v>
      </c>
      <c r="G9" s="11">
        <f t="shared" si="0"/>
        <v>261.43790849673201</v>
      </c>
      <c r="J9" s="3" t="s">
        <v>19</v>
      </c>
      <c r="K9" s="3">
        <v>200</v>
      </c>
      <c r="L9" s="3">
        <v>1</v>
      </c>
      <c r="M9" s="6">
        <v>0.9</v>
      </c>
      <c r="N9" s="3">
        <v>0.85</v>
      </c>
      <c r="O9" s="11"/>
    </row>
    <row r="10" spans="2:15" ht="19.95" customHeight="1" x14ac:dyDescent="0.3">
      <c r="B10" s="3" t="s">
        <v>20</v>
      </c>
      <c r="C10" s="3">
        <v>125</v>
      </c>
      <c r="D10" s="3">
        <v>8</v>
      </c>
      <c r="E10" s="6">
        <v>0.55000000000000004</v>
      </c>
      <c r="F10" s="3">
        <v>0.75</v>
      </c>
      <c r="G10" s="11">
        <f t="shared" si="0"/>
        <v>37.878787878787875</v>
      </c>
      <c r="J10" s="3" t="s">
        <v>20</v>
      </c>
      <c r="K10" s="3">
        <v>125</v>
      </c>
      <c r="L10" s="3">
        <v>8</v>
      </c>
      <c r="M10" s="6">
        <v>0.55000000000000004</v>
      </c>
      <c r="N10" s="3">
        <v>0.75</v>
      </c>
      <c r="O10" s="11"/>
    </row>
    <row r="11" spans="2:15" ht="19.95" customHeight="1" x14ac:dyDescent="0.3">
      <c r="B11" s="3" t="s">
        <v>21</v>
      </c>
      <c r="C11" s="3">
        <v>180</v>
      </c>
      <c r="D11" s="3">
        <v>2</v>
      </c>
      <c r="E11" s="6">
        <v>0.4</v>
      </c>
      <c r="F11" s="3">
        <v>0.55000000000000004</v>
      </c>
      <c r="G11" s="11">
        <f t="shared" si="0"/>
        <v>409.09090909090907</v>
      </c>
      <c r="J11" s="3" t="s">
        <v>21</v>
      </c>
      <c r="K11" s="3">
        <v>180</v>
      </c>
      <c r="L11" s="3">
        <v>2</v>
      </c>
      <c r="M11" s="6">
        <v>0.4</v>
      </c>
      <c r="N11" s="3">
        <v>0.55000000000000004</v>
      </c>
      <c r="O11" s="11"/>
    </row>
    <row r="12" spans="2:15" ht="19.95" customHeight="1" x14ac:dyDescent="0.3">
      <c r="B12" s="3" t="s">
        <v>22</v>
      </c>
      <c r="C12" s="3">
        <v>275</v>
      </c>
      <c r="D12" s="3">
        <v>8</v>
      </c>
      <c r="E12" s="6">
        <v>0.88</v>
      </c>
      <c r="F12" s="3">
        <v>0.25</v>
      </c>
      <c r="G12" s="11">
        <f t="shared" si="0"/>
        <v>156.25</v>
      </c>
      <c r="J12" s="3" t="s">
        <v>22</v>
      </c>
      <c r="K12" s="3">
        <v>275</v>
      </c>
      <c r="L12" s="3">
        <v>8</v>
      </c>
      <c r="M12" s="6">
        <v>0.88</v>
      </c>
      <c r="N12" s="3">
        <v>0.25</v>
      </c>
      <c r="O12" s="11"/>
    </row>
    <row r="13" spans="2:15" ht="69.599999999999994" customHeight="1" x14ac:dyDescent="0.3">
      <c r="B13" s="2"/>
      <c r="C13" s="2"/>
      <c r="D13" s="2"/>
      <c r="E13" s="2"/>
      <c r="F13" s="2"/>
      <c r="G13" s="2"/>
    </row>
  </sheetData>
  <mergeCells count="2">
    <mergeCell ref="B2:G2"/>
    <mergeCell ref="J2:O2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20A8-C512-4365-BAFB-BFCFA210DC99}">
  <dimension ref="B2:O13"/>
  <sheetViews>
    <sheetView showGridLines="0" workbookViewId="0">
      <selection activeCell="N16" sqref="N16"/>
    </sheetView>
  </sheetViews>
  <sheetFormatPr defaultRowHeight="19.95" customHeight="1" x14ac:dyDescent="0.3"/>
  <cols>
    <col min="1" max="1" width="4.77734375" customWidth="1"/>
    <col min="2" max="2" width="10.6640625" customWidth="1"/>
    <col min="3" max="3" width="11.77734375" customWidth="1"/>
    <col min="4" max="4" width="11.21875" customWidth="1"/>
    <col min="5" max="5" width="10.109375" customWidth="1"/>
    <col min="6" max="6" width="11.6640625" customWidth="1"/>
    <col min="7" max="7" width="18.44140625" customWidth="1"/>
    <col min="8" max="8" width="14.88671875" customWidth="1"/>
    <col min="10" max="10" width="9.44140625" customWidth="1"/>
    <col min="11" max="11" width="9.5546875" customWidth="1"/>
    <col min="12" max="12" width="10.77734375" customWidth="1"/>
    <col min="13" max="13" width="10.109375" customWidth="1"/>
    <col min="14" max="14" width="10.88671875" customWidth="1"/>
    <col min="15" max="15" width="19.109375" customWidth="1"/>
  </cols>
  <sheetData>
    <row r="2" spans="2:15" ht="19.95" customHeight="1" thickBot="1" x14ac:dyDescent="0.35">
      <c r="B2" s="12" t="s">
        <v>23</v>
      </c>
      <c r="C2" s="12"/>
      <c r="D2" s="12"/>
      <c r="E2" s="12"/>
      <c r="F2" s="12"/>
      <c r="G2" s="12"/>
      <c r="J2" s="12" t="s">
        <v>28</v>
      </c>
      <c r="K2" s="12"/>
      <c r="L2" s="12"/>
      <c r="M2" s="12"/>
      <c r="N2" s="12"/>
      <c r="O2" s="12"/>
    </row>
    <row r="3" spans="2:15" ht="19.95" customHeight="1" thickTop="1" x14ac:dyDescent="0.3"/>
    <row r="4" spans="2:15" s="1" customFormat="1" ht="39.6" customHeight="1" x14ac:dyDescent="0.3">
      <c r="B4" s="4" t="s">
        <v>0</v>
      </c>
      <c r="C4" s="4" t="s">
        <v>11</v>
      </c>
      <c r="D4" s="4" t="s">
        <v>12</v>
      </c>
      <c r="E4" s="4" t="s">
        <v>13</v>
      </c>
      <c r="F4" s="4" t="s">
        <v>6</v>
      </c>
      <c r="G4" s="4" t="s">
        <v>5</v>
      </c>
      <c r="J4" s="4" t="s">
        <v>0</v>
      </c>
      <c r="K4" s="4" t="s">
        <v>11</v>
      </c>
      <c r="L4" s="4" t="s">
        <v>12</v>
      </c>
      <c r="M4" s="4" t="s">
        <v>13</v>
      </c>
      <c r="N4" s="4" t="s">
        <v>6</v>
      </c>
      <c r="O4" s="4" t="s">
        <v>5</v>
      </c>
    </row>
    <row r="5" spans="2:15" ht="19.95" customHeight="1" x14ac:dyDescent="0.3">
      <c r="B5" s="3" t="s">
        <v>15</v>
      </c>
      <c r="C5" s="3">
        <v>30</v>
      </c>
      <c r="D5" s="3">
        <v>23</v>
      </c>
      <c r="E5" s="3">
        <v>60</v>
      </c>
      <c r="F5" s="10">
        <f>E5/C5</f>
        <v>2</v>
      </c>
      <c r="G5" s="10">
        <f>D5*F5</f>
        <v>46</v>
      </c>
      <c r="J5" s="3" t="s">
        <v>15</v>
      </c>
      <c r="K5" s="3">
        <v>30</v>
      </c>
      <c r="L5" s="3">
        <v>23</v>
      </c>
      <c r="M5" s="3">
        <v>60</v>
      </c>
      <c r="N5" s="10"/>
      <c r="O5" s="10"/>
    </row>
    <row r="6" spans="2:15" ht="19.95" customHeight="1" x14ac:dyDescent="0.3">
      <c r="B6" s="3" t="s">
        <v>16</v>
      </c>
      <c r="C6" s="3">
        <v>35</v>
      </c>
      <c r="D6" s="3">
        <v>28</v>
      </c>
      <c r="E6" s="3">
        <v>95</v>
      </c>
      <c r="F6" s="10">
        <f t="shared" ref="F6:F12" si="0">E6/C6</f>
        <v>2.7142857142857144</v>
      </c>
      <c r="G6" s="10">
        <f t="shared" ref="G6:G12" si="1">D6*F6</f>
        <v>76</v>
      </c>
      <c r="J6" s="3" t="s">
        <v>16</v>
      </c>
      <c r="K6" s="3">
        <v>35</v>
      </c>
      <c r="L6" s="3">
        <v>28</v>
      </c>
      <c r="M6" s="3">
        <v>95</v>
      </c>
      <c r="N6" s="10"/>
      <c r="O6" s="10"/>
    </row>
    <row r="7" spans="2:15" ht="19.95" customHeight="1" x14ac:dyDescent="0.3">
      <c r="B7" s="3" t="s">
        <v>17</v>
      </c>
      <c r="C7" s="3">
        <v>22</v>
      </c>
      <c r="D7" s="3">
        <v>15</v>
      </c>
      <c r="E7" s="3">
        <v>55</v>
      </c>
      <c r="F7" s="10">
        <f t="shared" si="0"/>
        <v>2.5</v>
      </c>
      <c r="G7" s="10">
        <f t="shared" si="1"/>
        <v>37.5</v>
      </c>
      <c r="J7" s="3" t="s">
        <v>17</v>
      </c>
      <c r="K7" s="3">
        <v>22</v>
      </c>
      <c r="L7" s="3">
        <v>15</v>
      </c>
      <c r="M7" s="3">
        <v>55</v>
      </c>
      <c r="N7" s="10"/>
      <c r="O7" s="10"/>
    </row>
    <row r="8" spans="2:15" ht="19.95" customHeight="1" x14ac:dyDescent="0.3">
      <c r="B8" s="3" t="s">
        <v>18</v>
      </c>
      <c r="C8" s="3">
        <v>50</v>
      </c>
      <c r="D8" s="3">
        <v>43</v>
      </c>
      <c r="E8" s="3">
        <v>65</v>
      </c>
      <c r="F8" s="10">
        <f t="shared" si="0"/>
        <v>1.3</v>
      </c>
      <c r="G8" s="10">
        <f t="shared" si="1"/>
        <v>55.9</v>
      </c>
      <c r="J8" s="3" t="s">
        <v>18</v>
      </c>
      <c r="K8" s="3">
        <v>50</v>
      </c>
      <c r="L8" s="3">
        <v>43</v>
      </c>
      <c r="M8" s="3">
        <v>65</v>
      </c>
      <c r="N8" s="10"/>
      <c r="O8" s="10"/>
    </row>
    <row r="9" spans="2:15" ht="19.95" customHeight="1" x14ac:dyDescent="0.3">
      <c r="B9" s="3" t="s">
        <v>19</v>
      </c>
      <c r="C9" s="3">
        <v>45</v>
      </c>
      <c r="D9" s="3">
        <v>38</v>
      </c>
      <c r="E9" s="3">
        <v>90</v>
      </c>
      <c r="F9" s="10">
        <f t="shared" si="0"/>
        <v>2</v>
      </c>
      <c r="G9" s="10">
        <f t="shared" si="1"/>
        <v>76</v>
      </c>
      <c r="J9" s="3" t="s">
        <v>19</v>
      </c>
      <c r="K9" s="3">
        <v>45</v>
      </c>
      <c r="L9" s="3">
        <v>38</v>
      </c>
      <c r="M9" s="3">
        <v>90</v>
      </c>
      <c r="N9" s="10"/>
      <c r="O9" s="10"/>
    </row>
    <row r="10" spans="2:15" ht="19.95" customHeight="1" x14ac:dyDescent="0.3">
      <c r="B10" s="3" t="s">
        <v>20</v>
      </c>
      <c r="C10" s="3">
        <v>34</v>
      </c>
      <c r="D10" s="3">
        <v>27</v>
      </c>
      <c r="E10" s="3">
        <v>55</v>
      </c>
      <c r="F10" s="10">
        <f t="shared" si="0"/>
        <v>1.6176470588235294</v>
      </c>
      <c r="G10" s="10">
        <f t="shared" si="1"/>
        <v>43.676470588235297</v>
      </c>
      <c r="J10" s="3" t="s">
        <v>20</v>
      </c>
      <c r="K10" s="3">
        <v>34</v>
      </c>
      <c r="L10" s="3">
        <v>27</v>
      </c>
      <c r="M10" s="3">
        <v>55</v>
      </c>
      <c r="N10" s="10"/>
      <c r="O10" s="10"/>
    </row>
    <row r="11" spans="2:15" ht="19.95" customHeight="1" x14ac:dyDescent="0.3">
      <c r="B11" s="3" t="s">
        <v>21</v>
      </c>
      <c r="C11" s="3">
        <v>60</v>
      </c>
      <c r="D11" s="3">
        <v>53</v>
      </c>
      <c r="E11" s="3">
        <v>40</v>
      </c>
      <c r="F11" s="10">
        <f t="shared" si="0"/>
        <v>0.66666666666666663</v>
      </c>
      <c r="G11" s="10">
        <f t="shared" si="1"/>
        <v>35.333333333333329</v>
      </c>
      <c r="J11" s="3" t="s">
        <v>21</v>
      </c>
      <c r="K11" s="3">
        <v>60</v>
      </c>
      <c r="L11" s="3">
        <v>53</v>
      </c>
      <c r="M11" s="3">
        <v>40</v>
      </c>
      <c r="N11" s="10"/>
      <c r="O11" s="10"/>
    </row>
    <row r="12" spans="2:15" ht="19.95" customHeight="1" x14ac:dyDescent="0.3">
      <c r="B12" s="3" t="s">
        <v>22</v>
      </c>
      <c r="C12" s="3">
        <v>62</v>
      </c>
      <c r="D12" s="3">
        <v>55</v>
      </c>
      <c r="E12" s="3">
        <v>88</v>
      </c>
      <c r="F12" s="10">
        <f t="shared" si="0"/>
        <v>1.4193548387096775</v>
      </c>
      <c r="G12" s="10">
        <f t="shared" si="1"/>
        <v>78.064516129032256</v>
      </c>
      <c r="J12" s="3" t="s">
        <v>22</v>
      </c>
      <c r="K12" s="3">
        <v>62</v>
      </c>
      <c r="L12" s="3">
        <v>55</v>
      </c>
      <c r="M12" s="3">
        <v>88</v>
      </c>
      <c r="N12" s="10"/>
      <c r="O12" s="10"/>
    </row>
    <row r="13" spans="2:15" ht="66" customHeight="1" x14ac:dyDescent="0.3">
      <c r="B13" s="2"/>
      <c r="C13" s="2"/>
      <c r="D13" s="2"/>
      <c r="E13" s="2"/>
      <c r="F13" s="2"/>
      <c r="G13" s="2"/>
    </row>
  </sheetData>
  <mergeCells count="2">
    <mergeCell ref="B2:G2"/>
    <mergeCell ref="J2:O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745A-3512-42C8-A1D4-73B81282A5EC}">
  <dimension ref="B2:N24"/>
  <sheetViews>
    <sheetView showGridLines="0" workbookViewId="0">
      <selection activeCell="J3" sqref="J3"/>
    </sheetView>
  </sheetViews>
  <sheetFormatPr defaultRowHeight="19.95" customHeight="1" x14ac:dyDescent="0.3"/>
  <cols>
    <col min="1" max="1" width="4.77734375" customWidth="1"/>
    <col min="2" max="2" width="10.33203125" customWidth="1"/>
    <col min="3" max="3" width="14.33203125" customWidth="1"/>
    <col min="4" max="4" width="11.44140625" customWidth="1"/>
    <col min="5" max="5" width="13.88671875" customWidth="1"/>
    <col min="6" max="6" width="18.109375" customWidth="1"/>
    <col min="7" max="7" width="11.33203125" customWidth="1"/>
    <col min="10" max="10" width="9.5546875" customWidth="1"/>
    <col min="11" max="11" width="14.77734375" customWidth="1"/>
    <col min="12" max="12" width="11.33203125" customWidth="1"/>
    <col min="13" max="13" width="15.44140625" customWidth="1"/>
    <col min="14" max="14" width="19.109375" customWidth="1"/>
  </cols>
  <sheetData>
    <row r="2" spans="2:14" ht="19.95" customHeight="1" thickBot="1" x14ac:dyDescent="0.35">
      <c r="B2" s="12" t="s">
        <v>24</v>
      </c>
      <c r="C2" s="12"/>
      <c r="D2" s="12"/>
      <c r="E2" s="12"/>
      <c r="F2" s="12"/>
      <c r="J2" s="12" t="s">
        <v>28</v>
      </c>
      <c r="K2" s="12"/>
      <c r="L2" s="12"/>
      <c r="M2" s="12"/>
      <c r="N2" s="12"/>
    </row>
    <row r="3" spans="2:14" ht="19.95" customHeight="1" thickTop="1" x14ac:dyDescent="0.3"/>
    <row r="4" spans="2:14" s="1" customFormat="1" ht="39.6" customHeight="1" x14ac:dyDescent="0.3">
      <c r="B4" s="4" t="s">
        <v>0</v>
      </c>
      <c r="C4" s="4" t="s">
        <v>9</v>
      </c>
      <c r="D4" s="4" t="s">
        <v>10</v>
      </c>
      <c r="E4" s="4" t="s">
        <v>8</v>
      </c>
      <c r="F4" s="4" t="s">
        <v>7</v>
      </c>
      <c r="J4" s="4" t="s">
        <v>0</v>
      </c>
      <c r="K4" s="4" t="s">
        <v>9</v>
      </c>
      <c r="L4" s="4" t="s">
        <v>10</v>
      </c>
      <c r="M4" s="4" t="s">
        <v>8</v>
      </c>
      <c r="N4" s="4" t="s">
        <v>7</v>
      </c>
    </row>
    <row r="5" spans="2:14" ht="19.95" customHeight="1" x14ac:dyDescent="0.3">
      <c r="B5" s="3" t="s">
        <v>15</v>
      </c>
      <c r="C5" s="3">
        <v>8</v>
      </c>
      <c r="D5" s="3">
        <v>12</v>
      </c>
      <c r="E5" s="3">
        <v>34</v>
      </c>
      <c r="F5" s="10">
        <f>(C5+D5+E5)/3</f>
        <v>18</v>
      </c>
      <c r="J5" s="3" t="s">
        <v>15</v>
      </c>
      <c r="K5" s="3">
        <v>8</v>
      </c>
      <c r="L5" s="3">
        <v>12</v>
      </c>
      <c r="M5" s="3">
        <v>34</v>
      </c>
      <c r="N5" s="10"/>
    </row>
    <row r="6" spans="2:14" ht="19.95" customHeight="1" x14ac:dyDescent="0.3">
      <c r="B6" s="3" t="s">
        <v>16</v>
      </c>
      <c r="C6" s="3">
        <v>12</v>
      </c>
      <c r="D6" s="3">
        <v>14</v>
      </c>
      <c r="E6" s="3">
        <v>31</v>
      </c>
      <c r="F6" s="10">
        <f t="shared" ref="F6:F12" si="0">(C6+D6+E6)/3</f>
        <v>19</v>
      </c>
      <c r="J6" s="3" t="s">
        <v>16</v>
      </c>
      <c r="K6" s="3">
        <v>12</v>
      </c>
      <c r="L6" s="3">
        <v>14</v>
      </c>
      <c r="M6" s="3">
        <v>31</v>
      </c>
      <c r="N6" s="10"/>
    </row>
    <row r="7" spans="2:14" ht="19.95" customHeight="1" x14ac:dyDescent="0.3">
      <c r="B7" s="3" t="s">
        <v>17</v>
      </c>
      <c r="C7" s="3">
        <v>15</v>
      </c>
      <c r="D7" s="3">
        <v>15</v>
      </c>
      <c r="E7" s="3">
        <v>31</v>
      </c>
      <c r="F7" s="10">
        <f t="shared" si="0"/>
        <v>20.333333333333332</v>
      </c>
      <c r="J7" s="3" t="s">
        <v>17</v>
      </c>
      <c r="K7" s="3">
        <v>15</v>
      </c>
      <c r="L7" s="3">
        <v>15</v>
      </c>
      <c r="M7" s="3">
        <v>31</v>
      </c>
      <c r="N7" s="10"/>
    </row>
    <row r="8" spans="2:14" ht="19.95" customHeight="1" x14ac:dyDescent="0.3">
      <c r="B8" s="3" t="s">
        <v>18</v>
      </c>
      <c r="C8" s="3">
        <v>9</v>
      </c>
      <c r="D8" s="3">
        <v>17</v>
      </c>
      <c r="E8" s="3">
        <v>29</v>
      </c>
      <c r="F8" s="10">
        <f t="shared" si="0"/>
        <v>18.333333333333332</v>
      </c>
      <c r="J8" s="3" t="s">
        <v>18</v>
      </c>
      <c r="K8" s="3">
        <v>9</v>
      </c>
      <c r="L8" s="3">
        <v>17</v>
      </c>
      <c r="M8" s="3">
        <v>29</v>
      </c>
      <c r="N8" s="10"/>
    </row>
    <row r="9" spans="2:14" ht="19.95" customHeight="1" x14ac:dyDescent="0.3">
      <c r="B9" s="3" t="s">
        <v>19</v>
      </c>
      <c r="C9" s="3">
        <v>10</v>
      </c>
      <c r="D9" s="3">
        <v>11</v>
      </c>
      <c r="E9" s="3">
        <v>30</v>
      </c>
      <c r="F9" s="10">
        <f t="shared" si="0"/>
        <v>17</v>
      </c>
      <c r="J9" s="3" t="s">
        <v>19</v>
      </c>
      <c r="K9" s="3">
        <v>10</v>
      </c>
      <c r="L9" s="3">
        <v>11</v>
      </c>
      <c r="M9" s="3">
        <v>30</v>
      </c>
      <c r="N9" s="10"/>
    </row>
    <row r="10" spans="2:14" ht="19.95" customHeight="1" x14ac:dyDescent="0.3">
      <c r="B10" s="3" t="s">
        <v>20</v>
      </c>
      <c r="C10" s="3">
        <v>14</v>
      </c>
      <c r="D10" s="3">
        <v>18</v>
      </c>
      <c r="E10" s="3">
        <v>20</v>
      </c>
      <c r="F10" s="10">
        <f t="shared" si="0"/>
        <v>17.333333333333332</v>
      </c>
      <c r="J10" s="3" t="s">
        <v>20</v>
      </c>
      <c r="K10" s="3">
        <v>14</v>
      </c>
      <c r="L10" s="3">
        <v>18</v>
      </c>
      <c r="M10" s="3">
        <v>20</v>
      </c>
      <c r="N10" s="10"/>
    </row>
    <row r="11" spans="2:14" ht="19.95" customHeight="1" x14ac:dyDescent="0.3">
      <c r="B11" s="3" t="s">
        <v>21</v>
      </c>
      <c r="C11" s="3">
        <v>7</v>
      </c>
      <c r="D11" s="3">
        <v>12</v>
      </c>
      <c r="E11" s="3">
        <v>23</v>
      </c>
      <c r="F11" s="10">
        <f t="shared" si="0"/>
        <v>14</v>
      </c>
      <c r="J11" s="3" t="s">
        <v>21</v>
      </c>
      <c r="K11" s="3">
        <v>7</v>
      </c>
      <c r="L11" s="3">
        <v>12</v>
      </c>
      <c r="M11" s="3">
        <v>23</v>
      </c>
      <c r="N11" s="10"/>
    </row>
    <row r="12" spans="2:14" ht="19.95" customHeight="1" x14ac:dyDescent="0.3">
      <c r="B12" s="3" t="s">
        <v>22</v>
      </c>
      <c r="C12" s="3">
        <v>15</v>
      </c>
      <c r="D12" s="3">
        <v>18</v>
      </c>
      <c r="E12" s="3">
        <v>35</v>
      </c>
      <c r="F12" s="10">
        <f t="shared" si="0"/>
        <v>22.666666666666668</v>
      </c>
      <c r="J12" s="3" t="s">
        <v>22</v>
      </c>
      <c r="K12" s="3">
        <v>15</v>
      </c>
      <c r="L12" s="3">
        <v>18</v>
      </c>
      <c r="M12" s="3">
        <v>35</v>
      </c>
      <c r="N12" s="10"/>
    </row>
    <row r="13" spans="2:14" ht="59.4" customHeight="1" x14ac:dyDescent="0.3">
      <c r="B13" s="2"/>
      <c r="C13" s="2"/>
      <c r="D13" s="2"/>
      <c r="E13" s="2"/>
      <c r="F13" s="2"/>
    </row>
    <row r="14" spans="2:14" ht="19.95" customHeight="1" x14ac:dyDescent="0.3">
      <c r="D14" s="2"/>
    </row>
    <row r="15" spans="2:14" ht="19.95" customHeight="1" x14ac:dyDescent="0.3">
      <c r="D15" s="2"/>
    </row>
    <row r="16" spans="2:14" ht="19.95" customHeight="1" x14ac:dyDescent="0.3">
      <c r="D16" s="2"/>
    </row>
    <row r="17" spans="4:4" ht="19.95" customHeight="1" x14ac:dyDescent="0.3">
      <c r="D17" s="2"/>
    </row>
    <row r="18" spans="4:4" ht="19.95" customHeight="1" x14ac:dyDescent="0.3">
      <c r="D18" s="2"/>
    </row>
    <row r="19" spans="4:4" ht="19.95" customHeight="1" x14ac:dyDescent="0.3">
      <c r="D19" s="2"/>
    </row>
    <row r="20" spans="4:4" ht="19.95" customHeight="1" x14ac:dyDescent="0.3">
      <c r="D20" s="2"/>
    </row>
    <row r="21" spans="4:4" ht="19.95" customHeight="1" x14ac:dyDescent="0.3">
      <c r="D21" s="2"/>
    </row>
    <row r="22" spans="4:4" ht="19.95" customHeight="1" x14ac:dyDescent="0.3">
      <c r="D22" s="2"/>
    </row>
    <row r="23" spans="4:4" ht="19.95" customHeight="1" x14ac:dyDescent="0.3">
      <c r="D23" s="2"/>
    </row>
    <row r="24" spans="4:4" ht="19.95" customHeight="1" x14ac:dyDescent="0.3">
      <c r="D24" s="2"/>
    </row>
  </sheetData>
  <mergeCells count="2">
    <mergeCell ref="B2:F2"/>
    <mergeCell ref="J2:N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4BE9-9D5D-45B2-9315-3E005A61DF5A}">
  <dimension ref="B2:N24"/>
  <sheetViews>
    <sheetView showGridLines="0" workbookViewId="0">
      <selection activeCell="J3" sqref="J3"/>
    </sheetView>
  </sheetViews>
  <sheetFormatPr defaultRowHeight="19.95" customHeight="1" x14ac:dyDescent="0.3"/>
  <cols>
    <col min="1" max="1" width="4.77734375" customWidth="1"/>
    <col min="2" max="2" width="10.33203125" customWidth="1"/>
    <col min="3" max="3" width="14.33203125" customWidth="1"/>
    <col min="4" max="4" width="11.44140625" customWidth="1"/>
    <col min="5" max="5" width="13.88671875" customWidth="1"/>
    <col min="6" max="6" width="18.5546875" customWidth="1"/>
    <col min="7" max="7" width="14.109375" customWidth="1"/>
    <col min="10" max="10" width="9.5546875" customWidth="1"/>
    <col min="11" max="11" width="14.33203125" customWidth="1"/>
    <col min="12" max="12" width="12" customWidth="1"/>
    <col min="13" max="13" width="14.33203125" customWidth="1"/>
    <col min="14" max="14" width="18.88671875" customWidth="1"/>
  </cols>
  <sheetData>
    <row r="2" spans="2:14" ht="19.95" customHeight="1" thickBot="1" x14ac:dyDescent="0.35">
      <c r="B2" s="12" t="s">
        <v>25</v>
      </c>
      <c r="C2" s="12"/>
      <c r="D2" s="12"/>
      <c r="E2" s="12"/>
      <c r="F2" s="12"/>
      <c r="J2" s="12" t="s">
        <v>28</v>
      </c>
      <c r="K2" s="12"/>
      <c r="L2" s="12"/>
      <c r="M2" s="12"/>
      <c r="N2" s="12"/>
    </row>
    <row r="3" spans="2:14" ht="19.95" customHeight="1" thickTop="1" x14ac:dyDescent="0.3"/>
    <row r="4" spans="2:14" s="1" customFormat="1" ht="39.6" customHeight="1" x14ac:dyDescent="0.3">
      <c r="B4" s="4" t="s">
        <v>0</v>
      </c>
      <c r="C4" s="4" t="s">
        <v>9</v>
      </c>
      <c r="D4" s="4" t="s">
        <v>10</v>
      </c>
      <c r="E4" s="4" t="s">
        <v>8</v>
      </c>
      <c r="F4" s="4" t="s">
        <v>27</v>
      </c>
      <c r="J4" s="4" t="s">
        <v>0</v>
      </c>
      <c r="K4" s="4" t="s">
        <v>9</v>
      </c>
      <c r="L4" s="4" t="s">
        <v>10</v>
      </c>
      <c r="M4" s="4" t="s">
        <v>8</v>
      </c>
      <c r="N4" s="4" t="s">
        <v>27</v>
      </c>
    </row>
    <row r="5" spans="2:14" ht="19.95" customHeight="1" x14ac:dyDescent="0.3">
      <c r="B5" s="3" t="s">
        <v>15</v>
      </c>
      <c r="C5" s="3">
        <v>8</v>
      </c>
      <c r="D5" s="3">
        <v>12</v>
      </c>
      <c r="E5" s="3">
        <v>34</v>
      </c>
      <c r="F5" s="10">
        <f>(C5+4*D5+E5)/6</f>
        <v>15</v>
      </c>
      <c r="J5" s="3" t="s">
        <v>15</v>
      </c>
      <c r="K5" s="3">
        <v>8</v>
      </c>
      <c r="L5" s="3">
        <v>12</v>
      </c>
      <c r="M5" s="3">
        <v>34</v>
      </c>
      <c r="N5" s="10"/>
    </row>
    <row r="6" spans="2:14" ht="19.95" customHeight="1" x14ac:dyDescent="0.3">
      <c r="B6" s="3" t="s">
        <v>16</v>
      </c>
      <c r="C6" s="3">
        <v>12</v>
      </c>
      <c r="D6" s="3">
        <v>14</v>
      </c>
      <c r="E6" s="3">
        <v>31</v>
      </c>
      <c r="F6" s="10">
        <f t="shared" ref="F6:F12" si="0">(C6+4*D6+E6)/6</f>
        <v>16.5</v>
      </c>
      <c r="J6" s="3" t="s">
        <v>16</v>
      </c>
      <c r="K6" s="3">
        <v>12</v>
      </c>
      <c r="L6" s="3">
        <v>14</v>
      </c>
      <c r="M6" s="3">
        <v>31</v>
      </c>
      <c r="N6" s="10"/>
    </row>
    <row r="7" spans="2:14" ht="19.95" customHeight="1" x14ac:dyDescent="0.3">
      <c r="B7" s="3" t="s">
        <v>17</v>
      </c>
      <c r="C7" s="3">
        <v>15</v>
      </c>
      <c r="D7" s="3">
        <v>15</v>
      </c>
      <c r="E7" s="3">
        <v>31</v>
      </c>
      <c r="F7" s="10">
        <f t="shared" si="0"/>
        <v>17.666666666666668</v>
      </c>
      <c r="J7" s="3" t="s">
        <v>17</v>
      </c>
      <c r="K7" s="3">
        <v>15</v>
      </c>
      <c r="L7" s="3">
        <v>15</v>
      </c>
      <c r="M7" s="3">
        <v>31</v>
      </c>
      <c r="N7" s="10"/>
    </row>
    <row r="8" spans="2:14" ht="19.95" customHeight="1" x14ac:dyDescent="0.3">
      <c r="B8" s="3" t="s">
        <v>18</v>
      </c>
      <c r="C8" s="3">
        <v>9</v>
      </c>
      <c r="D8" s="3">
        <v>17</v>
      </c>
      <c r="E8" s="3">
        <v>29</v>
      </c>
      <c r="F8" s="10">
        <f t="shared" si="0"/>
        <v>17.666666666666668</v>
      </c>
      <c r="J8" s="3" t="s">
        <v>18</v>
      </c>
      <c r="K8" s="3">
        <v>9</v>
      </c>
      <c r="L8" s="3">
        <v>17</v>
      </c>
      <c r="M8" s="3">
        <v>29</v>
      </c>
      <c r="N8" s="10"/>
    </row>
    <row r="9" spans="2:14" ht="19.95" customHeight="1" x14ac:dyDescent="0.3">
      <c r="B9" s="3" t="s">
        <v>19</v>
      </c>
      <c r="C9" s="3">
        <v>10</v>
      </c>
      <c r="D9" s="3">
        <v>11</v>
      </c>
      <c r="E9" s="3">
        <v>30</v>
      </c>
      <c r="F9" s="10">
        <f t="shared" si="0"/>
        <v>14</v>
      </c>
      <c r="J9" s="3" t="s">
        <v>19</v>
      </c>
      <c r="K9" s="3">
        <v>10</v>
      </c>
      <c r="L9" s="3">
        <v>11</v>
      </c>
      <c r="M9" s="3">
        <v>30</v>
      </c>
      <c r="N9" s="10"/>
    </row>
    <row r="10" spans="2:14" ht="19.95" customHeight="1" x14ac:dyDescent="0.3">
      <c r="B10" s="3" t="s">
        <v>20</v>
      </c>
      <c r="C10" s="3">
        <v>14</v>
      </c>
      <c r="D10" s="3">
        <v>18</v>
      </c>
      <c r="E10" s="3">
        <v>20</v>
      </c>
      <c r="F10" s="10">
        <f t="shared" si="0"/>
        <v>17.666666666666668</v>
      </c>
      <c r="J10" s="3" t="s">
        <v>20</v>
      </c>
      <c r="K10" s="3">
        <v>14</v>
      </c>
      <c r="L10" s="3">
        <v>18</v>
      </c>
      <c r="M10" s="3">
        <v>20</v>
      </c>
      <c r="N10" s="10"/>
    </row>
    <row r="11" spans="2:14" ht="19.95" customHeight="1" x14ac:dyDescent="0.3">
      <c r="B11" s="3" t="s">
        <v>21</v>
      </c>
      <c r="C11" s="3">
        <v>7</v>
      </c>
      <c r="D11" s="3">
        <v>12</v>
      </c>
      <c r="E11" s="3">
        <v>23</v>
      </c>
      <c r="F11" s="10">
        <f t="shared" si="0"/>
        <v>13</v>
      </c>
      <c r="J11" s="3" t="s">
        <v>21</v>
      </c>
      <c r="K11" s="3">
        <v>7</v>
      </c>
      <c r="L11" s="3">
        <v>12</v>
      </c>
      <c r="M11" s="3">
        <v>23</v>
      </c>
      <c r="N11" s="10"/>
    </row>
    <row r="12" spans="2:14" ht="19.95" customHeight="1" x14ac:dyDescent="0.3">
      <c r="B12" s="3" t="s">
        <v>22</v>
      </c>
      <c r="C12" s="3">
        <v>15</v>
      </c>
      <c r="D12" s="3">
        <v>18</v>
      </c>
      <c r="E12" s="3">
        <v>35</v>
      </c>
      <c r="F12" s="10">
        <f t="shared" si="0"/>
        <v>20.333333333333332</v>
      </c>
      <c r="J12" s="3" t="s">
        <v>22</v>
      </c>
      <c r="K12" s="3">
        <v>15</v>
      </c>
      <c r="L12" s="3">
        <v>18</v>
      </c>
      <c r="M12" s="3">
        <v>35</v>
      </c>
      <c r="N12" s="10"/>
    </row>
    <row r="13" spans="2:14" ht="49.2" customHeight="1" x14ac:dyDescent="0.3">
      <c r="B13" s="2"/>
      <c r="C13" s="2"/>
      <c r="D13" s="2"/>
      <c r="E13" s="2"/>
      <c r="F13" s="2"/>
    </row>
    <row r="14" spans="2:14" ht="19.95" customHeight="1" x14ac:dyDescent="0.3">
      <c r="D14" s="2"/>
    </row>
    <row r="15" spans="2:14" ht="19.95" customHeight="1" x14ac:dyDescent="0.3">
      <c r="D15" s="2"/>
    </row>
    <row r="16" spans="2:14" ht="19.95" customHeight="1" x14ac:dyDescent="0.3">
      <c r="D16" s="2"/>
    </row>
    <row r="17" spans="4:4" ht="19.95" customHeight="1" x14ac:dyDescent="0.3">
      <c r="D17" s="2"/>
    </row>
    <row r="18" spans="4:4" ht="19.95" customHeight="1" x14ac:dyDescent="0.3">
      <c r="D18" s="2"/>
    </row>
    <row r="19" spans="4:4" ht="19.95" customHeight="1" x14ac:dyDescent="0.3">
      <c r="D19" s="2"/>
    </row>
    <row r="20" spans="4:4" ht="19.95" customHeight="1" x14ac:dyDescent="0.3">
      <c r="D20" s="2"/>
    </row>
    <row r="21" spans="4:4" ht="19.95" customHeight="1" x14ac:dyDescent="0.3">
      <c r="D21" s="2"/>
    </row>
    <row r="22" spans="4:4" ht="19.95" customHeight="1" x14ac:dyDescent="0.3">
      <c r="D22" s="2"/>
    </row>
    <row r="23" spans="4:4" ht="19.95" customHeight="1" x14ac:dyDescent="0.3">
      <c r="D23" s="2"/>
    </row>
    <row r="24" spans="4:4" ht="19.95" customHeight="1" x14ac:dyDescent="0.3">
      <c r="D24" s="2"/>
    </row>
  </sheetData>
  <mergeCells count="2">
    <mergeCell ref="B2:F2"/>
    <mergeCell ref="J2:N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Parametric estimates</vt:lpstr>
      <vt:lpstr>Analogous estimates</vt:lpstr>
      <vt:lpstr>Three-point estimates</vt:lpstr>
      <vt:lpstr>PERT BETA distribution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2022-12-24T07:58:38Z</dcterms:created>
  <dcterms:modified xsi:type="dcterms:W3CDTF">2022-12-25T19:50:20Z</dcterms:modified>
</cp:coreProperties>
</file>