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7745_62-0115_Rubayed Razib_coefficient of skewness in excel\"/>
    </mc:Choice>
  </mc:AlternateContent>
  <xr:revisionPtr revIDLastSave="0" documentId="8_{8B49C9C9-BDA2-47C8-AEDB-30E74E0F446B}" xr6:coauthVersionLast="47" xr6:coauthVersionMax="47" xr10:uidLastSave="{00000000-0000-0000-0000-000000000000}"/>
  <bookViews>
    <workbookView xWindow="-120" yWindow="-120" windowWidth="20730" windowHeight="11760" firstSheet="2" activeTab="4" xr2:uid="{CFBFEF45-EDA7-44C3-BE30-F830AA646C7A}"/>
  </bookViews>
  <sheets>
    <sheet name="Dataset" sheetId="1" r:id="rId1"/>
    <sheet name="Pearson Coefficient_Mode" sheetId="7" r:id="rId2"/>
    <sheet name="Pearson Coefficient_Median" sheetId="8" r:id="rId3"/>
    <sheet name="Data Analysis Toolpak" sheetId="3" r:id="rId4"/>
    <sheet name="SKEW Function" sheetId="4" r:id="rId5"/>
    <sheet name="Standard Error" sheetId="5" state="hidden" r:id="rId6"/>
    <sheet name="Standard Error of Skewness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8" l="1"/>
  <c r="N5" i="8"/>
  <c r="N4" i="8"/>
  <c r="N7" i="8" s="1"/>
  <c r="N6" i="7"/>
  <c r="N5" i="7"/>
  <c r="N4" i="7"/>
  <c r="N7" i="7" s="1"/>
  <c r="G4" i="7"/>
  <c r="G5" i="7"/>
  <c r="G6" i="7"/>
  <c r="G4" i="8"/>
  <c r="G5" i="8"/>
  <c r="G6" i="8"/>
  <c r="G5" i="5"/>
  <c r="G6" i="5" s="1"/>
  <c r="F5" i="6"/>
  <c r="G5" i="6" s="1"/>
  <c r="F5" i="4"/>
  <c r="G7" i="7" l="1"/>
  <c r="G7" i="8"/>
</calcChain>
</file>

<file path=xl/sharedStrings.xml><?xml version="1.0" encoding="utf-8"?>
<sst xmlns="http://schemas.openxmlformats.org/spreadsheetml/2006/main" count="187" uniqueCount="38">
  <si>
    <t xml:space="preserve">Robert </t>
  </si>
  <si>
    <t>Jane</t>
  </si>
  <si>
    <t>Eliza</t>
  </si>
  <si>
    <t>Williams</t>
  </si>
  <si>
    <t>Student ID</t>
  </si>
  <si>
    <t>Name</t>
  </si>
  <si>
    <t xml:space="preserve">James </t>
  </si>
  <si>
    <t xml:space="preserve">Jim </t>
  </si>
  <si>
    <t xml:space="preserve">Maria </t>
  </si>
  <si>
    <t xml:space="preserve">David </t>
  </si>
  <si>
    <t xml:space="preserve">Liz </t>
  </si>
  <si>
    <t xml:space="preserve">Mary </t>
  </si>
  <si>
    <t>Maths Score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</si>
  <si>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</si>
  <si>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</si>
  <si>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</si>
  <si>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</si>
  <si>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</si>
  <si>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</si>
  <si>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</si>
  <si>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</si>
  <si>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</si>
  <si>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</si>
  <si>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</si>
  <si>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</si>
  <si>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</si>
  <si>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</si>
  <si>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Calculating Standard Error</t>
  </si>
  <si>
    <t>Number of Sample Size</t>
  </si>
  <si>
    <t>SES</t>
  </si>
  <si>
    <t>Calculating Standard Error of Skewness (SES)</t>
  </si>
  <si>
    <t xml:space="preserve">Average </t>
  </si>
  <si>
    <t>Use of Data Analysis Toolpak</t>
  </si>
  <si>
    <t>Use of SKEW Function</t>
  </si>
  <si>
    <t>Apply AVERAGE, MEDIAN, STDEV.P Functions</t>
  </si>
  <si>
    <t>Sample Dataset</t>
  </si>
  <si>
    <t>Use of AVERAGE, MODE.SNGL, STDEV.P Functions</t>
  </si>
  <si>
    <t xml:space="preserve">Try by Yourself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</si>
</sst>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4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6" fillId="4" borderId="1" xfId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19" xfId="0" applyBorder="1"/>
    <xf numFmtId="0" fontId="3" fillId="5" borderId="2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22" xfId="0" applyBorder="1"/>
    <xf numFmtId="164" fontId="4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4" borderId="1" xfId="1" applyFont="1" applyFill="1" applyAlignment="1">
      <alignment horizontal="center"/>
    </xf>
    <xf numFmtId="0" fontId="6" fillId="4" borderId="1" xfId="1" applyFont="1" applyFill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1" xfId="1" applyAlignment="1">
      <alignment horizontal="center"/>
    </xf>
  </cellXfs>
  <cellStyles count="3">
    <cellStyle name="Heading 2" xfId="1" builtinId="17"/>
    <cellStyle name="Normal" xfId="0" builtinId="0"/>
    <cellStyle name="Normal 2" xfId="2" xr:uid="{0628DDE1-C20B-4A75-9697-142170AA24C2}"/>
  </cellStyles>
  <dxfs count="0"/>
  <tableStyles count="1" defaultTableStyle="TableStyleMedium2" defaultPivotStyle="PivotStyleLight16">
    <tableStyle name="Invisible" pivot="0" table="0" count="0" xr9:uid="{8E5FD02F-C1D4-4192-A8F7-10C9D216D64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ED06-F6B1-4DE2-B577-D06786D4C2E0}">
  <dimension ref="B2:D15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3.7109375" customWidth="1"/>
    <col min="2" max="2" width="17.85546875" customWidth="1"/>
    <col min="3" max="4" width="19.28515625" customWidth="1"/>
    <col min="5" max="5" width="14.140625" customWidth="1"/>
  </cols>
  <sheetData>
    <row r="2" spans="2:4" ht="20.100000000000001" customHeight="1" thickBot="1" x14ac:dyDescent="0.35">
      <c r="B2" s="38" t="s">
        <v>35</v>
      </c>
      <c r="C2" s="38"/>
      <c r="D2" s="38"/>
    </row>
    <row r="3" spans="2:4" ht="20.100000000000001" customHeight="1" thickTop="1" x14ac:dyDescent="0.25"/>
    <row r="4" spans="2:4" ht="20.100000000000001" customHeight="1" x14ac:dyDescent="0.25">
      <c r="B4" s="24" t="s">
        <v>4</v>
      </c>
      <c r="C4" s="26" t="s">
        <v>5</v>
      </c>
      <c r="D4" s="25" t="s">
        <v>12</v>
      </c>
    </row>
    <row r="5" spans="2:4" ht="20.100000000000001" customHeight="1" x14ac:dyDescent="0.25">
      <c r="B5" s="20">
        <v>10212437</v>
      </c>
      <c r="C5" s="21" t="s">
        <v>6</v>
      </c>
      <c r="D5" s="22">
        <v>90</v>
      </c>
    </row>
    <row r="6" spans="2:4" ht="20.100000000000001" customHeight="1" x14ac:dyDescent="0.25">
      <c r="B6" s="20">
        <v>10212438</v>
      </c>
      <c r="C6" s="23" t="s">
        <v>7</v>
      </c>
      <c r="D6" s="22">
        <v>80</v>
      </c>
    </row>
    <row r="7" spans="2:4" ht="20.100000000000001" customHeight="1" x14ac:dyDescent="0.25">
      <c r="B7" s="20">
        <v>10212439</v>
      </c>
      <c r="C7" s="21" t="s">
        <v>0</v>
      </c>
      <c r="D7" s="22">
        <v>75</v>
      </c>
    </row>
    <row r="8" spans="2:4" ht="20.100000000000001" customHeight="1" x14ac:dyDescent="0.25">
      <c r="B8" s="20">
        <v>10212440</v>
      </c>
      <c r="C8" s="21" t="s">
        <v>8</v>
      </c>
      <c r="D8" s="22">
        <v>85</v>
      </c>
    </row>
    <row r="9" spans="2:4" ht="20.100000000000001" customHeight="1" x14ac:dyDescent="0.25">
      <c r="B9" s="20">
        <v>10212441</v>
      </c>
      <c r="C9" s="21" t="s">
        <v>9</v>
      </c>
      <c r="D9" s="22">
        <v>70</v>
      </c>
    </row>
    <row r="10" spans="2:4" ht="20.100000000000001" customHeight="1" x14ac:dyDescent="0.25">
      <c r="B10" s="20">
        <v>10212442</v>
      </c>
      <c r="C10" s="23" t="s">
        <v>10</v>
      </c>
      <c r="D10" s="22">
        <v>89</v>
      </c>
    </row>
    <row r="11" spans="2:4" ht="20.100000000000001" customHeight="1" x14ac:dyDescent="0.25">
      <c r="B11" s="20">
        <v>10212443</v>
      </c>
      <c r="C11" s="21" t="s">
        <v>11</v>
      </c>
      <c r="D11" s="22">
        <v>90</v>
      </c>
    </row>
    <row r="12" spans="2:4" ht="20.100000000000001" customHeight="1" x14ac:dyDescent="0.25">
      <c r="B12" s="20">
        <v>10212444</v>
      </c>
      <c r="C12" s="21" t="s">
        <v>8</v>
      </c>
      <c r="D12" s="22">
        <v>67</v>
      </c>
    </row>
    <row r="13" spans="2:4" ht="20.100000000000001" customHeight="1" x14ac:dyDescent="0.25">
      <c r="B13" s="20">
        <v>10212445</v>
      </c>
      <c r="C13" s="20" t="s">
        <v>3</v>
      </c>
      <c r="D13" s="22">
        <v>80</v>
      </c>
    </row>
    <row r="14" spans="2:4" ht="20.100000000000001" customHeight="1" x14ac:dyDescent="0.25">
      <c r="B14" s="20">
        <v>10212446</v>
      </c>
      <c r="C14" s="20" t="s">
        <v>1</v>
      </c>
      <c r="D14" s="22">
        <v>91</v>
      </c>
    </row>
    <row r="15" spans="2:4" ht="20.100000000000001" customHeight="1" x14ac:dyDescent="0.25">
      <c r="B15" s="20">
        <v>10212447</v>
      </c>
      <c r="C15" s="20" t="s">
        <v>2</v>
      </c>
      <c r="D15" s="22">
        <v>57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267A-644D-4BC1-9325-5470395F3A22}">
  <dimension ref="B1:N22"/>
  <sheetViews>
    <sheetView showGridLines="0" topLeftCell="B1" workbookViewId="0">
      <selection activeCell="I2" sqref="I2:M2"/>
    </sheetView>
  </sheetViews>
  <sheetFormatPr defaultRowHeight="15" x14ac:dyDescent="0.25"/>
  <cols>
    <col min="1" max="1" width="4.140625" style="8" customWidth="1"/>
    <col min="2" max="2" width="16.42578125" style="8" customWidth="1"/>
    <col min="3" max="3" width="12.28515625" style="8" customWidth="1"/>
    <col min="4" max="4" width="15.5703125" style="8" customWidth="1"/>
    <col min="5" max="5" width="4.42578125" style="8" customWidth="1"/>
    <col min="6" max="6" width="20.28515625" style="8" bestFit="1" customWidth="1"/>
    <col min="7" max="7" width="9.85546875" style="8" customWidth="1"/>
    <col min="8" max="8" width="9.140625" style="8"/>
    <col min="9" max="9" width="15.7109375" style="8" customWidth="1"/>
    <col min="10" max="10" width="14.140625" style="8" customWidth="1"/>
    <col min="11" max="11" width="16.42578125" style="8" customWidth="1"/>
    <col min="12" max="12" width="9.140625" style="8"/>
    <col min="13" max="13" width="25.140625" style="8" customWidth="1"/>
    <col min="14" max="14" width="14" style="8" customWidth="1"/>
    <col min="15" max="16384" width="9.140625" style="8"/>
  </cols>
  <sheetData>
    <row r="1" spans="2:14" ht="20.100000000000001" customHeight="1" x14ac:dyDescent="0.25"/>
    <row r="2" spans="2:14" ht="20.100000000000001" customHeight="1" thickBot="1" x14ac:dyDescent="0.3">
      <c r="B2" s="39" t="s">
        <v>36</v>
      </c>
      <c r="C2" s="39"/>
      <c r="D2" s="39"/>
      <c r="E2" s="39"/>
      <c r="F2" s="39"/>
      <c r="G2" s="19"/>
      <c r="I2" s="39" t="s">
        <v>37</v>
      </c>
      <c r="J2" s="39"/>
      <c r="K2" s="39"/>
      <c r="L2" s="39"/>
      <c r="M2" s="39"/>
      <c r="N2" s="19"/>
    </row>
    <row r="3" spans="2:14" ht="20.100000000000001" customHeight="1" thickTop="1" x14ac:dyDescent="0.25"/>
    <row r="4" spans="2:14" ht="20.100000000000001" customHeight="1" x14ac:dyDescent="0.25">
      <c r="B4" s="24" t="s">
        <v>4</v>
      </c>
      <c r="C4" s="30" t="s">
        <v>5</v>
      </c>
      <c r="D4" s="25" t="s">
        <v>12</v>
      </c>
      <c r="F4" s="10" t="s">
        <v>31</v>
      </c>
      <c r="G4" s="18">
        <f>AVERAGE(D5:D15)</f>
        <v>79.454545454545453</v>
      </c>
      <c r="I4" s="24" t="s">
        <v>4</v>
      </c>
      <c r="J4" s="30" t="s">
        <v>5</v>
      </c>
      <c r="K4" s="25" t="s">
        <v>12</v>
      </c>
      <c r="M4" s="10" t="s">
        <v>31</v>
      </c>
      <c r="N4" s="18">
        <f>AVERAGE(K5:K15)</f>
        <v>79.454545454545453</v>
      </c>
    </row>
    <row r="5" spans="2:14" ht="20.100000000000001" customHeight="1" x14ac:dyDescent="0.25">
      <c r="B5" s="20">
        <v>10212437</v>
      </c>
      <c r="C5" s="21" t="s">
        <v>6</v>
      </c>
      <c r="D5" s="20">
        <v>90</v>
      </c>
      <c r="F5" s="12" t="s">
        <v>16</v>
      </c>
      <c r="G5" s="18">
        <f>_xlfn.MODE.SNGL(D5:D15)</f>
        <v>90</v>
      </c>
      <c r="I5" s="20">
        <v>10212437</v>
      </c>
      <c r="J5" s="21" t="s">
        <v>6</v>
      </c>
      <c r="K5" s="20">
        <v>90</v>
      </c>
      <c r="M5" s="12" t="s">
        <v>16</v>
      </c>
      <c r="N5" s="18">
        <f>_xlfn.MODE.SNGL(K5:K15)</f>
        <v>90</v>
      </c>
    </row>
    <row r="6" spans="2:14" ht="20.100000000000001" customHeight="1" x14ac:dyDescent="0.25">
      <c r="B6" s="20">
        <v>10212438</v>
      </c>
      <c r="C6" s="23" t="s">
        <v>7</v>
      </c>
      <c r="D6" s="20">
        <v>80</v>
      </c>
      <c r="F6" s="12" t="s">
        <v>17</v>
      </c>
      <c r="G6" s="18">
        <f>_xlfn.STDEV.P(D5:D15)</f>
        <v>10.646071715670837</v>
      </c>
      <c r="I6" s="20">
        <v>10212438</v>
      </c>
      <c r="J6" s="23" t="s">
        <v>7</v>
      </c>
      <c r="K6" s="20">
        <v>80</v>
      </c>
      <c r="M6" s="12" t="s">
        <v>17</v>
      </c>
      <c r="N6" s="18">
        <f>_xlfn.STDEV.P(K5:K15)</f>
        <v>10.646071715670837</v>
      </c>
    </row>
    <row r="7" spans="2:14" ht="20.100000000000001" customHeight="1" x14ac:dyDescent="0.25">
      <c r="B7" s="20">
        <v>10212439</v>
      </c>
      <c r="C7" s="21" t="s">
        <v>0</v>
      </c>
      <c r="D7" s="20">
        <v>75</v>
      </c>
      <c r="F7" s="11" t="s">
        <v>20</v>
      </c>
      <c r="G7" s="18">
        <f>(G4-G5)/G6</f>
        <v>-0.9905488923141309</v>
      </c>
      <c r="I7" s="20">
        <v>10212439</v>
      </c>
      <c r="J7" s="21" t="s">
        <v>0</v>
      </c>
      <c r="K7" s="20">
        <v>75</v>
      </c>
      <c r="M7" s="11" t="s">
        <v>20</v>
      </c>
      <c r="N7" s="18">
        <f>(N4-N5)/N6</f>
        <v>-0.9905488923141309</v>
      </c>
    </row>
    <row r="8" spans="2:14" ht="20.100000000000001" customHeight="1" x14ac:dyDescent="0.25">
      <c r="B8" s="20">
        <v>10212440</v>
      </c>
      <c r="C8" s="21" t="s">
        <v>8</v>
      </c>
      <c r="D8" s="20">
        <v>85</v>
      </c>
      <c r="I8" s="20">
        <v>10212440</v>
      </c>
      <c r="J8" s="21" t="s">
        <v>8</v>
      </c>
      <c r="K8" s="20">
        <v>85</v>
      </c>
    </row>
    <row r="9" spans="2:14" ht="20.100000000000001" customHeight="1" x14ac:dyDescent="0.25">
      <c r="B9" s="20">
        <v>10212441</v>
      </c>
      <c r="C9" s="21" t="s">
        <v>9</v>
      </c>
      <c r="D9" s="20">
        <v>70</v>
      </c>
      <c r="I9" s="20">
        <v>10212441</v>
      </c>
      <c r="J9" s="21" t="s">
        <v>9</v>
      </c>
      <c r="K9" s="20">
        <v>70</v>
      </c>
    </row>
    <row r="10" spans="2:14" ht="20.100000000000001" customHeight="1" x14ac:dyDescent="0.25">
      <c r="B10" s="20">
        <v>10212442</v>
      </c>
      <c r="C10" s="23" t="s">
        <v>10</v>
      </c>
      <c r="D10" s="20">
        <v>89</v>
      </c>
      <c r="I10" s="20">
        <v>10212442</v>
      </c>
      <c r="J10" s="23" t="s">
        <v>10</v>
      </c>
      <c r="K10" s="20">
        <v>89</v>
      </c>
    </row>
    <row r="11" spans="2:14" ht="20.100000000000001" customHeight="1" x14ac:dyDescent="0.25">
      <c r="B11" s="20">
        <v>10212443</v>
      </c>
      <c r="C11" s="21" t="s">
        <v>11</v>
      </c>
      <c r="D11" s="20">
        <v>90</v>
      </c>
      <c r="I11" s="20">
        <v>10212443</v>
      </c>
      <c r="J11" s="21" t="s">
        <v>11</v>
      </c>
      <c r="K11" s="20">
        <v>90</v>
      </c>
    </row>
    <row r="12" spans="2:14" ht="20.100000000000001" customHeight="1" x14ac:dyDescent="0.25">
      <c r="B12" s="20">
        <v>10212444</v>
      </c>
      <c r="C12" s="21" t="s">
        <v>8</v>
      </c>
      <c r="D12" s="20">
        <v>67</v>
      </c>
      <c r="I12" s="20">
        <v>10212444</v>
      </c>
      <c r="J12" s="21" t="s">
        <v>8</v>
      </c>
      <c r="K12" s="20">
        <v>67</v>
      </c>
    </row>
    <row r="13" spans="2:14" ht="20.100000000000001" customHeight="1" x14ac:dyDescent="0.25">
      <c r="B13" s="20">
        <v>10212445</v>
      </c>
      <c r="C13" s="20" t="s">
        <v>3</v>
      </c>
      <c r="D13" s="20">
        <v>80</v>
      </c>
      <c r="I13" s="20">
        <v>10212445</v>
      </c>
      <c r="J13" s="20" t="s">
        <v>3</v>
      </c>
      <c r="K13" s="20">
        <v>80</v>
      </c>
    </row>
    <row r="14" spans="2:14" ht="20.100000000000001" customHeight="1" x14ac:dyDescent="0.25">
      <c r="B14" s="20">
        <v>10212446</v>
      </c>
      <c r="C14" s="20" t="s">
        <v>1</v>
      </c>
      <c r="D14" s="20">
        <v>91</v>
      </c>
      <c r="I14" s="20">
        <v>10212446</v>
      </c>
      <c r="J14" s="20" t="s">
        <v>1</v>
      </c>
      <c r="K14" s="20">
        <v>91</v>
      </c>
    </row>
    <row r="15" spans="2:14" ht="20.100000000000001" customHeight="1" x14ac:dyDescent="0.25">
      <c r="B15" s="20">
        <v>10212447</v>
      </c>
      <c r="C15" s="20" t="s">
        <v>2</v>
      </c>
      <c r="D15" s="20">
        <v>57</v>
      </c>
      <c r="I15" s="20">
        <v>10212447</v>
      </c>
      <c r="J15" s="20" t="s">
        <v>2</v>
      </c>
      <c r="K15" s="20">
        <v>57</v>
      </c>
    </row>
    <row r="16" spans="2:1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2">
    <mergeCell ref="B2:F2"/>
    <mergeCell ref="I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BAF1-D8F0-4A02-9011-1A6E4B30E6D1}">
  <dimension ref="B1:N22"/>
  <sheetViews>
    <sheetView showGridLines="0" workbookViewId="0">
      <selection activeCell="I3" sqref="I3"/>
    </sheetView>
  </sheetViews>
  <sheetFormatPr defaultRowHeight="15" x14ac:dyDescent="0.25"/>
  <cols>
    <col min="1" max="1" width="4.140625" customWidth="1"/>
    <col min="2" max="2" width="14.28515625" customWidth="1"/>
    <col min="3" max="3" width="13.7109375" customWidth="1"/>
    <col min="4" max="4" width="17.42578125" customWidth="1"/>
    <col min="5" max="5" width="3.7109375" customWidth="1"/>
    <col min="6" max="6" width="23.5703125" customWidth="1"/>
    <col min="7" max="7" width="9" customWidth="1"/>
    <col min="9" max="9" width="13.7109375" customWidth="1"/>
    <col min="11" max="11" width="15.5703125" customWidth="1"/>
    <col min="13" max="13" width="23.28515625" customWidth="1"/>
    <col min="14" max="14" width="10.42578125" customWidth="1"/>
  </cols>
  <sheetData>
    <row r="1" spans="2:14" ht="20.100000000000001" customHeight="1" x14ac:dyDescent="0.25"/>
    <row r="2" spans="2:14" ht="20.100000000000001" customHeight="1" thickBot="1" x14ac:dyDescent="0.3">
      <c r="B2" s="39" t="s">
        <v>34</v>
      </c>
      <c r="C2" s="39"/>
      <c r="D2" s="39"/>
      <c r="E2" s="39"/>
      <c r="F2" s="39"/>
      <c r="G2" s="19"/>
      <c r="I2" s="39" t="s">
        <v>37</v>
      </c>
      <c r="J2" s="39"/>
      <c r="K2" s="39"/>
      <c r="L2" s="39"/>
      <c r="M2" s="39"/>
      <c r="N2" s="39"/>
    </row>
    <row r="3" spans="2:14" ht="20.100000000000001" customHeight="1" thickTop="1" x14ac:dyDescent="0.25"/>
    <row r="4" spans="2:14" ht="20.100000000000001" customHeight="1" x14ac:dyDescent="0.25">
      <c r="B4" s="33" t="s">
        <v>4</v>
      </c>
      <c r="C4" s="32" t="s">
        <v>5</v>
      </c>
      <c r="D4" s="25" t="s">
        <v>12</v>
      </c>
      <c r="E4" s="31"/>
      <c r="F4" s="14" t="s">
        <v>31</v>
      </c>
      <c r="G4" s="18">
        <f>AVERAGE(D5:D15)</f>
        <v>79.454545454545453</v>
      </c>
      <c r="I4" s="33" t="s">
        <v>4</v>
      </c>
      <c r="J4" s="32" t="s">
        <v>5</v>
      </c>
      <c r="K4" s="25" t="s">
        <v>12</v>
      </c>
      <c r="L4" s="31"/>
      <c r="M4" s="14" t="s">
        <v>31</v>
      </c>
      <c r="N4" s="18">
        <f>AVERAGE(K5:K15)</f>
        <v>79.454545454545453</v>
      </c>
    </row>
    <row r="5" spans="2:14" ht="20.100000000000001" customHeight="1" x14ac:dyDescent="0.25">
      <c r="B5" s="20">
        <v>10212437</v>
      </c>
      <c r="C5" s="21" t="s">
        <v>6</v>
      </c>
      <c r="D5" s="22">
        <v>90</v>
      </c>
      <c r="E5" s="31"/>
      <c r="F5" s="17" t="s">
        <v>15</v>
      </c>
      <c r="G5" s="18">
        <f>MEDIAN(D5:D15)</f>
        <v>80</v>
      </c>
      <c r="I5" s="20">
        <v>10212437</v>
      </c>
      <c r="J5" s="21" t="s">
        <v>6</v>
      </c>
      <c r="K5" s="22">
        <v>90</v>
      </c>
      <c r="L5" s="31"/>
      <c r="M5" s="17" t="s">
        <v>15</v>
      </c>
      <c r="N5" s="18">
        <f>MEDIAN(K5:K15)</f>
        <v>80</v>
      </c>
    </row>
    <row r="6" spans="2:14" ht="20.100000000000001" customHeight="1" x14ac:dyDescent="0.25">
      <c r="B6" s="20">
        <v>10212438</v>
      </c>
      <c r="C6" s="23" t="s">
        <v>7</v>
      </c>
      <c r="D6" s="22">
        <v>80</v>
      </c>
      <c r="E6" s="31"/>
      <c r="F6" s="16" t="s">
        <v>17</v>
      </c>
      <c r="G6" s="18">
        <f>_xlfn.STDEV.P(D5:D15)</f>
        <v>10.646071715670837</v>
      </c>
      <c r="I6" s="20">
        <v>10212438</v>
      </c>
      <c r="J6" s="23" t="s">
        <v>7</v>
      </c>
      <c r="K6" s="22">
        <v>80</v>
      </c>
      <c r="L6" s="31"/>
      <c r="M6" s="16" t="s">
        <v>17</v>
      </c>
      <c r="N6" s="18">
        <f>_xlfn.STDEV.P(K5:K15)</f>
        <v>10.646071715670837</v>
      </c>
    </row>
    <row r="7" spans="2:14" ht="20.100000000000001" customHeight="1" x14ac:dyDescent="0.25">
      <c r="B7" s="20">
        <v>10212439</v>
      </c>
      <c r="C7" s="21" t="s">
        <v>0</v>
      </c>
      <c r="D7" s="22">
        <v>75</v>
      </c>
      <c r="F7" s="11" t="s">
        <v>20</v>
      </c>
      <c r="G7" s="18">
        <f>3*((G4-G5)/G6)</f>
        <v>-0.15370586260046892</v>
      </c>
      <c r="I7" s="20">
        <v>10212439</v>
      </c>
      <c r="J7" s="21" t="s">
        <v>0</v>
      </c>
      <c r="K7" s="22">
        <v>75</v>
      </c>
      <c r="M7" s="11" t="s">
        <v>20</v>
      </c>
      <c r="N7" s="18">
        <f>3*((N4-N5)/N6)</f>
        <v>-0.15370586260046892</v>
      </c>
    </row>
    <row r="8" spans="2:14" ht="20.100000000000001" customHeight="1" x14ac:dyDescent="0.25">
      <c r="B8" s="20">
        <v>10212440</v>
      </c>
      <c r="C8" s="21" t="s">
        <v>8</v>
      </c>
      <c r="D8" s="22">
        <v>85</v>
      </c>
      <c r="I8" s="20">
        <v>10212440</v>
      </c>
      <c r="J8" s="21" t="s">
        <v>8</v>
      </c>
      <c r="K8" s="22">
        <v>85</v>
      </c>
    </row>
    <row r="9" spans="2:14" ht="20.100000000000001" customHeight="1" x14ac:dyDescent="0.25">
      <c r="B9" s="20">
        <v>10212441</v>
      </c>
      <c r="C9" s="21" t="s">
        <v>9</v>
      </c>
      <c r="D9" s="22">
        <v>70</v>
      </c>
      <c r="I9" s="20">
        <v>10212441</v>
      </c>
      <c r="J9" s="21" t="s">
        <v>9</v>
      </c>
      <c r="K9" s="22">
        <v>70</v>
      </c>
    </row>
    <row r="10" spans="2:14" ht="20.100000000000001" customHeight="1" x14ac:dyDescent="0.25">
      <c r="B10" s="20">
        <v>10212442</v>
      </c>
      <c r="C10" s="23" t="s">
        <v>10</v>
      </c>
      <c r="D10" s="22">
        <v>89</v>
      </c>
      <c r="I10" s="20">
        <v>10212442</v>
      </c>
      <c r="J10" s="23" t="s">
        <v>10</v>
      </c>
      <c r="K10" s="22">
        <v>89</v>
      </c>
    </row>
    <row r="11" spans="2:14" ht="20.100000000000001" customHeight="1" x14ac:dyDescent="0.25">
      <c r="B11" s="20">
        <v>10212443</v>
      </c>
      <c r="C11" s="21" t="s">
        <v>11</v>
      </c>
      <c r="D11" s="22">
        <v>90</v>
      </c>
      <c r="F11" s="34"/>
      <c r="I11" s="20">
        <v>10212443</v>
      </c>
      <c r="J11" s="21" t="s">
        <v>11</v>
      </c>
      <c r="K11" s="22">
        <v>90</v>
      </c>
      <c r="M11" s="34"/>
    </row>
    <row r="12" spans="2:14" ht="20.100000000000001" customHeight="1" x14ac:dyDescent="0.25">
      <c r="B12" s="20">
        <v>10212444</v>
      </c>
      <c r="C12" s="21" t="s">
        <v>8</v>
      </c>
      <c r="D12" s="22">
        <v>67</v>
      </c>
      <c r="I12" s="20">
        <v>10212444</v>
      </c>
      <c r="J12" s="21" t="s">
        <v>8</v>
      </c>
      <c r="K12" s="22">
        <v>67</v>
      </c>
    </row>
    <row r="13" spans="2:14" ht="20.100000000000001" customHeight="1" x14ac:dyDescent="0.25">
      <c r="B13" s="20">
        <v>10212445</v>
      </c>
      <c r="C13" s="20" t="s">
        <v>3</v>
      </c>
      <c r="D13" s="22">
        <v>80</v>
      </c>
      <c r="I13" s="20">
        <v>10212445</v>
      </c>
      <c r="J13" s="20" t="s">
        <v>3</v>
      </c>
      <c r="K13" s="22">
        <v>80</v>
      </c>
    </row>
    <row r="14" spans="2:14" ht="20.100000000000001" customHeight="1" x14ac:dyDescent="0.25">
      <c r="B14" s="20">
        <v>10212446</v>
      </c>
      <c r="C14" s="20" t="s">
        <v>1</v>
      </c>
      <c r="D14" s="22">
        <v>91</v>
      </c>
      <c r="I14" s="20">
        <v>10212446</v>
      </c>
      <c r="J14" s="20" t="s">
        <v>1</v>
      </c>
      <c r="K14" s="22">
        <v>91</v>
      </c>
    </row>
    <row r="15" spans="2:14" ht="20.100000000000001" customHeight="1" x14ac:dyDescent="0.25">
      <c r="B15" s="20">
        <v>10212447</v>
      </c>
      <c r="C15" s="20" t="s">
        <v>2</v>
      </c>
      <c r="D15" s="22">
        <v>57</v>
      </c>
      <c r="I15" s="20">
        <v>10212447</v>
      </c>
      <c r="J15" s="20" t="s">
        <v>2</v>
      </c>
      <c r="K15" s="22">
        <v>57</v>
      </c>
    </row>
    <row r="16" spans="2:1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2">
    <mergeCell ref="B2:F2"/>
    <mergeCell ref="I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B4B3-CEF1-4D98-8809-CFCB92DE90AD}">
  <dimension ref="B2:G19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3.5703125" style="8" customWidth="1"/>
    <col min="2" max="2" width="15.7109375" style="8" customWidth="1"/>
    <col min="3" max="3" width="14.42578125" style="8" customWidth="1"/>
    <col min="4" max="4" width="15.42578125" style="8" customWidth="1"/>
    <col min="5" max="5" width="5" style="8" customWidth="1"/>
    <col min="6" max="6" width="23.28515625" style="8" bestFit="1" customWidth="1"/>
    <col min="7" max="7" width="12.7109375" style="8" bestFit="1" customWidth="1"/>
    <col min="8" max="8" width="24.140625" style="8" customWidth="1"/>
    <col min="9" max="16384" width="9.140625" style="8"/>
  </cols>
  <sheetData>
    <row r="2" spans="2:7" ht="20.100000000000001" customHeight="1" thickBot="1" x14ac:dyDescent="0.3">
      <c r="B2" s="39" t="s">
        <v>32</v>
      </c>
      <c r="C2" s="39"/>
      <c r="D2" s="39"/>
      <c r="E2" s="39"/>
      <c r="F2" s="39"/>
      <c r="G2" s="39"/>
    </row>
    <row r="3" spans="2:7" ht="20.100000000000001" customHeight="1" thickTop="1" x14ac:dyDescent="0.25"/>
    <row r="4" spans="2:7" ht="20.100000000000001" customHeight="1" x14ac:dyDescent="0.25">
      <c r="B4" s="28" t="s">
        <v>4</v>
      </c>
      <c r="C4" s="13" t="s">
        <v>5</v>
      </c>
      <c r="D4" s="29" t="s">
        <v>12</v>
      </c>
      <c r="E4" s="15"/>
      <c r="F4" s="40" t="s">
        <v>12</v>
      </c>
      <c r="G4" s="41"/>
    </row>
    <row r="5" spans="2:7" ht="20.100000000000001" customHeight="1" x14ac:dyDescent="0.25">
      <c r="B5" s="27">
        <v>10212437</v>
      </c>
      <c r="C5" s="27" t="s">
        <v>6</v>
      </c>
      <c r="D5" s="27">
        <v>90</v>
      </c>
    </row>
    <row r="6" spans="2:7" ht="20.100000000000001" customHeight="1" x14ac:dyDescent="0.25">
      <c r="B6" s="20">
        <v>10212438</v>
      </c>
      <c r="C6" s="20" t="s">
        <v>7</v>
      </c>
      <c r="D6" s="20">
        <v>80</v>
      </c>
      <c r="F6" s="36" t="s">
        <v>13</v>
      </c>
      <c r="G6" s="36">
        <v>79.454545454545453</v>
      </c>
    </row>
    <row r="7" spans="2:7" ht="20.100000000000001" customHeight="1" x14ac:dyDescent="0.25">
      <c r="B7" s="20">
        <v>10212439</v>
      </c>
      <c r="C7" s="20" t="s">
        <v>0</v>
      </c>
      <c r="D7" s="20">
        <v>75</v>
      </c>
      <c r="F7" s="36" t="s">
        <v>14</v>
      </c>
      <c r="G7" s="36">
        <v>3.3665834755016433</v>
      </c>
    </row>
    <row r="8" spans="2:7" ht="20.100000000000001" customHeight="1" x14ac:dyDescent="0.25">
      <c r="B8" s="20">
        <v>10212440</v>
      </c>
      <c r="C8" s="20" t="s">
        <v>8</v>
      </c>
      <c r="D8" s="20">
        <v>85</v>
      </c>
      <c r="F8" s="36" t="s">
        <v>15</v>
      </c>
      <c r="G8" s="36">
        <v>80</v>
      </c>
    </row>
    <row r="9" spans="2:7" ht="20.100000000000001" customHeight="1" x14ac:dyDescent="0.25">
      <c r="B9" s="20">
        <v>10212441</v>
      </c>
      <c r="C9" s="20" t="s">
        <v>9</v>
      </c>
      <c r="D9" s="20">
        <v>70</v>
      </c>
      <c r="F9" s="36" t="s">
        <v>16</v>
      </c>
      <c r="G9" s="36">
        <v>90</v>
      </c>
    </row>
    <row r="10" spans="2:7" ht="20.100000000000001" customHeight="1" x14ac:dyDescent="0.25">
      <c r="B10" s="20">
        <v>10212442</v>
      </c>
      <c r="C10" s="20" t="s">
        <v>10</v>
      </c>
      <c r="D10" s="20">
        <v>89</v>
      </c>
      <c r="F10" s="36" t="s">
        <v>17</v>
      </c>
      <c r="G10" s="36">
        <v>11.165694213649591</v>
      </c>
    </row>
    <row r="11" spans="2:7" ht="20.100000000000001" customHeight="1" x14ac:dyDescent="0.25">
      <c r="B11" s="20">
        <v>10212443</v>
      </c>
      <c r="C11" s="20" t="s">
        <v>11</v>
      </c>
      <c r="D11" s="20">
        <v>90</v>
      </c>
      <c r="F11" s="36" t="s">
        <v>18</v>
      </c>
      <c r="G11" s="36">
        <v>124.67272727272794</v>
      </c>
    </row>
    <row r="12" spans="2:7" ht="20.100000000000001" customHeight="1" x14ac:dyDescent="0.25">
      <c r="B12" s="20">
        <v>10212444</v>
      </c>
      <c r="C12" s="20" t="s">
        <v>8</v>
      </c>
      <c r="D12" s="20">
        <v>67</v>
      </c>
      <c r="F12" s="36" t="s">
        <v>19</v>
      </c>
      <c r="G12" s="36">
        <v>-0.17500683614638213</v>
      </c>
    </row>
    <row r="13" spans="2:7" ht="20.100000000000001" customHeight="1" x14ac:dyDescent="0.25">
      <c r="B13" s="20">
        <v>10212445</v>
      </c>
      <c r="C13" s="20" t="s">
        <v>3</v>
      </c>
      <c r="D13" s="20">
        <v>80</v>
      </c>
      <c r="F13" s="36" t="s">
        <v>20</v>
      </c>
      <c r="G13" s="37">
        <v>-0.81321089349764986</v>
      </c>
    </row>
    <row r="14" spans="2:7" ht="20.100000000000001" customHeight="1" x14ac:dyDescent="0.25">
      <c r="B14" s="20">
        <v>10212446</v>
      </c>
      <c r="C14" s="20" t="s">
        <v>1</v>
      </c>
      <c r="D14" s="20">
        <v>91</v>
      </c>
      <c r="F14" s="36" t="s">
        <v>21</v>
      </c>
      <c r="G14" s="36">
        <v>34</v>
      </c>
    </row>
    <row r="15" spans="2:7" ht="20.100000000000001" customHeight="1" x14ac:dyDescent="0.25">
      <c r="B15" s="20">
        <v>10212447</v>
      </c>
      <c r="C15" s="20" t="s">
        <v>2</v>
      </c>
      <c r="D15" s="20">
        <v>57</v>
      </c>
      <c r="F15" s="36" t="s">
        <v>22</v>
      </c>
      <c r="G15" s="36">
        <v>57</v>
      </c>
    </row>
    <row r="16" spans="2:7" ht="20.100000000000001" customHeight="1" x14ac:dyDescent="0.25">
      <c r="F16" s="36" t="s">
        <v>23</v>
      </c>
      <c r="G16" s="36">
        <v>91</v>
      </c>
    </row>
    <row r="17" spans="6:7" ht="20.100000000000001" customHeight="1" x14ac:dyDescent="0.25">
      <c r="F17" s="36" t="s">
        <v>24</v>
      </c>
      <c r="G17" s="36">
        <v>874</v>
      </c>
    </row>
    <row r="18" spans="6:7" ht="20.100000000000001" customHeight="1" x14ac:dyDescent="0.25">
      <c r="F18" s="36" t="s">
        <v>25</v>
      </c>
      <c r="G18" s="36">
        <v>11</v>
      </c>
    </row>
    <row r="19" spans="6:7" ht="20.100000000000001" customHeight="1" x14ac:dyDescent="0.25">
      <c r="F19" s="36" t="s">
        <v>26</v>
      </c>
      <c r="G19" s="36">
        <v>7.5012154402201929</v>
      </c>
    </row>
  </sheetData>
  <mergeCells count="2">
    <mergeCell ref="F4:G4"/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2602-19D3-423A-BE4C-26D1C1983C6F}">
  <dimension ref="B1:L22"/>
  <sheetViews>
    <sheetView showGridLines="0" tabSelected="1" workbookViewId="0">
      <selection activeCell="H3" sqref="H3"/>
    </sheetView>
  </sheetViews>
  <sheetFormatPr defaultRowHeight="15" x14ac:dyDescent="0.25"/>
  <cols>
    <col min="1" max="1" width="4.140625" customWidth="1"/>
    <col min="2" max="2" width="14.7109375" customWidth="1"/>
    <col min="3" max="3" width="13.140625" customWidth="1"/>
    <col min="4" max="4" width="14.7109375" customWidth="1"/>
    <col min="5" max="5" width="3.85546875" customWidth="1"/>
    <col min="6" max="6" width="11.85546875" customWidth="1"/>
    <col min="8" max="8" width="11.42578125" bestFit="1" customWidth="1"/>
    <col min="10" max="10" width="13.28515625" bestFit="1" customWidth="1"/>
    <col min="12" max="12" width="10.28515625" bestFit="1" customWidth="1"/>
  </cols>
  <sheetData>
    <row r="1" spans="2:12" ht="20.100000000000001" customHeight="1" x14ac:dyDescent="0.25"/>
    <row r="2" spans="2:12" ht="20.100000000000001" customHeight="1" thickBot="1" x14ac:dyDescent="0.3">
      <c r="B2" s="39" t="s">
        <v>33</v>
      </c>
      <c r="C2" s="39"/>
      <c r="D2" s="39"/>
      <c r="E2" s="39"/>
      <c r="F2" s="39"/>
      <c r="H2" s="39" t="s">
        <v>37</v>
      </c>
      <c r="I2" s="39"/>
      <c r="J2" s="39"/>
      <c r="K2" s="39"/>
      <c r="L2" s="39"/>
    </row>
    <row r="3" spans="2:12" ht="20.100000000000001" customHeight="1" thickTop="1" x14ac:dyDescent="0.25"/>
    <row r="4" spans="2:12" ht="20.100000000000001" customHeight="1" x14ac:dyDescent="0.25">
      <c r="B4" s="24" t="s">
        <v>4</v>
      </c>
      <c r="C4" s="30" t="s">
        <v>5</v>
      </c>
      <c r="D4" s="25" t="s">
        <v>12</v>
      </c>
      <c r="F4" s="9" t="s">
        <v>20</v>
      </c>
      <c r="H4" s="24" t="s">
        <v>4</v>
      </c>
      <c r="I4" s="30" t="s">
        <v>5</v>
      </c>
      <c r="J4" s="25" t="s">
        <v>12</v>
      </c>
      <c r="L4" s="9" t="s">
        <v>20</v>
      </c>
    </row>
    <row r="5" spans="2:12" ht="20.100000000000001" customHeight="1" x14ac:dyDescent="0.25">
      <c r="B5" s="20">
        <v>10212437</v>
      </c>
      <c r="C5" s="21" t="s">
        <v>6</v>
      </c>
      <c r="D5" s="22">
        <v>90</v>
      </c>
      <c r="F5" s="35">
        <f>SKEW(D5:D15)</f>
        <v>-0.81321089349764986</v>
      </c>
      <c r="H5" s="20">
        <v>10212437</v>
      </c>
      <c r="I5" s="21" t="s">
        <v>6</v>
      </c>
      <c r="J5" s="22">
        <v>90</v>
      </c>
      <c r="L5" s="35"/>
    </row>
    <row r="6" spans="2:12" ht="20.100000000000001" customHeight="1" x14ac:dyDescent="0.25">
      <c r="B6" s="20">
        <v>10212438</v>
      </c>
      <c r="C6" s="23" t="s">
        <v>7</v>
      </c>
      <c r="D6" s="22">
        <v>80</v>
      </c>
      <c r="H6" s="20">
        <v>10212438</v>
      </c>
      <c r="I6" s="23" t="s">
        <v>7</v>
      </c>
      <c r="J6" s="22">
        <v>80</v>
      </c>
    </row>
    <row r="7" spans="2:12" ht="20.100000000000001" customHeight="1" x14ac:dyDescent="0.25">
      <c r="B7" s="20">
        <v>10212439</v>
      </c>
      <c r="C7" s="21" t="s">
        <v>0</v>
      </c>
      <c r="D7" s="22">
        <v>75</v>
      </c>
      <c r="H7" s="20">
        <v>10212439</v>
      </c>
      <c r="I7" s="21" t="s">
        <v>0</v>
      </c>
      <c r="J7" s="22">
        <v>75</v>
      </c>
    </row>
    <row r="8" spans="2:12" ht="20.100000000000001" customHeight="1" x14ac:dyDescent="0.25">
      <c r="B8" s="20">
        <v>10212440</v>
      </c>
      <c r="C8" s="21" t="s">
        <v>8</v>
      </c>
      <c r="D8" s="22">
        <v>85</v>
      </c>
      <c r="H8" s="20">
        <v>10212440</v>
      </c>
      <c r="I8" s="21" t="s">
        <v>8</v>
      </c>
      <c r="J8" s="22">
        <v>85</v>
      </c>
    </row>
    <row r="9" spans="2:12" ht="20.100000000000001" customHeight="1" x14ac:dyDescent="0.25">
      <c r="B9" s="20">
        <v>10212441</v>
      </c>
      <c r="C9" s="21" t="s">
        <v>9</v>
      </c>
      <c r="D9" s="22">
        <v>70</v>
      </c>
      <c r="H9" s="20">
        <v>10212441</v>
      </c>
      <c r="I9" s="21" t="s">
        <v>9</v>
      </c>
      <c r="J9" s="22">
        <v>70</v>
      </c>
    </row>
    <row r="10" spans="2:12" ht="20.100000000000001" customHeight="1" x14ac:dyDescent="0.25">
      <c r="B10" s="20">
        <v>10212442</v>
      </c>
      <c r="C10" s="23" t="s">
        <v>10</v>
      </c>
      <c r="D10" s="22">
        <v>89</v>
      </c>
      <c r="H10" s="20">
        <v>10212442</v>
      </c>
      <c r="I10" s="23" t="s">
        <v>10</v>
      </c>
      <c r="J10" s="22">
        <v>89</v>
      </c>
    </row>
    <row r="11" spans="2:12" ht="20.100000000000001" customHeight="1" x14ac:dyDescent="0.25">
      <c r="B11" s="20">
        <v>10212443</v>
      </c>
      <c r="C11" s="21" t="s">
        <v>11</v>
      </c>
      <c r="D11" s="22">
        <v>90</v>
      </c>
      <c r="H11" s="20">
        <v>10212443</v>
      </c>
      <c r="I11" s="21" t="s">
        <v>11</v>
      </c>
      <c r="J11" s="22">
        <v>90</v>
      </c>
    </row>
    <row r="12" spans="2:12" ht="20.100000000000001" customHeight="1" x14ac:dyDescent="0.25">
      <c r="B12" s="20">
        <v>10212444</v>
      </c>
      <c r="C12" s="21" t="s">
        <v>8</v>
      </c>
      <c r="D12" s="22">
        <v>67</v>
      </c>
      <c r="H12" s="20">
        <v>10212444</v>
      </c>
      <c r="I12" s="21" t="s">
        <v>8</v>
      </c>
      <c r="J12" s="22">
        <v>67</v>
      </c>
    </row>
    <row r="13" spans="2:12" ht="20.100000000000001" customHeight="1" x14ac:dyDescent="0.25">
      <c r="B13" s="20">
        <v>10212445</v>
      </c>
      <c r="C13" s="20" t="s">
        <v>3</v>
      </c>
      <c r="D13" s="22">
        <v>80</v>
      </c>
      <c r="H13" s="20">
        <v>10212445</v>
      </c>
      <c r="I13" s="20" t="s">
        <v>3</v>
      </c>
      <c r="J13" s="22">
        <v>80</v>
      </c>
    </row>
    <row r="14" spans="2:12" ht="20.100000000000001" customHeight="1" x14ac:dyDescent="0.25">
      <c r="B14" s="20">
        <v>10212446</v>
      </c>
      <c r="C14" s="20" t="s">
        <v>1</v>
      </c>
      <c r="D14" s="22">
        <v>91</v>
      </c>
      <c r="H14" s="20">
        <v>10212446</v>
      </c>
      <c r="I14" s="20" t="s">
        <v>1</v>
      </c>
      <c r="J14" s="22">
        <v>91</v>
      </c>
    </row>
    <row r="15" spans="2:12" ht="20.100000000000001" customHeight="1" x14ac:dyDescent="0.25">
      <c r="B15" s="20">
        <v>10212447</v>
      </c>
      <c r="C15" s="20" t="s">
        <v>2</v>
      </c>
      <c r="D15" s="22">
        <v>57</v>
      </c>
      <c r="H15" s="20">
        <v>10212447</v>
      </c>
      <c r="I15" s="20" t="s">
        <v>2</v>
      </c>
      <c r="J15" s="22">
        <v>57</v>
      </c>
    </row>
    <row r="16" spans="2:12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E890-8791-4562-9CDA-B13D9D85FA1A}">
  <dimension ref="B1:G22"/>
  <sheetViews>
    <sheetView showGridLines="0" workbookViewId="0">
      <selection activeCell="G6" sqref="G6"/>
    </sheetView>
  </sheetViews>
  <sheetFormatPr defaultRowHeight="15" x14ac:dyDescent="0.25"/>
  <cols>
    <col min="1" max="1" width="6" customWidth="1"/>
    <col min="2" max="2" width="16.140625" customWidth="1"/>
    <col min="3" max="3" width="13.42578125" customWidth="1"/>
    <col min="4" max="4" width="16" customWidth="1"/>
    <col min="5" max="5" width="5.28515625" customWidth="1"/>
    <col min="6" max="6" width="20.28515625" customWidth="1"/>
    <col min="7" max="7" width="15.42578125" customWidth="1"/>
  </cols>
  <sheetData>
    <row r="1" spans="2:7" ht="20.100000000000001" customHeight="1" x14ac:dyDescent="0.25"/>
    <row r="2" spans="2:7" ht="20.100000000000001" customHeight="1" thickBot="1" x14ac:dyDescent="0.35">
      <c r="B2" s="42" t="s">
        <v>27</v>
      </c>
      <c r="C2" s="42"/>
      <c r="D2" s="42"/>
    </row>
    <row r="3" spans="2:7" ht="20.100000000000001" customHeight="1" thickTop="1" x14ac:dyDescent="0.25"/>
    <row r="4" spans="2:7" ht="20.100000000000001" customHeight="1" x14ac:dyDescent="0.25">
      <c r="B4" s="4" t="s">
        <v>4</v>
      </c>
      <c r="C4" s="4" t="s">
        <v>5</v>
      </c>
      <c r="D4" s="4" t="s">
        <v>12</v>
      </c>
    </row>
    <row r="5" spans="2:7" ht="20.100000000000001" customHeight="1" x14ac:dyDescent="0.25">
      <c r="B5" s="1">
        <v>10212437</v>
      </c>
      <c r="C5" s="2" t="s">
        <v>6</v>
      </c>
      <c r="D5" s="5">
        <v>90</v>
      </c>
      <c r="F5" s="4" t="s">
        <v>17</v>
      </c>
      <c r="G5" s="1">
        <f>STDEV(D5:D15)</f>
        <v>11.165694213649591</v>
      </c>
    </row>
    <row r="6" spans="2:7" ht="20.100000000000001" customHeight="1" x14ac:dyDescent="0.25">
      <c r="B6" s="1">
        <v>10212438</v>
      </c>
      <c r="C6" s="3" t="s">
        <v>7</v>
      </c>
      <c r="D6" s="5">
        <v>80</v>
      </c>
      <c r="F6" s="4" t="s">
        <v>14</v>
      </c>
      <c r="G6" s="6">
        <f>G5/SQRT(COUNT(D5:D15))</f>
        <v>3.3665834755016433</v>
      </c>
    </row>
    <row r="7" spans="2:7" ht="20.100000000000001" customHeight="1" x14ac:dyDescent="0.25">
      <c r="B7" s="1">
        <v>10212439</v>
      </c>
      <c r="C7" s="2" t="s">
        <v>0</v>
      </c>
      <c r="D7" s="5">
        <v>75</v>
      </c>
    </row>
    <row r="8" spans="2:7" ht="20.100000000000001" customHeight="1" x14ac:dyDescent="0.25">
      <c r="B8" s="1">
        <v>10212440</v>
      </c>
      <c r="C8" s="2" t="s">
        <v>8</v>
      </c>
      <c r="D8" s="5">
        <v>85</v>
      </c>
    </row>
    <row r="9" spans="2:7" ht="20.100000000000001" customHeight="1" x14ac:dyDescent="0.25">
      <c r="B9" s="1">
        <v>10212441</v>
      </c>
      <c r="C9" s="2" t="s">
        <v>9</v>
      </c>
      <c r="D9" s="5">
        <v>70</v>
      </c>
    </row>
    <row r="10" spans="2:7" ht="20.100000000000001" customHeight="1" x14ac:dyDescent="0.25">
      <c r="B10" s="1">
        <v>10212442</v>
      </c>
      <c r="C10" s="3" t="s">
        <v>10</v>
      </c>
      <c r="D10" s="5">
        <v>89</v>
      </c>
    </row>
    <row r="11" spans="2:7" ht="20.100000000000001" customHeight="1" x14ac:dyDescent="0.25">
      <c r="B11" s="1">
        <v>10212443</v>
      </c>
      <c r="C11" s="2" t="s">
        <v>11</v>
      </c>
      <c r="D11" s="5">
        <v>90</v>
      </c>
    </row>
    <row r="12" spans="2:7" ht="20.100000000000001" customHeight="1" x14ac:dyDescent="0.25">
      <c r="B12" s="1">
        <v>10212444</v>
      </c>
      <c r="C12" s="2" t="s">
        <v>8</v>
      </c>
      <c r="D12" s="5">
        <v>67</v>
      </c>
    </row>
    <row r="13" spans="2:7" ht="20.100000000000001" customHeight="1" x14ac:dyDescent="0.25">
      <c r="B13" s="1">
        <v>10212445</v>
      </c>
      <c r="C13" s="1" t="s">
        <v>3</v>
      </c>
      <c r="D13" s="5">
        <v>80</v>
      </c>
    </row>
    <row r="14" spans="2:7" ht="20.100000000000001" customHeight="1" x14ac:dyDescent="0.25">
      <c r="B14" s="1">
        <v>10212446</v>
      </c>
      <c r="C14" s="1" t="s">
        <v>1</v>
      </c>
      <c r="D14" s="5">
        <v>91</v>
      </c>
    </row>
    <row r="15" spans="2:7" ht="20.100000000000001" customHeight="1" x14ac:dyDescent="0.25">
      <c r="B15" s="1">
        <v>10212447</v>
      </c>
      <c r="C15" s="1" t="s">
        <v>2</v>
      </c>
      <c r="D15" s="5">
        <v>57</v>
      </c>
    </row>
    <row r="16" spans="2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0824-FB5F-462F-AA68-F8B49691EB28}">
  <dimension ref="B1:G22"/>
  <sheetViews>
    <sheetView showGridLines="0" workbookViewId="0">
      <selection activeCell="G6" sqref="G6"/>
    </sheetView>
  </sheetViews>
  <sheetFormatPr defaultRowHeight="15" x14ac:dyDescent="0.25"/>
  <cols>
    <col min="1" max="1" width="4.85546875" customWidth="1"/>
    <col min="2" max="2" width="16.42578125" customWidth="1"/>
    <col min="3" max="3" width="13.5703125" customWidth="1"/>
    <col min="4" max="4" width="13.85546875" customWidth="1"/>
    <col min="5" max="5" width="6.5703125" customWidth="1"/>
    <col min="6" max="6" width="16.28515625" customWidth="1"/>
    <col min="7" max="7" width="14.140625" customWidth="1"/>
  </cols>
  <sheetData>
    <row r="1" spans="2:7" ht="20.100000000000001" customHeight="1" x14ac:dyDescent="0.25"/>
    <row r="2" spans="2:7" ht="20.100000000000001" customHeight="1" thickBot="1" x14ac:dyDescent="0.35">
      <c r="B2" s="42" t="s">
        <v>30</v>
      </c>
      <c r="C2" s="42"/>
      <c r="D2" s="42"/>
      <c r="E2" s="42"/>
      <c r="F2" s="42"/>
      <c r="G2" s="42"/>
    </row>
    <row r="3" spans="2:7" ht="20.100000000000001" customHeight="1" thickTop="1" x14ac:dyDescent="0.25"/>
    <row r="4" spans="2:7" ht="32.25" customHeight="1" x14ac:dyDescent="0.25">
      <c r="B4" s="4" t="s">
        <v>4</v>
      </c>
      <c r="C4" s="4" t="s">
        <v>5</v>
      </c>
      <c r="D4" s="4" t="s">
        <v>12</v>
      </c>
      <c r="F4" s="7" t="s">
        <v>28</v>
      </c>
      <c r="G4" s="4" t="s">
        <v>29</v>
      </c>
    </row>
    <row r="5" spans="2:7" ht="20.100000000000001" customHeight="1" x14ac:dyDescent="0.25">
      <c r="B5" s="1">
        <v>10212437</v>
      </c>
      <c r="C5" s="2" t="s">
        <v>6</v>
      </c>
      <c r="D5" s="5">
        <v>90</v>
      </c>
      <c r="F5" s="1">
        <f>COUNT(D5:D15)</f>
        <v>11</v>
      </c>
      <c r="G5" s="6">
        <f>SQRT((6*F5*(F5-1))/((F5-2)*(F5+1)*(F5+3)))</f>
        <v>0.66068747264340988</v>
      </c>
    </row>
    <row r="6" spans="2:7" ht="20.100000000000001" customHeight="1" x14ac:dyDescent="0.25">
      <c r="B6" s="1">
        <v>10212438</v>
      </c>
      <c r="C6" s="3" t="s">
        <v>7</v>
      </c>
      <c r="D6" s="5">
        <v>80</v>
      </c>
    </row>
    <row r="7" spans="2:7" ht="20.100000000000001" customHeight="1" x14ac:dyDescent="0.25">
      <c r="B7" s="1">
        <v>10212439</v>
      </c>
      <c r="C7" s="2" t="s">
        <v>0</v>
      </c>
      <c r="D7" s="5">
        <v>75</v>
      </c>
    </row>
    <row r="8" spans="2:7" ht="20.100000000000001" customHeight="1" x14ac:dyDescent="0.25">
      <c r="B8" s="1">
        <v>10212440</v>
      </c>
      <c r="C8" s="2" t="s">
        <v>8</v>
      </c>
      <c r="D8" s="5">
        <v>85</v>
      </c>
    </row>
    <row r="9" spans="2:7" ht="20.100000000000001" customHeight="1" x14ac:dyDescent="0.25">
      <c r="B9" s="1">
        <v>10212441</v>
      </c>
      <c r="C9" s="2" t="s">
        <v>9</v>
      </c>
      <c r="D9" s="5">
        <v>70</v>
      </c>
    </row>
    <row r="10" spans="2:7" ht="20.100000000000001" customHeight="1" x14ac:dyDescent="0.25">
      <c r="B10" s="1">
        <v>10212442</v>
      </c>
      <c r="C10" s="3" t="s">
        <v>10</v>
      </c>
      <c r="D10" s="5">
        <v>89</v>
      </c>
    </row>
    <row r="11" spans="2:7" ht="20.100000000000001" customHeight="1" x14ac:dyDescent="0.25">
      <c r="B11" s="1">
        <v>10212443</v>
      </c>
      <c r="C11" s="2" t="s">
        <v>11</v>
      </c>
      <c r="D11" s="5">
        <v>90</v>
      </c>
    </row>
    <row r="12" spans="2:7" ht="20.100000000000001" customHeight="1" x14ac:dyDescent="0.25">
      <c r="B12" s="1">
        <v>10212444</v>
      </c>
      <c r="C12" s="2" t="s">
        <v>8</v>
      </c>
      <c r="D12" s="5">
        <v>67</v>
      </c>
    </row>
    <row r="13" spans="2:7" ht="20.100000000000001" customHeight="1" x14ac:dyDescent="0.25">
      <c r="B13" s="1">
        <v>10212445</v>
      </c>
      <c r="C13" s="1" t="s">
        <v>3</v>
      </c>
      <c r="D13" s="5">
        <v>80</v>
      </c>
    </row>
    <row r="14" spans="2:7" ht="20.100000000000001" customHeight="1" x14ac:dyDescent="0.25">
      <c r="B14" s="1">
        <v>10212446</v>
      </c>
      <c r="C14" s="1" t="s">
        <v>1</v>
      </c>
      <c r="D14" s="5">
        <v>91</v>
      </c>
    </row>
    <row r="15" spans="2:7" ht="20.100000000000001" customHeight="1" x14ac:dyDescent="0.25">
      <c r="B15" s="1">
        <v>10212447</v>
      </c>
      <c r="C15" s="1" t="s">
        <v>2</v>
      </c>
      <c r="D15" s="5">
        <v>57</v>
      </c>
    </row>
    <row r="16" spans="2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Pearson Coefficient_Mode</vt:lpstr>
      <vt:lpstr>Pearson Coefficient_Median</vt:lpstr>
      <vt:lpstr>Data Analysis Toolpak</vt:lpstr>
      <vt:lpstr>SKEW Function</vt:lpstr>
      <vt:lpstr>Standard Error</vt:lpstr>
      <vt:lpstr>Standard Error of Skewness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1512031@name.buet.ac.bd</cp:lastModifiedBy>
  <dcterms:created xsi:type="dcterms:W3CDTF">2022-05-26T09:07:16Z</dcterms:created>
  <dcterms:modified xsi:type="dcterms:W3CDTF">2022-12-11T06:07:43Z</dcterms:modified>
</cp:coreProperties>
</file>