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 codeName="{82680DD9-3F13-7979-5B5F-3D2375947C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emay\Downloads\"/>
    </mc:Choice>
  </mc:AlternateContent>
  <xr:revisionPtr revIDLastSave="0" documentId="13_ncr:1_{294B61A1-3EF6-4896-ABA7-4CD6B8DA642D}" xr6:coauthVersionLast="47" xr6:coauthVersionMax="47" xr10:uidLastSave="{00000000-0000-0000-0000-000000000000}"/>
  <bookViews>
    <workbookView xWindow="-120" yWindow="-120" windowWidth="20730" windowHeight="11040" tabRatio="673" firstSheet="1" activeTab="1" xr2:uid="{D752882A-F975-4332-9405-DA7A8B0FB742}"/>
  </bookViews>
  <sheets>
    <sheet name="Lat Long to UTM" sheetId="1" r:id="rId1"/>
    <sheet name="UTM Easting" sheetId="2" r:id="rId2"/>
    <sheet name="UTM Northing" sheetId="3" r:id="rId3"/>
    <sheet name="UTM Zone" sheetId="4" r:id="rId4"/>
    <sheet name="Dataset" sheetId="8" r:id="rId5"/>
    <sheet name="Formulas for UTM Zone" sheetId="6" r:id="rId6"/>
    <sheet name="Excel VBA for UTM Zone" sheetId="7" r:id="rId7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3" l="1" a="1"/>
  <c r="D7" i="3" a="1"/>
  <c r="D8" i="3" a="1"/>
  <c r="D9" i="3" a="1"/>
  <c r="D10" i="3" a="1"/>
  <c r="D11" i="3" a="1"/>
  <c r="D12" i="3" a="1"/>
  <c r="D13" i="3" a="1"/>
  <c r="E7" i="3" a="1"/>
  <c r="E8" i="3" a="1"/>
  <c r="E9" i="3" a="1"/>
  <c r="E10" i="3" a="1"/>
  <c r="E11" i="3" a="1"/>
  <c r="E12" i="3" a="1"/>
  <c r="E13" i="3" a="1"/>
  <c r="D10" i="6"/>
  <c r="D9" i="6"/>
  <c r="D8" i="6"/>
  <c r="D7" i="6"/>
  <c r="D6" i="6"/>
  <c r="D5" i="6"/>
  <c r="F6" i="4" l="1" a="1"/>
  <c r="E6" i="4" a="1"/>
  <c r="D6" i="4" a="1"/>
  <c r="D13" i="4" a="1"/>
  <c r="E12" i="4" a="1"/>
  <c r="D11" i="4" a="1"/>
  <c r="F9" i="4" a="1"/>
  <c r="E8" i="4" a="1"/>
  <c r="D7" i="4" a="1"/>
  <c r="E7" i="4" a="1"/>
  <c r="F13" i="4" a="1"/>
  <c r="F11" i="4" a="1"/>
  <c r="E10" i="4" a="1"/>
  <c r="D9" i="4" a="1"/>
  <c r="F7" i="4" a="1"/>
  <c r="E13" i="4" a="1"/>
  <c r="F12" i="4" a="1"/>
  <c r="D12" i="4" a="1"/>
  <c r="E11" i="4" a="1"/>
  <c r="F10" i="4" a="1"/>
  <c r="D10" i="4" a="1"/>
  <c r="E9" i="4" a="1"/>
  <c r="F8" i="4" a="1"/>
  <c r="D8" i="4" a="1"/>
  <c r="F7" i="3" a="1"/>
  <c r="F6" i="3" a="1"/>
  <c r="F13" i="3" a="1"/>
  <c r="F11" i="3" a="1"/>
  <c r="F9" i="3" a="1"/>
  <c r="E6" i="3" a="1"/>
  <c r="F12" i="3" a="1"/>
  <c r="F10" i="3" a="1"/>
  <c r="F8" i="3" a="1"/>
  <c r="F6" i="1" a="1"/>
  <c r="F13" i="2" a="1"/>
  <c r="D6" i="1" a="1"/>
  <c r="E10" i="1" a="1"/>
  <c r="F11" i="1" a="1"/>
  <c r="E8" i="1" a="1"/>
  <c r="D7" i="1" a="1"/>
  <c r="F9" i="1" a="1"/>
  <c r="E7" i="1" a="1"/>
  <c r="E9" i="1" a="1"/>
  <c r="D9" i="1" a="1"/>
  <c r="E13" i="1" a="1"/>
  <c r="E11" i="1" a="1"/>
  <c r="D8" i="1" a="1"/>
  <c r="E12" i="2" a="1"/>
  <c r="F9" i="2" a="1"/>
  <c r="F7" i="2" a="1"/>
  <c r="E6" i="2" a="1"/>
  <c r="D13" i="1" a="1"/>
  <c r="E12" i="1" a="1"/>
  <c r="F7" i="1" a="1"/>
  <c r="E13" i="2" a="1"/>
  <c r="F12" i="2" a="1"/>
  <c r="E11" i="2" a="1"/>
  <c r="F10" i="2" a="1"/>
  <c r="E9" i="2" a="1"/>
  <c r="F8" i="2" a="1"/>
  <c r="E7" i="2" a="1"/>
  <c r="F6" i="2" a="1"/>
  <c r="F13" i="1" a="1"/>
  <c r="D10" i="1" a="1"/>
  <c r="F8" i="1" a="1"/>
  <c r="F12" i="1" a="1"/>
  <c r="D12" i="1" a="1"/>
  <c r="F11" i="2" a="1"/>
  <c r="E10" i="2" a="1"/>
  <c r="E8" i="2" a="1"/>
  <c r="E6" i="1" a="1"/>
  <c r="F10" i="1" a="1"/>
  <c r="D11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<sst xmlns="http://schemas.openxmlformats.org/spreadsheetml/2006/main" count="82" uniqueCount="22">
  <si>
    <t>Latitude</t>
  </si>
  <si>
    <t>Longitude</t>
  </si>
  <si>
    <t>UTM Easting</t>
  </si>
  <si>
    <t>UTM Northing</t>
  </si>
  <si>
    <t>UTM Zone</t>
  </si>
  <si>
    <t>Lat &amp; Long</t>
  </si>
  <si>
    <t>UTM</t>
  </si>
  <si>
    <t>Convert Lat Long to UTM in Excel</t>
  </si>
  <si>
    <t>Converting Lat Long to UTM Easting</t>
  </si>
  <si>
    <t>Converting Lat Long to UTM Northing</t>
  </si>
  <si>
    <t>Converting Lat Long to UTM Zone</t>
  </si>
  <si>
    <t>Combination of IF, CONCATENATE and INT Functions</t>
  </si>
  <si>
    <t>Try Yourself</t>
  </si>
  <si>
    <t>Lat</t>
  </si>
  <si>
    <t>Long</t>
  </si>
  <si>
    <t>Use of Excel VBA</t>
  </si>
  <si>
    <t>13 N</t>
  </si>
  <si>
    <t>12 N</t>
  </si>
  <si>
    <t>11 N</t>
  </si>
  <si>
    <t>15 N</t>
  </si>
  <si>
    <t>35 S</t>
  </si>
  <si>
    <t>Dataset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</si>
</sst>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"/>
    <numFmt numFmtId="165" formatCode="0.0000"/>
  </numFmts>
  <fonts count="7" x14ac:knownFonts="1">
    <font>
      <sz val="11"/>
      <color theme="1"/>
      <name val="Calibri"/>
      <family val="2"/>
    </font>
    <font>
      <b/>
      <sz val="13"/>
      <color theme="3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3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2" fontId="0" fillId="0" borderId="0" xfId="0" applyNumberFormat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vertical="center"/>
    </xf>
    <xf numFmtId="0" fontId="4" fillId="2" borderId="1" xfId="1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5" fillId="2" borderId="1" xfId="1" applyFont="1" applyFill="1" applyAlignment="1">
      <alignment horizontal="center" vertical="center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13</xdr:row>
      <xdr:rowOff>129540</xdr:rowOff>
    </xdr:from>
    <xdr:to>
      <xdr:col>5</xdr:col>
      <xdr:colOff>152400</xdr:colOff>
      <xdr:row>17</xdr:row>
      <xdr:rowOff>175260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99341D6D-2238-8E20-E704-B9B76DD071B9}"/>
            </a:ext>
          </a:extLst>
        </xdr:cNvPr>
        <xdr:cNvSpPr/>
      </xdr:nvSpPr>
      <xdr:spPr>
        <a:xfrm>
          <a:off x="438150" y="3348990"/>
          <a:ext cx="3743325" cy="1036320"/>
        </a:xfrm>
        <a:prstGeom prst="wedgeRoundRectCallout">
          <a:avLst>
            <a:gd name="adj1" fmla="val -19534"/>
            <a:gd name="adj2" fmla="val 37862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en-US" sz="1100" b="0">
              <a:latin typeface="Comic Sans MS" panose="030F0702030302020204" pitchFamily="66" charset="0"/>
            </a:rPr>
            <a:t>VBA (User-defined) Function</a:t>
          </a:r>
          <a:br>
            <a:rPr lang="en-US" sz="1100">
              <a:latin typeface="Comic Sans MS" panose="030F0702030302020204" pitchFamily="66" charset="0"/>
            </a:rPr>
          </a:br>
          <a:r>
            <a:rPr lang="en-US" sz="1100" b="1">
              <a:latin typeface="Comic Sans MS" panose="030F0702030302020204" pitchFamily="66" charset="0"/>
            </a:rPr>
            <a:t>UTM Easting</a:t>
          </a:r>
          <a:r>
            <a:rPr lang="en-US" sz="1100">
              <a:latin typeface="Comic Sans MS" panose="030F0702030302020204" pitchFamily="66" charset="0"/>
            </a:rPr>
            <a:t>: =CalculateUTMEasting(B6,C6)</a:t>
          </a:r>
        </a:p>
        <a:p>
          <a:pPr algn="l"/>
          <a:r>
            <a:rPr lang="en-US" sz="1100" b="1">
              <a:latin typeface="Comic Sans MS" panose="030F0702030302020204" pitchFamily="66" charset="0"/>
            </a:rPr>
            <a:t>UTM</a:t>
          </a:r>
          <a:r>
            <a:rPr lang="en-US" sz="1100" b="1" baseline="0">
              <a:latin typeface="Comic Sans MS" panose="030F0702030302020204" pitchFamily="66" charset="0"/>
            </a:rPr>
            <a:t> Northing</a:t>
          </a:r>
          <a:r>
            <a:rPr lang="en-US" sz="1100" baseline="0">
              <a:latin typeface="Comic Sans MS" panose="030F0702030302020204" pitchFamily="66" charset="0"/>
            </a:rPr>
            <a:t>: =CalculateUTMNorthing(B6,C6)</a:t>
          </a:r>
        </a:p>
        <a:p>
          <a:pPr algn="l"/>
          <a:r>
            <a:rPr lang="en-US" sz="1100" b="1" baseline="0">
              <a:latin typeface="Comic Sans MS" panose="030F0702030302020204" pitchFamily="66" charset="0"/>
            </a:rPr>
            <a:t>UTM Zone</a:t>
          </a:r>
          <a:r>
            <a:rPr lang="en-US" sz="1100" baseline="0">
              <a:latin typeface="Comic Sans MS" panose="030F0702030302020204" pitchFamily="66" charset="0"/>
            </a:rPr>
            <a:t>: =CalculateUTMZone(B6,C6)</a:t>
          </a:r>
          <a:endParaRPr lang="en-US" sz="1100">
            <a:latin typeface="Comic Sans MS" panose="030F0702030302020204" pitchFamily="66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05C40-11E0-4E31-A9AB-7FDD813DCE51}">
  <sheetPr codeName="Sheet1"/>
  <dimension ref="B2:I18"/>
  <sheetViews>
    <sheetView showGridLines="0" zoomScale="90" zoomScaleNormal="90" workbookViewId="0">
      <selection activeCell="D6" sqref="D6"/>
    </sheetView>
  </sheetViews>
  <sheetFormatPr defaultColWidth="8.85546875" defaultRowHeight="19.899999999999999" customHeight="1" x14ac:dyDescent="0.25"/>
  <cols>
    <col min="1" max="1" width="4" style="1" customWidth="1"/>
    <col min="2" max="2" width="12.7109375" style="1" bestFit="1" customWidth="1"/>
    <col min="3" max="3" width="16.28515625" style="1" bestFit="1" customWidth="1"/>
    <col min="4" max="4" width="12.7109375" style="1" bestFit="1" customWidth="1"/>
    <col min="5" max="5" width="13.140625" style="1" bestFit="1" customWidth="1"/>
    <col min="6" max="6" width="9.7109375" style="1" bestFit="1" customWidth="1"/>
    <col min="7" max="7" width="25.140625" style="1" customWidth="1"/>
    <col min="8" max="8" width="8.85546875" style="1"/>
    <col min="9" max="9" width="17" style="1" bestFit="1" customWidth="1"/>
    <col min="10" max="10" width="8.85546875" style="1"/>
    <col min="11" max="11" width="12.7109375" style="1" bestFit="1" customWidth="1"/>
    <col min="12" max="14" width="8.85546875" style="1"/>
    <col min="15" max="15" width="37.28515625" style="1" customWidth="1"/>
    <col min="16" max="16384" width="8.85546875" style="1"/>
  </cols>
  <sheetData>
    <row r="2" spans="2:9" ht="19.899999999999999" customHeight="1" thickBot="1" x14ac:dyDescent="0.3">
      <c r="B2" s="10" t="s">
        <v>7</v>
      </c>
      <c r="C2" s="10"/>
      <c r="D2" s="10"/>
      <c r="E2" s="10"/>
      <c r="F2" s="10"/>
    </row>
    <row r="3" spans="2:9" ht="19.899999999999999" customHeight="1" thickTop="1" x14ac:dyDescent="0.25"/>
    <row r="4" spans="2:9" ht="19.899999999999999" customHeight="1" x14ac:dyDescent="0.25">
      <c r="B4" s="11" t="s">
        <v>5</v>
      </c>
      <c r="C4" s="11"/>
      <c r="D4" s="11" t="s">
        <v>6</v>
      </c>
      <c r="E4" s="11"/>
      <c r="F4" s="11"/>
    </row>
    <row r="5" spans="2:9" ht="19.899999999999999" customHeight="1" x14ac:dyDescent="0.25">
      <c r="B5" s="4" t="s">
        <v>0</v>
      </c>
      <c r="C5" s="4" t="s">
        <v>1</v>
      </c>
      <c r="D5" s="4" t="s">
        <v>2</v>
      </c>
      <c r="E5" s="4" t="s">
        <v>3</v>
      </c>
      <c r="F5" s="4" t="s">
        <v>4</v>
      </c>
    </row>
    <row r="6" spans="2:9" ht="19.899999999999999" customHeight="1" x14ac:dyDescent="0.25">
      <c r="B6" s="2">
        <v>49.382373000000001</v>
      </c>
      <c r="C6" s="2">
        <v>-100.642606</v>
      </c>
      <c r="D6" s="2" cm="1">
        <f t="array" ref="D6">CalculateUTMEasting(B6,C6)</f>
        <v>380780.51</v>
      </c>
      <c r="E6" s="2" cm="1">
        <f t="array" ref="E6">CalculateUTMNorthing(B6,C6)</f>
        <v>5471261.1600000001</v>
      </c>
      <c r="F6" s="2" t="str" cm="1">
        <f t="array" ref="F6">CalculateUTMZone(B6,C6)</f>
        <v>14U</v>
      </c>
    </row>
    <row r="7" spans="2:9" ht="19.899999999999999" customHeight="1" x14ac:dyDescent="0.25">
      <c r="B7" s="2">
        <v>34.929177000000003</v>
      </c>
      <c r="C7" s="2">
        <v>-106.564617</v>
      </c>
      <c r="D7" s="2" cm="1">
        <f t="array" ref="D7">CalculateUTMEasting(B7,C7)</f>
        <v>357097.03</v>
      </c>
      <c r="E7" s="2" cm="1">
        <f t="array" ref="E7">CalculateUTMNorthing(B7,C7)</f>
        <v>3866306.45</v>
      </c>
      <c r="F7" s="2" t="str" cm="1">
        <f t="array" ref="F7">CalculateUTMZone(B7,C7)</f>
        <v>13S</v>
      </c>
    </row>
    <row r="8" spans="2:9" ht="19.899999999999999" customHeight="1" x14ac:dyDescent="0.25">
      <c r="B8" s="2">
        <v>38.904713000000001</v>
      </c>
      <c r="C8" s="2">
        <v>-77.022531000000001</v>
      </c>
      <c r="D8" s="2" cm="1">
        <f t="array" ref="D8">CalculateUTMEasting(B8,C8)</f>
        <v>324623.06</v>
      </c>
      <c r="E8" s="2" cm="1">
        <f t="array" ref="E8">CalculateUTMNorthing(B8,C8)</f>
        <v>4308147.01</v>
      </c>
      <c r="F8" s="2" t="str" cm="1">
        <f t="array" ref="F8">CalculateUTMZone(B8,C8)</f>
        <v>18S</v>
      </c>
    </row>
    <row r="9" spans="2:9" ht="19.899999999999999" customHeight="1" x14ac:dyDescent="0.25">
      <c r="B9" s="2">
        <v>23.435025</v>
      </c>
      <c r="C9" s="2">
        <v>89.886565000000004</v>
      </c>
      <c r="D9" s="2" cm="1">
        <f t="array" ref="D9">CalculateUTMEasting(B9,C9)</f>
        <v>794949.01</v>
      </c>
      <c r="E9" s="2" cm="1">
        <f t="array" ref="E9">CalculateUTMNorthing(B9,C9)</f>
        <v>2594634.8199999998</v>
      </c>
      <c r="F9" s="2" t="str" cm="1">
        <f t="array" ref="F9">CalculateUTMZone(B9,C9)</f>
        <v>45Q</v>
      </c>
    </row>
    <row r="10" spans="2:9" ht="19.899999999999999" customHeight="1" x14ac:dyDescent="0.25">
      <c r="B10" s="2">
        <v>-13.786867000000001</v>
      </c>
      <c r="C10" s="2">
        <v>21.687847999999999</v>
      </c>
      <c r="D10" s="2" cm="1">
        <f t="array" ref="D10">CalculateUTMEasting(B10,C10)</f>
        <v>574350.78</v>
      </c>
      <c r="E10" s="2" cm="1">
        <f t="array" ref="E10">CalculateUTMNorthing(B10,C10)</f>
        <v>8475738.5800000001</v>
      </c>
      <c r="F10" s="2" t="str" cm="1">
        <f t="array" ref="F10">CalculateUTMZone(B10,C10)</f>
        <v>34L</v>
      </c>
    </row>
    <row r="11" spans="2:9" ht="19.899999999999999" customHeight="1" x14ac:dyDescent="0.25">
      <c r="B11" s="2">
        <v>-35.346044999999997</v>
      </c>
      <c r="C11" s="2">
        <v>-66.180363999999997</v>
      </c>
      <c r="D11" s="2" cm="1">
        <f t="array" ref="D11">CalculateUTMEasting(B11,C11)</f>
        <v>756243.03</v>
      </c>
      <c r="E11" s="2" cm="1">
        <f t="array" ref="E11">CalculateUTMNorthing(B11,C11)</f>
        <v>6084931.4400000004</v>
      </c>
      <c r="F11" s="2" t="str" cm="1">
        <f t="array" ref="F11">CalculateUTMZone(B11,C11)</f>
        <v>19H</v>
      </c>
    </row>
    <row r="12" spans="2:9" ht="19.899999999999999" customHeight="1" x14ac:dyDescent="0.25">
      <c r="B12" s="2">
        <v>4.495387</v>
      </c>
      <c r="C12" s="2">
        <v>-7.1870029999999998</v>
      </c>
      <c r="D12" s="2" cm="1">
        <f t="array" ref="D12">CalculateUTMEasting(B12,C12)</f>
        <v>701158.07</v>
      </c>
      <c r="E12" s="2" cm="1">
        <f t="array" ref="E12">CalculateUTMNorthing(B12,C12)</f>
        <v>497135.07</v>
      </c>
      <c r="F12" s="2" t="str" cm="1">
        <f t="array" ref="F12">CalculateUTMZone(B12,C12)</f>
        <v>29N</v>
      </c>
    </row>
    <row r="13" spans="2:9" ht="19.899999999999999" customHeight="1" x14ac:dyDescent="0.25">
      <c r="B13" s="2">
        <v>-4.5304310000000001</v>
      </c>
      <c r="C13" s="2">
        <v>-77.321385000000006</v>
      </c>
      <c r="D13" s="2" cm="1">
        <f t="array" ref="D13">CalculateUTMEasting(B13,C13)</f>
        <v>242419.61</v>
      </c>
      <c r="E13" s="2" cm="1">
        <f t="array" ref="E13">CalculateUTMNorthing(B13,C13)</f>
        <v>9498828.4499999993</v>
      </c>
      <c r="F13" s="2" t="str" cm="1">
        <f t="array" ref="F13">CalculateUTMZone(B13,C13)</f>
        <v>18M</v>
      </c>
    </row>
    <row r="15" spans="2:9" ht="19.899999999999999" customHeight="1" x14ac:dyDescent="0.25">
      <c r="I15" s="3"/>
    </row>
    <row r="16" spans="2:9" ht="19.899999999999999" customHeight="1" x14ac:dyDescent="0.25">
      <c r="C16" s="3"/>
    </row>
    <row r="18" s="1" customFormat="1" ht="41.45" customHeight="1" x14ac:dyDescent="0.25"/>
  </sheetData>
  <mergeCells count="3">
    <mergeCell ref="B4:C4"/>
    <mergeCell ref="D4:F4"/>
    <mergeCell ref="B2:F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825A5-D697-47EC-A5D3-1007A9AE2DDF}">
  <sheetPr codeName="Sheet2"/>
  <dimension ref="B2:R18"/>
  <sheetViews>
    <sheetView showGridLines="0" tabSelected="1" zoomScale="90" zoomScaleNormal="90" workbookViewId="0">
      <selection activeCell="D6" sqref="D6:D13"/>
    </sheetView>
  </sheetViews>
  <sheetFormatPr defaultColWidth="8.85546875" defaultRowHeight="19.899999999999999" customHeight="1" x14ac:dyDescent="0.25"/>
  <cols>
    <col min="1" max="1" width="4" style="1" customWidth="1"/>
    <col min="2" max="2" width="16" style="1" customWidth="1"/>
    <col min="3" max="3" width="19.28515625" style="1" customWidth="1"/>
    <col min="4" max="4" width="15.7109375" style="1" customWidth="1"/>
    <col min="5" max="5" width="13.140625" style="1" hidden="1" customWidth="1"/>
    <col min="6" max="6" width="9.7109375" style="1" hidden="1" customWidth="1"/>
    <col min="7" max="7" width="31.28515625" style="1" customWidth="1"/>
    <col min="8" max="8" width="8.85546875" style="1"/>
    <col min="9" max="9" width="17" style="1" bestFit="1" customWidth="1"/>
    <col min="10" max="10" width="8.85546875" style="1"/>
    <col min="11" max="11" width="12.7109375" style="1" bestFit="1" customWidth="1"/>
    <col min="12" max="13" width="8.85546875" style="1"/>
    <col min="14" max="14" width="11.7109375" style="1" bestFit="1" customWidth="1"/>
    <col min="15" max="15" width="12.7109375" style="1" bestFit="1" customWidth="1"/>
    <col min="16" max="16" width="12" style="1" bestFit="1" customWidth="1"/>
    <col min="17" max="17" width="13.42578125" style="1" bestFit="1" customWidth="1"/>
    <col min="18" max="18" width="10.140625" style="1" bestFit="1" customWidth="1"/>
    <col min="19" max="16384" width="8.85546875" style="1"/>
  </cols>
  <sheetData>
    <row r="2" spans="2:18" ht="19.899999999999999" customHeight="1" thickBot="1" x14ac:dyDescent="0.3">
      <c r="B2" s="10" t="s">
        <v>8</v>
      </c>
      <c r="C2" s="10"/>
      <c r="D2" s="10"/>
      <c r="E2" s="10"/>
      <c r="F2" s="10"/>
      <c r="N2" s="10" t="s">
        <v>12</v>
      </c>
      <c r="O2" s="10"/>
      <c r="P2" s="10"/>
      <c r="Q2" s="10"/>
      <c r="R2" s="10"/>
    </row>
    <row r="3" spans="2:18" ht="19.899999999999999" customHeight="1" thickTop="1" x14ac:dyDescent="0.25"/>
    <row r="4" spans="2:18" ht="19.899999999999999" customHeight="1" x14ac:dyDescent="0.25">
      <c r="B4" s="11" t="s">
        <v>5</v>
      </c>
      <c r="C4" s="11"/>
      <c r="D4" s="11" t="s">
        <v>6</v>
      </c>
      <c r="E4" s="11"/>
      <c r="F4" s="11"/>
      <c r="N4" s="11" t="s">
        <v>5</v>
      </c>
      <c r="O4" s="11"/>
      <c r="P4" s="11" t="s">
        <v>6</v>
      </c>
      <c r="Q4" s="11"/>
      <c r="R4" s="11"/>
    </row>
    <row r="5" spans="2:18" ht="19.899999999999999" customHeight="1" x14ac:dyDescent="0.25">
      <c r="B5" s="4" t="s">
        <v>0</v>
      </c>
      <c r="C5" s="4" t="s">
        <v>1</v>
      </c>
      <c r="D5" s="4" t="s">
        <v>2</v>
      </c>
      <c r="E5" s="4" t="s">
        <v>3</v>
      </c>
      <c r="F5" s="4" t="s">
        <v>4</v>
      </c>
      <c r="N5" s="4" t="s">
        <v>0</v>
      </c>
      <c r="O5" s="4" t="s">
        <v>1</v>
      </c>
      <c r="P5" s="4" t="s">
        <v>2</v>
      </c>
      <c r="Q5" s="4" t="s">
        <v>3</v>
      </c>
      <c r="R5" s="4" t="s">
        <v>4</v>
      </c>
    </row>
    <row r="6" spans="2:18" ht="19.899999999999999" customHeight="1" x14ac:dyDescent="0.25">
      <c r="B6" s="2">
        <v>49.382373000000001</v>
      </c>
      <c r="C6" s="2">
        <v>-100.642606</v>
      </c>
      <c r="D6" s="9"/>
      <c r="E6" s="2" cm="1">
        <f t="array" ref="E6">CalculateUTMNorthing(B6,C6)</f>
        <v>5471261.1600000001</v>
      </c>
      <c r="F6" s="2" t="str" cm="1">
        <f t="array" ref="F6">CalculateUTMZone(B6,C6)</f>
        <v>14U</v>
      </c>
      <c r="N6" s="2">
        <v>49.382373000000001</v>
      </c>
      <c r="O6" s="2">
        <v>-100.642606</v>
      </c>
      <c r="P6" s="2"/>
      <c r="Q6" s="2"/>
      <c r="R6" s="2"/>
    </row>
    <row r="7" spans="2:18" ht="19.899999999999999" customHeight="1" x14ac:dyDescent="0.25">
      <c r="B7" s="2">
        <v>34.929177000000003</v>
      </c>
      <c r="C7" s="2">
        <v>-106.564617</v>
      </c>
      <c r="D7" s="2"/>
      <c r="E7" s="2" cm="1">
        <f t="array" ref="E7">CalculateUTMNorthing(B7,C7)</f>
        <v>3866306.45</v>
      </c>
      <c r="F7" s="2" t="str" cm="1">
        <f t="array" ref="F7">CalculateUTMZone(B7,C7)</f>
        <v>13S</v>
      </c>
      <c r="N7" s="2">
        <v>34.929177000000003</v>
      </c>
      <c r="O7" s="2">
        <v>-106.564617</v>
      </c>
      <c r="P7" s="2"/>
      <c r="Q7" s="2"/>
      <c r="R7" s="2"/>
    </row>
    <row r="8" spans="2:18" ht="19.899999999999999" customHeight="1" x14ac:dyDescent="0.25">
      <c r="B8" s="2">
        <v>38.904713000000001</v>
      </c>
      <c r="C8" s="2">
        <v>-77.022531000000001</v>
      </c>
      <c r="D8" s="2"/>
      <c r="E8" s="2" cm="1">
        <f t="array" ref="E8">CalculateUTMNorthing(B8,C8)</f>
        <v>4308147.01</v>
      </c>
      <c r="F8" s="2" t="str" cm="1">
        <f t="array" ref="F8">CalculateUTMZone(B8,C8)</f>
        <v>18S</v>
      </c>
      <c r="N8" s="2">
        <v>38.904713000000001</v>
      </c>
      <c r="O8" s="2">
        <v>-77.022531000000001</v>
      </c>
      <c r="P8" s="2"/>
      <c r="Q8" s="2"/>
      <c r="R8" s="2"/>
    </row>
    <row r="9" spans="2:18" ht="19.899999999999999" customHeight="1" x14ac:dyDescent="0.25">
      <c r="B9" s="2">
        <v>23.435025</v>
      </c>
      <c r="C9" s="2">
        <v>89.886565000000004</v>
      </c>
      <c r="D9" s="2"/>
      <c r="E9" s="2" cm="1">
        <f t="array" ref="E9">CalculateUTMNorthing(B9,C9)</f>
        <v>2594634.8199999998</v>
      </c>
      <c r="F9" s="2" t="str" cm="1">
        <f t="array" ref="F9">CalculateUTMZone(B9,C9)</f>
        <v>45Q</v>
      </c>
      <c r="N9" s="2">
        <v>23.435025</v>
      </c>
      <c r="O9" s="2">
        <v>89.886565000000004</v>
      </c>
      <c r="P9" s="2"/>
      <c r="Q9" s="2"/>
      <c r="R9" s="2"/>
    </row>
    <row r="10" spans="2:18" ht="19.899999999999999" customHeight="1" x14ac:dyDescent="0.25">
      <c r="B10" s="2">
        <v>-13.786867000000001</v>
      </c>
      <c r="C10" s="2">
        <v>21.687847999999999</v>
      </c>
      <c r="D10" s="2"/>
      <c r="E10" s="2" cm="1">
        <f t="array" ref="E10">CalculateUTMNorthing(B10,C10)</f>
        <v>8475738.5800000001</v>
      </c>
      <c r="F10" s="2" t="str" cm="1">
        <f t="array" ref="F10">CalculateUTMZone(B10,C10)</f>
        <v>34L</v>
      </c>
      <c r="N10" s="2">
        <v>-13.786867000000001</v>
      </c>
      <c r="O10" s="2">
        <v>21.687847999999999</v>
      </c>
      <c r="P10" s="2"/>
      <c r="Q10" s="2"/>
      <c r="R10" s="2"/>
    </row>
    <row r="11" spans="2:18" ht="19.899999999999999" customHeight="1" x14ac:dyDescent="0.25">
      <c r="B11" s="2">
        <v>-35.346044999999997</v>
      </c>
      <c r="C11" s="2">
        <v>-66.180363999999997</v>
      </c>
      <c r="D11" s="2"/>
      <c r="E11" s="2" cm="1">
        <f t="array" ref="E11">CalculateUTMNorthing(B11,C11)</f>
        <v>6084931.4400000004</v>
      </c>
      <c r="F11" s="2" t="str" cm="1">
        <f t="array" ref="F11">CalculateUTMZone(B11,C11)</f>
        <v>19H</v>
      </c>
      <c r="N11" s="2">
        <v>-35.346044999999997</v>
      </c>
      <c r="O11" s="2">
        <v>-66.180363999999997</v>
      </c>
      <c r="P11" s="2"/>
      <c r="Q11" s="2"/>
      <c r="R11" s="2"/>
    </row>
    <row r="12" spans="2:18" ht="19.899999999999999" customHeight="1" x14ac:dyDescent="0.25">
      <c r="B12" s="2">
        <v>4.495387</v>
      </c>
      <c r="C12" s="2">
        <v>-7.1870029999999998</v>
      </c>
      <c r="D12" s="2"/>
      <c r="E12" s="2" cm="1">
        <f t="array" ref="E12">CalculateUTMNorthing(B12,C12)</f>
        <v>497135.07</v>
      </c>
      <c r="F12" s="2" t="str" cm="1">
        <f t="array" ref="F12">CalculateUTMZone(B12,C12)</f>
        <v>29N</v>
      </c>
      <c r="N12" s="2">
        <v>4.495387</v>
      </c>
      <c r="O12" s="2">
        <v>-7.1870029999999998</v>
      </c>
      <c r="P12" s="2"/>
      <c r="Q12" s="2"/>
      <c r="R12" s="2"/>
    </row>
    <row r="13" spans="2:18" ht="19.899999999999999" customHeight="1" x14ac:dyDescent="0.25">
      <c r="B13" s="2">
        <v>-4.5304310000000001</v>
      </c>
      <c r="C13" s="2">
        <v>-77.321385000000006</v>
      </c>
      <c r="D13" s="2"/>
      <c r="E13" s="2" cm="1">
        <f t="array" ref="E13">CalculateUTMNorthing(B13,C13)</f>
        <v>9498828.4499999993</v>
      </c>
      <c r="F13" s="2" t="str" cm="1">
        <f t="array" ref="F13">CalculateUTMZone(B13,C13)</f>
        <v>18M</v>
      </c>
      <c r="N13" s="2">
        <v>-4.5304310000000001</v>
      </c>
      <c r="O13" s="2">
        <v>-77.321385000000006</v>
      </c>
      <c r="P13" s="2"/>
      <c r="Q13" s="2"/>
      <c r="R13" s="2"/>
    </row>
    <row r="15" spans="2:18" ht="19.899999999999999" customHeight="1" x14ac:dyDescent="0.25">
      <c r="I15" s="3"/>
    </row>
    <row r="16" spans="2:18" ht="19.899999999999999" customHeight="1" x14ac:dyDescent="0.25">
      <c r="C16" s="3"/>
    </row>
    <row r="18" s="1" customFormat="1" ht="21" customHeight="1" x14ac:dyDescent="0.25"/>
  </sheetData>
  <mergeCells count="6">
    <mergeCell ref="B2:F2"/>
    <mergeCell ref="B4:C4"/>
    <mergeCell ref="D4:F4"/>
    <mergeCell ref="N2:R2"/>
    <mergeCell ref="N4:O4"/>
    <mergeCell ref="P4:R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A7ABD-AB15-44C7-92E0-BFD77FA72266}">
  <sheetPr codeName="Sheet3"/>
  <dimension ref="B2:R18"/>
  <sheetViews>
    <sheetView showGridLines="0" zoomScale="90" zoomScaleNormal="90" workbookViewId="0">
      <selection activeCell="D7" sqref="D7"/>
    </sheetView>
  </sheetViews>
  <sheetFormatPr defaultColWidth="8.85546875" defaultRowHeight="19.899999999999999" customHeight="1" x14ac:dyDescent="0.25"/>
  <cols>
    <col min="1" max="1" width="4" style="1" customWidth="1"/>
    <col min="2" max="2" width="12.7109375" style="1" bestFit="1" customWidth="1"/>
    <col min="3" max="3" width="16.28515625" style="1" bestFit="1" customWidth="1"/>
    <col min="4" max="5" width="14.28515625" style="1" customWidth="1"/>
    <col min="6" max="6" width="9.7109375" style="1" hidden="1" customWidth="1"/>
    <col min="7" max="7" width="25.140625" style="1" customWidth="1"/>
    <col min="8" max="8" width="8.85546875" style="1"/>
    <col min="9" max="9" width="17" style="1" bestFit="1" customWidth="1"/>
    <col min="10" max="10" width="8.85546875" style="1"/>
    <col min="11" max="11" width="12.7109375" style="1" bestFit="1" customWidth="1"/>
    <col min="12" max="13" width="8.85546875" style="1"/>
    <col min="14" max="14" width="11.7109375" style="1" bestFit="1" customWidth="1"/>
    <col min="15" max="15" width="12.7109375" style="1" bestFit="1" customWidth="1"/>
    <col min="16" max="16" width="12" style="1" bestFit="1" customWidth="1"/>
    <col min="17" max="17" width="13.42578125" style="1" bestFit="1" customWidth="1"/>
    <col min="18" max="18" width="10.140625" style="1" bestFit="1" customWidth="1"/>
    <col min="19" max="16384" width="8.85546875" style="1"/>
  </cols>
  <sheetData>
    <row r="2" spans="2:18" ht="19.899999999999999" customHeight="1" thickBot="1" x14ac:dyDescent="0.3">
      <c r="B2" s="10" t="s">
        <v>9</v>
      </c>
      <c r="C2" s="10"/>
      <c r="D2" s="10"/>
      <c r="E2" s="10"/>
      <c r="F2" s="10"/>
      <c r="N2" s="10" t="s">
        <v>12</v>
      </c>
      <c r="O2" s="10"/>
      <c r="P2" s="10"/>
      <c r="Q2" s="10"/>
      <c r="R2" s="10"/>
    </row>
    <row r="3" spans="2:18" ht="19.899999999999999" customHeight="1" thickTop="1" x14ac:dyDescent="0.25"/>
    <row r="4" spans="2:18" ht="19.899999999999999" customHeight="1" x14ac:dyDescent="0.25">
      <c r="B4" s="11" t="s">
        <v>5</v>
      </c>
      <c r="C4" s="11"/>
      <c r="D4" s="11" t="s">
        <v>6</v>
      </c>
      <c r="E4" s="11"/>
      <c r="F4" s="11"/>
      <c r="N4" s="11" t="s">
        <v>5</v>
      </c>
      <c r="O4" s="11"/>
      <c r="P4" s="11" t="s">
        <v>6</v>
      </c>
      <c r="Q4" s="11"/>
      <c r="R4" s="11"/>
    </row>
    <row r="5" spans="2:18" ht="19.899999999999999" customHeight="1" x14ac:dyDescent="0.25">
      <c r="B5" s="4" t="s">
        <v>0</v>
      </c>
      <c r="C5" s="4" t="s">
        <v>1</v>
      </c>
      <c r="D5" s="4" t="s">
        <v>2</v>
      </c>
      <c r="E5" s="4" t="s">
        <v>3</v>
      </c>
      <c r="F5" s="4" t="s">
        <v>4</v>
      </c>
      <c r="N5" s="4" t="s">
        <v>0</v>
      </c>
      <c r="O5" s="4" t="s">
        <v>1</v>
      </c>
      <c r="P5" s="4" t="s">
        <v>2</v>
      </c>
      <c r="Q5" s="4" t="s">
        <v>3</v>
      </c>
      <c r="R5" s="4" t="s">
        <v>4</v>
      </c>
    </row>
    <row r="6" spans="2:18" ht="19.899999999999999" customHeight="1" x14ac:dyDescent="0.25">
      <c r="B6" s="2">
        <v>49.382373000000001</v>
      </c>
      <c r="C6" s="2">
        <v>-100.642606</v>
      </c>
      <c r="D6" s="2" cm="1">
        <f t="array" ref="D6">CalculateUTMEasting(B6,C6)</f>
        <v>380780.51</v>
      </c>
      <c r="E6" s="2" cm="1">
        <f t="array" ref="E6">CalculateUTMNorthing(B6,C6)</f>
        <v>5471261.1600000001</v>
      </c>
      <c r="F6" s="2" t="str" cm="1">
        <f t="array" ref="F6">CalculateUTMZone(B6,C6)</f>
        <v>14U</v>
      </c>
      <c r="N6" s="2">
        <v>49.382373000000001</v>
      </c>
      <c r="O6" s="2">
        <v>-100.642606</v>
      </c>
      <c r="P6" s="2"/>
      <c r="Q6" s="2"/>
      <c r="R6" s="2"/>
    </row>
    <row r="7" spans="2:18" ht="19.899999999999999" customHeight="1" x14ac:dyDescent="0.25">
      <c r="B7" s="2">
        <v>34.929177000000003</v>
      </c>
      <c r="C7" s="2">
        <v>-106.564617</v>
      </c>
      <c r="D7" s="2" cm="1">
        <f t="array" ref="D7">CalculateUTMEasting(B7,C7)</f>
        <v>357097.03</v>
      </c>
      <c r="E7" s="2" cm="1">
        <f t="array" ref="E7">CalculateUTMNorthing(B7,C7)</f>
        <v>3866306.45</v>
      </c>
      <c r="F7" s="2" t="str" cm="1">
        <f t="array" ref="F7">CalculateUTMZone(B7,C7)</f>
        <v>13S</v>
      </c>
      <c r="N7" s="2">
        <v>34.929177000000003</v>
      </c>
      <c r="O7" s="2">
        <v>-106.564617</v>
      </c>
      <c r="P7" s="2"/>
      <c r="Q7" s="2"/>
      <c r="R7" s="2"/>
    </row>
    <row r="8" spans="2:18" ht="19.899999999999999" customHeight="1" x14ac:dyDescent="0.25">
      <c r="B8" s="2">
        <v>38.904713000000001</v>
      </c>
      <c r="C8" s="2">
        <v>-77.022531000000001</v>
      </c>
      <c r="D8" s="2" cm="1">
        <f t="array" ref="D8">CalculateUTMEasting(B8,C8)</f>
        <v>324623.06</v>
      </c>
      <c r="E8" s="2" cm="1">
        <f t="array" ref="E8">CalculateUTMNorthing(B8,C8)</f>
        <v>4308147.01</v>
      </c>
      <c r="F8" s="2" t="str" cm="1">
        <f t="array" ref="F8">CalculateUTMZone(B8,C8)</f>
        <v>18S</v>
      </c>
      <c r="N8" s="2">
        <v>38.904713000000001</v>
      </c>
      <c r="O8" s="2">
        <v>-77.022531000000001</v>
      </c>
      <c r="P8" s="2"/>
      <c r="Q8" s="2"/>
      <c r="R8" s="2"/>
    </row>
    <row r="9" spans="2:18" ht="19.899999999999999" customHeight="1" x14ac:dyDescent="0.25">
      <c r="B9" s="2">
        <v>23.435025</v>
      </c>
      <c r="C9" s="2">
        <v>89.886565000000004</v>
      </c>
      <c r="D9" s="2" cm="1">
        <f t="array" ref="D9">CalculateUTMEasting(B9,C9)</f>
        <v>794949.01</v>
      </c>
      <c r="E9" s="2" cm="1">
        <f t="array" ref="E9">CalculateUTMNorthing(B9,C9)</f>
        <v>2594634.8199999998</v>
      </c>
      <c r="F9" s="2" t="str" cm="1">
        <f t="array" ref="F9">CalculateUTMZone(B9,C9)</f>
        <v>45Q</v>
      </c>
      <c r="N9" s="2">
        <v>23.435025</v>
      </c>
      <c r="O9" s="2">
        <v>89.886565000000004</v>
      </c>
      <c r="P9" s="2"/>
      <c r="Q9" s="2"/>
      <c r="R9" s="2"/>
    </row>
    <row r="10" spans="2:18" ht="19.899999999999999" customHeight="1" x14ac:dyDescent="0.25">
      <c r="B10" s="2">
        <v>-13.786867000000001</v>
      </c>
      <c r="C10" s="2">
        <v>21.687847999999999</v>
      </c>
      <c r="D10" s="2" cm="1">
        <f t="array" ref="D10">CalculateUTMEasting(B10,C10)</f>
        <v>574350.78</v>
      </c>
      <c r="E10" s="2" cm="1">
        <f t="array" ref="E10">CalculateUTMNorthing(B10,C10)</f>
        <v>8475738.5800000001</v>
      </c>
      <c r="F10" s="2" t="str" cm="1">
        <f t="array" ref="F10">CalculateUTMZone(B10,C10)</f>
        <v>34L</v>
      </c>
      <c r="N10" s="2">
        <v>-13.786867000000001</v>
      </c>
      <c r="O10" s="2">
        <v>21.687847999999999</v>
      </c>
      <c r="P10" s="2"/>
      <c r="Q10" s="2"/>
      <c r="R10" s="2"/>
    </row>
    <row r="11" spans="2:18" ht="19.899999999999999" customHeight="1" x14ac:dyDescent="0.25">
      <c r="B11" s="2">
        <v>-35.346044999999997</v>
      </c>
      <c r="C11" s="2">
        <v>-66.180363999999997</v>
      </c>
      <c r="D11" s="2" cm="1">
        <f t="array" ref="D11">CalculateUTMEasting(B11,C11)</f>
        <v>756243.03</v>
      </c>
      <c r="E11" s="2" cm="1">
        <f t="array" ref="E11">CalculateUTMNorthing(B11,C11)</f>
        <v>6084931.4400000004</v>
      </c>
      <c r="F11" s="2" t="str" cm="1">
        <f t="array" ref="F11">CalculateUTMZone(B11,C11)</f>
        <v>19H</v>
      </c>
      <c r="N11" s="2">
        <v>-35.346044999999997</v>
      </c>
      <c r="O11" s="2">
        <v>-66.180363999999997</v>
      </c>
      <c r="P11" s="2"/>
      <c r="Q11" s="2"/>
      <c r="R11" s="2"/>
    </row>
    <row r="12" spans="2:18" ht="19.899999999999999" customHeight="1" x14ac:dyDescent="0.25">
      <c r="B12" s="2">
        <v>4.495387</v>
      </c>
      <c r="C12" s="2">
        <v>-7.1870029999999998</v>
      </c>
      <c r="D12" s="2" cm="1">
        <f t="array" ref="D12">CalculateUTMEasting(B12,C12)</f>
        <v>701158.07</v>
      </c>
      <c r="E12" s="2" cm="1">
        <f t="array" ref="E12">CalculateUTMNorthing(B12,C12)</f>
        <v>497135.07</v>
      </c>
      <c r="F12" s="2" t="str" cm="1">
        <f t="array" ref="F12">CalculateUTMZone(B12,C12)</f>
        <v>29N</v>
      </c>
      <c r="N12" s="2">
        <v>4.495387</v>
      </c>
      <c r="O12" s="2">
        <v>-7.1870029999999998</v>
      </c>
      <c r="P12" s="2"/>
      <c r="Q12" s="2"/>
      <c r="R12" s="2"/>
    </row>
    <row r="13" spans="2:18" ht="19.899999999999999" customHeight="1" x14ac:dyDescent="0.25">
      <c r="B13" s="2">
        <v>-4.5304310000000001</v>
      </c>
      <c r="C13" s="2">
        <v>-77.321385000000006</v>
      </c>
      <c r="D13" s="2" cm="1">
        <f t="array" ref="D13">CalculateUTMEasting(B13,C13)</f>
        <v>242419.61</v>
      </c>
      <c r="E13" s="2" cm="1">
        <f t="array" ref="E13">CalculateUTMNorthing(B13,C13)</f>
        <v>9498828.4499999993</v>
      </c>
      <c r="F13" s="2" t="str" cm="1">
        <f t="array" ref="F13">CalculateUTMZone(B13,C13)</f>
        <v>18M</v>
      </c>
      <c r="N13" s="2">
        <v>-4.5304310000000001</v>
      </c>
      <c r="O13" s="2">
        <v>-77.321385000000006</v>
      </c>
      <c r="P13" s="2"/>
      <c r="Q13" s="2"/>
      <c r="R13" s="2"/>
    </row>
    <row r="15" spans="2:18" ht="19.899999999999999" customHeight="1" x14ac:dyDescent="0.25">
      <c r="I15" s="3"/>
    </row>
    <row r="16" spans="2:18" ht="19.899999999999999" customHeight="1" x14ac:dyDescent="0.25">
      <c r="C16" s="3"/>
    </row>
    <row r="18" s="1" customFormat="1" ht="20.45" customHeight="1" x14ac:dyDescent="0.25"/>
  </sheetData>
  <mergeCells count="6">
    <mergeCell ref="B2:F2"/>
    <mergeCell ref="B4:C4"/>
    <mergeCell ref="D4:F4"/>
    <mergeCell ref="N2:R2"/>
    <mergeCell ref="N4:O4"/>
    <mergeCell ref="P4:R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82DE9-6138-4D26-8802-FE37319C09C5}">
  <sheetPr codeName="Sheet4"/>
  <dimension ref="B2:R18"/>
  <sheetViews>
    <sheetView showGridLines="0" zoomScale="90" zoomScaleNormal="90" workbookViewId="0">
      <selection activeCell="F9" sqref="F9"/>
    </sheetView>
  </sheetViews>
  <sheetFormatPr defaultColWidth="8.85546875" defaultRowHeight="19.899999999999999" customHeight="1" x14ac:dyDescent="0.25"/>
  <cols>
    <col min="1" max="1" width="4" style="1" customWidth="1"/>
    <col min="2" max="2" width="11.7109375" style="1" bestFit="1" customWidth="1"/>
    <col min="3" max="4" width="12.7109375" style="1" bestFit="1" customWidth="1"/>
    <col min="5" max="5" width="13.140625" style="1" bestFit="1" customWidth="1"/>
    <col min="6" max="6" width="10.140625" style="1" bestFit="1" customWidth="1"/>
    <col min="7" max="7" width="32.140625" style="1" customWidth="1"/>
    <col min="8" max="8" width="8.85546875" style="1"/>
    <col min="9" max="9" width="17" style="1" bestFit="1" customWidth="1"/>
    <col min="10" max="10" width="8.85546875" style="1"/>
    <col min="11" max="11" width="12.7109375" style="1" bestFit="1" customWidth="1"/>
    <col min="12" max="13" width="8.85546875" style="1"/>
    <col min="14" max="14" width="11.7109375" style="1" bestFit="1" customWidth="1"/>
    <col min="15" max="15" width="12.7109375" style="1" bestFit="1" customWidth="1"/>
    <col min="16" max="16" width="12" style="1" bestFit="1" customWidth="1"/>
    <col min="17" max="17" width="13.42578125" style="1" bestFit="1" customWidth="1"/>
    <col min="18" max="18" width="10.140625" style="1" bestFit="1" customWidth="1"/>
    <col min="19" max="16384" width="8.85546875" style="1"/>
  </cols>
  <sheetData>
    <row r="2" spans="2:18" ht="19.899999999999999" customHeight="1" thickBot="1" x14ac:dyDescent="0.3">
      <c r="B2" s="10" t="s">
        <v>10</v>
      </c>
      <c r="C2" s="10"/>
      <c r="D2" s="10"/>
      <c r="E2" s="10"/>
      <c r="F2" s="10"/>
      <c r="N2" s="10" t="s">
        <v>12</v>
      </c>
      <c r="O2" s="10"/>
      <c r="P2" s="10"/>
      <c r="Q2" s="10"/>
      <c r="R2" s="10"/>
    </row>
    <row r="3" spans="2:18" ht="19.899999999999999" customHeight="1" thickTop="1" x14ac:dyDescent="0.25"/>
    <row r="4" spans="2:18" ht="19.899999999999999" customHeight="1" x14ac:dyDescent="0.25">
      <c r="B4" s="11" t="s">
        <v>5</v>
      </c>
      <c r="C4" s="11"/>
      <c r="D4" s="11" t="s">
        <v>6</v>
      </c>
      <c r="E4" s="11"/>
      <c r="F4" s="11"/>
      <c r="N4" s="11" t="s">
        <v>5</v>
      </c>
      <c r="O4" s="11"/>
      <c r="P4" s="11" t="s">
        <v>6</v>
      </c>
      <c r="Q4" s="11"/>
      <c r="R4" s="11"/>
    </row>
    <row r="5" spans="2:18" ht="19.899999999999999" customHeight="1" x14ac:dyDescent="0.25">
      <c r="B5" s="4" t="s">
        <v>0</v>
      </c>
      <c r="C5" s="4" t="s">
        <v>1</v>
      </c>
      <c r="D5" s="4" t="s">
        <v>2</v>
      </c>
      <c r="E5" s="4" t="s">
        <v>3</v>
      </c>
      <c r="F5" s="4" t="s">
        <v>4</v>
      </c>
      <c r="N5" s="4" t="s">
        <v>0</v>
      </c>
      <c r="O5" s="4" t="s">
        <v>1</v>
      </c>
      <c r="P5" s="4" t="s">
        <v>2</v>
      </c>
      <c r="Q5" s="4" t="s">
        <v>3</v>
      </c>
      <c r="R5" s="4" t="s">
        <v>4</v>
      </c>
    </row>
    <row r="6" spans="2:18" ht="19.899999999999999" customHeight="1" x14ac:dyDescent="0.25">
      <c r="B6" s="2">
        <v>49.382373000000001</v>
      </c>
      <c r="C6" s="2">
        <v>-100.642606</v>
      </c>
      <c r="D6" s="2" cm="1">
        <f t="array" ref="D6">CalculateUTMEasting(B6,C6)</f>
        <v>380780.51</v>
      </c>
      <c r="E6" s="2" cm="1">
        <f t="array" ref="E6">CalculateUTMNorthing(B6,C6)</f>
        <v>5471261.1600000001</v>
      </c>
      <c r="F6" s="2" t="str" cm="1">
        <f t="array" ref="F6">CalculateUTMZone(B6,C6)</f>
        <v>14U</v>
      </c>
      <c r="N6" s="2">
        <v>49.382373000000001</v>
      </c>
      <c r="O6" s="2">
        <v>-100.642606</v>
      </c>
      <c r="P6" s="2"/>
      <c r="Q6" s="2"/>
      <c r="R6" s="2"/>
    </row>
    <row r="7" spans="2:18" ht="19.899999999999999" customHeight="1" x14ac:dyDescent="0.25">
      <c r="B7" s="2">
        <v>34.929177000000003</v>
      </c>
      <c r="C7" s="2">
        <v>-106.564617</v>
      </c>
      <c r="D7" s="2" cm="1">
        <f t="array" ref="D7">CalculateUTMEasting(B7,C7)</f>
        <v>357097.03</v>
      </c>
      <c r="E7" s="2" cm="1">
        <f t="array" ref="E7">CalculateUTMNorthing(B7,C7)</f>
        <v>3866306.45</v>
      </c>
      <c r="F7" s="2" t="str" cm="1">
        <f t="array" ref="F7">CalculateUTMZone(B7,C7)</f>
        <v>13S</v>
      </c>
      <c r="N7" s="2">
        <v>34.929177000000003</v>
      </c>
      <c r="O7" s="2">
        <v>-106.564617</v>
      </c>
      <c r="P7" s="2"/>
      <c r="Q7" s="2"/>
      <c r="R7" s="2"/>
    </row>
    <row r="8" spans="2:18" ht="19.899999999999999" customHeight="1" x14ac:dyDescent="0.25">
      <c r="B8" s="2">
        <v>38.904713000000001</v>
      </c>
      <c r="C8" s="2">
        <v>-77.022531000000001</v>
      </c>
      <c r="D8" s="2" cm="1">
        <f t="array" ref="D8">CalculateUTMEasting(B8,C8)</f>
        <v>324623.06</v>
      </c>
      <c r="E8" s="2" cm="1">
        <f t="array" ref="E8">CalculateUTMNorthing(B8,C8)</f>
        <v>4308147.01</v>
      </c>
      <c r="F8" s="2" t="str" cm="1">
        <f t="array" ref="F8">CalculateUTMZone(B8,C8)</f>
        <v>18S</v>
      </c>
      <c r="N8" s="2">
        <v>38.904713000000001</v>
      </c>
      <c r="O8" s="2">
        <v>-77.022531000000001</v>
      </c>
      <c r="P8" s="2"/>
      <c r="Q8" s="2"/>
      <c r="R8" s="2"/>
    </row>
    <row r="9" spans="2:18" ht="19.899999999999999" customHeight="1" x14ac:dyDescent="0.25">
      <c r="B9" s="2">
        <v>23.435025</v>
      </c>
      <c r="C9" s="2">
        <v>89.886565000000004</v>
      </c>
      <c r="D9" s="2" cm="1">
        <f t="array" ref="D9">CalculateUTMEasting(B9,C9)</f>
        <v>794949.01</v>
      </c>
      <c r="E9" s="2" cm="1">
        <f t="array" ref="E9">CalculateUTMNorthing(B9,C9)</f>
        <v>2594634.8199999998</v>
      </c>
      <c r="F9" s="2" t="str" cm="1">
        <f t="array" ref="F9">CalculateUTMZone(B9,C9)</f>
        <v>45Q</v>
      </c>
      <c r="N9" s="2">
        <v>23.435025</v>
      </c>
      <c r="O9" s="2">
        <v>89.886565000000004</v>
      </c>
      <c r="P9" s="2"/>
      <c r="Q9" s="2"/>
      <c r="R9" s="2"/>
    </row>
    <row r="10" spans="2:18" ht="19.899999999999999" customHeight="1" x14ac:dyDescent="0.25">
      <c r="B10" s="2">
        <v>-13.786867000000001</v>
      </c>
      <c r="C10" s="2">
        <v>21.687847999999999</v>
      </c>
      <c r="D10" s="2" cm="1">
        <f t="array" ref="D10">CalculateUTMEasting(B10,C10)</f>
        <v>574350.78</v>
      </c>
      <c r="E10" s="2" cm="1">
        <f t="array" ref="E10">CalculateUTMNorthing(B10,C10)</f>
        <v>8475738.5800000001</v>
      </c>
      <c r="F10" s="2" t="str" cm="1">
        <f t="array" ref="F10">CalculateUTMZone(B10,C10)</f>
        <v>34L</v>
      </c>
      <c r="N10" s="2">
        <v>-13.786867000000001</v>
      </c>
      <c r="O10" s="2">
        <v>21.687847999999999</v>
      </c>
      <c r="P10" s="2"/>
      <c r="Q10" s="2"/>
      <c r="R10" s="2"/>
    </row>
    <row r="11" spans="2:18" ht="19.899999999999999" customHeight="1" x14ac:dyDescent="0.25">
      <c r="B11" s="2">
        <v>-35.346044999999997</v>
      </c>
      <c r="C11" s="2">
        <v>-66.180363999999997</v>
      </c>
      <c r="D11" s="2" cm="1">
        <f t="array" ref="D11">CalculateUTMEasting(B11,C11)</f>
        <v>756243.03</v>
      </c>
      <c r="E11" s="2" cm="1">
        <f t="array" ref="E11">CalculateUTMNorthing(B11,C11)</f>
        <v>6084931.4400000004</v>
      </c>
      <c r="F11" s="2" t="str" cm="1">
        <f t="array" ref="F11">CalculateUTMZone(B11,C11)</f>
        <v>19H</v>
      </c>
      <c r="N11" s="2">
        <v>-35.346044999999997</v>
      </c>
      <c r="O11" s="2">
        <v>-66.180363999999997</v>
      </c>
      <c r="P11" s="2"/>
      <c r="Q11" s="2"/>
      <c r="R11" s="2"/>
    </row>
    <row r="12" spans="2:18" ht="19.899999999999999" customHeight="1" x14ac:dyDescent="0.25">
      <c r="B12" s="2">
        <v>4.495387</v>
      </c>
      <c r="C12" s="2">
        <v>-7.1870029999999998</v>
      </c>
      <c r="D12" s="2" cm="1">
        <f t="array" ref="D12">CalculateUTMEasting(B12,C12)</f>
        <v>701158.07</v>
      </c>
      <c r="E12" s="2" cm="1">
        <f t="array" ref="E12">CalculateUTMNorthing(B12,C12)</f>
        <v>497135.07</v>
      </c>
      <c r="F12" s="2" t="str" cm="1">
        <f t="array" ref="F12">CalculateUTMZone(B12,C12)</f>
        <v>29N</v>
      </c>
      <c r="N12" s="2">
        <v>4.495387</v>
      </c>
      <c r="O12" s="2">
        <v>-7.1870029999999998</v>
      </c>
      <c r="P12" s="2"/>
      <c r="Q12" s="2"/>
      <c r="R12" s="2"/>
    </row>
    <row r="13" spans="2:18" ht="19.899999999999999" customHeight="1" x14ac:dyDescent="0.25">
      <c r="B13" s="2">
        <v>-4.5304310000000001</v>
      </c>
      <c r="C13" s="2">
        <v>-77.321385000000006</v>
      </c>
      <c r="D13" s="2" cm="1">
        <f t="array" ref="D13">CalculateUTMEasting(B13,C13)</f>
        <v>242419.61</v>
      </c>
      <c r="E13" s="2" cm="1">
        <f t="array" ref="E13">CalculateUTMNorthing(B13,C13)</f>
        <v>9498828.4499999993</v>
      </c>
      <c r="F13" s="2" t="str" cm="1">
        <f t="array" ref="F13">CalculateUTMZone(B13,C13)</f>
        <v>18M</v>
      </c>
      <c r="N13" s="2">
        <v>-4.5304310000000001</v>
      </c>
      <c r="O13" s="2">
        <v>-77.321385000000006</v>
      </c>
      <c r="P13" s="2"/>
      <c r="Q13" s="2"/>
      <c r="R13" s="2"/>
    </row>
    <row r="15" spans="2:18" ht="19.899999999999999" customHeight="1" x14ac:dyDescent="0.25">
      <c r="I15" s="3"/>
    </row>
    <row r="16" spans="2:18" ht="19.899999999999999" customHeight="1" x14ac:dyDescent="0.25">
      <c r="C16" s="3"/>
    </row>
    <row r="18" s="1" customFormat="1" ht="41.45" customHeight="1" x14ac:dyDescent="0.25"/>
  </sheetData>
  <mergeCells count="6">
    <mergeCell ref="B2:F2"/>
    <mergeCell ref="B4:C4"/>
    <mergeCell ref="D4:F4"/>
    <mergeCell ref="N2:R2"/>
    <mergeCell ref="N4:O4"/>
    <mergeCell ref="P4:R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13F62-62C8-4787-91B8-6EEF6092EEAE}">
  <sheetPr codeName="Sheet8"/>
  <dimension ref="B2:D11"/>
  <sheetViews>
    <sheetView showGridLines="0" zoomScale="90" zoomScaleNormal="90" workbookViewId="0"/>
  </sheetViews>
  <sheetFormatPr defaultColWidth="8.7109375" defaultRowHeight="19.899999999999999" customHeight="1" x14ac:dyDescent="0.25"/>
  <cols>
    <col min="1" max="1" width="4.140625" style="5" customWidth="1"/>
    <col min="2" max="2" width="15.28515625" style="5" customWidth="1"/>
    <col min="3" max="3" width="17.140625" style="5" customWidth="1"/>
    <col min="4" max="4" width="8.7109375" style="5"/>
    <col min="5" max="5" width="16.7109375" style="5" customWidth="1"/>
    <col min="6" max="16384" width="8.7109375" style="5"/>
  </cols>
  <sheetData>
    <row r="2" spans="2:4" ht="19.5" thickBot="1" x14ac:dyDescent="0.3">
      <c r="B2" s="12" t="s">
        <v>21</v>
      </c>
      <c r="C2" s="12"/>
      <c r="D2" s="12"/>
    </row>
    <row r="3" spans="2:4" ht="19.899999999999999" customHeight="1" thickTop="1" x14ac:dyDescent="0.25"/>
    <row r="4" spans="2:4" ht="15.75" x14ac:dyDescent="0.25">
      <c r="B4" s="6" t="s">
        <v>13</v>
      </c>
      <c r="C4" s="6" t="s">
        <v>14</v>
      </c>
      <c r="D4" s="6" t="s">
        <v>6</v>
      </c>
    </row>
    <row r="5" spans="2:4" ht="19.899999999999999" customHeight="1" x14ac:dyDescent="0.25">
      <c r="B5" s="7">
        <v>39.5580146683984</v>
      </c>
      <c r="C5" s="7">
        <v>-105.825836887357</v>
      </c>
      <c r="D5" s="7"/>
    </row>
    <row r="6" spans="2:4" ht="19.899999999999999" customHeight="1" x14ac:dyDescent="0.25">
      <c r="B6" s="7">
        <v>39.912851756277803</v>
      </c>
      <c r="C6" s="7">
        <v>-116.592437752599</v>
      </c>
      <c r="D6" s="7"/>
    </row>
    <row r="7" spans="2:4" ht="19.899999999999999" customHeight="1" x14ac:dyDescent="0.25">
      <c r="B7" s="7">
        <v>46.852033076157902</v>
      </c>
      <c r="C7" s="7">
        <v>-118.893392948875</v>
      </c>
      <c r="D7" s="7"/>
    </row>
    <row r="8" spans="2:4" ht="19.899999999999999" customHeight="1" x14ac:dyDescent="0.25">
      <c r="B8" s="7">
        <v>32.303453356704097</v>
      </c>
      <c r="C8" s="7">
        <v>-98.021062243530096</v>
      </c>
      <c r="D8" s="7"/>
    </row>
    <row r="9" spans="2:4" ht="19.899999999999999" customHeight="1" x14ac:dyDescent="0.25">
      <c r="B9" s="7">
        <v>36.078838682116903</v>
      </c>
      <c r="C9" s="7">
        <v>-114.08297298162699</v>
      </c>
      <c r="D9" s="7"/>
    </row>
    <row r="10" spans="2:4" ht="19.899999999999999" customHeight="1" x14ac:dyDescent="0.25">
      <c r="B10" s="7">
        <v>-28.016567999999999</v>
      </c>
      <c r="C10" s="7">
        <v>23.993333</v>
      </c>
      <c r="D10" s="7"/>
    </row>
    <row r="11" spans="2:4" ht="79.900000000000006" customHeight="1" x14ac:dyDescent="0.25"/>
  </sheetData>
  <mergeCells count="1">
    <mergeCell ref="B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E8365-F0C8-4326-AA1E-062E64EE70F6}">
  <sheetPr codeName="Sheet6"/>
  <dimension ref="B2:P13"/>
  <sheetViews>
    <sheetView showGridLines="0" zoomScale="90" zoomScaleNormal="90" workbookViewId="0">
      <selection activeCell="D5" sqref="D5"/>
    </sheetView>
  </sheetViews>
  <sheetFormatPr defaultColWidth="8.7109375" defaultRowHeight="19.899999999999999" customHeight="1" x14ac:dyDescent="0.25"/>
  <cols>
    <col min="1" max="1" width="4" style="5" customWidth="1"/>
    <col min="2" max="2" width="20.28515625" style="5" customWidth="1"/>
    <col min="3" max="3" width="22.85546875" style="5" customWidth="1"/>
    <col min="4" max="4" width="18.5703125" style="5" customWidth="1"/>
    <col min="5" max="5" width="19.42578125" style="5" customWidth="1"/>
    <col min="6" max="6" width="9.7109375" style="5" customWidth="1"/>
    <col min="7" max="7" width="10" style="5" customWidth="1"/>
    <col min="8" max="8" width="11.7109375" style="5" bestFit="1" customWidth="1"/>
    <col min="9" max="10" width="12.42578125" style="5" bestFit="1" customWidth="1"/>
    <col min="11" max="16384" width="8.7109375" style="5"/>
  </cols>
  <sheetData>
    <row r="2" spans="2:16" ht="19.5" thickBot="1" x14ac:dyDescent="0.3">
      <c r="B2" s="12" t="s">
        <v>11</v>
      </c>
      <c r="C2" s="12"/>
      <c r="D2" s="12"/>
      <c r="N2" s="12" t="s">
        <v>12</v>
      </c>
      <c r="O2" s="12"/>
      <c r="P2" s="12"/>
    </row>
    <row r="3" spans="2:16" ht="19.899999999999999" customHeight="1" thickTop="1" x14ac:dyDescent="0.25"/>
    <row r="4" spans="2:16" ht="15.75" x14ac:dyDescent="0.25">
      <c r="B4" s="6" t="s">
        <v>13</v>
      </c>
      <c r="C4" s="6" t="s">
        <v>14</v>
      </c>
      <c r="D4" s="6" t="s">
        <v>6</v>
      </c>
      <c r="N4" s="6" t="s">
        <v>13</v>
      </c>
      <c r="O4" s="6" t="s">
        <v>14</v>
      </c>
      <c r="P4" s="6" t="s">
        <v>6</v>
      </c>
    </row>
    <row r="5" spans="2:16" ht="19.899999999999999" customHeight="1" x14ac:dyDescent="0.25">
      <c r="B5" s="7">
        <v>39.5580146683984</v>
      </c>
      <c r="C5" s="7">
        <v>-105.825836887357</v>
      </c>
      <c r="D5" s="8" t="str">
        <f>IF(B5&gt;=0,CONCATENATE(INT(31+C5/6)," N"),
CONCATENATE(INT(31+C5/6)," S"))</f>
        <v>13 N</v>
      </c>
      <c r="N5" s="7">
        <v>39.5580146683984</v>
      </c>
      <c r="O5" s="7">
        <v>-105.825836887357</v>
      </c>
      <c r="P5" s="7"/>
    </row>
    <row r="6" spans="2:16" ht="19.899999999999999" customHeight="1" x14ac:dyDescent="0.25">
      <c r="B6" s="7">
        <v>39.912851756277803</v>
      </c>
      <c r="C6" s="7">
        <v>-116.592437752599</v>
      </c>
      <c r="D6" s="8" t="str">
        <f t="shared" ref="D6:D10" si="0">IF(B6&gt;=0,CONCATENATE(INT(31+C6/6)," N"),
CONCATENATE(INT(31+C6/6)," S"))</f>
        <v>11 N</v>
      </c>
      <c r="N6" s="7">
        <v>39.912851756277803</v>
      </c>
      <c r="O6" s="7">
        <v>-116.592437752599</v>
      </c>
      <c r="P6" s="7"/>
    </row>
    <row r="7" spans="2:16" ht="19.899999999999999" customHeight="1" x14ac:dyDescent="0.25">
      <c r="B7" s="7">
        <v>46.852033076157902</v>
      </c>
      <c r="C7" s="7">
        <v>-118.893392948875</v>
      </c>
      <c r="D7" s="8" t="str">
        <f t="shared" si="0"/>
        <v>11 N</v>
      </c>
      <c r="N7" s="7">
        <v>46.852033076157902</v>
      </c>
      <c r="O7" s="7">
        <v>-118.893392948875</v>
      </c>
      <c r="P7" s="7"/>
    </row>
    <row r="8" spans="2:16" ht="19.899999999999999" customHeight="1" x14ac:dyDescent="0.25">
      <c r="B8" s="7">
        <v>32.303453356704097</v>
      </c>
      <c r="C8" s="7">
        <v>-98.021062243530096</v>
      </c>
      <c r="D8" s="8" t="str">
        <f t="shared" si="0"/>
        <v>14 N</v>
      </c>
      <c r="N8" s="7">
        <v>32.303453356704097</v>
      </c>
      <c r="O8" s="7">
        <v>-98.021062243530096</v>
      </c>
      <c r="P8" s="7"/>
    </row>
    <row r="9" spans="2:16" ht="19.899999999999999" customHeight="1" x14ac:dyDescent="0.25">
      <c r="B9" s="7">
        <v>36.078838682116903</v>
      </c>
      <c r="C9" s="7">
        <v>-114.08297298162699</v>
      </c>
      <c r="D9" s="8" t="str">
        <f t="shared" si="0"/>
        <v>11 N</v>
      </c>
      <c r="N9" s="7">
        <v>36.078838682116903</v>
      </c>
      <c r="O9" s="7">
        <v>-114.08297298162699</v>
      </c>
      <c r="P9" s="7"/>
    </row>
    <row r="10" spans="2:16" ht="19.899999999999999" customHeight="1" x14ac:dyDescent="0.25">
      <c r="B10" s="7">
        <v>-28.016567999999999</v>
      </c>
      <c r="C10" s="7">
        <v>23.993333</v>
      </c>
      <c r="D10" s="8" t="str">
        <f t="shared" si="0"/>
        <v>34 S</v>
      </c>
      <c r="N10" s="7">
        <v>27.860613424667498</v>
      </c>
      <c r="O10" s="7">
        <v>-81.306891170890495</v>
      </c>
      <c r="P10" s="7"/>
    </row>
    <row r="11" spans="2:16" ht="103.15" customHeight="1" x14ac:dyDescent="0.25"/>
    <row r="13" spans="2:16" ht="34.9" customHeight="1" x14ac:dyDescent="0.25"/>
  </sheetData>
  <mergeCells count="2">
    <mergeCell ref="B2:D2"/>
    <mergeCell ref="N2:P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0E851-134E-41FE-BB7E-54FF9BC7FE5D}">
  <sheetPr codeName="Sheet7"/>
  <dimension ref="B2:P10"/>
  <sheetViews>
    <sheetView showGridLines="0" zoomScale="90" zoomScaleNormal="90" workbookViewId="0">
      <selection activeCell="B5" sqref="B5"/>
    </sheetView>
  </sheetViews>
  <sheetFormatPr defaultColWidth="8.7109375" defaultRowHeight="19.899999999999999" customHeight="1" x14ac:dyDescent="0.25"/>
  <cols>
    <col min="1" max="1" width="4" style="5" customWidth="1"/>
    <col min="2" max="2" width="11.7109375" style="5" bestFit="1" customWidth="1"/>
    <col min="3" max="3" width="14.5703125" style="5" customWidth="1"/>
    <col min="4" max="4" width="13.28515625" style="5" customWidth="1"/>
    <col min="5" max="5" width="17.5703125" style="5" customWidth="1"/>
    <col min="6" max="6" width="15.5703125" style="5" customWidth="1"/>
    <col min="7" max="7" width="14.5703125" style="5" customWidth="1"/>
    <col min="8" max="8" width="8.7109375" style="5" customWidth="1"/>
    <col min="9" max="9" width="11.7109375" style="5" bestFit="1" customWidth="1"/>
    <col min="10" max="10" width="12.42578125" style="5" bestFit="1" customWidth="1"/>
    <col min="11" max="11" width="9.140625" style="5" customWidth="1"/>
    <col min="12" max="16384" width="8.7109375" style="5"/>
  </cols>
  <sheetData>
    <row r="2" spans="2:16" ht="19.5" thickBot="1" x14ac:dyDescent="0.3">
      <c r="B2" s="12" t="s">
        <v>15</v>
      </c>
      <c r="C2" s="12"/>
      <c r="D2" s="12"/>
      <c r="N2" s="12" t="s">
        <v>12</v>
      </c>
      <c r="O2" s="12"/>
      <c r="P2" s="12"/>
    </row>
    <row r="3" spans="2:16" ht="19.899999999999999" customHeight="1" thickTop="1" x14ac:dyDescent="0.25"/>
    <row r="4" spans="2:16" ht="15.75" x14ac:dyDescent="0.25">
      <c r="B4" s="6" t="s">
        <v>13</v>
      </c>
      <c r="C4" s="6" t="s">
        <v>14</v>
      </c>
      <c r="D4" s="6" t="s">
        <v>6</v>
      </c>
      <c r="N4" s="6" t="s">
        <v>13</v>
      </c>
      <c r="O4" s="6" t="s">
        <v>14</v>
      </c>
      <c r="P4" s="6" t="s">
        <v>6</v>
      </c>
    </row>
    <row r="5" spans="2:16" ht="19.899999999999999" customHeight="1" x14ac:dyDescent="0.25">
      <c r="B5" s="7">
        <v>39.5580146683984</v>
      </c>
      <c r="C5" s="7">
        <v>-105.825836887357</v>
      </c>
      <c r="D5" s="7" t="s">
        <v>16</v>
      </c>
      <c r="N5" s="7">
        <v>39.5580146683984</v>
      </c>
      <c r="O5" s="7">
        <v>-105.825836887357</v>
      </c>
      <c r="P5" s="7"/>
    </row>
    <row r="6" spans="2:16" ht="19.899999999999999" customHeight="1" x14ac:dyDescent="0.25">
      <c r="B6" s="7">
        <v>39.912851756277803</v>
      </c>
      <c r="C6" s="7">
        <v>-116.592437752599</v>
      </c>
      <c r="D6" s="7" t="s">
        <v>17</v>
      </c>
      <c r="N6" s="7">
        <v>39.912851756277803</v>
      </c>
      <c r="O6" s="7">
        <v>-116.592437752599</v>
      </c>
      <c r="P6" s="7"/>
    </row>
    <row r="7" spans="2:16" ht="19.899999999999999" customHeight="1" x14ac:dyDescent="0.25">
      <c r="B7" s="7">
        <v>46.852033076157902</v>
      </c>
      <c r="C7" s="7">
        <v>-118.893392948875</v>
      </c>
      <c r="D7" s="7" t="s">
        <v>18</v>
      </c>
      <c r="N7" s="7">
        <v>46.852033076157902</v>
      </c>
      <c r="O7" s="7">
        <v>-118.893392948875</v>
      </c>
      <c r="P7" s="7"/>
    </row>
    <row r="8" spans="2:16" ht="19.899999999999999" customHeight="1" x14ac:dyDescent="0.25">
      <c r="B8" s="7">
        <v>32.303453356704097</v>
      </c>
      <c r="C8" s="7">
        <v>-98.021062243530096</v>
      </c>
      <c r="D8" s="7" t="s">
        <v>19</v>
      </c>
      <c r="N8" s="7">
        <v>32.303453356704097</v>
      </c>
      <c r="O8" s="7">
        <v>-98.021062243530096</v>
      </c>
      <c r="P8" s="7"/>
    </row>
    <row r="9" spans="2:16" ht="19.899999999999999" customHeight="1" x14ac:dyDescent="0.25">
      <c r="B9" s="7">
        <v>36.078838682116903</v>
      </c>
      <c r="C9" s="7">
        <v>-114.08297298162699</v>
      </c>
      <c r="D9" s="7" t="s">
        <v>17</v>
      </c>
      <c r="N9" s="7">
        <v>36.078838682116903</v>
      </c>
      <c r="O9" s="7">
        <v>-114.08297298162699</v>
      </c>
      <c r="P9" s="7"/>
    </row>
    <row r="10" spans="2:16" ht="19.899999999999999" customHeight="1" x14ac:dyDescent="0.25">
      <c r="B10" s="7">
        <v>-28.016567999999999</v>
      </c>
      <c r="C10" s="7">
        <v>23.993333</v>
      </c>
      <c r="D10" s="7" t="s">
        <v>20</v>
      </c>
      <c r="N10" s="7">
        <v>27.860613424667498</v>
      </c>
      <c r="O10" s="7">
        <v>-81.306891170890495</v>
      </c>
      <c r="P10" s="7"/>
    </row>
  </sheetData>
  <mergeCells count="2">
    <mergeCell ref="B2:D2"/>
    <mergeCell ref="N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Lat Long to UTM</vt:lpstr>
      <vt:lpstr>UTM Easting</vt:lpstr>
      <vt:lpstr>UTM Northing</vt:lpstr>
      <vt:lpstr>UTM Zone</vt:lpstr>
      <vt:lpstr>Dataset</vt:lpstr>
      <vt:lpstr>Formulas for UTM Zone</vt:lpstr>
      <vt:lpstr>Excel VBA for UTM 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Lutfor Rahman</dc:creator>
  <cp:lastModifiedBy>shamima rita</cp:lastModifiedBy>
  <dcterms:created xsi:type="dcterms:W3CDTF">2023-08-10T10:41:35Z</dcterms:created>
  <dcterms:modified xsi:type="dcterms:W3CDTF">2026-10-31T19:55:46Z</dcterms:modified>
</cp:coreProperties>
</file>