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Eshrak\Desktop\Article - 101 - 27-11-22\"/>
    </mc:Choice>
  </mc:AlternateContent>
  <xr:revisionPtr revIDLastSave="0" documentId="13_ncr:1_{9FF508C4-0130-429F-8AC2-FC41286043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mployee Information" sheetId="1" r:id="rId1"/>
    <sheet name="Automating Payro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rWeFYB+s42lEkOVXsVJXvTvumgA=="/>
    </ext>
  </extLst>
</workbook>
</file>

<file path=xl/calcChain.xml><?xml version="1.0" encoding="utf-8"?>
<calcChain xmlns="http://schemas.openxmlformats.org/spreadsheetml/2006/main">
  <c r="C17" i="2" l="1"/>
  <c r="E12" i="2"/>
  <c r="E11" i="2"/>
  <c r="E14" i="2" s="1"/>
  <c r="C14" i="2"/>
  <c r="C13" i="2"/>
  <c r="C12" i="2"/>
  <c r="C11" i="2"/>
  <c r="E8" i="2"/>
  <c r="C9" i="2"/>
  <c r="C16" i="2" l="1"/>
  <c r="C18" i="2" s="1"/>
</calcChain>
</file>

<file path=xl/sharedStrings.xml><?xml version="1.0" encoding="utf-8"?>
<sst xmlns="http://schemas.openxmlformats.org/spreadsheetml/2006/main" count="71" uniqueCount="42">
  <si>
    <t>Name</t>
  </si>
  <si>
    <t>Pay Rate</t>
  </si>
  <si>
    <t>Overtime Rate</t>
  </si>
  <si>
    <t>Gross Payment</t>
  </si>
  <si>
    <t>Tax</t>
  </si>
  <si>
    <t>Net Payment</t>
  </si>
  <si>
    <t>Total Work Time (hr)</t>
  </si>
  <si>
    <t>Total Overtime (hr)</t>
  </si>
  <si>
    <t>Employee ID</t>
  </si>
  <si>
    <t>Department</t>
  </si>
  <si>
    <t>Max</t>
  </si>
  <si>
    <t>Marketing</t>
  </si>
  <si>
    <t>Emily</t>
  </si>
  <si>
    <t>Operations</t>
  </si>
  <si>
    <t>Barry</t>
  </si>
  <si>
    <t>Elizabeth</t>
  </si>
  <si>
    <t>Finance</t>
  </si>
  <si>
    <t>Xavier</t>
  </si>
  <si>
    <t>Accounting</t>
  </si>
  <si>
    <t>Rob</t>
  </si>
  <si>
    <t>HR</t>
  </si>
  <si>
    <t>Edith</t>
  </si>
  <si>
    <t>Mark</t>
  </si>
  <si>
    <t>Engineering</t>
  </si>
  <si>
    <t>Tom</t>
  </si>
  <si>
    <t>William</t>
  </si>
  <si>
    <t>Health Insurance</t>
  </si>
  <si>
    <t>Approved By</t>
  </si>
  <si>
    <t>7743 Montego Rd San Antonio, Texas, USA</t>
  </si>
  <si>
    <t>Contact: +210-555-0174</t>
  </si>
  <si>
    <t>Employee Payroll</t>
  </si>
  <si>
    <t>Employee Name</t>
  </si>
  <si>
    <t>Other Deductions</t>
  </si>
  <si>
    <t>Total Deductions</t>
  </si>
  <si>
    <t>John Elliot, HR Manager</t>
  </si>
  <si>
    <t>How to Automate Payroll in Excel</t>
  </si>
  <si>
    <t>Tax Rate</t>
  </si>
  <si>
    <t>Wilbur and Company</t>
  </si>
  <si>
    <t>Month</t>
  </si>
  <si>
    <t>November</t>
  </si>
  <si>
    <t>Do Yourself</t>
  </si>
  <si>
    <t>Employee Information of Wilbur and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</si>
</sst>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5" applyNumberFormat="0" applyFill="0" applyAlignment="0" applyProtection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5" xfId="2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showGridLines="0" tabSelected="1" zoomScale="110" zoomScaleNormal="110" workbookViewId="0">
      <selection activeCell="B4" sqref="B4"/>
    </sheetView>
  </sheetViews>
  <sheetFormatPr defaultColWidth="14.42578125" defaultRowHeight="20.100000000000001" customHeight="1" x14ac:dyDescent="0.25"/>
  <cols>
    <col min="1" max="1" width="3.7109375" customWidth="1"/>
    <col min="2" max="2" width="15.28515625" customWidth="1"/>
    <col min="3" max="3" width="14" customWidth="1"/>
    <col min="4" max="4" width="16" customWidth="1"/>
    <col min="5" max="5" width="11" customWidth="1"/>
    <col min="6" max="6" width="12.42578125" customWidth="1"/>
    <col min="7" max="7" width="13.140625" customWidth="1"/>
    <col min="8" max="8" width="16.42578125" customWidth="1"/>
    <col min="9" max="9" width="13.85546875" customWidth="1"/>
    <col min="10" max="10" width="15.5703125" customWidth="1"/>
    <col min="11" max="11" width="3.7109375" customWidth="1"/>
    <col min="12" max="22" width="8.7109375" customWidth="1"/>
  </cols>
  <sheetData>
    <row r="1" spans="1:2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100000000000001" customHeight="1" thickBot="1" x14ac:dyDescent="0.3">
      <c r="A2" s="1"/>
      <c r="B2" s="23" t="s">
        <v>41</v>
      </c>
      <c r="C2" s="23"/>
      <c r="D2" s="23"/>
      <c r="E2" s="23"/>
      <c r="F2" s="23"/>
      <c r="G2" s="23"/>
      <c r="H2" s="23"/>
      <c r="I2" s="23"/>
      <c r="J2" s="2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1.5" x14ac:dyDescent="0.25">
      <c r="A4" s="1"/>
      <c r="B4" s="7" t="s">
        <v>8</v>
      </c>
      <c r="C4" s="4" t="s">
        <v>0</v>
      </c>
      <c r="D4" s="17" t="s">
        <v>9</v>
      </c>
      <c r="E4" s="6" t="s">
        <v>1</v>
      </c>
      <c r="F4" s="5" t="s">
        <v>6</v>
      </c>
      <c r="G4" s="5" t="s">
        <v>2</v>
      </c>
      <c r="H4" s="5" t="s">
        <v>7</v>
      </c>
      <c r="I4" s="5" t="s">
        <v>26</v>
      </c>
      <c r="J4" s="5" t="s">
        <v>32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0.100000000000001" customHeight="1" x14ac:dyDescent="0.25">
      <c r="A5" s="1"/>
      <c r="B5" s="2">
        <v>113725648</v>
      </c>
      <c r="C5" s="2" t="s">
        <v>10</v>
      </c>
      <c r="D5" s="9" t="s">
        <v>11</v>
      </c>
      <c r="E5" s="3">
        <v>45</v>
      </c>
      <c r="F5" s="3">
        <v>90</v>
      </c>
      <c r="G5" s="3">
        <v>100</v>
      </c>
      <c r="H5" s="3">
        <v>15</v>
      </c>
      <c r="I5" s="3">
        <v>200</v>
      </c>
      <c r="J5" s="3">
        <v>100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0.100000000000001" customHeight="1" x14ac:dyDescent="0.25">
      <c r="A6" s="1"/>
      <c r="B6" s="2">
        <v>112725654</v>
      </c>
      <c r="C6" s="2" t="s">
        <v>12</v>
      </c>
      <c r="D6" s="9" t="s">
        <v>13</v>
      </c>
      <c r="E6" s="3">
        <v>50</v>
      </c>
      <c r="F6" s="3">
        <v>80</v>
      </c>
      <c r="G6" s="3">
        <v>150</v>
      </c>
      <c r="H6" s="3">
        <v>20</v>
      </c>
      <c r="I6" s="3">
        <v>300</v>
      </c>
      <c r="J6" s="3">
        <v>200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0.100000000000001" customHeight="1" x14ac:dyDescent="0.25">
      <c r="A7" s="1"/>
      <c r="B7" s="2">
        <v>114725649</v>
      </c>
      <c r="C7" s="2" t="s">
        <v>14</v>
      </c>
      <c r="D7" s="9" t="s">
        <v>13</v>
      </c>
      <c r="E7" s="3">
        <v>50</v>
      </c>
      <c r="F7" s="3">
        <v>120</v>
      </c>
      <c r="G7" s="3">
        <v>150</v>
      </c>
      <c r="H7" s="3">
        <v>25</v>
      </c>
      <c r="I7" s="3">
        <v>400</v>
      </c>
      <c r="J7" s="3"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0.100000000000001" customHeight="1" x14ac:dyDescent="0.25">
      <c r="A8" s="1"/>
      <c r="B8" s="2">
        <v>126725612</v>
      </c>
      <c r="C8" s="2" t="s">
        <v>15</v>
      </c>
      <c r="D8" s="9" t="s">
        <v>16</v>
      </c>
      <c r="E8" s="3">
        <v>65</v>
      </c>
      <c r="F8" s="3">
        <v>70</v>
      </c>
      <c r="G8" s="3">
        <v>100</v>
      </c>
      <c r="H8" s="3">
        <v>15</v>
      </c>
      <c r="I8" s="3">
        <v>500</v>
      </c>
      <c r="J8" s="3">
        <v>350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0.100000000000001" customHeight="1" x14ac:dyDescent="0.25">
      <c r="A9" s="1"/>
      <c r="B9" s="2">
        <v>127256111</v>
      </c>
      <c r="C9" s="2" t="s">
        <v>17</v>
      </c>
      <c r="D9" s="9" t="s">
        <v>18</v>
      </c>
      <c r="E9" s="3">
        <v>70</v>
      </c>
      <c r="F9" s="3">
        <v>90</v>
      </c>
      <c r="G9" s="3">
        <v>200</v>
      </c>
      <c r="H9" s="3">
        <v>15</v>
      </c>
      <c r="I9" s="3">
        <v>500</v>
      </c>
      <c r="J9" s="3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0.100000000000001" customHeight="1" x14ac:dyDescent="0.25">
      <c r="A10" s="1"/>
      <c r="B10" s="2">
        <v>125725603</v>
      </c>
      <c r="C10" s="2" t="s">
        <v>19</v>
      </c>
      <c r="D10" s="9" t="s">
        <v>20</v>
      </c>
      <c r="E10" s="3">
        <v>85</v>
      </c>
      <c r="F10" s="3">
        <v>140</v>
      </c>
      <c r="G10" s="3">
        <v>200</v>
      </c>
      <c r="H10" s="3">
        <v>20</v>
      </c>
      <c r="I10" s="3">
        <v>350</v>
      </c>
      <c r="J10" s="3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100000000000001" customHeight="1" x14ac:dyDescent="0.25">
      <c r="A11" s="1"/>
      <c r="B11" s="2">
        <v>133725606</v>
      </c>
      <c r="C11" s="2" t="s">
        <v>21</v>
      </c>
      <c r="D11" s="9" t="s">
        <v>18</v>
      </c>
      <c r="E11" s="3">
        <v>80</v>
      </c>
      <c r="F11" s="3">
        <v>130</v>
      </c>
      <c r="G11" s="3">
        <v>150</v>
      </c>
      <c r="H11" s="3">
        <v>25</v>
      </c>
      <c r="I11" s="3">
        <v>250</v>
      </c>
      <c r="J11" s="3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0.100000000000001" customHeight="1" x14ac:dyDescent="0.25">
      <c r="A12" s="1"/>
      <c r="B12" s="2">
        <v>133725679</v>
      </c>
      <c r="C12" s="2" t="s">
        <v>22</v>
      </c>
      <c r="D12" s="9" t="s">
        <v>23</v>
      </c>
      <c r="E12" s="3">
        <v>35</v>
      </c>
      <c r="F12" s="3">
        <v>80</v>
      </c>
      <c r="G12" s="3">
        <v>100</v>
      </c>
      <c r="H12" s="3">
        <v>10</v>
      </c>
      <c r="I12" s="3">
        <v>400</v>
      </c>
      <c r="J12" s="3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0.100000000000001" customHeight="1" x14ac:dyDescent="0.25">
      <c r="A13" s="1"/>
      <c r="B13" s="2">
        <v>143795629</v>
      </c>
      <c r="C13" s="2" t="s">
        <v>24</v>
      </c>
      <c r="D13" s="9" t="s">
        <v>23</v>
      </c>
      <c r="E13" s="3">
        <v>45</v>
      </c>
      <c r="F13" s="3">
        <v>70</v>
      </c>
      <c r="G13" s="3">
        <v>100</v>
      </c>
      <c r="H13" s="3">
        <v>15</v>
      </c>
      <c r="I13" s="3">
        <v>150</v>
      </c>
      <c r="J13" s="3">
        <v>150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0.100000000000001" customHeight="1" x14ac:dyDescent="0.25">
      <c r="A14" s="1"/>
      <c r="B14" s="2">
        <v>143715690</v>
      </c>
      <c r="C14" s="2" t="s">
        <v>25</v>
      </c>
      <c r="D14" s="9" t="s">
        <v>11</v>
      </c>
      <c r="E14" s="3">
        <v>40</v>
      </c>
      <c r="F14" s="3">
        <v>60</v>
      </c>
      <c r="G14" s="3">
        <v>150</v>
      </c>
      <c r="H14" s="3">
        <v>20</v>
      </c>
      <c r="I14" s="3">
        <v>250</v>
      </c>
      <c r="J14" s="3">
        <v>250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0.10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0.10000000000000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0.10000000000000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0.10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0.10000000000000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0.10000000000000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0.10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0.10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0.10000000000000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0.10000000000000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0.10000000000000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0.10000000000000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0.10000000000000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0.10000000000000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0.10000000000000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0.10000000000000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0.10000000000000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0.10000000000000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0.10000000000000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0.10000000000000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0.10000000000000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0.10000000000000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0.10000000000000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0.10000000000000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0.10000000000000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0.10000000000000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0.10000000000000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0.10000000000000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0.10000000000000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0.10000000000000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0.10000000000000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0.10000000000000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0.10000000000000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0.10000000000000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0.10000000000000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0.10000000000000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0.10000000000000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0.10000000000000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0.10000000000000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0.10000000000000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0.10000000000000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0.10000000000000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0.10000000000000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0.10000000000000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0.10000000000000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0.10000000000000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0.10000000000000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0.10000000000000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0.10000000000000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0.10000000000000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0.10000000000000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0.10000000000000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0.10000000000000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0.10000000000000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0.10000000000000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0.10000000000000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0.10000000000000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0.10000000000000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0.10000000000000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0.10000000000000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0.10000000000000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0.10000000000000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0.10000000000000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0.10000000000000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0.10000000000000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0.10000000000000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0.10000000000000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0.10000000000000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0.10000000000000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0.10000000000000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0.10000000000000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0.10000000000000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0.10000000000000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0.10000000000000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0.10000000000000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0.10000000000000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0.10000000000000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0.10000000000000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0.10000000000000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0.10000000000000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0.10000000000000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0.10000000000000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0.10000000000000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0.10000000000000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0.10000000000000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0.10000000000000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0.10000000000000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0.10000000000000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0.10000000000000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0.10000000000000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0.10000000000000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0.10000000000000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0.10000000000000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0.10000000000000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0.10000000000000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0.10000000000000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0.10000000000000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0.10000000000000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0.10000000000000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0.10000000000000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0.10000000000000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0.10000000000000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0.10000000000000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0.10000000000000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0.10000000000000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0.10000000000000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0.10000000000000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0.10000000000000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0.10000000000000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0.10000000000000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0.10000000000000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0.10000000000000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0.10000000000000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0.10000000000000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0.10000000000000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0.10000000000000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0.10000000000000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0.10000000000000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0.10000000000000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0.10000000000000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0.10000000000000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0.10000000000000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0.10000000000000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0.10000000000000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0.10000000000000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0.10000000000000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0.10000000000000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0.10000000000000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0.10000000000000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0.10000000000000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0.10000000000000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0.10000000000000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0.10000000000000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0.10000000000000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0.10000000000000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0.10000000000000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0.10000000000000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0.10000000000000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0.10000000000000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0.10000000000000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0.10000000000000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0.10000000000000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0.10000000000000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0.10000000000000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0.10000000000000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0.10000000000000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0.10000000000000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0.10000000000000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0.10000000000000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0.10000000000000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0.10000000000000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0.10000000000000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0.10000000000000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0.10000000000000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0.10000000000000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0.10000000000000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0.10000000000000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0.10000000000000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0.10000000000000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0.10000000000000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0.10000000000000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0.10000000000000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0.10000000000000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0.10000000000000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0.10000000000000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0.10000000000000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0.10000000000000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0.10000000000000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0.10000000000000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0.10000000000000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0.10000000000000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0.10000000000000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0.10000000000000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0.10000000000000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0.10000000000000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0.10000000000000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0.10000000000000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0.10000000000000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0.10000000000000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0.10000000000000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0.10000000000000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0.10000000000000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0.10000000000000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0.10000000000000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0.10000000000000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0.10000000000000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0.10000000000000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0.10000000000000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0.10000000000000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0.10000000000000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0.10000000000000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0.10000000000000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0.10000000000000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0.10000000000000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0.10000000000000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0.10000000000000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0.10000000000000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0.10000000000000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0.10000000000000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0.10000000000000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0.10000000000000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0.10000000000000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0.10000000000000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0.10000000000000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0.10000000000000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0.10000000000000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0.10000000000000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0.10000000000000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0.10000000000000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0.10000000000000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0.10000000000000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0.10000000000000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0.10000000000000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0.10000000000000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0.10000000000000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0.10000000000000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0.10000000000000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0.10000000000000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0.10000000000000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0.10000000000000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0.10000000000000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0.10000000000000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0.10000000000000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0.10000000000000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0.10000000000000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0.10000000000000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0.10000000000000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0.10000000000000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0.10000000000000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0.10000000000000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0.10000000000000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0.10000000000000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0.10000000000000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0.10000000000000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0.10000000000000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0.10000000000000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0.10000000000000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0.10000000000000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0.10000000000000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0.10000000000000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0.10000000000000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0.10000000000000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0.10000000000000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0.10000000000000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0.10000000000000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0.10000000000000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0.10000000000000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0.10000000000000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0.10000000000000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0.10000000000000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0.10000000000000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0.10000000000000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0.10000000000000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0.10000000000000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0.10000000000000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0.10000000000000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0.10000000000000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0.10000000000000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0.10000000000000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0.10000000000000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0.10000000000000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0.10000000000000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0.10000000000000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0.10000000000000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0.10000000000000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0.10000000000000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0.10000000000000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0.10000000000000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0.10000000000000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0.10000000000000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0.10000000000000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0.10000000000000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0.10000000000000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0.10000000000000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0.10000000000000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0.10000000000000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0.10000000000000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0.10000000000000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0.10000000000000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0.10000000000000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0.10000000000000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0.10000000000000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0.10000000000000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0.10000000000000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0.10000000000000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0.10000000000000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0.10000000000000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0.10000000000000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0.10000000000000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0.10000000000000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0.10000000000000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0.10000000000000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0.10000000000000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0.10000000000000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0.10000000000000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0.10000000000000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0.10000000000000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0.10000000000000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0.10000000000000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0.10000000000000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0.10000000000000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0.10000000000000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0.10000000000000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0.10000000000000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0.10000000000000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0.10000000000000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0.10000000000000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0.10000000000000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0.10000000000000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0.10000000000000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0.10000000000000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0.10000000000000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0.10000000000000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0.10000000000000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0.10000000000000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0.10000000000000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0.10000000000000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0.10000000000000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0.10000000000000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0.10000000000000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0.10000000000000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0.10000000000000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0.10000000000000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0.10000000000000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0.10000000000000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0.10000000000000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0.10000000000000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0.10000000000000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0.10000000000000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0.10000000000000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0.10000000000000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0.10000000000000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0.10000000000000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0.10000000000000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0.10000000000000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0.10000000000000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0.10000000000000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0.10000000000000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0.10000000000000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0.10000000000000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0.10000000000000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0.10000000000000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0.10000000000000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0.10000000000000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0.10000000000000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0.10000000000000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0.10000000000000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0.10000000000000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0.10000000000000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0.10000000000000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0.10000000000000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0.10000000000000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0.10000000000000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0.10000000000000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0.10000000000000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0.10000000000000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0.10000000000000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0.10000000000000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0.10000000000000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0.10000000000000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0.10000000000000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0.10000000000000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0.10000000000000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0.10000000000000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0.10000000000000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0.10000000000000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0.10000000000000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0.10000000000000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0.10000000000000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0.10000000000000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0.10000000000000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0.10000000000000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0.10000000000000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0.10000000000000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0.10000000000000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0.10000000000000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0.10000000000000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0.10000000000000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0.10000000000000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0.10000000000000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0.10000000000000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0.10000000000000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0.10000000000000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0.10000000000000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0.10000000000000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0.10000000000000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0.10000000000000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0.10000000000000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0.10000000000000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0.10000000000000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0.10000000000000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0.10000000000000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0.10000000000000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0.10000000000000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0.10000000000000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0.10000000000000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0.10000000000000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0.10000000000000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0.10000000000000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0.10000000000000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0.10000000000000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0.10000000000000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0.10000000000000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0.10000000000000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0.10000000000000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0.10000000000000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0.10000000000000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0.10000000000000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0.10000000000000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0.10000000000000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0.10000000000000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0.10000000000000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0.10000000000000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0.10000000000000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0.10000000000000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0.10000000000000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0.10000000000000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0.10000000000000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0.10000000000000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0.10000000000000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0.10000000000000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0.10000000000000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0.10000000000000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0.10000000000000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0.10000000000000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0.10000000000000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0.10000000000000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0.10000000000000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0.10000000000000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0.10000000000000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0.10000000000000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0.10000000000000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0.10000000000000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0.10000000000000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0.10000000000000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0.10000000000000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0.10000000000000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0.10000000000000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0.10000000000000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0.10000000000000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0.10000000000000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0.10000000000000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0.10000000000000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0.10000000000000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0.10000000000000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0.10000000000000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0.10000000000000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0.10000000000000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0.10000000000000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0.10000000000000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0.10000000000000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0.10000000000000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0.10000000000000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0.10000000000000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0.10000000000000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0.10000000000000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0.10000000000000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0.10000000000000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0.10000000000000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0.10000000000000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0.10000000000000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0.10000000000000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0.10000000000000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0.10000000000000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0.10000000000000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0.10000000000000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0.10000000000000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0.10000000000000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0.10000000000000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0.10000000000000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0.10000000000000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0.10000000000000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0.10000000000000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0.10000000000000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0.10000000000000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0.10000000000000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0.10000000000000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0.10000000000000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0.10000000000000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0.10000000000000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0.10000000000000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0.10000000000000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0.10000000000000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0.10000000000000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0.10000000000000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0.10000000000000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0.10000000000000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0.10000000000000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0.10000000000000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0.10000000000000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0.10000000000000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0.10000000000000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0.10000000000000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0.10000000000000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0.10000000000000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0.10000000000000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0.10000000000000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0.10000000000000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0.10000000000000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0.10000000000000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0.10000000000000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0.10000000000000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0.10000000000000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0.10000000000000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0.10000000000000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0.10000000000000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0.10000000000000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0.10000000000000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0.10000000000000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0.10000000000000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0.10000000000000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0.10000000000000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0.10000000000000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0.10000000000000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0.10000000000000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0.10000000000000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0.10000000000000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0.10000000000000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0.10000000000000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0.10000000000000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0.10000000000000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0.10000000000000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0.10000000000000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0.10000000000000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0.10000000000000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0.10000000000000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0.10000000000000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0.10000000000000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0.10000000000000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0.10000000000000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0.10000000000000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0.10000000000000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0.10000000000000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0.10000000000000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0.10000000000000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0.10000000000000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0.10000000000000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0.10000000000000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0.10000000000000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0.10000000000000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0.10000000000000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0.10000000000000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0.10000000000000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0.10000000000000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0.10000000000000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0.10000000000000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0.10000000000000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0.10000000000000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0.10000000000000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0.10000000000000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0.10000000000000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0.10000000000000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0.10000000000000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0.10000000000000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0.10000000000000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0.10000000000000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0.10000000000000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0.10000000000000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0.10000000000000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0.10000000000000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0.10000000000000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0.10000000000000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0.10000000000000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0.10000000000000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0.10000000000000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0.10000000000000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0.10000000000000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0.10000000000000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0.10000000000000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0.10000000000000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0.10000000000000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0.10000000000000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0.10000000000000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0.10000000000000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0.10000000000000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0.10000000000000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0.10000000000000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0.10000000000000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0.10000000000000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0.10000000000000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0.10000000000000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0.10000000000000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0.10000000000000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0.10000000000000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0.10000000000000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0.10000000000000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0.10000000000000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0.10000000000000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0.10000000000000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0.10000000000000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0.10000000000000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0.10000000000000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0.10000000000000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0.10000000000000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0.10000000000000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0.10000000000000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0.10000000000000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0.10000000000000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0.10000000000000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0.10000000000000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0.10000000000000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0.10000000000000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0.10000000000000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0.10000000000000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0.10000000000000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0.10000000000000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0.10000000000000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0.10000000000000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0.10000000000000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0.10000000000000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0.10000000000000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0.10000000000000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0.10000000000000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0.10000000000000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0.10000000000000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0.10000000000000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0.10000000000000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0.10000000000000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0.10000000000000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0.10000000000000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0.10000000000000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0.10000000000000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0.10000000000000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0.10000000000000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0.10000000000000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0.10000000000000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0.10000000000000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0.10000000000000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0.10000000000000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0.10000000000000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0.10000000000000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0.10000000000000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0.10000000000000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0.10000000000000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0.10000000000000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0.10000000000000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0.10000000000000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0.10000000000000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0.10000000000000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0.10000000000000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0.10000000000000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0.10000000000000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0.10000000000000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0.10000000000000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0.10000000000000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0.10000000000000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0.10000000000000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0.10000000000000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0.10000000000000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0.10000000000000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0.10000000000000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0.10000000000000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0.10000000000000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0.10000000000000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0.10000000000000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0.10000000000000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0.10000000000000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0.10000000000000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0.10000000000000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0.10000000000000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0.10000000000000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0.10000000000000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0.10000000000000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0.10000000000000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0.10000000000000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0.10000000000000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0.10000000000000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0.10000000000000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0.10000000000000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0.10000000000000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0.10000000000000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0.10000000000000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0.10000000000000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0.10000000000000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0.10000000000000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0.10000000000000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0.10000000000000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0.10000000000000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0.10000000000000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0.10000000000000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0.10000000000000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0.10000000000000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0.10000000000000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0.10000000000000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0.10000000000000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0.10000000000000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0.10000000000000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0.10000000000000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0.10000000000000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0.10000000000000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0.10000000000000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0.10000000000000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0.10000000000000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0.10000000000000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0.10000000000000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0.10000000000000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0.10000000000000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0.10000000000000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0.10000000000000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0.10000000000000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0.10000000000000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0.10000000000000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0.10000000000000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0.10000000000000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0.10000000000000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0.10000000000000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0.10000000000000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0.10000000000000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0.10000000000000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0.10000000000000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0.10000000000000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0.10000000000000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0.10000000000000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0.10000000000000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0.10000000000000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0.10000000000000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0.10000000000000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0.10000000000000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0.10000000000000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0.10000000000000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0.10000000000000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0.10000000000000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0.10000000000000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0.10000000000000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0.10000000000000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0.10000000000000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0.10000000000000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0.10000000000000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0.10000000000000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0.10000000000000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0.10000000000000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0.10000000000000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0.10000000000000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0.10000000000000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0.10000000000000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0.10000000000000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0.10000000000000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0.10000000000000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0.10000000000000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0.10000000000000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0.10000000000000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0.10000000000000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0.10000000000000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0.10000000000000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0.10000000000000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0.10000000000000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0.10000000000000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0.10000000000000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0.10000000000000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0.10000000000000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0.10000000000000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0.10000000000000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0.10000000000000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0.10000000000000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0.10000000000000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0.10000000000000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0.10000000000000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0.10000000000000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0.10000000000000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0.10000000000000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0.10000000000000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0.10000000000000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0.10000000000000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0.10000000000000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0.10000000000000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0.10000000000000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0.10000000000000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0.10000000000000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0.10000000000000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0.10000000000000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0.10000000000000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0.10000000000000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0.10000000000000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0.10000000000000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0.10000000000000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0.10000000000000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0.10000000000000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0.10000000000000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0.10000000000000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0.10000000000000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0.10000000000000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0.10000000000000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0.10000000000000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20.10000000000000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20.10000000000000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20.10000000000000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20.10000000000000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20.10000000000000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1">
    <mergeCell ref="B2:J2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7"/>
  <sheetViews>
    <sheetView showGridLines="0" zoomScale="110" zoomScaleNormal="110" workbookViewId="0">
      <selection activeCell="B4" sqref="B4:E4"/>
    </sheetView>
  </sheetViews>
  <sheetFormatPr defaultColWidth="14.42578125" defaultRowHeight="20.100000000000001" customHeight="1" x14ac:dyDescent="0.25"/>
  <cols>
    <col min="1" max="1" width="3.7109375" customWidth="1"/>
    <col min="2" max="2" width="22.140625" customWidth="1"/>
    <col min="3" max="3" width="21.7109375" customWidth="1"/>
    <col min="4" max="4" width="21.85546875" customWidth="1"/>
    <col min="5" max="5" width="14.85546875" bestFit="1" customWidth="1"/>
    <col min="6" max="6" width="3.7109375" customWidth="1"/>
    <col min="7" max="11" width="8.7109375" customWidth="1"/>
    <col min="12" max="12" width="21.85546875" bestFit="1" customWidth="1"/>
    <col min="13" max="13" width="20" customWidth="1"/>
    <col min="14" max="14" width="25.140625" customWidth="1"/>
    <col min="15" max="15" width="17.140625" customWidth="1"/>
    <col min="16" max="20" width="8.7109375" customWidth="1"/>
  </cols>
  <sheetData>
    <row r="1" spans="1:20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0.100000000000001" customHeight="1" thickBot="1" x14ac:dyDescent="0.3">
      <c r="A2" s="1"/>
      <c r="B2" s="23" t="s">
        <v>35</v>
      </c>
      <c r="C2" s="23"/>
      <c r="D2" s="23"/>
      <c r="E2" s="23"/>
      <c r="F2" s="1"/>
      <c r="G2" s="1"/>
      <c r="H2" s="1"/>
      <c r="I2" s="1"/>
      <c r="J2" s="1"/>
      <c r="K2" s="1"/>
      <c r="L2" s="23" t="s">
        <v>40</v>
      </c>
      <c r="M2" s="23"/>
      <c r="N2" s="23"/>
      <c r="O2" s="23"/>
      <c r="P2" s="1"/>
      <c r="Q2" s="1"/>
      <c r="R2" s="1"/>
      <c r="S2" s="1"/>
      <c r="T2" s="1"/>
    </row>
    <row r="3" spans="1:20" ht="20.100000000000001" customHeight="1" thickTop="1" x14ac:dyDescent="0.25">
      <c r="A3" s="1"/>
      <c r="B3" s="10"/>
      <c r="C3" s="10"/>
      <c r="D3" s="10"/>
      <c r="E3" s="10"/>
      <c r="F3" s="1"/>
      <c r="G3" s="1"/>
      <c r="H3" s="1"/>
      <c r="I3" s="1"/>
      <c r="J3" s="1"/>
      <c r="K3" s="1"/>
      <c r="L3" s="10"/>
      <c r="M3" s="10"/>
      <c r="N3" s="10"/>
      <c r="O3" s="10"/>
      <c r="P3" s="1"/>
      <c r="Q3" s="1"/>
      <c r="R3" s="1"/>
      <c r="S3" s="1"/>
      <c r="T3" s="1"/>
    </row>
    <row r="4" spans="1:20" ht="20.100000000000001" customHeight="1" x14ac:dyDescent="0.25">
      <c r="A4" s="1"/>
      <c r="B4" s="32" t="s">
        <v>37</v>
      </c>
      <c r="C4" s="32"/>
      <c r="D4" s="32"/>
      <c r="E4" s="32"/>
      <c r="F4" s="1"/>
      <c r="G4" s="1"/>
      <c r="H4" s="1"/>
      <c r="I4" s="1"/>
      <c r="J4" s="1"/>
      <c r="K4" s="1"/>
      <c r="L4" s="32"/>
      <c r="M4" s="32"/>
      <c r="N4" s="32"/>
      <c r="O4" s="32"/>
      <c r="P4" s="1"/>
      <c r="Q4" s="1"/>
      <c r="R4" s="1"/>
      <c r="S4" s="1"/>
      <c r="T4" s="1"/>
    </row>
    <row r="5" spans="1:20" ht="20.100000000000001" customHeight="1" x14ac:dyDescent="0.25">
      <c r="A5" s="1"/>
      <c r="B5" s="33" t="s">
        <v>28</v>
      </c>
      <c r="C5" s="33"/>
      <c r="D5" s="33"/>
      <c r="E5" s="33"/>
      <c r="F5" s="1"/>
      <c r="G5" s="1"/>
      <c r="H5" s="1"/>
      <c r="I5" s="1"/>
      <c r="J5" s="1"/>
      <c r="K5" s="1"/>
      <c r="L5" s="33"/>
      <c r="M5" s="33"/>
      <c r="N5" s="33"/>
      <c r="O5" s="33"/>
      <c r="P5" s="1"/>
      <c r="Q5" s="1"/>
      <c r="R5" s="1"/>
      <c r="S5" s="1"/>
      <c r="T5" s="1"/>
    </row>
    <row r="6" spans="1:20" ht="20.100000000000001" customHeight="1" x14ac:dyDescent="0.25">
      <c r="A6" s="1"/>
      <c r="B6" s="34" t="s">
        <v>29</v>
      </c>
      <c r="C6" s="35"/>
      <c r="D6" s="35"/>
      <c r="E6" s="35"/>
      <c r="F6" s="1"/>
      <c r="G6" s="1"/>
      <c r="H6" s="1"/>
      <c r="I6" s="1"/>
      <c r="J6" s="1"/>
      <c r="K6" s="1"/>
      <c r="L6" s="34"/>
      <c r="M6" s="35"/>
      <c r="N6" s="35"/>
      <c r="O6" s="35"/>
      <c r="P6" s="1"/>
      <c r="Q6" s="1"/>
      <c r="R6" s="1"/>
      <c r="S6" s="1"/>
      <c r="T6" s="1"/>
    </row>
    <row r="7" spans="1:20" ht="20.100000000000001" customHeight="1" x14ac:dyDescent="0.25">
      <c r="A7" s="1"/>
      <c r="B7" s="36" t="s">
        <v>30</v>
      </c>
      <c r="C7" s="36"/>
      <c r="D7" s="36"/>
      <c r="E7" s="36"/>
      <c r="F7" s="1"/>
      <c r="G7" s="1"/>
      <c r="H7" s="1"/>
      <c r="I7" s="1"/>
      <c r="J7" s="1"/>
      <c r="K7" s="1"/>
      <c r="L7" s="36" t="s">
        <v>30</v>
      </c>
      <c r="M7" s="36"/>
      <c r="N7" s="36"/>
      <c r="O7" s="36"/>
      <c r="P7" s="1"/>
      <c r="Q7" s="1"/>
      <c r="R7" s="1"/>
      <c r="S7" s="1"/>
      <c r="T7" s="1"/>
    </row>
    <row r="8" spans="1:20" ht="20.100000000000001" customHeight="1" x14ac:dyDescent="0.25">
      <c r="A8" s="1"/>
      <c r="B8" s="11" t="s">
        <v>8</v>
      </c>
      <c r="C8" s="9">
        <v>112725654</v>
      </c>
      <c r="D8" s="11" t="s">
        <v>9</v>
      </c>
      <c r="E8" s="12" t="str">
        <f>VLOOKUP(C8,'Employee Information'!B4:$J$14,3,FALSE)</f>
        <v>Operations</v>
      </c>
      <c r="F8" s="1"/>
      <c r="G8" s="1"/>
      <c r="H8" s="1"/>
      <c r="I8" s="1"/>
      <c r="J8" s="1"/>
      <c r="K8" s="1"/>
      <c r="L8" s="11" t="s">
        <v>8</v>
      </c>
      <c r="M8" s="12"/>
      <c r="N8" s="11" t="s">
        <v>9</v>
      </c>
      <c r="O8" s="12"/>
      <c r="P8" s="1"/>
      <c r="Q8" s="1"/>
      <c r="R8" s="1"/>
      <c r="S8" s="1"/>
      <c r="T8" s="1"/>
    </row>
    <row r="9" spans="1:20" ht="20.100000000000001" customHeight="1" x14ac:dyDescent="0.25">
      <c r="A9" s="1"/>
      <c r="B9" s="16" t="s">
        <v>31</v>
      </c>
      <c r="C9" s="15" t="str">
        <f>VLOOKUP(C8,'Employee Information'!B4:$J$14,2,FALSE)</f>
        <v>Emily</v>
      </c>
      <c r="D9" s="11" t="s">
        <v>38</v>
      </c>
      <c r="E9" s="13" t="s">
        <v>39</v>
      </c>
      <c r="F9" s="1"/>
      <c r="G9" s="1"/>
      <c r="H9" s="1"/>
      <c r="I9" s="1"/>
      <c r="J9" s="1"/>
      <c r="K9" s="1"/>
      <c r="L9" s="16" t="s">
        <v>31</v>
      </c>
      <c r="M9" s="22"/>
      <c r="N9" s="11" t="s">
        <v>38</v>
      </c>
      <c r="O9" s="13"/>
      <c r="P9" s="1"/>
      <c r="Q9" s="1"/>
      <c r="R9" s="1"/>
      <c r="S9" s="1"/>
      <c r="T9" s="1"/>
    </row>
    <row r="10" spans="1:20" ht="20.100000000000001" customHeight="1" x14ac:dyDescent="0.25">
      <c r="A10" s="1"/>
      <c r="B10" s="24"/>
      <c r="C10" s="25"/>
      <c r="D10" s="25"/>
      <c r="E10" s="25"/>
      <c r="F10" s="1"/>
      <c r="G10" s="1"/>
      <c r="H10" s="1"/>
      <c r="I10" s="1"/>
      <c r="J10" s="1"/>
      <c r="K10" s="1"/>
      <c r="L10" s="24"/>
      <c r="M10" s="25"/>
      <c r="N10" s="25"/>
      <c r="O10" s="25"/>
      <c r="P10" s="1"/>
      <c r="Q10" s="1"/>
      <c r="R10" s="1"/>
      <c r="S10" s="1"/>
      <c r="T10" s="1"/>
    </row>
    <row r="11" spans="1:20" ht="20.100000000000001" customHeight="1" x14ac:dyDescent="0.25">
      <c r="A11" s="1"/>
      <c r="B11" s="14" t="s">
        <v>1</v>
      </c>
      <c r="C11" s="8">
        <f>VLOOKUP(C8,'Employee Information'!B4:$J$14,4,FALSE)</f>
        <v>50</v>
      </c>
      <c r="D11" s="14" t="s">
        <v>26</v>
      </c>
      <c r="E11" s="8">
        <f>VLOOKUP(C8,'Employee Information'!B4:$J$14,8,FALSE)</f>
        <v>300</v>
      </c>
      <c r="F11" s="1"/>
      <c r="G11" s="1"/>
      <c r="H11" s="1"/>
      <c r="I11" s="1"/>
      <c r="J11" s="1"/>
      <c r="K11" s="1"/>
      <c r="L11" s="14" t="s">
        <v>1</v>
      </c>
      <c r="M11" s="8"/>
      <c r="N11" s="14" t="s">
        <v>26</v>
      </c>
      <c r="O11" s="8"/>
      <c r="P11" s="1"/>
      <c r="Q11" s="1"/>
      <c r="R11" s="1"/>
      <c r="S11" s="1"/>
      <c r="T11" s="1"/>
    </row>
    <row r="12" spans="1:20" ht="20.100000000000001" customHeight="1" x14ac:dyDescent="0.25">
      <c r="A12" s="1"/>
      <c r="B12" s="14" t="s">
        <v>6</v>
      </c>
      <c r="C12" s="9">
        <f>VLOOKUP(C8,'Employee Information'!B4:$J$14,5,FALSE)</f>
        <v>80</v>
      </c>
      <c r="D12" s="14" t="s">
        <v>32</v>
      </c>
      <c r="E12" s="8">
        <f>VLOOKUP(C8,'Employee Information'!B4:$J$14,9,FALSE)</f>
        <v>200</v>
      </c>
      <c r="F12" s="1"/>
      <c r="G12" s="1"/>
      <c r="H12" s="1"/>
      <c r="I12" s="1"/>
      <c r="J12" s="1"/>
      <c r="K12" s="1"/>
      <c r="L12" s="14" t="s">
        <v>6</v>
      </c>
      <c r="M12" s="21"/>
      <c r="N12" s="14" t="s">
        <v>32</v>
      </c>
      <c r="O12" s="8"/>
      <c r="P12" s="1"/>
      <c r="Q12" s="1"/>
      <c r="R12" s="1"/>
      <c r="S12" s="1"/>
      <c r="T12" s="1"/>
    </row>
    <row r="13" spans="1:20" ht="20.100000000000001" customHeight="1" x14ac:dyDescent="0.25">
      <c r="A13" s="1"/>
      <c r="B13" s="14" t="s">
        <v>2</v>
      </c>
      <c r="C13" s="8">
        <f>VLOOKUP(C8,'Employee Information'!B4:$J$14,6,FALSE)</f>
        <v>150</v>
      </c>
      <c r="D13" s="14" t="s">
        <v>36</v>
      </c>
      <c r="E13" s="19">
        <v>0.2</v>
      </c>
      <c r="F13" s="1"/>
      <c r="I13" s="1"/>
      <c r="J13" s="1"/>
      <c r="K13" s="1"/>
      <c r="L13" s="14" t="s">
        <v>2</v>
      </c>
      <c r="M13" s="8"/>
      <c r="N13" s="14" t="s">
        <v>36</v>
      </c>
      <c r="O13" s="19"/>
      <c r="P13" s="1"/>
      <c r="Q13" s="1"/>
      <c r="R13" s="1"/>
      <c r="S13" s="1"/>
      <c r="T13" s="1"/>
    </row>
    <row r="14" spans="1:20" ht="20.100000000000001" customHeight="1" x14ac:dyDescent="0.25">
      <c r="A14" s="1"/>
      <c r="B14" s="14" t="s">
        <v>7</v>
      </c>
      <c r="C14" s="9">
        <f>VLOOKUP(C8,'Employee Information'!B4:$J$14,7,FALSE)</f>
        <v>20</v>
      </c>
      <c r="D14" s="14" t="s">
        <v>33</v>
      </c>
      <c r="E14" s="8">
        <f>SUM(E11:E12)</f>
        <v>500</v>
      </c>
      <c r="F14" s="1"/>
      <c r="G14" s="1"/>
      <c r="H14" s="1"/>
      <c r="I14" s="1"/>
      <c r="J14" s="1"/>
      <c r="K14" s="1"/>
      <c r="L14" s="14" t="s">
        <v>7</v>
      </c>
      <c r="M14" s="21"/>
      <c r="N14" s="14" t="s">
        <v>33</v>
      </c>
      <c r="O14" s="8"/>
      <c r="P14" s="1"/>
      <c r="Q14" s="1"/>
      <c r="R14" s="1"/>
      <c r="S14" s="1"/>
      <c r="T14" s="1"/>
    </row>
    <row r="15" spans="1:20" ht="20.100000000000001" customHeight="1" x14ac:dyDescent="0.25">
      <c r="A15" s="1"/>
      <c r="B15" s="10"/>
      <c r="C15" s="10"/>
      <c r="D15" s="10"/>
      <c r="E15" s="10"/>
      <c r="F15" s="1"/>
      <c r="G15" s="1"/>
      <c r="H15" s="1"/>
      <c r="I15" s="1"/>
      <c r="J15" s="1"/>
      <c r="K15" s="1"/>
      <c r="L15" s="10"/>
      <c r="M15" s="10"/>
      <c r="N15" s="10"/>
      <c r="O15" s="10"/>
      <c r="P15" s="1"/>
      <c r="Q15" s="1"/>
      <c r="R15" s="1"/>
      <c r="S15" s="1"/>
      <c r="T15" s="1"/>
    </row>
    <row r="16" spans="1:20" ht="20.100000000000001" customHeight="1" x14ac:dyDescent="0.25">
      <c r="A16" s="1"/>
      <c r="B16" s="18" t="s">
        <v>3</v>
      </c>
      <c r="C16" s="8">
        <f>(C11*C12)+(C13*C14)</f>
        <v>7000</v>
      </c>
      <c r="D16" s="26" t="s">
        <v>27</v>
      </c>
      <c r="E16" s="27"/>
      <c r="F16" s="1"/>
      <c r="G16" s="1"/>
      <c r="H16" s="1"/>
      <c r="I16" s="1"/>
      <c r="J16" s="1"/>
      <c r="K16" s="1"/>
      <c r="L16" s="20" t="s">
        <v>3</v>
      </c>
      <c r="M16" s="8"/>
      <c r="N16" s="26" t="s">
        <v>27</v>
      </c>
      <c r="O16" s="27"/>
      <c r="P16" s="1"/>
      <c r="Q16" s="1"/>
      <c r="R16" s="1"/>
      <c r="S16" s="1"/>
      <c r="T16" s="1"/>
    </row>
    <row r="17" spans="1:20" ht="20.100000000000001" customHeight="1" x14ac:dyDescent="0.25">
      <c r="A17" s="1"/>
      <c r="B17" s="18" t="s">
        <v>4</v>
      </c>
      <c r="C17" s="8">
        <f>E13*C16</f>
        <v>1400</v>
      </c>
      <c r="D17" s="28" t="s">
        <v>34</v>
      </c>
      <c r="E17" s="29"/>
      <c r="F17" s="1"/>
      <c r="G17" s="1"/>
      <c r="H17" s="1"/>
      <c r="I17" s="1"/>
      <c r="J17" s="1"/>
      <c r="K17" s="1"/>
      <c r="L17" s="20" t="s">
        <v>4</v>
      </c>
      <c r="M17" s="8"/>
      <c r="N17" s="28"/>
      <c r="O17" s="29"/>
      <c r="P17" s="1"/>
      <c r="Q17" s="1"/>
      <c r="R17" s="1"/>
      <c r="S17" s="1"/>
      <c r="T17" s="1"/>
    </row>
    <row r="18" spans="1:20" ht="20.100000000000001" customHeight="1" x14ac:dyDescent="0.25">
      <c r="A18" s="1"/>
      <c r="B18" s="18" t="s">
        <v>5</v>
      </c>
      <c r="C18" s="8">
        <f>C16-(C17+E11+E12)</f>
        <v>5100</v>
      </c>
      <c r="D18" s="30"/>
      <c r="E18" s="31"/>
      <c r="F18" s="1"/>
      <c r="G18" s="1"/>
      <c r="H18" s="1"/>
      <c r="I18" s="1"/>
      <c r="J18" s="1"/>
      <c r="K18" s="1"/>
      <c r="L18" s="20" t="s">
        <v>5</v>
      </c>
      <c r="M18" s="8"/>
      <c r="N18" s="30"/>
      <c r="O18" s="31"/>
      <c r="P18" s="1"/>
      <c r="Q18" s="1"/>
      <c r="R18" s="1"/>
      <c r="S18" s="1"/>
      <c r="T18" s="1"/>
    </row>
    <row r="19" spans="1:20" ht="20.10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20.10000000000000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20.10000000000000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20.10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20.10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</sheetData>
  <mergeCells count="16">
    <mergeCell ref="L10:O10"/>
    <mergeCell ref="N16:O16"/>
    <mergeCell ref="N17:O18"/>
    <mergeCell ref="L2:O2"/>
    <mergeCell ref="L4:O4"/>
    <mergeCell ref="L5:O5"/>
    <mergeCell ref="L6:O6"/>
    <mergeCell ref="L7:O7"/>
    <mergeCell ref="B10:E10"/>
    <mergeCell ref="D16:E16"/>
    <mergeCell ref="D17:E18"/>
    <mergeCell ref="B2:E2"/>
    <mergeCell ref="B4:E4"/>
    <mergeCell ref="B5:E5"/>
    <mergeCell ref="B6:E6"/>
    <mergeCell ref="B7:E7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CC4F89-8D6A-4DBB-BC85-F240083DC82E}">
          <x14:formula1>
            <xm:f>'Employee Information'!$B$5:$B$14</xm:f>
          </x14:formula1>
          <xm:sqref>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Information</vt:lpstr>
      <vt:lpstr>Automating Payroll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Eshrak</dc:creator>
  <cp:lastModifiedBy>Eshrak</cp:lastModifiedBy>
  <dcterms:created xsi:type="dcterms:W3CDTF">2015-06-05T18:17:20Z</dcterms:created>
  <dcterms:modified xsi:type="dcterms:W3CDTF">2022-11-27T06:11:20Z</dcterms:modified>
</cp:coreProperties>
</file>