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ELL\Desktop\blogs\blog 117\"/>
    </mc:Choice>
  </mc:AlternateContent>
  <xr:revisionPtr revIDLastSave="0" documentId="13_ncr:1_{BBD4C6A3-2A5B-4DE0-9079-251495884C8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Assets" sheetId="3" r:id="rId1"/>
    <sheet name="Liabilities" sheetId="1" r:id="rId2"/>
    <sheet name="Summary" sheetId="4" r:id="rId3"/>
  </sheets>
  <externalReferences>
    <externalReference r:id="rId4"/>
  </externalReferences>
  <definedNames>
    <definedName name="_xlnm.Print_Area" localSheetId="0">Assets!$B$3:$D$30</definedName>
    <definedName name="_xlnm.Print_Area" localSheetId="1">Liabilities!$B$1:$G$23</definedName>
    <definedName name="_xlnm.Print_Area" localSheetId="2">Summary!$B$1:$D$17</definedName>
    <definedName name="Type">'[1]Maintenance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" i="3" l="1"/>
  <c r="C27" i="3"/>
  <c r="C25" i="3"/>
  <c r="C30" i="3"/>
  <c r="F15" i="3"/>
  <c r="F10" i="3"/>
  <c r="C11" i="3"/>
  <c r="C28" i="3" l="1"/>
  <c r="C14" i="3"/>
  <c r="F15" i="1"/>
  <c r="F9" i="1"/>
  <c r="C12" i="1"/>
  <c r="C26" i="3" l="1"/>
  <c r="C5" i="4"/>
  <c r="C6" i="4"/>
  <c r="C9" i="4"/>
  <c r="C7" i="4"/>
  <c r="C8" i="4"/>
  <c r="C14" i="1"/>
</calcChain>
</file>

<file path=xl/sharedStrings.xml><?xml version="1.0" encoding="utf-8"?>
<sst xmlns="http://schemas.openxmlformats.org/spreadsheetml/2006/main" count="58" uniqueCount="47">
  <si>
    <t>Other</t>
  </si>
  <si>
    <t xml:space="preserve"> </t>
  </si>
  <si>
    <t>ASSETS</t>
  </si>
  <si>
    <t>LIABILITIES AND OWNER'S EQUITY</t>
  </si>
  <si>
    <t>CURRENT ASSETS</t>
  </si>
  <si>
    <t>OTHER ASSETS</t>
  </si>
  <si>
    <t>CURRENT LIABILITIES</t>
  </si>
  <si>
    <t>OWNER'S EQUITY</t>
  </si>
  <si>
    <t>COMMON FINANCIAL RATIO</t>
  </si>
  <si>
    <t>Deferred Income Tax</t>
  </si>
  <si>
    <t>Retained Earnings</t>
  </si>
  <si>
    <t>Individual Donations</t>
  </si>
  <si>
    <t>Grants</t>
  </si>
  <si>
    <t>Vehicles</t>
  </si>
  <si>
    <t>Equipment</t>
  </si>
  <si>
    <t>Fundraising</t>
  </si>
  <si>
    <t>Administrative Costs</t>
  </si>
  <si>
    <t>Legal Fees</t>
  </si>
  <si>
    <t>Insurance</t>
  </si>
  <si>
    <t>FIXED (LONG-TERM) ASSETS</t>
  </si>
  <si>
    <t>LONG-TERM LIABILITIES</t>
  </si>
  <si>
    <t>Omega NGO Organization</t>
  </si>
  <si>
    <r>
      <t xml:space="preserve">Debt Ratio </t>
    </r>
    <r>
      <rPr>
        <sz val="10"/>
        <color theme="3" tint="-0.249977111117893"/>
        <rFont val="Calibri"/>
        <family val="2"/>
        <scheme val="minor"/>
      </rPr>
      <t>(Total Liabilities / Total Assets)</t>
    </r>
  </si>
  <si>
    <r>
      <t xml:space="preserve">Current Ratio </t>
    </r>
    <r>
      <rPr>
        <sz val="10"/>
        <color theme="3" tint="-0.249977111117893"/>
        <rFont val="Calibri"/>
        <family val="2"/>
        <scheme val="minor"/>
      </rPr>
      <t>(Current Assets / Current Liabilities)</t>
    </r>
  </si>
  <si>
    <r>
      <t xml:space="preserve">Working Capital </t>
    </r>
    <r>
      <rPr>
        <sz val="10"/>
        <color theme="3" tint="-0.249977111117893"/>
        <rFont val="Calibri"/>
        <family val="2"/>
        <scheme val="minor"/>
      </rPr>
      <t>(Current Assets - Current Liabilities)</t>
    </r>
  </si>
  <si>
    <r>
      <t>Assets-to-Equity Ratio</t>
    </r>
    <r>
      <rPr>
        <sz val="10"/>
        <color theme="3" tint="-0.249977111117893"/>
        <rFont val="Calibri"/>
        <family val="2"/>
        <scheme val="minor"/>
      </rPr>
      <t xml:space="preserve"> (Total Assets / Owner's Equity)</t>
    </r>
  </si>
  <si>
    <r>
      <t>Debt-to-Equity Ratio</t>
    </r>
    <r>
      <rPr>
        <sz val="10"/>
        <color theme="3" tint="-0.249977111117893"/>
        <rFont val="Calibri"/>
        <family val="2"/>
        <scheme val="minor"/>
      </rPr>
      <t xml:space="preserve"> (Total Liabilities / Owner's Equity)</t>
    </r>
  </si>
  <si>
    <t>Overall Total</t>
  </si>
  <si>
    <t>TOTAL</t>
  </si>
  <si>
    <t>Total</t>
  </si>
  <si>
    <t>Program Arrangement</t>
  </si>
  <si>
    <t>House Rent</t>
  </si>
  <si>
    <t xml:space="preserve"> Supply Costs</t>
  </si>
  <si>
    <t>Employee Salaries</t>
  </si>
  <si>
    <t>Bank Draft</t>
  </si>
  <si>
    <t>Loan</t>
  </si>
  <si>
    <t>Investment</t>
  </si>
  <si>
    <t>Government Donations</t>
  </si>
  <si>
    <t>Investment Net Profit</t>
  </si>
  <si>
    <t>Building</t>
  </si>
  <si>
    <t>Furniture</t>
  </si>
  <si>
    <t>FINANCIAL RATIO</t>
  </si>
  <si>
    <t>Debt Ratio</t>
  </si>
  <si>
    <t>Current Ratio</t>
  </si>
  <si>
    <t>Assets to Equity Ratio</t>
  </si>
  <si>
    <t>Working Capital</t>
  </si>
  <si>
    <t>Debt to Equity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</si>
</sst>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4"/>
      <color theme="3" tint="0.39997558519241921"/>
      <name val="Times New Roman"/>
      <family val="1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3"/>
      <color rgb="FF3E3E3E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8" fillId="5" borderId="2" xfId="0" applyFont="1" applyFill="1" applyBorder="1" applyAlignment="1" applyProtection="1">
      <alignment horizontal="center" vertical="center"/>
    </xf>
    <xf numFmtId="0" fontId="1" fillId="0" borderId="0" xfId="0" applyFont="1"/>
    <xf numFmtId="44" fontId="0" fillId="0" borderId="0" xfId="0" applyNumberFormat="1" applyFont="1"/>
    <xf numFmtId="0" fontId="10" fillId="0" borderId="0" xfId="0" applyFont="1"/>
    <xf numFmtId="0" fontId="11" fillId="3" borderId="1" xfId="0" applyFont="1" applyFill="1" applyBorder="1" applyAlignment="1" applyProtection="1">
      <alignment horizontal="left" vertical="center" indent="1"/>
    </xf>
    <xf numFmtId="0" fontId="8" fillId="2" borderId="1" xfId="0" applyFont="1" applyFill="1" applyBorder="1" applyAlignment="1" applyProtection="1">
      <alignment horizontal="left" vertical="center" indent="1"/>
    </xf>
    <xf numFmtId="44" fontId="9" fillId="2" borderId="1" xfId="2" applyNumberFormat="1" applyFont="1" applyFill="1" applyBorder="1" applyAlignment="1" applyProtection="1">
      <alignment vertical="center"/>
    </xf>
    <xf numFmtId="44" fontId="9" fillId="2" borderId="1" xfId="1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</xf>
    <xf numFmtId="44" fontId="8" fillId="0" borderId="0" xfId="0" applyNumberFormat="1" applyFont="1" applyFill="1" applyBorder="1" applyAlignment="1" applyProtection="1">
      <alignment horizontal="center" vertical="center"/>
    </xf>
    <xf numFmtId="44" fontId="15" fillId="0" borderId="3" xfId="1" applyNumberFormat="1" applyFont="1" applyFill="1" applyBorder="1" applyAlignment="1" applyProtection="1">
      <alignment horizontal="center" vertical="center"/>
      <protection locked="0"/>
    </xf>
    <xf numFmtId="0" fontId="13" fillId="1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44" fontId="14" fillId="6" borderId="3" xfId="1" applyNumberFormat="1" applyFont="1" applyFill="1" applyBorder="1" applyAlignment="1" applyProtection="1">
      <alignment horizontal="center" vertical="center"/>
    </xf>
    <xf numFmtId="0" fontId="13" fillId="10" borderId="3" xfId="0" applyFont="1" applyFill="1" applyBorder="1" applyAlignment="1" applyProtection="1">
      <alignment horizontal="center" vertical="center"/>
    </xf>
    <xf numFmtId="0" fontId="16" fillId="9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 applyProtection="1">
      <alignment horizontal="center" vertical="center"/>
    </xf>
    <xf numFmtId="0" fontId="17" fillId="10" borderId="3" xfId="0" applyFont="1" applyFill="1" applyBorder="1" applyAlignment="1" applyProtection="1">
      <alignment horizontal="center" vertical="center"/>
    </xf>
    <xf numFmtId="44" fontId="17" fillId="4" borderId="3" xfId="0" applyNumberFormat="1" applyFont="1" applyFill="1" applyBorder="1" applyAlignment="1" applyProtection="1">
      <alignment horizontal="center" vertical="center"/>
    </xf>
    <xf numFmtId="0" fontId="12" fillId="8" borderId="6" xfId="0" applyFont="1" applyFill="1" applyBorder="1" applyAlignment="1" applyProtection="1">
      <alignment horizontal="center" vertical="center"/>
    </xf>
    <xf numFmtId="0" fontId="18" fillId="10" borderId="4" xfId="0" applyFont="1" applyFill="1" applyBorder="1" applyAlignment="1" applyProtection="1">
      <alignment horizontal="center" vertical="center"/>
    </xf>
    <xf numFmtId="0" fontId="18" fillId="10" borderId="5" xfId="0" applyFont="1" applyFill="1" applyBorder="1" applyAlignment="1" applyProtection="1">
      <alignment horizontal="center" vertical="center"/>
    </xf>
    <xf numFmtId="44" fontId="14" fillId="0" borderId="3" xfId="1" applyNumberFormat="1" applyFont="1" applyFill="1" applyBorder="1" applyAlignment="1" applyProtection="1">
      <alignment horizontal="center" vertical="center"/>
    </xf>
    <xf numFmtId="2" fontId="14" fillId="0" borderId="3" xfId="2" applyNumberFormat="1" applyFont="1" applyFill="1" applyBorder="1" applyAlignment="1" applyProtection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</cellXfs>
  <cellStyles count="10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" xfId="9" xr:uid="{00000000-0005-0000-0000-000008000000}"/>
    <cellStyle name="Percent" xfId="2" builtinId="5"/>
  </cellStyles>
  <dxfs count="0"/>
  <tableStyles count="0" defaultTableStyle="TableStyleMedium2" defaultPivotStyle="PivotStyleLight16"/>
  <colors>
    <mruColors>
      <color rgb="FFF7F7F7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8B02-DE1F-4438-BEA2-65EC5FEDF8D4}">
  <sheetPr>
    <pageSetUpPr fitToPage="1"/>
  </sheetPr>
  <dimension ref="A1:F31"/>
  <sheetViews>
    <sheetView showGridLines="0" zoomScaleNormal="100" zoomScalePageLayoutView="80" workbookViewId="0">
      <selection activeCell="C10" sqref="C10"/>
    </sheetView>
  </sheetViews>
  <sheetFormatPr defaultColWidth="8.7109375" defaultRowHeight="15" x14ac:dyDescent="0.25"/>
  <cols>
    <col min="1" max="1" width="3.28515625" style="6" customWidth="1"/>
    <col min="2" max="2" width="28.28515625" style="6" customWidth="1"/>
    <col min="3" max="3" width="21.28515625" style="6" customWidth="1"/>
    <col min="4" max="4" width="3.28515625" style="6" customWidth="1"/>
    <col min="5" max="5" width="34.85546875" style="6" bestFit="1" customWidth="1"/>
    <col min="6" max="6" width="18.85546875" style="6" customWidth="1"/>
    <col min="7" max="16384" width="8.7109375" style="6"/>
  </cols>
  <sheetData>
    <row r="1" spans="1:6" s="5" customFormat="1" ht="28.5" customHeight="1" x14ac:dyDescent="0.25">
      <c r="A1" s="4"/>
      <c r="B1" s="24" t="s">
        <v>21</v>
      </c>
      <c r="C1" s="24"/>
      <c r="D1" s="24"/>
      <c r="E1" s="24"/>
      <c r="F1" s="24"/>
    </row>
    <row r="2" spans="1:6" s="1" customFormat="1" ht="10.5" customHeight="1" x14ac:dyDescent="0.4"/>
    <row r="3" spans="1:6" ht="20.25" customHeight="1" x14ac:dyDescent="0.25">
      <c r="B3" s="25" t="s">
        <v>2</v>
      </c>
      <c r="C3" s="25"/>
      <c r="D3" s="25"/>
      <c r="E3" s="25"/>
      <c r="F3" s="25"/>
    </row>
    <row r="4" spans="1:6" s="2" customFormat="1" ht="10.5" customHeight="1" x14ac:dyDescent="0.3">
      <c r="B4" s="6"/>
      <c r="C4" s="6"/>
      <c r="D4" s="6"/>
      <c r="E4" s="6"/>
      <c r="F4" s="6"/>
    </row>
    <row r="5" spans="1:6" s="8" customFormat="1" ht="19.899999999999999" customHeight="1" x14ac:dyDescent="0.25">
      <c r="B5" s="23" t="s">
        <v>4</v>
      </c>
      <c r="C5" s="23"/>
      <c r="D5" s="15"/>
      <c r="E5" s="23" t="s">
        <v>19</v>
      </c>
      <c r="F5" s="23"/>
    </row>
    <row r="6" spans="1:6" s="8" customFormat="1" ht="19.899999999999999" customHeight="1" x14ac:dyDescent="0.25">
      <c r="B6" s="21" t="s">
        <v>37</v>
      </c>
      <c r="C6" s="19">
        <v>200000</v>
      </c>
      <c r="D6" s="15"/>
      <c r="E6" s="21" t="s">
        <v>39</v>
      </c>
      <c r="F6" s="19">
        <v>200000</v>
      </c>
    </row>
    <row r="7" spans="1:6" s="8" customFormat="1" ht="19.899999999999999" customHeight="1" x14ac:dyDescent="0.25">
      <c r="B7" s="21" t="s">
        <v>11</v>
      </c>
      <c r="C7" s="19">
        <v>5000</v>
      </c>
      <c r="D7" s="15"/>
      <c r="E7" s="21" t="s">
        <v>40</v>
      </c>
      <c r="F7" s="19">
        <v>90000</v>
      </c>
    </row>
    <row r="8" spans="1:6" s="8" customFormat="1" ht="19.899999999999999" customHeight="1" x14ac:dyDescent="0.25">
      <c r="B8" s="21" t="s">
        <v>12</v>
      </c>
      <c r="C8" s="19">
        <v>400</v>
      </c>
      <c r="D8" s="15"/>
      <c r="E8" s="21" t="s">
        <v>13</v>
      </c>
      <c r="F8" s="19">
        <v>130000</v>
      </c>
    </row>
    <row r="9" spans="1:6" s="8" customFormat="1" ht="19.899999999999999" customHeight="1" x14ac:dyDescent="0.25">
      <c r="B9" s="21" t="s">
        <v>38</v>
      </c>
      <c r="C9" s="19">
        <v>60000</v>
      </c>
      <c r="D9" s="15"/>
      <c r="E9" s="21" t="s">
        <v>14</v>
      </c>
      <c r="F9" s="19">
        <v>100000</v>
      </c>
    </row>
    <row r="10" spans="1:6" s="8" customFormat="1" ht="19.899999999999999" customHeight="1" x14ac:dyDescent="0.25">
      <c r="B10" s="21" t="s">
        <v>15</v>
      </c>
      <c r="C10" s="19">
        <v>1000</v>
      </c>
      <c r="D10" s="15"/>
      <c r="E10" s="17" t="s">
        <v>28</v>
      </c>
      <c r="F10" s="22">
        <f>SUM(F6:F9)</f>
        <v>520000</v>
      </c>
    </row>
    <row r="11" spans="1:6" s="8" customFormat="1" ht="18.75" x14ac:dyDescent="0.25">
      <c r="B11" s="20" t="s">
        <v>28</v>
      </c>
      <c r="C11" s="22">
        <f>SUM(C6:C10)</f>
        <v>266400</v>
      </c>
      <c r="D11" s="15"/>
      <c r="E11" s="15"/>
      <c r="F11" s="15"/>
    </row>
    <row r="12" spans="1:6" s="8" customFormat="1" ht="19.899999999999999" customHeight="1" x14ac:dyDescent="0.25">
      <c r="D12" s="15"/>
      <c r="E12" s="23" t="s">
        <v>5</v>
      </c>
      <c r="F12" s="23"/>
    </row>
    <row r="13" spans="1:6" s="8" customFormat="1" ht="19.899999999999999" customHeight="1" x14ac:dyDescent="0.25">
      <c r="D13" s="15"/>
      <c r="E13" s="21" t="s">
        <v>9</v>
      </c>
      <c r="F13" s="19">
        <v>40000</v>
      </c>
    </row>
    <row r="14" spans="1:6" s="8" customFormat="1" ht="19.899999999999999" customHeight="1" x14ac:dyDescent="0.25">
      <c r="B14" s="26" t="s">
        <v>27</v>
      </c>
      <c r="C14" s="27">
        <f>C11+F10+F15</f>
        <v>836400</v>
      </c>
      <c r="D14" s="15"/>
      <c r="E14" s="21" t="s">
        <v>0</v>
      </c>
      <c r="F14" s="19">
        <v>10000</v>
      </c>
    </row>
    <row r="15" spans="1:6" s="8" customFormat="1" ht="19.899999999999999" customHeight="1" x14ac:dyDescent="0.25">
      <c r="B15" s="26"/>
      <c r="C15" s="27"/>
      <c r="D15" s="15"/>
      <c r="E15" s="20" t="s">
        <v>28</v>
      </c>
      <c r="F15" s="22">
        <f>SUM(F13:F14)</f>
        <v>50000</v>
      </c>
    </row>
    <row r="16" spans="1:6" s="8" customFormat="1" ht="19.899999999999999" customHeight="1" x14ac:dyDescent="0.25">
      <c r="D16" s="15"/>
      <c r="E16" s="15"/>
      <c r="F16" s="15"/>
    </row>
    <row r="17" spans="1:6" s="8" customFormat="1" ht="19.899999999999999" customHeight="1" x14ac:dyDescent="0.25"/>
    <row r="18" spans="1:6" s="8" customFormat="1" ht="19.899999999999999" customHeight="1" x14ac:dyDescent="0.25"/>
    <row r="19" spans="1:6" s="8" customFormat="1" ht="19.899999999999999" customHeight="1" x14ac:dyDescent="0.25"/>
    <row r="20" spans="1:6" s="8" customFormat="1" ht="19.899999999999999" customHeight="1" x14ac:dyDescent="0.25"/>
    <row r="21" spans="1:6" s="8" customFormat="1" ht="19.899999999999999" customHeight="1" x14ac:dyDescent="0.25"/>
    <row r="22" spans="1:6" s="8" customFormat="1" ht="19.899999999999999" customHeight="1" x14ac:dyDescent="0.25">
      <c r="B22" s="6"/>
      <c r="C22" s="9"/>
    </row>
    <row r="23" spans="1:6" s="8" customFormat="1" ht="19.899999999999999" customHeight="1" x14ac:dyDescent="0.3">
      <c r="F23" s="10"/>
    </row>
    <row r="24" spans="1:6" s="8" customFormat="1" ht="19.899999999999999" customHeight="1" x14ac:dyDescent="0.25">
      <c r="B24" s="6"/>
      <c r="C24" s="6"/>
    </row>
    <row r="25" spans="1:6" ht="19.899999999999999" customHeight="1" x14ac:dyDescent="0.25">
      <c r="B25" s="11" t="s">
        <v>8</v>
      </c>
      <c r="C25" s="7">
        <f>C5</f>
        <v>0</v>
      </c>
    </row>
    <row r="26" spans="1:6" ht="19.899999999999999" customHeight="1" x14ac:dyDescent="0.25">
      <c r="B26" s="12" t="s">
        <v>22</v>
      </c>
      <c r="C26" s="13" t="e">
        <f>IF(C14=0,"",(#REF!+#REF!)/C14)</f>
        <v>#REF!</v>
      </c>
    </row>
    <row r="27" spans="1:6" ht="19.899999999999999" customHeight="1" x14ac:dyDescent="0.25">
      <c r="B27" s="12" t="s">
        <v>23</v>
      </c>
      <c r="C27" s="13" t="e">
        <f>IF(#REF!=0,"",C11/#REF!)</f>
        <v>#REF!</v>
      </c>
    </row>
    <row r="28" spans="1:6" ht="19.899999999999999" customHeight="1" x14ac:dyDescent="0.25">
      <c r="B28" s="12" t="s">
        <v>24</v>
      </c>
      <c r="C28" s="14" t="e">
        <f>C11-#REF!</f>
        <v>#REF!</v>
      </c>
    </row>
    <row r="29" spans="1:6" ht="19.899999999999999" customHeight="1" x14ac:dyDescent="0.25">
      <c r="A29" s="8"/>
      <c r="B29" s="12" t="s">
        <v>25</v>
      </c>
      <c r="C29" s="13" t="e">
        <f>IF(#REF!=0,"",C14/#REF!)</f>
        <v>#REF!</v>
      </c>
    </row>
    <row r="30" spans="1:6" ht="19.899999999999999" customHeight="1" x14ac:dyDescent="0.25">
      <c r="B30" s="12" t="s">
        <v>26</v>
      </c>
      <c r="C30" s="13" t="e">
        <f>IF(#REF!=0,"",(#REF!+#REF!)/#REF!)</f>
        <v>#REF!</v>
      </c>
    </row>
    <row r="31" spans="1:6" ht="19.899999999999999" customHeight="1" x14ac:dyDescent="0.25"/>
  </sheetData>
  <mergeCells count="7">
    <mergeCell ref="E12:F12"/>
    <mergeCell ref="B1:F1"/>
    <mergeCell ref="B3:F3"/>
    <mergeCell ref="B14:B15"/>
    <mergeCell ref="C14:C15"/>
    <mergeCell ref="B5:C5"/>
    <mergeCell ref="E5:F5"/>
  </mergeCells>
  <pageMargins left="0.3" right="0.3" top="0.3" bottom="0.3" header="0" footer="0"/>
  <pageSetup scale="78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zoomScaleNormal="100" zoomScalePageLayoutView="80" workbookViewId="0">
      <selection activeCell="G17" sqref="G17"/>
    </sheetView>
  </sheetViews>
  <sheetFormatPr defaultColWidth="8.7109375" defaultRowHeight="15" x14ac:dyDescent="0.25"/>
  <cols>
    <col min="1" max="1" width="2.5703125" style="6" customWidth="1"/>
    <col min="2" max="2" width="32.42578125" style="6" customWidth="1"/>
    <col min="3" max="3" width="20.7109375" style="6" bestFit="1" customWidth="1"/>
    <col min="4" max="4" width="3.140625" style="6" customWidth="1"/>
    <col min="5" max="5" width="33.85546875" style="6" customWidth="1"/>
    <col min="6" max="6" width="17.5703125" style="6" bestFit="1" customWidth="1"/>
    <col min="7" max="7" width="15.7109375" style="6" customWidth="1"/>
    <col min="8" max="8" width="4.42578125" style="6" customWidth="1"/>
    <col min="9" max="16384" width="8.7109375" style="6"/>
  </cols>
  <sheetData>
    <row r="1" spans="2:7" s="1" customFormat="1" ht="30" customHeight="1" x14ac:dyDescent="0.4">
      <c r="B1" s="24" t="s">
        <v>21</v>
      </c>
      <c r="C1" s="24"/>
      <c r="D1" s="24"/>
      <c r="E1" s="24"/>
      <c r="F1" s="24"/>
      <c r="G1" s="3"/>
    </row>
    <row r="2" spans="2:7" ht="12" customHeight="1" x14ac:dyDescent="0.25"/>
    <row r="3" spans="2:7" s="2" customFormat="1" ht="19.899999999999999" customHeight="1" x14ac:dyDescent="0.3">
      <c r="B3" s="28" t="s">
        <v>3</v>
      </c>
      <c r="C3" s="25"/>
      <c r="D3" s="25"/>
      <c r="E3" s="25"/>
      <c r="F3" s="25"/>
    </row>
    <row r="4" spans="2:7" s="8" customFormat="1" ht="12" customHeight="1" x14ac:dyDescent="0.25"/>
    <row r="5" spans="2:7" s="8" customFormat="1" ht="19.899999999999999" customHeight="1" x14ac:dyDescent="0.25">
      <c r="B5" s="23" t="s">
        <v>6</v>
      </c>
      <c r="C5" s="23"/>
      <c r="D5" s="15"/>
      <c r="E5" s="23" t="s">
        <v>20</v>
      </c>
      <c r="F5" s="23"/>
    </row>
    <row r="6" spans="2:7" s="8" customFormat="1" ht="19.899999999999999" customHeight="1" x14ac:dyDescent="0.25">
      <c r="B6" s="16" t="s">
        <v>30</v>
      </c>
      <c r="C6" s="19">
        <v>1000</v>
      </c>
      <c r="D6" s="15"/>
      <c r="E6" s="16" t="s">
        <v>34</v>
      </c>
      <c r="F6" s="19">
        <v>50000</v>
      </c>
    </row>
    <row r="7" spans="2:7" s="8" customFormat="1" ht="19.899999999999999" customHeight="1" x14ac:dyDescent="0.25">
      <c r="B7" s="16" t="s">
        <v>31</v>
      </c>
      <c r="C7" s="33">
        <v>6000</v>
      </c>
      <c r="D7" s="15"/>
      <c r="E7" s="16" t="s">
        <v>18</v>
      </c>
      <c r="F7" s="19">
        <v>20000</v>
      </c>
    </row>
    <row r="8" spans="2:7" s="8" customFormat="1" ht="19.899999999999999" customHeight="1" x14ac:dyDescent="0.25">
      <c r="B8" s="16" t="s">
        <v>16</v>
      </c>
      <c r="C8" s="19">
        <v>30000</v>
      </c>
      <c r="D8" s="15"/>
      <c r="E8" s="16" t="s">
        <v>35</v>
      </c>
      <c r="F8" s="19">
        <v>70000</v>
      </c>
    </row>
    <row r="9" spans="2:7" s="8" customFormat="1" ht="19.899999999999999" customHeight="1" x14ac:dyDescent="0.25">
      <c r="B9" s="16" t="s">
        <v>32</v>
      </c>
      <c r="C9" s="19">
        <v>3000</v>
      </c>
      <c r="D9" s="15"/>
      <c r="E9" s="20" t="s">
        <v>29</v>
      </c>
      <c r="F9" s="22">
        <f>SUM(F6:F8)</f>
        <v>140000</v>
      </c>
    </row>
    <row r="10" spans="2:7" s="8" customFormat="1" ht="19.899999999999999" customHeight="1" x14ac:dyDescent="0.25">
      <c r="B10" s="16" t="s">
        <v>33</v>
      </c>
      <c r="C10" s="19">
        <v>150000</v>
      </c>
      <c r="D10" s="15"/>
      <c r="E10" s="15"/>
      <c r="F10" s="15"/>
    </row>
    <row r="11" spans="2:7" s="8" customFormat="1" ht="19.899999999999999" customHeight="1" x14ac:dyDescent="0.25">
      <c r="B11" s="16" t="s">
        <v>17</v>
      </c>
      <c r="C11" s="19">
        <v>10000</v>
      </c>
      <c r="D11" s="15"/>
      <c r="E11" s="29" t="s">
        <v>7</v>
      </c>
      <c r="F11" s="30"/>
    </row>
    <row r="12" spans="2:7" s="8" customFormat="1" ht="19.899999999999999" customHeight="1" x14ac:dyDescent="0.25">
      <c r="B12" s="20" t="s">
        <v>29</v>
      </c>
      <c r="C12" s="22">
        <f>SUM(C6:C11)</f>
        <v>200000</v>
      </c>
      <c r="D12" s="15"/>
      <c r="E12" s="16" t="s">
        <v>36</v>
      </c>
      <c r="F12" s="19">
        <v>100000</v>
      </c>
    </row>
    <row r="13" spans="2:7" s="8" customFormat="1" ht="19.899999999999999" customHeight="1" x14ac:dyDescent="0.25">
      <c r="B13" s="15"/>
      <c r="C13" s="15"/>
      <c r="D13" s="15"/>
      <c r="E13" s="16" t="s">
        <v>10</v>
      </c>
      <c r="F13" s="19">
        <v>30000</v>
      </c>
    </row>
    <row r="14" spans="2:7" s="8" customFormat="1" ht="19.899999999999999" customHeight="1" x14ac:dyDescent="0.25">
      <c r="B14" s="26" t="s">
        <v>27</v>
      </c>
      <c r="C14" s="27">
        <f>C12+F9+F15</f>
        <v>475000</v>
      </c>
      <c r="D14" s="18"/>
      <c r="E14" s="16" t="s">
        <v>0</v>
      </c>
      <c r="F14" s="19">
        <v>5000</v>
      </c>
    </row>
    <row r="15" spans="2:7" s="8" customFormat="1" ht="19.899999999999999" customHeight="1" x14ac:dyDescent="0.25">
      <c r="B15" s="26"/>
      <c r="C15" s="27"/>
      <c r="D15" s="15"/>
      <c r="E15" s="20" t="s">
        <v>29</v>
      </c>
      <c r="F15" s="22">
        <f>SUM(F12:F14)</f>
        <v>135000</v>
      </c>
    </row>
    <row r="16" spans="2:7" s="8" customFormat="1" ht="19.899999999999999" customHeight="1" x14ac:dyDescent="0.25"/>
    <row r="17" spans="1:10" s="8" customFormat="1" ht="19.899999999999999" customHeight="1" x14ac:dyDescent="0.25"/>
    <row r="18" spans="1:10" ht="19.899999999999999" customHeight="1" x14ac:dyDescent="0.25"/>
    <row r="19" spans="1:10" ht="19.899999999999999" customHeight="1" x14ac:dyDescent="0.25"/>
    <row r="20" spans="1:10" ht="19.899999999999999" customHeight="1" x14ac:dyDescent="0.25"/>
    <row r="21" spans="1:10" ht="19.899999999999999" customHeight="1" x14ac:dyDescent="0.25"/>
    <row r="22" spans="1:10" ht="19.899999999999999" customHeight="1" x14ac:dyDescent="0.25">
      <c r="A22" s="8"/>
    </row>
    <row r="23" spans="1:10" ht="19.899999999999999" customHeight="1" x14ac:dyDescent="0.25"/>
    <row r="24" spans="1:10" ht="19.899999999999999" customHeight="1" x14ac:dyDescent="0.25">
      <c r="F24" s="6" t="s">
        <v>1</v>
      </c>
    </row>
    <row r="27" spans="1:10" x14ac:dyDescent="0.25">
      <c r="J27" s="6" t="s">
        <v>1</v>
      </c>
    </row>
    <row r="34" spans="6:6" x14ac:dyDescent="0.25">
      <c r="F34" s="6" t="s">
        <v>1</v>
      </c>
    </row>
  </sheetData>
  <mergeCells count="7">
    <mergeCell ref="B1:F1"/>
    <mergeCell ref="B14:B15"/>
    <mergeCell ref="C14:C15"/>
    <mergeCell ref="B5:C5"/>
    <mergeCell ref="E5:F5"/>
    <mergeCell ref="B3:F3"/>
    <mergeCell ref="E11:F11"/>
  </mergeCells>
  <pageMargins left="0.3" right="0.3" top="0.3" bottom="0.3" header="0" footer="0"/>
  <pageSetup scale="78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E406-F970-4F1D-9A9A-B67B454D07F3}">
  <sheetPr>
    <pageSetUpPr fitToPage="1"/>
  </sheetPr>
  <dimension ref="A1:G21"/>
  <sheetViews>
    <sheetView showGridLines="0" tabSelected="1" zoomScaleNormal="100" zoomScalePageLayoutView="80" workbookViewId="0">
      <selection activeCell="E15" sqref="E15"/>
    </sheetView>
  </sheetViews>
  <sheetFormatPr defaultColWidth="8.7109375" defaultRowHeight="15" x14ac:dyDescent="0.25"/>
  <cols>
    <col min="1" max="1" width="3.28515625" style="6" customWidth="1"/>
    <col min="2" max="2" width="36.140625" style="6" customWidth="1"/>
    <col min="3" max="3" width="20.28515625" style="6" customWidth="1"/>
    <col min="4" max="4" width="15.7109375" style="6" customWidth="1"/>
    <col min="5" max="5" width="4.42578125" style="6" customWidth="1"/>
    <col min="6" max="16384" width="8.7109375" style="6"/>
  </cols>
  <sheetData>
    <row r="1" spans="1:4" s="1" customFormat="1" ht="30" customHeight="1" x14ac:dyDescent="0.4">
      <c r="B1" s="24" t="s">
        <v>21</v>
      </c>
      <c r="C1" s="24"/>
      <c r="D1" s="3"/>
    </row>
    <row r="3" spans="1:4" s="2" customFormat="1" ht="19.899999999999999" customHeight="1" x14ac:dyDescent="0.3">
      <c r="B3" s="28" t="s">
        <v>41</v>
      </c>
      <c r="C3" s="25"/>
    </row>
    <row r="4" spans="1:4" s="8" customFormat="1" ht="15.75" x14ac:dyDescent="0.25"/>
    <row r="5" spans="1:4" s="8" customFormat="1" ht="19.899999999999999" customHeight="1" x14ac:dyDescent="0.25">
      <c r="B5" s="17" t="s">
        <v>42</v>
      </c>
      <c r="C5" s="32">
        <f>IF(Assets!C14=0,"",(Liabilities!C12+Liabilities!F9)/Assets!C14)</f>
        <v>0.4065040650406504</v>
      </c>
    </row>
    <row r="6" spans="1:4" s="8" customFormat="1" ht="19.899999999999999" customHeight="1" x14ac:dyDescent="0.25">
      <c r="B6" s="17" t="s">
        <v>43</v>
      </c>
      <c r="C6" s="32">
        <f>IF(Liabilities!C12=0,"",Assets!C11/Liabilities!C12)</f>
        <v>1.3320000000000001</v>
      </c>
    </row>
    <row r="7" spans="1:4" s="8" customFormat="1" ht="19.899999999999999" customHeight="1" x14ac:dyDescent="0.25">
      <c r="B7" s="17" t="s">
        <v>46</v>
      </c>
      <c r="C7" s="32">
        <f>IF(Liabilities!F15=0,"",(Liabilities!C12+Liabilities!F9)/Liabilities!F15)</f>
        <v>2.5185185185185186</v>
      </c>
    </row>
    <row r="8" spans="1:4" s="8" customFormat="1" ht="19.899999999999999" customHeight="1" x14ac:dyDescent="0.25">
      <c r="B8" s="17" t="s">
        <v>44</v>
      </c>
      <c r="C8" s="32">
        <f>IF(Liabilities!F15=0,"",Assets!C14/Liabilities!F15)</f>
        <v>6.1955555555555559</v>
      </c>
    </row>
    <row r="9" spans="1:4" s="8" customFormat="1" ht="19.899999999999999" customHeight="1" x14ac:dyDescent="0.25">
      <c r="B9" s="17" t="s">
        <v>45</v>
      </c>
      <c r="C9" s="31">
        <f>Assets!C11-Liabilities!C12</f>
        <v>66400</v>
      </c>
    </row>
    <row r="10" spans="1:4" s="8" customFormat="1" ht="19.899999999999999" customHeight="1" x14ac:dyDescent="0.25"/>
    <row r="11" spans="1:4" s="8" customFormat="1" ht="19.899999999999999" customHeight="1" x14ac:dyDescent="0.25"/>
    <row r="12" spans="1:4" ht="19.899999999999999" customHeight="1" x14ac:dyDescent="0.25"/>
    <row r="13" spans="1:4" ht="19.899999999999999" customHeight="1" x14ac:dyDescent="0.25"/>
    <row r="14" spans="1:4" ht="19.899999999999999" customHeight="1" x14ac:dyDescent="0.25"/>
    <row r="15" spans="1:4" ht="19.899999999999999" customHeight="1" x14ac:dyDescent="0.25"/>
    <row r="16" spans="1:4" ht="19.899999999999999" customHeight="1" x14ac:dyDescent="0.25">
      <c r="A16" s="8"/>
    </row>
    <row r="17" spans="7:7" ht="19.899999999999999" customHeight="1" x14ac:dyDescent="0.25"/>
    <row r="18" spans="7:7" ht="19.899999999999999" customHeight="1" x14ac:dyDescent="0.25"/>
    <row r="21" spans="7:7" x14ac:dyDescent="0.25">
      <c r="G21" s="6" t="s">
        <v>1</v>
      </c>
    </row>
  </sheetData>
  <mergeCells count="2">
    <mergeCell ref="B1:C1"/>
    <mergeCell ref="B3:C3"/>
  </mergeCells>
  <pageMargins left="0.3" right="0.3" top="0.3" bottom="0.3" header="0" footer="0"/>
  <pageSetup scale="78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Assets</vt:lpstr>
      <vt:lpstr>Liabilities</vt:lpstr>
      <vt:lpstr>Summary</vt:lpstr>
      <vt:lpstr>Assets!Print_Area</vt:lpstr>
      <vt:lpstr>Liabilities!Print_Area</vt:lpstr>
      <vt:lpstr>Summary!Print_Area</vt:lpstr>
    </vt:vector>
  </TitlesOfParts>
  <Company>Smartsheet.com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Nahian</cp:lastModifiedBy>
  <cp:lastPrinted>2018-11-05T04:26:10Z</cp:lastPrinted>
  <dcterms:created xsi:type="dcterms:W3CDTF">2016-01-08T22:07:54Z</dcterms:created>
  <dcterms:modified xsi:type="dcterms:W3CDTF">2022-10-04T15:15:10Z</dcterms:modified>
</cp:coreProperties>
</file>