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SOFTEKO\Artilce 64\"/>
    </mc:Choice>
  </mc:AlternateContent>
  <xr:revisionPtr revIDLastSave="0" documentId="13_ncr:1_{2B721976-A370-4823-8254-6CB2DCFAA87B}" xr6:coauthVersionLast="47" xr6:coauthVersionMax="47" xr10:uidLastSave="{00000000-0000-0000-0000-000000000000}"/>
  <bookViews>
    <workbookView xWindow="-120" yWindow="-120" windowWidth="29040" windowHeight="15840" xr2:uid="{A96E456F-D088-423D-A122-5936618BE1E7}"/>
  </bookViews>
  <sheets>
    <sheet name="Dataset 1" sheetId="1" r:id="rId1"/>
    <sheet name="YIELDDISC" sheetId="2" r:id="rId2"/>
    <sheet name="PRICEDISC" sheetId="3" r:id="rId3"/>
    <sheet name="Dataset 2" sheetId="4" r:id="rId4"/>
    <sheet name="Mathematical Formula" sheetId="5" r:id="rId5"/>
    <sheet name="Dataset 3" sheetId="13" r:id="rId6"/>
    <sheet name="Zero Coupon" sheetId="6" r:id="rId7"/>
    <sheet name="Dataset 4" sheetId="7" r:id="rId8"/>
    <sheet name="Bond Price" sheetId="8" r:id="rId9"/>
    <sheet name="Dataset 5" sheetId="14" r:id="rId10"/>
    <sheet name="Present Value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0" l="1"/>
  <c r="I7" i="10"/>
  <c r="I7" i="6"/>
  <c r="I9" i="5"/>
  <c r="I7" i="5"/>
  <c r="H5" i="3"/>
  <c r="H5" i="2"/>
  <c r="C12" i="10"/>
  <c r="C10" i="14"/>
  <c r="C7" i="14"/>
  <c r="C10" i="8"/>
  <c r="C7" i="13"/>
  <c r="C10" i="10"/>
  <c r="C7" i="10"/>
  <c r="C7" i="6"/>
  <c r="C10" i="6" s="1"/>
  <c r="C9" i="4"/>
  <c r="C7" i="4"/>
  <c r="C9" i="5"/>
  <c r="C7" i="5"/>
  <c r="C11" i="5" s="1"/>
  <c r="C12" i="5" s="1"/>
  <c r="C5" i="3"/>
  <c r="C8" i="3" s="1"/>
  <c r="C5" i="2"/>
  <c r="C8" i="2" s="1"/>
  <c r="C5" i="1"/>
</calcChain>
</file>

<file path=xl/sharedStrings.xml><?xml version="1.0" encoding="utf-8"?>
<sst xmlns="http://schemas.openxmlformats.org/spreadsheetml/2006/main" count="144" uniqueCount="30">
  <si>
    <t>Category</t>
  </si>
  <si>
    <t>Trade Date</t>
  </si>
  <si>
    <t>Maturity Date</t>
  </si>
  <si>
    <t>Price</t>
  </si>
  <si>
    <t>Values</t>
  </si>
  <si>
    <t>Details of Bond Infortmations</t>
  </si>
  <si>
    <t>Yield to Maturity</t>
  </si>
  <si>
    <t>Utilizing PRICEDISC Function</t>
  </si>
  <si>
    <t>Using YIELDDISC Function</t>
  </si>
  <si>
    <t>Face Value</t>
  </si>
  <si>
    <t>Annual Coupon Rate</t>
  </si>
  <si>
    <t>Annual Interest</t>
  </si>
  <si>
    <t>Cuurent Market Value</t>
  </si>
  <si>
    <t>Maturity Time (Years)</t>
  </si>
  <si>
    <t>Data of Bond Infortmations</t>
  </si>
  <si>
    <t>Using Mathematical Formula</t>
  </si>
  <si>
    <t>Bond Price</t>
  </si>
  <si>
    <t>Coupon Rate</t>
  </si>
  <si>
    <t>Coupon Rate (10% of $10,000)</t>
  </si>
  <si>
    <t>Calculating for Zero Coupon Bond</t>
  </si>
  <si>
    <t xml:space="preserve">Interest Rate </t>
  </si>
  <si>
    <t>Number of Periods</t>
  </si>
  <si>
    <t>Coupon Bond Price</t>
  </si>
  <si>
    <t>Present Value</t>
  </si>
  <si>
    <t>Number of Periods per Year</t>
  </si>
  <si>
    <t>Calculating Bond Present Value</t>
  </si>
  <si>
    <t>Computing Coupon Bond Price</t>
  </si>
  <si>
    <t>Data of Zero Coupon Bond Infortmations</t>
  </si>
  <si>
    <t>Data for Bond Present Value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</si>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</sst>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1" applyNumberFormat="0" applyFill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10" fontId="4" fillId="0" borderId="2" xfId="1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0" fontId="1" fillId="0" borderId="2" xfId="1" applyNumberFormat="1" applyFont="1" applyBorder="1" applyAlignment="1">
      <alignment horizontal="center" vertical="center"/>
    </xf>
    <xf numFmtId="0" fontId="3" fillId="4" borderId="1" xfId="2" applyFill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8" fontId="4" fillId="0" borderId="2" xfId="0" applyNumberFormat="1" applyFont="1" applyBorder="1" applyAlignment="1">
      <alignment horizontal="center" vertical="center" wrapText="1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4C3D8-D2FB-4F88-B2BD-611D6353207D}">
  <dimension ref="B2:C7"/>
  <sheetViews>
    <sheetView showGridLines="0" tabSelected="1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23.85546875" style="1" customWidth="1"/>
    <col min="3" max="3" width="24.28515625" style="1" customWidth="1"/>
    <col min="4" max="16384" width="9.140625" style="1"/>
  </cols>
  <sheetData>
    <row r="2" spans="2:3" ht="20.100000000000001" customHeight="1" thickBot="1" x14ac:dyDescent="0.3">
      <c r="B2" s="14" t="s">
        <v>5</v>
      </c>
      <c r="C2" s="14"/>
    </row>
    <row r="3" spans="2:3" ht="20.100000000000001" customHeight="1" thickTop="1" x14ac:dyDescent="0.25"/>
    <row r="4" spans="2:3" ht="20.100000000000001" customHeight="1" x14ac:dyDescent="0.25">
      <c r="B4" s="5" t="s">
        <v>0</v>
      </c>
      <c r="C4" s="6" t="s">
        <v>4</v>
      </c>
    </row>
    <row r="5" spans="2:3" ht="20.100000000000001" customHeight="1" x14ac:dyDescent="0.25">
      <c r="B5" s="2" t="s">
        <v>1</v>
      </c>
      <c r="C5" s="3">
        <f ca="1">TODAY()</f>
        <v>44845</v>
      </c>
    </row>
    <row r="6" spans="2:3" ht="20.100000000000001" customHeight="1" x14ac:dyDescent="0.25">
      <c r="B6" s="2" t="s">
        <v>2</v>
      </c>
      <c r="C6" s="3">
        <v>46670</v>
      </c>
    </row>
    <row r="7" spans="2:3" ht="20.100000000000001" customHeight="1" x14ac:dyDescent="0.25">
      <c r="B7" s="2" t="s">
        <v>3</v>
      </c>
      <c r="C7" s="4">
        <v>98.5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2391C-D2C3-4BC9-B14E-5101CFBD8E40}">
  <dimension ref="B2:C11"/>
  <sheetViews>
    <sheetView showGridLines="0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30.5703125" style="1" bestFit="1" customWidth="1"/>
    <col min="3" max="3" width="24.28515625" style="1" customWidth="1"/>
    <col min="4" max="16384" width="9.140625" style="1"/>
  </cols>
  <sheetData>
    <row r="2" spans="2:3" ht="20.100000000000001" customHeight="1" thickBot="1" x14ac:dyDescent="0.3">
      <c r="B2" s="14" t="s">
        <v>28</v>
      </c>
      <c r="C2" s="14"/>
    </row>
    <row r="3" spans="2:3" ht="20.100000000000001" customHeight="1" thickTop="1" x14ac:dyDescent="0.25"/>
    <row r="4" spans="2:3" ht="20.100000000000001" customHeight="1" x14ac:dyDescent="0.25">
      <c r="B4" s="5" t="s">
        <v>0</v>
      </c>
      <c r="C4" s="6" t="s">
        <v>4</v>
      </c>
    </row>
    <row r="5" spans="2:3" ht="20.100000000000001" customHeight="1" x14ac:dyDescent="0.25">
      <c r="B5" s="2" t="s">
        <v>9</v>
      </c>
      <c r="C5" s="9">
        <v>10000</v>
      </c>
    </row>
    <row r="6" spans="2:3" ht="20.100000000000001" customHeight="1" x14ac:dyDescent="0.25">
      <c r="B6" s="2" t="s">
        <v>10</v>
      </c>
      <c r="C6" s="10">
        <v>7.0000000000000007E-2</v>
      </c>
    </row>
    <row r="7" spans="2:3" ht="20.100000000000001" customHeight="1" x14ac:dyDescent="0.25">
      <c r="B7" s="2" t="s">
        <v>11</v>
      </c>
      <c r="C7" s="4">
        <f>C5*C6</f>
        <v>700.00000000000011</v>
      </c>
    </row>
    <row r="8" spans="2:3" ht="20.100000000000001" customHeight="1" x14ac:dyDescent="0.25">
      <c r="B8" s="2" t="s">
        <v>13</v>
      </c>
      <c r="C8" s="8">
        <v>10</v>
      </c>
    </row>
    <row r="9" spans="2:3" ht="20.100000000000001" customHeight="1" x14ac:dyDescent="0.25">
      <c r="B9" s="2" t="s">
        <v>24</v>
      </c>
      <c r="C9" s="8">
        <v>1</v>
      </c>
    </row>
    <row r="10" spans="2:3" ht="20.100000000000001" customHeight="1" x14ac:dyDescent="0.25">
      <c r="B10" s="2" t="s">
        <v>18</v>
      </c>
      <c r="C10" s="9">
        <f>C5*10%</f>
        <v>1000</v>
      </c>
    </row>
    <row r="11" spans="2:3" ht="20.100000000000001" customHeight="1" x14ac:dyDescent="0.25">
      <c r="B11" s="2" t="s">
        <v>6</v>
      </c>
      <c r="C11" s="13">
        <v>7.2727272727272738E-2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DEF1F-733E-4358-8DEC-E19A4BE34C51}">
  <dimension ref="B2:I12"/>
  <sheetViews>
    <sheetView showGridLines="0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30.5703125" style="1" bestFit="1" customWidth="1"/>
    <col min="3" max="3" width="24.28515625" style="1" customWidth="1"/>
    <col min="4" max="7" width="9.140625" style="1"/>
    <col min="8" max="8" width="30.5703125" style="1" bestFit="1" customWidth="1"/>
    <col min="9" max="9" width="24.28515625" style="1" customWidth="1"/>
    <col min="10" max="16384" width="9.140625" style="1"/>
  </cols>
  <sheetData>
    <row r="2" spans="2:9" ht="20.100000000000001" customHeight="1" thickBot="1" x14ac:dyDescent="0.3">
      <c r="B2" s="14" t="s">
        <v>25</v>
      </c>
      <c r="C2" s="14"/>
      <c r="H2" s="14" t="s">
        <v>29</v>
      </c>
      <c r="I2" s="14"/>
    </row>
    <row r="3" spans="2:9" ht="20.100000000000001" customHeight="1" thickTop="1" x14ac:dyDescent="0.25"/>
    <row r="4" spans="2:9" ht="20.100000000000001" customHeight="1" x14ac:dyDescent="0.25">
      <c r="B4" s="5" t="s">
        <v>0</v>
      </c>
      <c r="C4" s="6" t="s">
        <v>4</v>
      </c>
      <c r="H4" s="5" t="s">
        <v>0</v>
      </c>
      <c r="I4" s="6" t="s">
        <v>4</v>
      </c>
    </row>
    <row r="5" spans="2:9" ht="20.100000000000001" customHeight="1" x14ac:dyDescent="0.25">
      <c r="B5" s="2" t="s">
        <v>9</v>
      </c>
      <c r="C5" s="9">
        <v>10000</v>
      </c>
      <c r="H5" s="2" t="s">
        <v>9</v>
      </c>
      <c r="I5" s="9">
        <v>10000</v>
      </c>
    </row>
    <row r="6" spans="2:9" ht="20.100000000000001" customHeight="1" x14ac:dyDescent="0.25">
      <c r="B6" s="2" t="s">
        <v>10</v>
      </c>
      <c r="C6" s="10">
        <v>7.0000000000000007E-2</v>
      </c>
      <c r="H6" s="2" t="s">
        <v>10</v>
      </c>
      <c r="I6" s="10">
        <v>7.0000000000000007E-2</v>
      </c>
    </row>
    <row r="7" spans="2:9" ht="20.100000000000001" customHeight="1" x14ac:dyDescent="0.25">
      <c r="B7" s="2" t="s">
        <v>11</v>
      </c>
      <c r="C7" s="4">
        <f>C5*C6</f>
        <v>700.00000000000011</v>
      </c>
      <c r="H7" s="2" t="s">
        <v>11</v>
      </c>
      <c r="I7" s="4">
        <f>I5*I6</f>
        <v>700.00000000000011</v>
      </c>
    </row>
    <row r="8" spans="2:9" ht="20.100000000000001" customHeight="1" x14ac:dyDescent="0.25">
      <c r="B8" s="2" t="s">
        <v>13</v>
      </c>
      <c r="C8" s="8">
        <v>10</v>
      </c>
      <c r="H8" s="2" t="s">
        <v>13</v>
      </c>
      <c r="I8" s="8">
        <v>10</v>
      </c>
    </row>
    <row r="9" spans="2:9" ht="20.100000000000001" customHeight="1" x14ac:dyDescent="0.25">
      <c r="B9" s="2" t="s">
        <v>24</v>
      </c>
      <c r="C9" s="8">
        <v>1</v>
      </c>
      <c r="H9" s="2" t="s">
        <v>24</v>
      </c>
      <c r="I9" s="8">
        <v>1</v>
      </c>
    </row>
    <row r="10" spans="2:9" ht="20.100000000000001" customHeight="1" x14ac:dyDescent="0.25">
      <c r="B10" s="2" t="s">
        <v>18</v>
      </c>
      <c r="C10" s="9">
        <f>C5*10%</f>
        <v>1000</v>
      </c>
      <c r="H10" s="2" t="s">
        <v>18</v>
      </c>
      <c r="I10" s="9">
        <f>I5*10%</f>
        <v>1000</v>
      </c>
    </row>
    <row r="11" spans="2:9" ht="20.100000000000001" customHeight="1" x14ac:dyDescent="0.25">
      <c r="B11" s="2" t="s">
        <v>6</v>
      </c>
      <c r="C11" s="13">
        <v>7.2727272727272738E-2</v>
      </c>
      <c r="H11" s="2" t="s">
        <v>6</v>
      </c>
      <c r="I11" s="13">
        <v>7.2727272727272738E-2</v>
      </c>
    </row>
    <row r="12" spans="2:9" ht="20.100000000000001" customHeight="1" x14ac:dyDescent="0.25">
      <c r="B12" s="2" t="s">
        <v>23</v>
      </c>
      <c r="C12" s="16">
        <f>C10*(1-(1+(C11 /C9))^(-C9*C8))/(C11/C9)+(C5/(1 + (C11/C9))^(C9*C8))</f>
        <v>11891.604923311785</v>
      </c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4BB7F-8B33-42BA-936B-1D8F37E216C7}">
  <dimension ref="B2:H8"/>
  <sheetViews>
    <sheetView showGridLines="0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23.85546875" style="1" customWidth="1"/>
    <col min="3" max="3" width="24.28515625" style="1" customWidth="1"/>
    <col min="4" max="4" width="9.140625" style="1"/>
    <col min="5" max="5" width="19.85546875" style="1" customWidth="1"/>
    <col min="6" max="6" width="14.28515625" style="1" customWidth="1"/>
    <col min="7" max="7" width="23.85546875" style="1" customWidth="1"/>
    <col min="8" max="8" width="24.28515625" style="1" customWidth="1"/>
    <col min="9" max="16384" width="9.140625" style="1"/>
  </cols>
  <sheetData>
    <row r="2" spans="2:8" ht="20.100000000000001" customHeight="1" thickBot="1" x14ac:dyDescent="0.3">
      <c r="B2" s="14" t="s">
        <v>8</v>
      </c>
      <c r="C2" s="14"/>
      <c r="G2" s="14" t="s">
        <v>29</v>
      </c>
      <c r="H2" s="14"/>
    </row>
    <row r="3" spans="2:8" ht="20.100000000000001" customHeight="1" thickTop="1" x14ac:dyDescent="0.25"/>
    <row r="4" spans="2:8" ht="20.100000000000001" customHeight="1" x14ac:dyDescent="0.25">
      <c r="B4" s="5" t="s">
        <v>0</v>
      </c>
      <c r="C4" s="6" t="s">
        <v>4</v>
      </c>
      <c r="G4" s="5" t="s">
        <v>0</v>
      </c>
      <c r="H4" s="6" t="s">
        <v>4</v>
      </c>
    </row>
    <row r="5" spans="2:8" ht="20.100000000000001" customHeight="1" x14ac:dyDescent="0.25">
      <c r="B5" s="2" t="s">
        <v>1</v>
      </c>
      <c r="C5" s="3">
        <f ca="1">TODAY()</f>
        <v>44845</v>
      </c>
      <c r="G5" s="2" t="s">
        <v>1</v>
      </c>
      <c r="H5" s="3">
        <f ca="1">TODAY()</f>
        <v>44845</v>
      </c>
    </row>
    <row r="6" spans="2:8" ht="20.100000000000001" customHeight="1" x14ac:dyDescent="0.25">
      <c r="B6" s="2" t="s">
        <v>2</v>
      </c>
      <c r="C6" s="3">
        <v>45940</v>
      </c>
      <c r="G6" s="2" t="s">
        <v>2</v>
      </c>
      <c r="H6" s="3">
        <v>45940</v>
      </c>
    </row>
    <row r="7" spans="2:8" ht="20.100000000000001" customHeight="1" x14ac:dyDescent="0.25">
      <c r="B7" s="2" t="s">
        <v>3</v>
      </c>
      <c r="C7" s="4">
        <v>98.5</v>
      </c>
      <c r="G7" s="2" t="s">
        <v>3</v>
      </c>
      <c r="H7" s="4">
        <v>98.5</v>
      </c>
    </row>
    <row r="8" spans="2:8" ht="20.100000000000001" customHeight="1" x14ac:dyDescent="0.25">
      <c r="B8" s="2" t="s">
        <v>6</v>
      </c>
      <c r="C8" s="15">
        <f ca="1">YIELDDISC(C5,C6,C7,100,3)</f>
        <v>5.076142131979695E-3</v>
      </c>
      <c r="G8" s="2" t="s">
        <v>6</v>
      </c>
      <c r="H8" s="15"/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CF0AA-8232-4A1A-9454-98E57C7AF5E3}">
  <dimension ref="B2:H8"/>
  <sheetViews>
    <sheetView showGridLines="0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23.85546875" style="1" customWidth="1"/>
    <col min="3" max="3" width="24.28515625" style="1" customWidth="1"/>
    <col min="4" max="4" width="9.140625" style="1"/>
    <col min="5" max="5" width="23.85546875" style="1" customWidth="1"/>
    <col min="6" max="6" width="24.28515625" style="1" customWidth="1"/>
    <col min="7" max="7" width="23.85546875" style="1" customWidth="1"/>
    <col min="8" max="8" width="24.28515625" style="1" customWidth="1"/>
    <col min="9" max="16384" width="9.140625" style="1"/>
  </cols>
  <sheetData>
    <row r="2" spans="2:8" ht="20.100000000000001" customHeight="1" thickBot="1" x14ac:dyDescent="0.3">
      <c r="B2" s="14" t="s">
        <v>7</v>
      </c>
      <c r="C2" s="14"/>
      <c r="G2" s="14" t="s">
        <v>29</v>
      </c>
      <c r="H2" s="14"/>
    </row>
    <row r="3" spans="2:8" ht="20.100000000000001" customHeight="1" thickTop="1" x14ac:dyDescent="0.25"/>
    <row r="4" spans="2:8" ht="20.100000000000001" customHeight="1" x14ac:dyDescent="0.25">
      <c r="B4" s="5" t="s">
        <v>0</v>
      </c>
      <c r="C4" s="6" t="s">
        <v>4</v>
      </c>
      <c r="G4" s="5" t="s">
        <v>0</v>
      </c>
      <c r="H4" s="6" t="s">
        <v>4</v>
      </c>
    </row>
    <row r="5" spans="2:8" ht="20.100000000000001" customHeight="1" x14ac:dyDescent="0.25">
      <c r="B5" s="2" t="s">
        <v>1</v>
      </c>
      <c r="C5" s="3">
        <f ca="1">TODAY()</f>
        <v>44845</v>
      </c>
      <c r="G5" s="2" t="s">
        <v>1</v>
      </c>
      <c r="H5" s="3">
        <f ca="1">TODAY()</f>
        <v>44845</v>
      </c>
    </row>
    <row r="6" spans="2:8" ht="20.100000000000001" customHeight="1" x14ac:dyDescent="0.25">
      <c r="B6" s="2" t="s">
        <v>2</v>
      </c>
      <c r="C6" s="3">
        <v>45940</v>
      </c>
      <c r="G6" s="2" t="s">
        <v>2</v>
      </c>
      <c r="H6" s="3">
        <v>45940</v>
      </c>
    </row>
    <row r="7" spans="2:8" ht="20.100000000000001" customHeight="1" x14ac:dyDescent="0.25">
      <c r="B7" s="2" t="s">
        <v>6</v>
      </c>
      <c r="C7" s="7">
        <v>5.0715106154359188E-3</v>
      </c>
      <c r="G7" s="2" t="s">
        <v>6</v>
      </c>
      <c r="H7" s="7">
        <v>5.0715106154359188E-3</v>
      </c>
    </row>
    <row r="8" spans="2:8" ht="20.100000000000001" customHeight="1" x14ac:dyDescent="0.25">
      <c r="B8" s="2" t="s">
        <v>3</v>
      </c>
      <c r="C8" s="16">
        <f ca="1">PRICEDISC(C5,C6,C7,100,3)</f>
        <v>98.478546815369228</v>
      </c>
      <c r="G8" s="2" t="s">
        <v>3</v>
      </c>
      <c r="H8" s="16"/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0B226-BC44-4583-AC8E-33FE32D9EC86}">
  <dimension ref="B2:C10"/>
  <sheetViews>
    <sheetView showGridLines="0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30.5703125" style="1" bestFit="1" customWidth="1"/>
    <col min="3" max="3" width="24.28515625" style="1" customWidth="1"/>
    <col min="4" max="16384" width="9.140625" style="1"/>
  </cols>
  <sheetData>
    <row r="2" spans="2:3" ht="20.100000000000001" customHeight="1" thickBot="1" x14ac:dyDescent="0.3">
      <c r="B2" s="14" t="s">
        <v>14</v>
      </c>
      <c r="C2" s="14"/>
    </row>
    <row r="3" spans="2:3" ht="20.100000000000001" customHeight="1" thickTop="1" x14ac:dyDescent="0.25"/>
    <row r="4" spans="2:3" ht="20.100000000000001" customHeight="1" x14ac:dyDescent="0.25">
      <c r="B4" s="5" t="s">
        <v>0</v>
      </c>
      <c r="C4" s="6" t="s">
        <v>4</v>
      </c>
    </row>
    <row r="5" spans="2:3" ht="20.100000000000001" customHeight="1" x14ac:dyDescent="0.25">
      <c r="B5" s="2" t="s">
        <v>9</v>
      </c>
      <c r="C5" s="9">
        <v>10000</v>
      </c>
    </row>
    <row r="6" spans="2:3" ht="20.100000000000001" customHeight="1" x14ac:dyDescent="0.25">
      <c r="B6" s="2" t="s">
        <v>10</v>
      </c>
      <c r="C6" s="10">
        <v>7.0000000000000007E-2</v>
      </c>
    </row>
    <row r="7" spans="2:3" ht="20.100000000000001" customHeight="1" x14ac:dyDescent="0.25">
      <c r="B7" s="2" t="s">
        <v>11</v>
      </c>
      <c r="C7" s="4">
        <f>C5*C6</f>
        <v>700.00000000000011</v>
      </c>
    </row>
    <row r="8" spans="2:3" ht="20.100000000000001" customHeight="1" x14ac:dyDescent="0.25">
      <c r="B8" s="2" t="s">
        <v>13</v>
      </c>
      <c r="C8" s="8">
        <v>10</v>
      </c>
    </row>
    <row r="9" spans="2:3" ht="20.100000000000001" customHeight="1" x14ac:dyDescent="0.25">
      <c r="B9" s="2" t="s">
        <v>18</v>
      </c>
      <c r="C9" s="9">
        <f>C5*10%</f>
        <v>1000</v>
      </c>
    </row>
    <row r="10" spans="2:3" ht="20.100000000000001" customHeight="1" x14ac:dyDescent="0.25">
      <c r="B10" s="2" t="s">
        <v>12</v>
      </c>
      <c r="C10" s="9">
        <v>9800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93CE4-F585-4480-8F94-7B90964DF052}">
  <dimension ref="B2:I12"/>
  <sheetViews>
    <sheetView showGridLines="0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30.5703125" style="1" bestFit="1" customWidth="1"/>
    <col min="3" max="3" width="26.7109375" style="1" customWidth="1"/>
    <col min="4" max="7" width="9.140625" style="1"/>
    <col min="8" max="8" width="30.5703125" style="1" bestFit="1" customWidth="1"/>
    <col min="9" max="9" width="26.7109375" style="1" customWidth="1"/>
    <col min="10" max="16384" width="9.140625" style="1"/>
  </cols>
  <sheetData>
    <row r="2" spans="2:9" ht="20.100000000000001" customHeight="1" thickBot="1" x14ac:dyDescent="0.3">
      <c r="B2" s="14" t="s">
        <v>15</v>
      </c>
      <c r="C2" s="14"/>
      <c r="H2" s="14" t="s">
        <v>29</v>
      </c>
      <c r="I2" s="14"/>
    </row>
    <row r="3" spans="2:9" ht="20.100000000000001" customHeight="1" thickTop="1" x14ac:dyDescent="0.25"/>
    <row r="4" spans="2:9" ht="20.100000000000001" customHeight="1" x14ac:dyDescent="0.25">
      <c r="B4" s="5" t="s">
        <v>0</v>
      </c>
      <c r="C4" s="6" t="s">
        <v>4</v>
      </c>
      <c r="H4" s="5" t="s">
        <v>0</v>
      </c>
      <c r="I4" s="6" t="s">
        <v>4</v>
      </c>
    </row>
    <row r="5" spans="2:9" ht="20.100000000000001" customHeight="1" x14ac:dyDescent="0.25">
      <c r="B5" s="2" t="s">
        <v>9</v>
      </c>
      <c r="C5" s="9">
        <v>10000</v>
      </c>
      <c r="H5" s="2" t="s">
        <v>9</v>
      </c>
      <c r="I5" s="9">
        <v>10000</v>
      </c>
    </row>
    <row r="6" spans="2:9" ht="20.100000000000001" customHeight="1" x14ac:dyDescent="0.25">
      <c r="B6" s="2" t="s">
        <v>10</v>
      </c>
      <c r="C6" s="10">
        <v>7.0000000000000007E-2</v>
      </c>
      <c r="H6" s="2" t="s">
        <v>10</v>
      </c>
      <c r="I6" s="10">
        <v>7.0000000000000007E-2</v>
      </c>
    </row>
    <row r="7" spans="2:9" ht="20.100000000000001" customHeight="1" x14ac:dyDescent="0.25">
      <c r="B7" s="2" t="s">
        <v>11</v>
      </c>
      <c r="C7" s="4">
        <f>C5*C6</f>
        <v>700.00000000000011</v>
      </c>
      <c r="H7" s="2" t="s">
        <v>11</v>
      </c>
      <c r="I7" s="4">
        <f>I5*I6</f>
        <v>700.00000000000011</v>
      </c>
    </row>
    <row r="8" spans="2:9" ht="20.100000000000001" customHeight="1" x14ac:dyDescent="0.25">
      <c r="B8" s="2" t="s">
        <v>13</v>
      </c>
      <c r="C8" s="8">
        <v>10</v>
      </c>
      <c r="H8" s="2" t="s">
        <v>13</v>
      </c>
      <c r="I8" s="8">
        <v>10</v>
      </c>
    </row>
    <row r="9" spans="2:9" ht="20.100000000000001" customHeight="1" x14ac:dyDescent="0.25">
      <c r="B9" s="2" t="s">
        <v>18</v>
      </c>
      <c r="C9" s="9">
        <f>C5*10%</f>
        <v>1000</v>
      </c>
      <c r="H9" s="2" t="s">
        <v>18</v>
      </c>
      <c r="I9" s="9">
        <f>I5*10%</f>
        <v>1000</v>
      </c>
    </row>
    <row r="10" spans="2:9" ht="20.100000000000001" customHeight="1" x14ac:dyDescent="0.25">
      <c r="B10" s="2" t="s">
        <v>12</v>
      </c>
      <c r="C10" s="9">
        <v>9800</v>
      </c>
      <c r="H10" s="2" t="s">
        <v>12</v>
      </c>
      <c r="I10" s="9">
        <v>9800</v>
      </c>
    </row>
    <row r="11" spans="2:9" ht="20.100000000000001" customHeight="1" x14ac:dyDescent="0.25">
      <c r="B11" s="2" t="s">
        <v>6</v>
      </c>
      <c r="C11" s="11">
        <f>(C7+((C5-C10)/C8))/((C5+C10)/2)</f>
        <v>7.2727272727272738E-2</v>
      </c>
    </row>
    <row r="12" spans="2:9" ht="20.100000000000001" customHeight="1" x14ac:dyDescent="0.25">
      <c r="B12" s="2" t="s">
        <v>16</v>
      </c>
      <c r="C12" s="12">
        <f>((C9/(1+C11)^1)+(C9/(1+C11)^2)+(C9/(1+C11)^3)+(C9/(1+C11)^4)+(C9/(1+C11)^5)+(C9/(1+C11)^6)+(C9/(1+C11)^7)+(C9/(1+C11)^8)+(C9/(1+C11)^9)+(C9/(1+C11)^10))</f>
        <v>6935.8847188098753</v>
      </c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E4C24-72FE-4FE9-8836-ED9208F831A1}">
  <dimension ref="B2:C9"/>
  <sheetViews>
    <sheetView showGridLines="0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30.5703125" style="1" bestFit="1" customWidth="1"/>
    <col min="3" max="3" width="24.28515625" style="1" customWidth="1"/>
    <col min="4" max="16384" width="9.140625" style="1"/>
  </cols>
  <sheetData>
    <row r="2" spans="2:3" ht="20.100000000000001" customHeight="1" thickBot="1" x14ac:dyDescent="0.3">
      <c r="B2" s="14" t="s">
        <v>27</v>
      </c>
      <c r="C2" s="14"/>
    </row>
    <row r="3" spans="2:3" ht="20.100000000000001" customHeight="1" thickTop="1" x14ac:dyDescent="0.25"/>
    <row r="4" spans="2:3" ht="20.100000000000001" customHeight="1" x14ac:dyDescent="0.25">
      <c r="B4" s="5" t="s">
        <v>0</v>
      </c>
      <c r="C4" s="6" t="s">
        <v>4</v>
      </c>
    </row>
    <row r="5" spans="2:3" ht="20.100000000000001" customHeight="1" x14ac:dyDescent="0.25">
      <c r="B5" s="2" t="s">
        <v>9</v>
      </c>
      <c r="C5" s="9">
        <v>10000</v>
      </c>
    </row>
    <row r="6" spans="2:3" ht="20.100000000000001" customHeight="1" x14ac:dyDescent="0.25">
      <c r="B6" s="2" t="s">
        <v>10</v>
      </c>
      <c r="C6" s="10">
        <v>0</v>
      </c>
    </row>
    <row r="7" spans="2:3" ht="20.100000000000001" customHeight="1" x14ac:dyDescent="0.25">
      <c r="B7" s="2" t="s">
        <v>11</v>
      </c>
      <c r="C7" s="4">
        <f>C5*C6</f>
        <v>0</v>
      </c>
    </row>
    <row r="8" spans="2:3" ht="20.100000000000001" customHeight="1" x14ac:dyDescent="0.25">
      <c r="B8" s="2" t="s">
        <v>13</v>
      </c>
      <c r="C8" s="8">
        <v>10</v>
      </c>
    </row>
    <row r="9" spans="2:3" ht="20.100000000000001" customHeight="1" x14ac:dyDescent="0.25">
      <c r="B9" s="2" t="s">
        <v>12</v>
      </c>
      <c r="C9" s="9">
        <v>9800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41F35-6255-47E1-A438-B1943970A505}">
  <dimension ref="B2:I10"/>
  <sheetViews>
    <sheetView showGridLines="0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30.5703125" style="1" bestFit="1" customWidth="1"/>
    <col min="3" max="3" width="26.7109375" style="1" customWidth="1"/>
    <col min="4" max="7" width="9.140625" style="1"/>
    <col min="8" max="8" width="30.5703125" style="1" bestFit="1" customWidth="1"/>
    <col min="9" max="9" width="26.7109375" style="1" customWidth="1"/>
    <col min="10" max="16384" width="9.140625" style="1"/>
  </cols>
  <sheetData>
    <row r="2" spans="2:9" ht="20.100000000000001" customHeight="1" thickBot="1" x14ac:dyDescent="0.3">
      <c r="B2" s="14" t="s">
        <v>19</v>
      </c>
      <c r="C2" s="14"/>
      <c r="H2" s="14" t="s">
        <v>29</v>
      </c>
      <c r="I2" s="14"/>
    </row>
    <row r="3" spans="2:9" ht="20.100000000000001" customHeight="1" thickTop="1" x14ac:dyDescent="0.25"/>
    <row r="4" spans="2:9" ht="20.100000000000001" customHeight="1" x14ac:dyDescent="0.25">
      <c r="B4" s="5" t="s">
        <v>0</v>
      </c>
      <c r="C4" s="6" t="s">
        <v>4</v>
      </c>
      <c r="H4" s="5" t="s">
        <v>0</v>
      </c>
      <c r="I4" s="6" t="s">
        <v>4</v>
      </c>
    </row>
    <row r="5" spans="2:9" ht="20.100000000000001" customHeight="1" x14ac:dyDescent="0.25">
      <c r="B5" s="2" t="s">
        <v>9</v>
      </c>
      <c r="C5" s="9">
        <v>10000</v>
      </c>
      <c r="H5" s="2" t="s">
        <v>9</v>
      </c>
      <c r="I5" s="9">
        <v>10000</v>
      </c>
    </row>
    <row r="6" spans="2:9" ht="20.100000000000001" customHeight="1" x14ac:dyDescent="0.25">
      <c r="B6" s="2" t="s">
        <v>10</v>
      </c>
      <c r="C6" s="10">
        <v>0</v>
      </c>
      <c r="H6" s="2" t="s">
        <v>10</v>
      </c>
      <c r="I6" s="10">
        <v>0</v>
      </c>
    </row>
    <row r="7" spans="2:9" ht="20.100000000000001" customHeight="1" x14ac:dyDescent="0.25">
      <c r="B7" s="2" t="s">
        <v>11</v>
      </c>
      <c r="C7" s="4">
        <f>C5*C6</f>
        <v>0</v>
      </c>
      <c r="H7" s="2" t="s">
        <v>11</v>
      </c>
      <c r="I7" s="4">
        <f>I5*I6</f>
        <v>0</v>
      </c>
    </row>
    <row r="8" spans="2:9" ht="20.100000000000001" customHeight="1" x14ac:dyDescent="0.25">
      <c r="B8" s="2" t="s">
        <v>13</v>
      </c>
      <c r="C8" s="8">
        <v>10</v>
      </c>
      <c r="H8" s="2" t="s">
        <v>13</v>
      </c>
      <c r="I8" s="8">
        <v>10</v>
      </c>
    </row>
    <row r="9" spans="2:9" ht="20.100000000000001" customHeight="1" x14ac:dyDescent="0.25">
      <c r="B9" s="2" t="s">
        <v>12</v>
      </c>
      <c r="C9" s="9">
        <v>9800</v>
      </c>
      <c r="H9" s="2" t="s">
        <v>12</v>
      </c>
      <c r="I9" s="9">
        <v>9800</v>
      </c>
    </row>
    <row r="10" spans="2:9" ht="20.100000000000001" customHeight="1" x14ac:dyDescent="0.25">
      <c r="B10" s="2" t="s">
        <v>6</v>
      </c>
      <c r="C10" s="11">
        <f>(C7+((C5-C9)/C8))/((C5+C9)/2)</f>
        <v>2.0202020202020202E-3</v>
      </c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5B778-551F-4A20-84B0-0431AC827160}">
  <dimension ref="B2:C9"/>
  <sheetViews>
    <sheetView showGridLines="0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30.5703125" style="1" bestFit="1" customWidth="1"/>
    <col min="3" max="3" width="24.28515625" style="1" customWidth="1"/>
    <col min="4" max="16384" width="9.140625" style="1"/>
  </cols>
  <sheetData>
    <row r="2" spans="2:3" ht="20.100000000000001" customHeight="1" thickBot="1" x14ac:dyDescent="0.3">
      <c r="B2" s="14" t="s">
        <v>22</v>
      </c>
      <c r="C2" s="14"/>
    </row>
    <row r="3" spans="2:3" ht="20.100000000000001" customHeight="1" thickTop="1" x14ac:dyDescent="0.25"/>
    <row r="4" spans="2:3" ht="20.100000000000001" customHeight="1" x14ac:dyDescent="0.25">
      <c r="B4" s="5" t="s">
        <v>0</v>
      </c>
      <c r="C4" s="6" t="s">
        <v>4</v>
      </c>
    </row>
    <row r="5" spans="2:3" ht="20.100000000000001" customHeight="1" x14ac:dyDescent="0.25">
      <c r="B5" s="2" t="s">
        <v>9</v>
      </c>
      <c r="C5" s="9">
        <v>10000</v>
      </c>
    </row>
    <row r="6" spans="2:3" ht="20.100000000000001" customHeight="1" x14ac:dyDescent="0.25">
      <c r="B6" s="2" t="s">
        <v>20</v>
      </c>
      <c r="C6" s="10">
        <v>7.0000000000000007E-2</v>
      </c>
    </row>
    <row r="7" spans="2:3" ht="20.100000000000001" customHeight="1" x14ac:dyDescent="0.25">
      <c r="B7" s="2" t="s">
        <v>17</v>
      </c>
      <c r="C7" s="10">
        <v>0.05</v>
      </c>
    </row>
    <row r="8" spans="2:3" ht="20.100000000000001" customHeight="1" x14ac:dyDescent="0.25">
      <c r="B8" s="2" t="s">
        <v>13</v>
      </c>
      <c r="C8" s="8">
        <v>10</v>
      </c>
    </row>
    <row r="9" spans="2:3" ht="20.100000000000001" customHeight="1" x14ac:dyDescent="0.25">
      <c r="B9" s="2" t="s">
        <v>21</v>
      </c>
      <c r="C9" s="8">
        <v>10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579C7-E96D-485A-8EF9-3011A5D8B3E3}">
  <dimension ref="B2:J10"/>
  <sheetViews>
    <sheetView showGridLines="0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30.5703125" style="1" bestFit="1" customWidth="1"/>
    <col min="3" max="3" width="24.28515625" style="1" customWidth="1"/>
    <col min="4" max="8" width="9.140625" style="1"/>
    <col min="9" max="9" width="30.5703125" style="1" bestFit="1" customWidth="1"/>
    <col min="10" max="10" width="24.28515625" style="1" customWidth="1"/>
    <col min="11" max="16384" width="9.140625" style="1"/>
  </cols>
  <sheetData>
    <row r="2" spans="2:10" ht="20.100000000000001" customHeight="1" thickBot="1" x14ac:dyDescent="0.3">
      <c r="B2" s="14" t="s">
        <v>26</v>
      </c>
      <c r="C2" s="14"/>
      <c r="I2" s="14" t="s">
        <v>29</v>
      </c>
      <c r="J2" s="14"/>
    </row>
    <row r="3" spans="2:10" ht="20.100000000000001" customHeight="1" thickTop="1" x14ac:dyDescent="0.25"/>
    <row r="4" spans="2:10" ht="20.100000000000001" customHeight="1" x14ac:dyDescent="0.25">
      <c r="B4" s="5" t="s">
        <v>0</v>
      </c>
      <c r="C4" s="6" t="s">
        <v>4</v>
      </c>
      <c r="I4" s="5" t="s">
        <v>0</v>
      </c>
      <c r="J4" s="6" t="s">
        <v>4</v>
      </c>
    </row>
    <row r="5" spans="2:10" ht="20.100000000000001" customHeight="1" x14ac:dyDescent="0.25">
      <c r="B5" s="2" t="s">
        <v>9</v>
      </c>
      <c r="C5" s="9">
        <v>10000</v>
      </c>
      <c r="I5" s="2" t="s">
        <v>9</v>
      </c>
      <c r="J5" s="9">
        <v>10000</v>
      </c>
    </row>
    <row r="6" spans="2:10" ht="20.100000000000001" customHeight="1" x14ac:dyDescent="0.25">
      <c r="B6" s="2" t="s">
        <v>20</v>
      </c>
      <c r="C6" s="10">
        <v>7.0000000000000007E-2</v>
      </c>
      <c r="I6" s="2" t="s">
        <v>20</v>
      </c>
      <c r="J6" s="10">
        <v>7.0000000000000007E-2</v>
      </c>
    </row>
    <row r="7" spans="2:10" ht="20.100000000000001" customHeight="1" x14ac:dyDescent="0.25">
      <c r="B7" s="2" t="s">
        <v>17</v>
      </c>
      <c r="C7" s="10">
        <v>0.05</v>
      </c>
      <c r="I7" s="2" t="s">
        <v>17</v>
      </c>
      <c r="J7" s="10">
        <v>0.05</v>
      </c>
    </row>
    <row r="8" spans="2:10" ht="20.100000000000001" customHeight="1" x14ac:dyDescent="0.25">
      <c r="B8" s="2" t="s">
        <v>13</v>
      </c>
      <c r="C8" s="8">
        <v>10</v>
      </c>
      <c r="I8" s="2" t="s">
        <v>13</v>
      </c>
      <c r="J8" s="8">
        <v>10</v>
      </c>
    </row>
    <row r="9" spans="2:10" ht="20.100000000000001" customHeight="1" x14ac:dyDescent="0.25">
      <c r="B9" s="2" t="s">
        <v>21</v>
      </c>
      <c r="C9" s="8">
        <v>10</v>
      </c>
      <c r="I9" s="2" t="s">
        <v>21</v>
      </c>
      <c r="J9" s="8">
        <v>10</v>
      </c>
    </row>
    <row r="10" spans="2:10" ht="20.100000000000001" customHeight="1" x14ac:dyDescent="0.25">
      <c r="B10" s="2" t="s">
        <v>16</v>
      </c>
      <c r="C10" s="17">
        <f>-PV(C6,C9,C5*C7,C5)</f>
        <v>8595.2836918134799</v>
      </c>
    </row>
  </sheetData>
  <mergeCells count="2">
    <mergeCell ref="B2:C2"/>
    <mergeCell ref="I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Dataset 1</vt:lpstr>
      <vt:lpstr>YIELDDISC</vt:lpstr>
      <vt:lpstr>PRICEDISC</vt:lpstr>
      <vt:lpstr>Dataset 2</vt:lpstr>
      <vt:lpstr>Mathematical Formula</vt:lpstr>
      <vt:lpstr>Dataset 3</vt:lpstr>
      <vt:lpstr>Zero Coupon</vt:lpstr>
      <vt:lpstr>Dataset 4</vt:lpstr>
      <vt:lpstr>Bond Price</vt:lpstr>
      <vt:lpstr>Dataset 5</vt:lpstr>
      <vt:lpstr>Present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Zahid Hassan</dc:creator>
  <cp:lastModifiedBy>Zahid Hassan</cp:lastModifiedBy>
  <dcterms:created xsi:type="dcterms:W3CDTF">2022-10-10T05:55:49Z</dcterms:created>
  <dcterms:modified xsi:type="dcterms:W3CDTF">2022-10-11T06:05:40Z</dcterms:modified>
</cp:coreProperties>
</file>