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C:\Users\Eshrak\Downloads\Article - 70 - 1-10-22\"/>
    </mc:Choice>
  </mc:AlternateContent>
  <xr:revisionPtr revIDLastSave="0" documentId="13_ncr:1_{CA743CF0-6554-492A-A66F-3EF060622E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ecasting Balance Sheet" sheetId="1" r:id="rId1"/>
    <sheet name="Templat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rWeFYB+s42lEkOVXsVJXvTvumgA=="/>
    </ext>
  </extLst>
</workbook>
</file>

<file path=xl/calcChain.xml><?xml version="1.0" encoding="utf-8"?>
<calcChain xmlns="http://schemas.openxmlformats.org/spreadsheetml/2006/main">
  <c r="C24" i="2" l="1"/>
  <c r="D23" i="2"/>
  <c r="E23" i="2" s="1"/>
  <c r="F23" i="2" s="1"/>
  <c r="G23" i="2" s="1"/>
  <c r="D22" i="2"/>
  <c r="D19" i="2"/>
  <c r="E19" i="2" s="1"/>
  <c r="F19" i="2" s="1"/>
  <c r="G19" i="2" s="1"/>
  <c r="C18" i="2"/>
  <c r="C20" i="2" s="1"/>
  <c r="C25" i="2" s="1"/>
  <c r="G17" i="2"/>
  <c r="F17" i="2"/>
  <c r="E17" i="2"/>
  <c r="D17" i="2"/>
  <c r="G16" i="2"/>
  <c r="G18" i="2" s="1"/>
  <c r="F16" i="2"/>
  <c r="F18" i="2" s="1"/>
  <c r="E16" i="2"/>
  <c r="E18" i="2" s="1"/>
  <c r="E20" i="2" s="1"/>
  <c r="D16" i="2"/>
  <c r="D18" i="2" s="1"/>
  <c r="C13" i="2"/>
  <c r="C14" i="2" s="1"/>
  <c r="D12" i="2"/>
  <c r="E12" i="2" s="1"/>
  <c r="F12" i="2" s="1"/>
  <c r="G12" i="2" s="1"/>
  <c r="D11" i="2"/>
  <c r="D13" i="2" s="1"/>
  <c r="C10" i="2"/>
  <c r="G9" i="2"/>
  <c r="F9" i="2"/>
  <c r="E9" i="2"/>
  <c r="D9" i="2"/>
  <c r="D8" i="2"/>
  <c r="D10" i="2" s="1"/>
  <c r="E9" i="1"/>
  <c r="F9" i="1"/>
  <c r="G9" i="1"/>
  <c r="D9" i="1"/>
  <c r="C18" i="1"/>
  <c r="C20" i="1" s="1"/>
  <c r="D23" i="1"/>
  <c r="E23" i="1" s="1"/>
  <c r="F23" i="1" s="1"/>
  <c r="G23" i="1" s="1"/>
  <c r="E19" i="1"/>
  <c r="F19" i="1"/>
  <c r="G19" i="1" s="1"/>
  <c r="D19" i="1"/>
  <c r="E17" i="1"/>
  <c r="F17" i="1"/>
  <c r="G17" i="1"/>
  <c r="D17" i="1"/>
  <c r="E16" i="1"/>
  <c r="F16" i="1"/>
  <c r="G16" i="1"/>
  <c r="G18" i="1" s="1"/>
  <c r="D16" i="1"/>
  <c r="E12" i="1"/>
  <c r="F12" i="1"/>
  <c r="G12" i="1" s="1"/>
  <c r="D12" i="1"/>
  <c r="E11" i="1"/>
  <c r="F11" i="1" s="1"/>
  <c r="G11" i="1" s="1"/>
  <c r="D11" i="1"/>
  <c r="D8" i="1"/>
  <c r="E8" i="1" s="1"/>
  <c r="F8" i="1" s="1"/>
  <c r="G8" i="1" s="1"/>
  <c r="G10" i="1" s="1"/>
  <c r="C24" i="1"/>
  <c r="D22" i="1"/>
  <c r="E22" i="1" s="1"/>
  <c r="D18" i="1"/>
  <c r="C13" i="1"/>
  <c r="D13" i="1"/>
  <c r="C10" i="1"/>
  <c r="C26" i="2" l="1"/>
  <c r="G20" i="2"/>
  <c r="D24" i="2"/>
  <c r="F20" i="2"/>
  <c r="D20" i="2"/>
  <c r="D14" i="2"/>
  <c r="E8" i="2"/>
  <c r="E11" i="2"/>
  <c r="E22" i="2"/>
  <c r="C25" i="1"/>
  <c r="D20" i="1"/>
  <c r="G20" i="1"/>
  <c r="E13" i="1"/>
  <c r="C14" i="1"/>
  <c r="D10" i="1"/>
  <c r="D14" i="1" s="1"/>
  <c r="E18" i="1"/>
  <c r="E20" i="1" s="1"/>
  <c r="F18" i="1"/>
  <c r="F20" i="1" s="1"/>
  <c r="E24" i="1"/>
  <c r="F22" i="1"/>
  <c r="F10" i="1"/>
  <c r="E10" i="1"/>
  <c r="D24" i="1"/>
  <c r="D25" i="1" s="1"/>
  <c r="D25" i="2" l="1"/>
  <c r="D26" i="2"/>
  <c r="E24" i="2"/>
  <c r="E25" i="2" s="1"/>
  <c r="F22" i="2"/>
  <c r="E13" i="2"/>
  <c r="F11" i="2"/>
  <c r="E10" i="2"/>
  <c r="F8" i="2"/>
  <c r="D26" i="1"/>
  <c r="E14" i="1"/>
  <c r="C26" i="1"/>
  <c r="F24" i="1"/>
  <c r="F25" i="1" s="1"/>
  <c r="G22" i="1"/>
  <c r="G24" i="1" s="1"/>
  <c r="G25" i="1" s="1"/>
  <c r="F13" i="1"/>
  <c r="F14" i="1" s="1"/>
  <c r="G13" i="1"/>
  <c r="G14" i="1" s="1"/>
  <c r="E25" i="1"/>
  <c r="F13" i="2" l="1"/>
  <c r="G11" i="2"/>
  <c r="G13" i="2" s="1"/>
  <c r="E14" i="2"/>
  <c r="E26" i="2" s="1"/>
  <c r="F10" i="2"/>
  <c r="G8" i="2"/>
  <c r="G10" i="2" s="1"/>
  <c r="G22" i="2"/>
  <c r="G24" i="2" s="1"/>
  <c r="G25" i="2" s="1"/>
  <c r="F24" i="2"/>
  <c r="F25" i="2" s="1"/>
  <c r="E26" i="1"/>
  <c r="G26" i="1"/>
  <c r="F26" i="1"/>
  <c r="G14" i="2" l="1"/>
  <c r="G26" i="2" s="1"/>
  <c r="F14" i="2"/>
  <c r="F26" i="2" s="1"/>
</calcChain>
</file>

<file path=xl/sharedStrings.xml><?xml version="1.0" encoding="utf-8"?>
<sst xmlns="http://schemas.openxmlformats.org/spreadsheetml/2006/main" count="68" uniqueCount="33">
  <si>
    <t>Assets</t>
  </si>
  <si>
    <t>Cash and Cash Equivalents</t>
  </si>
  <si>
    <t>Accounts Receivable</t>
  </si>
  <si>
    <t>Total Current Assets</t>
  </si>
  <si>
    <t>Fixed Asset</t>
  </si>
  <si>
    <t>Accumulated Depreciation</t>
  </si>
  <si>
    <t>Net Fixed Assets</t>
  </si>
  <si>
    <t>Total Asset</t>
  </si>
  <si>
    <t>Liabilities</t>
  </si>
  <si>
    <t>Accounts Payable</t>
  </si>
  <si>
    <t>Unearned Revenue</t>
  </si>
  <si>
    <t>Total Current Liabilities</t>
  </si>
  <si>
    <t>Long Term Debt</t>
  </si>
  <si>
    <t>Total Liabilities</t>
  </si>
  <si>
    <t>Equity</t>
  </si>
  <si>
    <t>Common Stock</t>
  </si>
  <si>
    <t>Retained Earnings</t>
  </si>
  <si>
    <t>Total Shareholders' Equity</t>
  </si>
  <si>
    <t>Liabilities &amp; Shareholders' Equity</t>
  </si>
  <si>
    <t>Balance Verification</t>
  </si>
  <si>
    <t>Forecasting Balance Sheet</t>
  </si>
  <si>
    <t>Assumptions</t>
  </si>
  <si>
    <t>Net Revenue</t>
  </si>
  <si>
    <t>Accounts Receivables</t>
  </si>
  <si>
    <t>Net Borrowings</t>
  </si>
  <si>
    <t>Debt Payments</t>
  </si>
  <si>
    <t>Net Cash Flow</t>
  </si>
  <si>
    <t>Total Capital Expenditure</t>
  </si>
  <si>
    <t>Total Depreciation</t>
  </si>
  <si>
    <t>Net Income</t>
  </si>
  <si>
    <t>Preparing a Forecasting Balance Sheet</t>
  </si>
  <si>
    <t>Projected Years</t>
  </si>
  <si>
    <t>Do Yourself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</si>
</sst>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\/dd\/yy"/>
    <numFmt numFmtId="165" formatCode="_(&quot;$&quot;* #,##0_);_(&quot;$&quot;* \(#,##0\);_(&quot;$&quot;* &quot;-&quot;??_);_(@_)"/>
    <numFmt numFmtId="166" formatCode="&quot;$&quot;#,##0"/>
  </numFmts>
  <fonts count="10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3"/>
      <color theme="3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4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32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4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6" fontId="4" fillId="0" borderId="6" xfId="0" applyNumberFormat="1" applyFont="1" applyBorder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166" fontId="5" fillId="0" borderId="6" xfId="0" applyNumberFormat="1" applyFont="1" applyBorder="1" applyAlignment="1">
      <alignment horizontal="center" vertical="center"/>
    </xf>
    <xf numFmtId="166" fontId="6" fillId="0" borderId="6" xfId="0" applyNumberFormat="1" applyFont="1" applyBorder="1" applyAlignment="1">
      <alignment horizontal="center" vertical="center"/>
    </xf>
    <xf numFmtId="166" fontId="7" fillId="0" borderId="6" xfId="0" applyNumberFormat="1" applyFont="1" applyBorder="1" applyAlignment="1">
      <alignment horizontal="center" vertical="center"/>
    </xf>
    <xf numFmtId="166" fontId="4" fillId="0" borderId="6" xfId="0" applyNumberFormat="1" applyFont="1" applyFill="1" applyBorder="1" applyAlignment="1">
      <alignment horizontal="center" vertical="center"/>
    </xf>
    <xf numFmtId="166" fontId="5" fillId="0" borderId="6" xfId="0" applyNumberFormat="1" applyFont="1" applyFill="1" applyBorder="1" applyAlignment="1">
      <alignment horizontal="center" vertical="center"/>
    </xf>
    <xf numFmtId="9" fontId="4" fillId="0" borderId="6" xfId="0" applyNumberFormat="1" applyFont="1" applyFill="1" applyBorder="1" applyAlignment="1">
      <alignment horizontal="center" vertical="center"/>
    </xf>
    <xf numFmtId="165" fontId="4" fillId="0" borderId="6" xfId="0" applyNumberFormat="1" applyFont="1" applyFill="1" applyBorder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164" fontId="3" fillId="3" borderId="6" xfId="0" applyNumberFormat="1" applyFont="1" applyFill="1" applyBorder="1" applyAlignment="1">
      <alignment horizontal="center" vertical="center"/>
    </xf>
    <xf numFmtId="0" fontId="8" fillId="0" borderId="1" xfId="1" applyFont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center" vertical="center"/>
    </xf>
    <xf numFmtId="164" fontId="3" fillId="3" borderId="8" xfId="0" applyNumberFormat="1" applyFont="1" applyFill="1" applyBorder="1" applyAlignment="1">
      <alignment horizontal="center" vertical="center"/>
    </xf>
    <xf numFmtId="164" fontId="3" fillId="3" borderId="9" xfId="0" applyNumberFormat="1" applyFont="1" applyFill="1" applyBorder="1" applyAlignment="1">
      <alignment horizontal="center" vertical="center"/>
    </xf>
    <xf numFmtId="164" fontId="3" fillId="3" borderId="5" xfId="0" applyNumberFormat="1" applyFont="1" applyFill="1" applyBorder="1" applyAlignment="1">
      <alignment horizontal="center" vertical="center"/>
    </xf>
    <xf numFmtId="164" fontId="3" fillId="3" borderId="10" xfId="0" applyNumberFormat="1" applyFont="1" applyFill="1" applyBorder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zoomScaleNormal="100" workbookViewId="0">
      <selection activeCell="B4" sqref="B4:G4"/>
    </sheetView>
  </sheetViews>
  <sheetFormatPr defaultColWidth="14.42578125" defaultRowHeight="20.100000000000001" customHeight="1" x14ac:dyDescent="0.25"/>
  <cols>
    <col min="1" max="1" width="2.7109375" customWidth="1"/>
    <col min="2" max="2" width="33.28515625" customWidth="1"/>
    <col min="3" max="3" width="13.7109375" customWidth="1"/>
    <col min="4" max="4" width="15" customWidth="1"/>
    <col min="5" max="6" width="13.42578125" customWidth="1"/>
    <col min="7" max="7" width="13.7109375" customWidth="1"/>
    <col min="8" max="8" width="2.7109375" customWidth="1"/>
    <col min="9" max="9" width="25" customWidth="1"/>
    <col min="10" max="10" width="13.7109375" customWidth="1"/>
    <col min="11" max="11" width="12.7109375" bestFit="1" customWidth="1"/>
    <col min="12" max="12" width="11.28515625" bestFit="1" customWidth="1"/>
    <col min="13" max="13" width="12.7109375" bestFit="1" customWidth="1"/>
    <col min="14" max="14" width="2.7109375" customWidth="1"/>
    <col min="15" max="26" width="8.7109375" customWidth="1"/>
  </cols>
  <sheetData>
    <row r="1" spans="1:26" ht="20.10000000000000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0.100000000000001" customHeight="1" thickBot="1" x14ac:dyDescent="0.3">
      <c r="A2" s="1"/>
      <c r="B2" s="22" t="s">
        <v>30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100000000000001" customHeight="1" thickTop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 x14ac:dyDescent="0.25">
      <c r="A4" s="1"/>
      <c r="B4" s="23" t="s">
        <v>20</v>
      </c>
      <c r="C4" s="24"/>
      <c r="D4" s="24"/>
      <c r="E4" s="24"/>
      <c r="F4" s="24"/>
      <c r="G4" s="25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0.100000000000001" customHeight="1" x14ac:dyDescent="0.25">
      <c r="A5" s="1"/>
      <c r="B5" s="30"/>
      <c r="C5" s="31"/>
      <c r="D5" s="27" t="s">
        <v>31</v>
      </c>
      <c r="E5" s="28"/>
      <c r="F5" s="28"/>
      <c r="G5" s="29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.100000000000001" customHeight="1" x14ac:dyDescent="0.25">
      <c r="A6" s="1"/>
      <c r="B6" s="2"/>
      <c r="C6" s="4">
        <v>2021</v>
      </c>
      <c r="D6" s="5">
        <v>2022</v>
      </c>
      <c r="E6" s="5">
        <v>2023</v>
      </c>
      <c r="F6" s="5">
        <v>2024</v>
      </c>
      <c r="G6" s="6">
        <v>2025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0.100000000000001" customHeight="1" x14ac:dyDescent="0.25">
      <c r="A7" s="1"/>
      <c r="B7" s="26" t="s">
        <v>0</v>
      </c>
      <c r="C7" s="26"/>
      <c r="D7" s="26"/>
      <c r="E7" s="26"/>
      <c r="F7" s="26"/>
      <c r="G7" s="26"/>
      <c r="H7" s="1"/>
      <c r="I7" s="21" t="s">
        <v>21</v>
      </c>
      <c r="J7" s="21"/>
      <c r="K7" s="21"/>
      <c r="L7" s="21"/>
      <c r="M7" s="2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.100000000000001" customHeight="1" x14ac:dyDescent="0.25">
      <c r="A8" s="1"/>
      <c r="B8" s="2" t="s">
        <v>1</v>
      </c>
      <c r="C8" s="8">
        <v>4219625</v>
      </c>
      <c r="D8" s="13">
        <f>C8+J13</f>
        <v>4074803.1982142865</v>
      </c>
      <c r="E8" s="13">
        <f t="shared" ref="E8:G8" si="0">D8+K13</f>
        <v>5688011.9039285723</v>
      </c>
      <c r="F8" s="13">
        <f t="shared" si="0"/>
        <v>6261749.2996428562</v>
      </c>
      <c r="G8" s="13">
        <f t="shared" si="0"/>
        <v>8191072.2996428562</v>
      </c>
      <c r="H8" s="1"/>
      <c r="I8" s="2"/>
      <c r="J8" s="5">
        <v>2022</v>
      </c>
      <c r="K8" s="5">
        <v>2023</v>
      </c>
      <c r="L8" s="5">
        <v>2024</v>
      </c>
      <c r="M8" s="5">
        <v>2025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0.100000000000001" customHeight="1" x14ac:dyDescent="0.25">
      <c r="A9" s="1"/>
      <c r="B9" s="2" t="s">
        <v>2</v>
      </c>
      <c r="C9" s="8">
        <v>125000</v>
      </c>
      <c r="D9" s="14">
        <f>J9*J10</f>
        <v>130478.72</v>
      </c>
      <c r="E9" s="14">
        <f t="shared" ref="E9:G9" si="1">K9*K10</f>
        <v>163784.72</v>
      </c>
      <c r="F9" s="14">
        <f t="shared" si="1"/>
        <v>418860.9</v>
      </c>
      <c r="G9" s="14">
        <f t="shared" si="1"/>
        <v>475460.9</v>
      </c>
      <c r="H9" s="1"/>
      <c r="I9" s="5" t="s">
        <v>22</v>
      </c>
      <c r="J9" s="13">
        <v>3261968</v>
      </c>
      <c r="K9" s="13">
        <v>4094618</v>
      </c>
      <c r="L9" s="13">
        <v>8377218</v>
      </c>
      <c r="M9" s="13">
        <v>9509218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100000000000001" customHeight="1" x14ac:dyDescent="0.25">
      <c r="A10" s="1"/>
      <c r="B10" s="2" t="s">
        <v>3</v>
      </c>
      <c r="C10" s="8">
        <f>SUM(C8:C9)</f>
        <v>4344625</v>
      </c>
      <c r="D10" s="14">
        <f t="shared" ref="D10:F10" si="2">SUM(D8:D9)</f>
        <v>4205281.9182142867</v>
      </c>
      <c r="E10" s="14">
        <f t="shared" si="2"/>
        <v>5851796.6239285721</v>
      </c>
      <c r="F10" s="14">
        <f t="shared" si="2"/>
        <v>6680610.1996428566</v>
      </c>
      <c r="G10" s="14">
        <f t="shared" ref="G10" si="3">SUM(G8:G9)</f>
        <v>8666533.1996428557</v>
      </c>
      <c r="H10" s="1"/>
      <c r="I10" s="5" t="s">
        <v>23</v>
      </c>
      <c r="J10" s="15">
        <v>0.04</v>
      </c>
      <c r="K10" s="15">
        <v>0.04</v>
      </c>
      <c r="L10" s="15">
        <v>0.05</v>
      </c>
      <c r="M10" s="15">
        <v>0.05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0.100000000000001" customHeight="1" x14ac:dyDescent="0.25">
      <c r="A11" s="1"/>
      <c r="B11" s="2" t="s">
        <v>4</v>
      </c>
      <c r="C11" s="8">
        <v>55000</v>
      </c>
      <c r="D11" s="14">
        <f>C11+J14</f>
        <v>122579</v>
      </c>
      <c r="E11" s="14">
        <f t="shared" ref="E11:G11" si="4">D11+K14</f>
        <v>154158</v>
      </c>
      <c r="F11" s="14">
        <f t="shared" si="4"/>
        <v>220737</v>
      </c>
      <c r="G11" s="14">
        <f t="shared" si="4"/>
        <v>301039</v>
      </c>
      <c r="H11" s="1"/>
      <c r="I11" s="5" t="s">
        <v>9</v>
      </c>
      <c r="J11" s="15">
        <v>0.05</v>
      </c>
      <c r="K11" s="15">
        <v>0.05</v>
      </c>
      <c r="L11" s="15">
        <v>0.05</v>
      </c>
      <c r="M11" s="15">
        <v>0.05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.100000000000001" customHeight="1" x14ac:dyDescent="0.25">
      <c r="A12" s="1"/>
      <c r="B12" s="2" t="s">
        <v>5</v>
      </c>
      <c r="C12" s="8">
        <v>-8500</v>
      </c>
      <c r="D12" s="14">
        <f>C12-J15</f>
        <v>-23387.285714285714</v>
      </c>
      <c r="E12" s="14">
        <f t="shared" ref="E12:G12" si="5">D12-K15</f>
        <v>-65274.57142857142</v>
      </c>
      <c r="F12" s="14">
        <f t="shared" si="5"/>
        <v>-141161.85714285713</v>
      </c>
      <c r="G12" s="14">
        <f t="shared" si="5"/>
        <v>-230210.85714285713</v>
      </c>
      <c r="H12" s="1"/>
      <c r="I12" s="5" t="s">
        <v>10</v>
      </c>
      <c r="J12" s="15">
        <v>0.04</v>
      </c>
      <c r="K12" s="15">
        <v>0.06</v>
      </c>
      <c r="L12" s="15">
        <v>0.09</v>
      </c>
      <c r="M12" s="15">
        <v>0.09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0.100000000000001" customHeight="1" x14ac:dyDescent="0.25">
      <c r="A13" s="1"/>
      <c r="B13" s="2" t="s">
        <v>6</v>
      </c>
      <c r="C13" s="8">
        <f>SUM(C11:C12)</f>
        <v>46500</v>
      </c>
      <c r="D13" s="10">
        <f t="shared" ref="D13:F13" si="6">SUM(D11:D12)</f>
        <v>99191.71428571429</v>
      </c>
      <c r="E13" s="10">
        <f t="shared" si="6"/>
        <v>88883.42857142858</v>
      </c>
      <c r="F13" s="10">
        <f t="shared" si="6"/>
        <v>79575.14285714287</v>
      </c>
      <c r="G13" s="10">
        <f t="shared" ref="G13" si="7">SUM(G11:G12)</f>
        <v>70828.14285714287</v>
      </c>
      <c r="H13" s="1"/>
      <c r="I13" s="5" t="s">
        <v>26</v>
      </c>
      <c r="J13" s="13">
        <v>-144821.80178571364</v>
      </c>
      <c r="K13" s="13">
        <v>1613208.7057142861</v>
      </c>
      <c r="L13" s="13">
        <v>573737.39571428392</v>
      </c>
      <c r="M13" s="13">
        <v>1929323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.100000000000001" customHeight="1" x14ac:dyDescent="0.25">
      <c r="A14" s="1"/>
      <c r="B14" s="3" t="s">
        <v>7</v>
      </c>
      <c r="C14" s="11">
        <f>SUM(C13,C10)</f>
        <v>4391125</v>
      </c>
      <c r="D14" s="12">
        <f t="shared" ref="D14:F14" si="8">SUM(D13,D10)</f>
        <v>4304473.6325000012</v>
      </c>
      <c r="E14" s="12">
        <f t="shared" si="8"/>
        <v>5940680.0525000002</v>
      </c>
      <c r="F14" s="12">
        <f t="shared" si="8"/>
        <v>6760185.3424999993</v>
      </c>
      <c r="G14" s="12">
        <f t="shared" ref="G14" si="9">SUM(G13,G10)</f>
        <v>8737361.3424999993</v>
      </c>
      <c r="H14" s="1"/>
      <c r="I14" s="5" t="s">
        <v>27</v>
      </c>
      <c r="J14" s="13">
        <v>67579</v>
      </c>
      <c r="K14" s="13">
        <v>31579</v>
      </c>
      <c r="L14" s="13">
        <v>66579</v>
      </c>
      <c r="M14" s="13">
        <v>80302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0.100000000000001" customHeight="1" x14ac:dyDescent="0.25">
      <c r="A15" s="1"/>
      <c r="B15" s="18" t="s">
        <v>8</v>
      </c>
      <c r="C15" s="19"/>
      <c r="D15" s="19"/>
      <c r="E15" s="19"/>
      <c r="F15" s="19"/>
      <c r="G15" s="20"/>
      <c r="H15" s="1"/>
      <c r="I15" s="5" t="s">
        <v>28</v>
      </c>
      <c r="J15" s="13">
        <v>14887.285714285714</v>
      </c>
      <c r="K15" s="13">
        <v>41887.28571428571</v>
      </c>
      <c r="L15" s="13">
        <v>75887.28571428571</v>
      </c>
      <c r="M15" s="13">
        <v>89049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.100000000000001" customHeight="1" x14ac:dyDescent="0.25">
      <c r="A16" s="1"/>
      <c r="B16" s="2" t="s">
        <v>9</v>
      </c>
      <c r="C16" s="8">
        <v>65000</v>
      </c>
      <c r="D16" s="10">
        <f>J9*J11</f>
        <v>163098.40000000002</v>
      </c>
      <c r="E16" s="10">
        <f t="shared" ref="E16:G16" si="10">K9*K11</f>
        <v>204730.90000000002</v>
      </c>
      <c r="F16" s="10">
        <f t="shared" si="10"/>
        <v>418860.9</v>
      </c>
      <c r="G16" s="10">
        <f t="shared" si="10"/>
        <v>475460.9</v>
      </c>
      <c r="H16" s="1"/>
      <c r="I16" s="5" t="s">
        <v>29</v>
      </c>
      <c r="J16" s="13">
        <v>264121.51250000001</v>
      </c>
      <c r="K16" s="13">
        <v>272600.56000000006</v>
      </c>
      <c r="L16" s="13">
        <v>810327.74999999977</v>
      </c>
      <c r="M16" s="13">
        <v>1057921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0.100000000000001" customHeight="1" x14ac:dyDescent="0.25">
      <c r="A17" s="1"/>
      <c r="B17" s="2" t="s">
        <v>10</v>
      </c>
      <c r="C17" s="8">
        <v>336125</v>
      </c>
      <c r="D17" s="10">
        <f>J9*J12</f>
        <v>130478.72</v>
      </c>
      <c r="E17" s="10">
        <f t="shared" ref="E17:G17" si="11">K9*K12</f>
        <v>245677.08</v>
      </c>
      <c r="F17" s="10">
        <f t="shared" si="11"/>
        <v>753949.62</v>
      </c>
      <c r="G17" s="10">
        <f t="shared" si="11"/>
        <v>855829.62</v>
      </c>
      <c r="H17" s="1"/>
      <c r="I17" s="5" t="s">
        <v>24</v>
      </c>
      <c r="J17" s="16"/>
      <c r="K17" s="16">
        <v>1800000</v>
      </c>
      <c r="L17" s="16"/>
      <c r="M17" s="16">
        <v>1500000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.100000000000001" customHeight="1" x14ac:dyDescent="0.25">
      <c r="A18" s="1"/>
      <c r="B18" s="2" t="s">
        <v>11</v>
      </c>
      <c r="C18" s="8">
        <f>C16+C17</f>
        <v>401125</v>
      </c>
      <c r="D18" s="10">
        <f t="shared" ref="D18:F18" si="12">D16+D17</f>
        <v>293577.12</v>
      </c>
      <c r="E18" s="10">
        <f t="shared" si="12"/>
        <v>450407.98</v>
      </c>
      <c r="F18" s="10">
        <f t="shared" si="12"/>
        <v>1172810.52</v>
      </c>
      <c r="G18" s="10">
        <f t="shared" ref="G18" si="13">G16+G17</f>
        <v>1331290.52</v>
      </c>
      <c r="H18" s="1"/>
      <c r="I18" s="5" t="s">
        <v>25</v>
      </c>
      <c r="J18" s="13">
        <v>243225</v>
      </c>
      <c r="K18" s="13">
        <v>593225</v>
      </c>
      <c r="L18" s="13">
        <v>713225</v>
      </c>
      <c r="M18" s="13">
        <v>739225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0.100000000000001" customHeight="1" x14ac:dyDescent="0.25">
      <c r="A19" s="1"/>
      <c r="B19" s="2" t="s">
        <v>12</v>
      </c>
      <c r="C19" s="8">
        <v>2500000</v>
      </c>
      <c r="D19" s="10">
        <f>C19+J17-J18</f>
        <v>2256775</v>
      </c>
      <c r="E19" s="10">
        <f t="shared" ref="E19:G19" si="14">D19+K17-K18</f>
        <v>3463550</v>
      </c>
      <c r="F19" s="10">
        <f t="shared" si="14"/>
        <v>2750325</v>
      </c>
      <c r="G19" s="10">
        <f t="shared" si="14"/>
        <v>3511100</v>
      </c>
      <c r="H19" s="1"/>
      <c r="I19" s="7"/>
      <c r="J19" s="7"/>
      <c r="K19" s="7"/>
      <c r="L19" s="7"/>
      <c r="M19" s="7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.100000000000001" customHeight="1" x14ac:dyDescent="0.25">
      <c r="A20" s="1"/>
      <c r="B20" s="3" t="s">
        <v>13</v>
      </c>
      <c r="C20" s="11">
        <f>SUM(C18:C19)</f>
        <v>2901125</v>
      </c>
      <c r="D20" s="12">
        <f t="shared" ref="D20:F20" si="15">SUM(D18:D19)</f>
        <v>2550352.12</v>
      </c>
      <c r="E20" s="12">
        <f t="shared" si="15"/>
        <v>3913957.98</v>
      </c>
      <c r="F20" s="12">
        <f t="shared" si="15"/>
        <v>3923135.52</v>
      </c>
      <c r="G20" s="12">
        <f t="shared" ref="G20" si="16">SUM(G18:G19)</f>
        <v>4842390.5199999996</v>
      </c>
      <c r="H20" s="1"/>
      <c r="I20" s="7"/>
      <c r="J20" s="17"/>
      <c r="K20" s="7"/>
      <c r="L20" s="7"/>
      <c r="M20" s="7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0.100000000000001" customHeight="1" x14ac:dyDescent="0.25">
      <c r="A21" s="1"/>
      <c r="B21" s="18" t="s">
        <v>14</v>
      </c>
      <c r="C21" s="19"/>
      <c r="D21" s="19"/>
      <c r="E21" s="19"/>
      <c r="F21" s="19"/>
      <c r="G21" s="20"/>
      <c r="H21" s="1"/>
      <c r="I21" s="1"/>
      <c r="J21" s="9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.100000000000001" customHeight="1" x14ac:dyDescent="0.25">
      <c r="A22" s="1"/>
      <c r="B22" s="2" t="s">
        <v>15</v>
      </c>
      <c r="C22" s="8">
        <v>40000</v>
      </c>
      <c r="D22" s="10">
        <f>C22</f>
        <v>40000</v>
      </c>
      <c r="E22" s="10">
        <f t="shared" ref="E22:G22" si="17">D22</f>
        <v>40000</v>
      </c>
      <c r="F22" s="10">
        <f t="shared" si="17"/>
        <v>40000</v>
      </c>
      <c r="G22" s="10">
        <f t="shared" si="17"/>
        <v>40000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100000000000001" customHeight="1" x14ac:dyDescent="0.25">
      <c r="A23" s="1"/>
      <c r="B23" s="2" t="s">
        <v>16</v>
      </c>
      <c r="C23" s="8">
        <v>1450000</v>
      </c>
      <c r="D23" s="14">
        <f>C23+J16</f>
        <v>1714121.5125</v>
      </c>
      <c r="E23" s="14">
        <f t="shared" ref="E23:G23" si="18">D23+K16</f>
        <v>1986722.0725</v>
      </c>
      <c r="F23" s="14">
        <f t="shared" si="18"/>
        <v>2797049.8224999998</v>
      </c>
      <c r="G23" s="14">
        <f t="shared" si="18"/>
        <v>3854970.8224999998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.100000000000001" customHeight="1" x14ac:dyDescent="0.25">
      <c r="A24" s="1"/>
      <c r="B24" s="2" t="s">
        <v>17</v>
      </c>
      <c r="C24" s="8">
        <f>SUM(C22:C23)</f>
        <v>1490000</v>
      </c>
      <c r="D24" s="10">
        <f t="shared" ref="D24:F24" si="19">SUM(D22:D23)</f>
        <v>1754121.5125</v>
      </c>
      <c r="E24" s="10">
        <f t="shared" si="19"/>
        <v>2026722.0725</v>
      </c>
      <c r="F24" s="10">
        <f t="shared" si="19"/>
        <v>2837049.8224999998</v>
      </c>
      <c r="G24" s="10">
        <f t="shared" ref="G24" si="20">SUM(G22:G23)</f>
        <v>3894970.8224999998</v>
      </c>
      <c r="H24" s="1"/>
      <c r="I24" s="1"/>
      <c r="J24" s="9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0.100000000000001" customHeight="1" x14ac:dyDescent="0.25">
      <c r="A25" s="1"/>
      <c r="B25" s="3" t="s">
        <v>18</v>
      </c>
      <c r="C25" s="11">
        <f>C20+C24</f>
        <v>4391125</v>
      </c>
      <c r="D25" s="12">
        <f t="shared" ref="D25:F25" si="21">D20+D24</f>
        <v>4304473.6325000003</v>
      </c>
      <c r="E25" s="12">
        <f t="shared" si="21"/>
        <v>5940680.0525000002</v>
      </c>
      <c r="F25" s="12">
        <f t="shared" si="21"/>
        <v>6760185.3424999993</v>
      </c>
      <c r="G25" s="12">
        <f t="shared" ref="G25" si="22">G20+G24</f>
        <v>8737361.3424999993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.100000000000001" customHeight="1" x14ac:dyDescent="0.25">
      <c r="A26" s="1"/>
      <c r="B26" s="3" t="s">
        <v>19</v>
      </c>
      <c r="C26" s="11">
        <f>C14-C25</f>
        <v>0</v>
      </c>
      <c r="D26" s="12">
        <f t="shared" ref="D26:F26" si="23">D14-D25</f>
        <v>0</v>
      </c>
      <c r="E26" s="12">
        <f t="shared" si="23"/>
        <v>0</v>
      </c>
      <c r="F26" s="12">
        <f t="shared" si="23"/>
        <v>0</v>
      </c>
      <c r="G26" s="12">
        <f t="shared" ref="G26" si="24">G14-G25</f>
        <v>0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0.100000000000001" customHeight="1" x14ac:dyDescent="0.25">
      <c r="A27" s="1"/>
      <c r="B27" s="1"/>
      <c r="C27" s="9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.100000000000001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0.100000000000001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.100000000000001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0.100000000000001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.100000000000001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0.100000000000001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.100000000000001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100000000000001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100000000000001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100000000000001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0.100000000000001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0.100000000000001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0.100000000000001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0.100000000000001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0.100000000000001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0.100000000000001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0.100000000000001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0.100000000000001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0.100000000000001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0.100000000000001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0.100000000000001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0.100000000000001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0.100000000000001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0.100000000000001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0.100000000000001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0.100000000000001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0.100000000000001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0.100000000000001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0.100000000000001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0.100000000000001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0.100000000000001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0.100000000000001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0.100000000000001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0.100000000000001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0.100000000000001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0.100000000000001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0.100000000000001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0.100000000000001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0.100000000000001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0.100000000000001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0.100000000000001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0.100000000000001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0.100000000000001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0.100000000000001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0.100000000000001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0.100000000000001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0.100000000000001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0.100000000000001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0.100000000000001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0.100000000000001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0.100000000000001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0.100000000000001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0.100000000000001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0.100000000000001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0.100000000000001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0.100000000000001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0.100000000000001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0.100000000000001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0.100000000000001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0.100000000000001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0.100000000000001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0.100000000000001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0.100000000000001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0.100000000000001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0.100000000000001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0.100000000000001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0.100000000000001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0.100000000000001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0.100000000000001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0.100000000000001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0.100000000000001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0.100000000000001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0.100000000000001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0.100000000000001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0.100000000000001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0.100000000000001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0.100000000000001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0.100000000000001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0.100000000000001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0.100000000000001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0.100000000000001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0.100000000000001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0.100000000000001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0.100000000000001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0.100000000000001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0.100000000000001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0.100000000000001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0.100000000000001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0.100000000000001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0.100000000000001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0.100000000000001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0.100000000000001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0.100000000000001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0.100000000000001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0.100000000000001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0.100000000000001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0.100000000000001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0.100000000000001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0.100000000000001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0.100000000000001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0.100000000000001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0.100000000000001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0.100000000000001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0.100000000000001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0.100000000000001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0.100000000000001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0.100000000000001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0.100000000000001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0.100000000000001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0.100000000000001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0.100000000000001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0.100000000000001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0.100000000000001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0.100000000000001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0.100000000000001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0.100000000000001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0.100000000000001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0.100000000000001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0.100000000000001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0.100000000000001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0.100000000000001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0.100000000000001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0.100000000000001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0.100000000000001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0.100000000000001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0.100000000000001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0.100000000000001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0.100000000000001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0.100000000000001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0.100000000000001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0.100000000000001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0.100000000000001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0.100000000000001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0.100000000000001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0.100000000000001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0.100000000000001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0.100000000000001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0.100000000000001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0.100000000000001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0.100000000000001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0.100000000000001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0.100000000000001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0.100000000000001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0.100000000000001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0.100000000000001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0.100000000000001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0.100000000000001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0.100000000000001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0.100000000000001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0.100000000000001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0.100000000000001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0.100000000000001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0.100000000000001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0.100000000000001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0.100000000000001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0.100000000000001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0.100000000000001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0.100000000000001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0.100000000000001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0.100000000000001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0.100000000000001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0.100000000000001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0.100000000000001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0.100000000000001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0.100000000000001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0.100000000000001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0.100000000000001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0.100000000000001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0.100000000000001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0.100000000000001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0.100000000000001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0.100000000000001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0.100000000000001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0.100000000000001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0.100000000000001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0.100000000000001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0.100000000000001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0.100000000000001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0.100000000000001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0.100000000000001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0.100000000000001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0.100000000000001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0.100000000000001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0.10000000000000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0.10000000000000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0.10000000000000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0.10000000000000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0.10000000000000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0.10000000000000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0.10000000000000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0.100000000000001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0.100000000000001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0.100000000000001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0.100000000000001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0.100000000000001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0.100000000000001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0.100000000000001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0.100000000000001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0.100000000000001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0.100000000000001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0.100000000000001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0.100000000000001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0.100000000000001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0.100000000000001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0.100000000000001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0.100000000000001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0.100000000000001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0.10000000000000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0.10000000000000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0.10000000000000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0.10000000000000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0.10000000000000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0.10000000000000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0.100000000000001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0.100000000000001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0.100000000000001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0.100000000000001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0.100000000000001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0.100000000000001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0.100000000000001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0.100000000000001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0.100000000000001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0.100000000000001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0.100000000000001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0.100000000000001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0.100000000000001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0.100000000000001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0.100000000000001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0.100000000000001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0.100000000000001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0.100000000000001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0.100000000000001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0.100000000000001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0.100000000000001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0.100000000000001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0.100000000000001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0.100000000000001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0.100000000000001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0.100000000000001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0.100000000000001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0.100000000000001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0.100000000000001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0.100000000000001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0.100000000000001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0.100000000000001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0.100000000000001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0.100000000000001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0.100000000000001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0.100000000000001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0.100000000000001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0.100000000000001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0.100000000000001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0.100000000000001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0.100000000000001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0.100000000000001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0.100000000000001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0.100000000000001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0.100000000000001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0.100000000000001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0.100000000000001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0.100000000000001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0.100000000000001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0.100000000000001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0.10000000000000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0.100000000000001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0.100000000000001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0.100000000000001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0.100000000000001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0.100000000000001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0.100000000000001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0.100000000000001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0.100000000000001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0.100000000000001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0.100000000000001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0.100000000000001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0.100000000000001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0.100000000000001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0.100000000000001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0.100000000000001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0.100000000000001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0.100000000000001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0.100000000000001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0.100000000000001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0.100000000000001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0.100000000000001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0.100000000000001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0.100000000000001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0.100000000000001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0.100000000000001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0.100000000000001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0.100000000000001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0.100000000000001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0.100000000000001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0.100000000000001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0.100000000000001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0.100000000000001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0.100000000000001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0.100000000000001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0.100000000000001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0.100000000000001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0.100000000000001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0.100000000000001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0.100000000000001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0.100000000000001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0.100000000000001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0.100000000000001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0.100000000000001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0.100000000000001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0.100000000000001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0.100000000000001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0.100000000000001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0.100000000000001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0.100000000000001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0.100000000000001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0.100000000000001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0.100000000000001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0.100000000000001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0.100000000000001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0.100000000000001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0.100000000000001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0.100000000000001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0.100000000000001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0.100000000000001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0.100000000000001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0.100000000000001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0.100000000000001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0.100000000000001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0.100000000000001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0.100000000000001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0.100000000000001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0.100000000000001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0.100000000000001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0.100000000000001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0.100000000000001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0.100000000000001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0.100000000000001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0.100000000000001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0.100000000000001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0.100000000000001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0.100000000000001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0.100000000000001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0.100000000000001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0.100000000000001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0.100000000000001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0.100000000000001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0.100000000000001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0.100000000000001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0.100000000000001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0.100000000000001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0.100000000000001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0.100000000000001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0.100000000000001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0.100000000000001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0.100000000000001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0.100000000000001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0.100000000000001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0.100000000000001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0.100000000000001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0.100000000000001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0.100000000000001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0.100000000000001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0.100000000000001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0.100000000000001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0.100000000000001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0.100000000000001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0.100000000000001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0.100000000000001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0.100000000000001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0.100000000000001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0.100000000000001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0.100000000000001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0.100000000000001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0.100000000000001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0.100000000000001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0.100000000000001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0.100000000000001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0.100000000000001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0.100000000000001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0.100000000000001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0.100000000000001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0.100000000000001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0.100000000000001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0.100000000000001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0.100000000000001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0.100000000000001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0.100000000000001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0.100000000000001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0.100000000000001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0.100000000000001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0.100000000000001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0.100000000000001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0.100000000000001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0.100000000000001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0.100000000000001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0.100000000000001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0.100000000000001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0.100000000000001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0.100000000000001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0.100000000000001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0.100000000000001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0.100000000000001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0.100000000000001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0.100000000000001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0.100000000000001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0.100000000000001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0.100000000000001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0.100000000000001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0.100000000000001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0.100000000000001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0.100000000000001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0.100000000000001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0.100000000000001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0.100000000000001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0.100000000000001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0.100000000000001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0.100000000000001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0.100000000000001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0.100000000000001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0.100000000000001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0.100000000000001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0.100000000000001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0.100000000000001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0.100000000000001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0.100000000000001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0.100000000000001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0.100000000000001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0.100000000000001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0.100000000000001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0.100000000000001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0.100000000000001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0.100000000000001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0.100000000000001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0.100000000000001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0.100000000000001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0.100000000000001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0.100000000000001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0.100000000000001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0.100000000000001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0.100000000000001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0.100000000000001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0.100000000000001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0.100000000000001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0.100000000000001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0.100000000000001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0.100000000000001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0.100000000000001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0.100000000000001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0.100000000000001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0.100000000000001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0.100000000000001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0.100000000000001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0.100000000000001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0.100000000000001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0.100000000000001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0.100000000000001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0.100000000000001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0.100000000000001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0.100000000000001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0.100000000000001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0.100000000000001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0.100000000000001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0.100000000000001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0.100000000000001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0.100000000000001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0.100000000000001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0.100000000000001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0.100000000000001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0.100000000000001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0.100000000000001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0.100000000000001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0.100000000000001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0.100000000000001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0.100000000000001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0.100000000000001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0.100000000000001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0.100000000000001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0.100000000000001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0.100000000000001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0.100000000000001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0.100000000000001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0.100000000000001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0.100000000000001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0.100000000000001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0.100000000000001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0.100000000000001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0.100000000000001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0.100000000000001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0.100000000000001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0.100000000000001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0.100000000000001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0.100000000000001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0.100000000000001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0.100000000000001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0.100000000000001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0.100000000000001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0.100000000000001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0.100000000000001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0.100000000000001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0.100000000000001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0.100000000000001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0.100000000000001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0.100000000000001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0.100000000000001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0.100000000000001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0.100000000000001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0.100000000000001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0.100000000000001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0.100000000000001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0.100000000000001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0.100000000000001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0.100000000000001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0.100000000000001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0.100000000000001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0.100000000000001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0.100000000000001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0.100000000000001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0.100000000000001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0.100000000000001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0.100000000000001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0.100000000000001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0.100000000000001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0.100000000000001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0.100000000000001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0.100000000000001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0.100000000000001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0.100000000000001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0.100000000000001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0.100000000000001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0.100000000000001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0.100000000000001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0.100000000000001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0.100000000000001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0.100000000000001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0.100000000000001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0.100000000000001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0.100000000000001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0.100000000000001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0.100000000000001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0.100000000000001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0.100000000000001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0.100000000000001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0.100000000000001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0.100000000000001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0.100000000000001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0.100000000000001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0.100000000000001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0.100000000000001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0.100000000000001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0.100000000000001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0.100000000000001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0.100000000000001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0.100000000000001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0.100000000000001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0.100000000000001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0.100000000000001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0.100000000000001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0.100000000000001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0.100000000000001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0.100000000000001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0.100000000000001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0.100000000000001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0.100000000000001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0.100000000000001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0.100000000000001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0.100000000000001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0.100000000000001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0.100000000000001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0.100000000000001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0.100000000000001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0.100000000000001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0.100000000000001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0.100000000000001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0.100000000000001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0.100000000000001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0.100000000000001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0.100000000000001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0.100000000000001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0.100000000000001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0.100000000000001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0.100000000000001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0.100000000000001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0.100000000000001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0.100000000000001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0.100000000000001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0.100000000000001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0.100000000000001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0.100000000000001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0.100000000000001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0.100000000000001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0.100000000000001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0.100000000000001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0.100000000000001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0.100000000000001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0.100000000000001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0.100000000000001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0.100000000000001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0.100000000000001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0.100000000000001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0.100000000000001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0.100000000000001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0.100000000000001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0.100000000000001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0.100000000000001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0.100000000000001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0.100000000000001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0.100000000000001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0.100000000000001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0.100000000000001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0.100000000000001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0.100000000000001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0.100000000000001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0.100000000000001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0.100000000000001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0.100000000000001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0.100000000000001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0.100000000000001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0.100000000000001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0.100000000000001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0.100000000000001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0.100000000000001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0.100000000000001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0.100000000000001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0.100000000000001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0.100000000000001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0.100000000000001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0.100000000000001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0.100000000000001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0.100000000000001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0.100000000000001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0.100000000000001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0.100000000000001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0.100000000000001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0.100000000000001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0.100000000000001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0.100000000000001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0.100000000000001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0.100000000000001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0.100000000000001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0.100000000000001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0.100000000000001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0.100000000000001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0.100000000000001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0.100000000000001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0.100000000000001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0.100000000000001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0.100000000000001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0.100000000000001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0.100000000000001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0.100000000000001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0.100000000000001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0.100000000000001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0.100000000000001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0.100000000000001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0.100000000000001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0.100000000000001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0.100000000000001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0.100000000000001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0.100000000000001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0.100000000000001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0.100000000000001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0.100000000000001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0.100000000000001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0.100000000000001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0.100000000000001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0.100000000000001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0.100000000000001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0.100000000000001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0.100000000000001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0.100000000000001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0.100000000000001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0.100000000000001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0.100000000000001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0.100000000000001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0.100000000000001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0.100000000000001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0.100000000000001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0.100000000000001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0.100000000000001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0.100000000000001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0.100000000000001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0.100000000000001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0.100000000000001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0.100000000000001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0.100000000000001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0.100000000000001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0.100000000000001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0.100000000000001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0.100000000000001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0.100000000000001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0.100000000000001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0.100000000000001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0.100000000000001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0.100000000000001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0.100000000000001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0.100000000000001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0.100000000000001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0.100000000000001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0.100000000000001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0.100000000000001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0.100000000000001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0.100000000000001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0.100000000000001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0.100000000000001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0.100000000000001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0.100000000000001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0.100000000000001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0.100000000000001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0.100000000000001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0.100000000000001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0.100000000000001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0.100000000000001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0.100000000000001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0.100000000000001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0.100000000000001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0.100000000000001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0.100000000000001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0.100000000000001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0.100000000000001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0.100000000000001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0.100000000000001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0.100000000000001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0.100000000000001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0.100000000000001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0.100000000000001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0.100000000000001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0.100000000000001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0.100000000000001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0.100000000000001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0.100000000000001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0.100000000000001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0.100000000000001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0.100000000000001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0.100000000000001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0.100000000000001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0.100000000000001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0.100000000000001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0.100000000000001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0.100000000000001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0.100000000000001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0.100000000000001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0.100000000000001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0.100000000000001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0.100000000000001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0.100000000000001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0.100000000000001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0.100000000000001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0.100000000000001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0.100000000000001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0.100000000000001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0.100000000000001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0.100000000000001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0.100000000000001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0.100000000000001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0.100000000000001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0.100000000000001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0.100000000000001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0.100000000000001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0.100000000000001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0.100000000000001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0.100000000000001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0.100000000000001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0.100000000000001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0.100000000000001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0.100000000000001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0.100000000000001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0.100000000000001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0.100000000000001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0.100000000000001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0.100000000000001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0.100000000000001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0.100000000000001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0.100000000000001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0.100000000000001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0.100000000000001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0.100000000000001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0.100000000000001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0.100000000000001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0.100000000000001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0.100000000000001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0.100000000000001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0.100000000000001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0.100000000000001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0.100000000000001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0.100000000000001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0.100000000000001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0.100000000000001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0.100000000000001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0.100000000000001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0.100000000000001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0.100000000000001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0.100000000000001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0.100000000000001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0.100000000000001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0.100000000000001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0.100000000000001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0.100000000000001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0.100000000000001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0.100000000000001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0.100000000000001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0.100000000000001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0.100000000000001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0.100000000000001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0.100000000000001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0.100000000000001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0.100000000000001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0.100000000000001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0.100000000000001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0.100000000000001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0.100000000000001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0.100000000000001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0.100000000000001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0.100000000000001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0.100000000000001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0.100000000000001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0.100000000000001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0.100000000000001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0.100000000000001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0.100000000000001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0.100000000000001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0.100000000000001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0.100000000000001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0.100000000000001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0.100000000000001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0.100000000000001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0.100000000000001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0.100000000000001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0.100000000000001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0.100000000000001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0.100000000000001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0.100000000000001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0.100000000000001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0.100000000000001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0.100000000000001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0.100000000000001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0.100000000000001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0.100000000000001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0.100000000000001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0.100000000000001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0.100000000000001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0.100000000000001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0.100000000000001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0.100000000000001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0.100000000000001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0.100000000000001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0.100000000000001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0.100000000000001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0.100000000000001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0.100000000000001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0.100000000000001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0.100000000000001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0.100000000000001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0.100000000000001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0.100000000000001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0.100000000000001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0.100000000000001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0.100000000000001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0.100000000000001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0.100000000000001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0.100000000000001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0.100000000000001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0.100000000000001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0.100000000000001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0.100000000000001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0.100000000000001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0.100000000000001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0.100000000000001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0.100000000000001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0.100000000000001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0.100000000000001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0.100000000000001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0.100000000000001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0.100000000000001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0.100000000000001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0.100000000000001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0.100000000000001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0.100000000000001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0.100000000000001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0.100000000000001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0.100000000000001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0.100000000000001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0.100000000000001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0.100000000000001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0.100000000000001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0.100000000000001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0.100000000000001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0.100000000000001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0.100000000000001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0.100000000000001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0.100000000000001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0.100000000000001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0.100000000000001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0.100000000000001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0.100000000000001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0.100000000000001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0.100000000000001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0.100000000000001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0.100000000000001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0.100000000000001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0.100000000000001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0.100000000000001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0.100000000000001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0.100000000000001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0.100000000000001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0.100000000000001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0.100000000000001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0.100000000000001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0.100000000000001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0.100000000000001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0.100000000000001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0.100000000000001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0.100000000000001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0.100000000000001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0.100000000000001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0.100000000000001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0.100000000000001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0.100000000000001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0.100000000000001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0.100000000000001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0.100000000000001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0.100000000000001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0.100000000000001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0.100000000000001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0.100000000000001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0.100000000000001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0.100000000000001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0.100000000000001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0.100000000000001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0.100000000000001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0.100000000000001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0.100000000000001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0.100000000000001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0.100000000000001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0.100000000000001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0.100000000000001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0.100000000000001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0.100000000000001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0.100000000000001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0.100000000000001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0.100000000000001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0.100000000000001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0.100000000000001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0.100000000000001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0.100000000000001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0.100000000000001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0.100000000000001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0.100000000000001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0.100000000000001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0.100000000000001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0.100000000000001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0.100000000000001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0.100000000000001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0.100000000000001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0.100000000000001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0.100000000000001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0.100000000000001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0.100000000000001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0.100000000000001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0.100000000000001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0.100000000000001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0.100000000000001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0.100000000000001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0.100000000000001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0.100000000000001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0.100000000000001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0.100000000000001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0.100000000000001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0.100000000000001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0.100000000000001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0.100000000000001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0.100000000000001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0.100000000000001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0.100000000000001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0.100000000000001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">
    <mergeCell ref="B15:G15"/>
    <mergeCell ref="B21:G21"/>
    <mergeCell ref="I7:M7"/>
    <mergeCell ref="B2:M2"/>
    <mergeCell ref="B4:G4"/>
    <mergeCell ref="B7:G7"/>
    <mergeCell ref="D5:G5"/>
    <mergeCell ref="B5:C5"/>
  </mergeCell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1A4C3-C533-4A3F-AA98-5698E1ABEFF7}">
  <dimension ref="A1:Z1000"/>
  <sheetViews>
    <sheetView showGridLines="0" zoomScaleNormal="100" workbookViewId="0">
      <selection activeCell="B4" sqref="B4:G4"/>
    </sheetView>
  </sheetViews>
  <sheetFormatPr defaultColWidth="14.42578125" defaultRowHeight="20.100000000000001" customHeight="1" x14ac:dyDescent="0.25"/>
  <cols>
    <col min="1" max="1" width="2.7109375" customWidth="1"/>
    <col min="2" max="2" width="33.28515625" customWidth="1"/>
    <col min="3" max="3" width="13.7109375" customWidth="1"/>
    <col min="4" max="4" width="15" customWidth="1"/>
    <col min="5" max="6" width="13.42578125" customWidth="1"/>
    <col min="7" max="7" width="13.7109375" customWidth="1"/>
    <col min="8" max="8" width="2.7109375" customWidth="1"/>
    <col min="9" max="9" width="25" customWidth="1"/>
    <col min="10" max="10" width="13.7109375" customWidth="1"/>
    <col min="11" max="11" width="12.7109375" bestFit="1" customWidth="1"/>
    <col min="12" max="12" width="11.28515625" bestFit="1" customWidth="1"/>
    <col min="13" max="13" width="12.7109375" bestFit="1" customWidth="1"/>
    <col min="14" max="14" width="2.7109375" customWidth="1"/>
    <col min="15" max="26" width="8.7109375" customWidth="1"/>
  </cols>
  <sheetData>
    <row r="1" spans="1:26" ht="20.10000000000000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0.100000000000001" customHeight="1" thickBot="1" x14ac:dyDescent="0.3">
      <c r="A2" s="1"/>
      <c r="B2" s="22" t="s">
        <v>32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100000000000001" customHeight="1" thickTop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 x14ac:dyDescent="0.25">
      <c r="A4" s="1"/>
      <c r="B4" s="23" t="s">
        <v>20</v>
      </c>
      <c r="C4" s="24"/>
      <c r="D4" s="24"/>
      <c r="E4" s="24"/>
      <c r="F4" s="24"/>
      <c r="G4" s="25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0.100000000000001" customHeight="1" x14ac:dyDescent="0.25">
      <c r="A5" s="1"/>
      <c r="B5" s="30"/>
      <c r="C5" s="31"/>
      <c r="D5" s="27" t="s">
        <v>31</v>
      </c>
      <c r="E5" s="28"/>
      <c r="F5" s="28"/>
      <c r="G5" s="29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.100000000000001" customHeight="1" x14ac:dyDescent="0.25">
      <c r="A6" s="1"/>
      <c r="B6" s="2"/>
      <c r="C6" s="4">
        <v>2021</v>
      </c>
      <c r="D6" s="5">
        <v>2022</v>
      </c>
      <c r="E6" s="5">
        <v>2023</v>
      </c>
      <c r="F6" s="5">
        <v>2024</v>
      </c>
      <c r="G6" s="6">
        <v>2025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0.100000000000001" customHeight="1" x14ac:dyDescent="0.25">
      <c r="A7" s="1"/>
      <c r="B7" s="26" t="s">
        <v>0</v>
      </c>
      <c r="C7" s="26"/>
      <c r="D7" s="26"/>
      <c r="E7" s="26"/>
      <c r="F7" s="26"/>
      <c r="G7" s="26"/>
      <c r="H7" s="1"/>
      <c r="I7" s="21" t="s">
        <v>21</v>
      </c>
      <c r="J7" s="21"/>
      <c r="K7" s="21"/>
      <c r="L7" s="21"/>
      <c r="M7" s="2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.100000000000001" customHeight="1" x14ac:dyDescent="0.25">
      <c r="A8" s="1"/>
      <c r="B8" s="2" t="s">
        <v>1</v>
      </c>
      <c r="C8" s="8"/>
      <c r="D8" s="13">
        <f>C8+J13</f>
        <v>0</v>
      </c>
      <c r="E8" s="13">
        <f t="shared" ref="E8:G8" si="0">D8+K13</f>
        <v>0</v>
      </c>
      <c r="F8" s="13">
        <f t="shared" si="0"/>
        <v>0</v>
      </c>
      <c r="G8" s="13">
        <f t="shared" si="0"/>
        <v>0</v>
      </c>
      <c r="H8" s="1"/>
      <c r="I8" s="2"/>
      <c r="J8" s="5">
        <v>2022</v>
      </c>
      <c r="K8" s="5">
        <v>2023</v>
      </c>
      <c r="L8" s="5">
        <v>2024</v>
      </c>
      <c r="M8" s="5">
        <v>2025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0.100000000000001" customHeight="1" x14ac:dyDescent="0.25">
      <c r="A9" s="1"/>
      <c r="B9" s="2" t="s">
        <v>2</v>
      </c>
      <c r="C9" s="8"/>
      <c r="D9" s="14">
        <f>J9*J10</f>
        <v>0</v>
      </c>
      <c r="E9" s="14">
        <f t="shared" ref="E9:G9" si="1">K9*K10</f>
        <v>0</v>
      </c>
      <c r="F9" s="14">
        <f t="shared" si="1"/>
        <v>0</v>
      </c>
      <c r="G9" s="14">
        <f t="shared" si="1"/>
        <v>0</v>
      </c>
      <c r="H9" s="1"/>
      <c r="I9" s="5" t="s">
        <v>22</v>
      </c>
      <c r="J9" s="13"/>
      <c r="K9" s="13"/>
      <c r="L9" s="13"/>
      <c r="M9" s="13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100000000000001" customHeight="1" x14ac:dyDescent="0.25">
      <c r="A10" s="1"/>
      <c r="B10" s="2" t="s">
        <v>3</v>
      </c>
      <c r="C10" s="8">
        <f>SUM(C8:C9)</f>
        <v>0</v>
      </c>
      <c r="D10" s="14">
        <f t="shared" ref="D10:G10" si="2">SUM(D8:D9)</f>
        <v>0</v>
      </c>
      <c r="E10" s="14">
        <f t="shared" si="2"/>
        <v>0</v>
      </c>
      <c r="F10" s="14">
        <f t="shared" si="2"/>
        <v>0</v>
      </c>
      <c r="G10" s="14">
        <f t="shared" si="2"/>
        <v>0</v>
      </c>
      <c r="H10" s="1"/>
      <c r="I10" s="5" t="s">
        <v>23</v>
      </c>
      <c r="J10" s="15"/>
      <c r="K10" s="15"/>
      <c r="L10" s="15"/>
      <c r="M10" s="15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0.100000000000001" customHeight="1" x14ac:dyDescent="0.25">
      <c r="A11" s="1"/>
      <c r="B11" s="2" t="s">
        <v>4</v>
      </c>
      <c r="C11" s="8"/>
      <c r="D11" s="14">
        <f>C11+J14</f>
        <v>0</v>
      </c>
      <c r="E11" s="14">
        <f t="shared" ref="E11:G11" si="3">D11+K14</f>
        <v>0</v>
      </c>
      <c r="F11" s="14">
        <f t="shared" si="3"/>
        <v>0</v>
      </c>
      <c r="G11" s="14">
        <f t="shared" si="3"/>
        <v>0</v>
      </c>
      <c r="H11" s="1"/>
      <c r="I11" s="5" t="s">
        <v>9</v>
      </c>
      <c r="J11" s="15"/>
      <c r="K11" s="15"/>
      <c r="L11" s="15"/>
      <c r="M11" s="15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.100000000000001" customHeight="1" x14ac:dyDescent="0.25">
      <c r="A12" s="1"/>
      <c r="B12" s="2" t="s">
        <v>5</v>
      </c>
      <c r="C12" s="8"/>
      <c r="D12" s="14">
        <f>C12-J15</f>
        <v>0</v>
      </c>
      <c r="E12" s="14">
        <f t="shared" ref="E12:G12" si="4">D12-K15</f>
        <v>0</v>
      </c>
      <c r="F12" s="14">
        <f t="shared" si="4"/>
        <v>0</v>
      </c>
      <c r="G12" s="14">
        <f t="shared" si="4"/>
        <v>0</v>
      </c>
      <c r="H12" s="1"/>
      <c r="I12" s="5" t="s">
        <v>10</v>
      </c>
      <c r="J12" s="15"/>
      <c r="K12" s="15"/>
      <c r="L12" s="15"/>
      <c r="M12" s="15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0.100000000000001" customHeight="1" x14ac:dyDescent="0.25">
      <c r="A13" s="1"/>
      <c r="B13" s="2" t="s">
        <v>6</v>
      </c>
      <c r="C13" s="8">
        <f>SUM(C11:C12)</f>
        <v>0</v>
      </c>
      <c r="D13" s="10">
        <f t="shared" ref="D13:G13" si="5">SUM(D11:D12)</f>
        <v>0</v>
      </c>
      <c r="E13" s="10">
        <f t="shared" si="5"/>
        <v>0</v>
      </c>
      <c r="F13" s="10">
        <f t="shared" si="5"/>
        <v>0</v>
      </c>
      <c r="G13" s="10">
        <f t="shared" si="5"/>
        <v>0</v>
      </c>
      <c r="H13" s="1"/>
      <c r="I13" s="5" t="s">
        <v>26</v>
      </c>
      <c r="J13" s="13"/>
      <c r="K13" s="13"/>
      <c r="L13" s="13"/>
      <c r="M13" s="13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.100000000000001" customHeight="1" x14ac:dyDescent="0.25">
      <c r="A14" s="1"/>
      <c r="B14" s="3" t="s">
        <v>7</v>
      </c>
      <c r="C14" s="11">
        <f>SUM(C13,C10)</f>
        <v>0</v>
      </c>
      <c r="D14" s="12">
        <f t="shared" ref="D14:G14" si="6">SUM(D13,D10)</f>
        <v>0</v>
      </c>
      <c r="E14" s="12">
        <f t="shared" si="6"/>
        <v>0</v>
      </c>
      <c r="F14" s="12">
        <f t="shared" si="6"/>
        <v>0</v>
      </c>
      <c r="G14" s="12">
        <f t="shared" si="6"/>
        <v>0</v>
      </c>
      <c r="H14" s="1"/>
      <c r="I14" s="5" t="s">
        <v>27</v>
      </c>
      <c r="J14" s="13"/>
      <c r="K14" s="13"/>
      <c r="L14" s="13"/>
      <c r="M14" s="13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0.100000000000001" customHeight="1" x14ac:dyDescent="0.25">
      <c r="A15" s="1"/>
      <c r="B15" s="18" t="s">
        <v>8</v>
      </c>
      <c r="C15" s="19"/>
      <c r="D15" s="19"/>
      <c r="E15" s="19"/>
      <c r="F15" s="19"/>
      <c r="G15" s="20"/>
      <c r="H15" s="1"/>
      <c r="I15" s="5" t="s">
        <v>28</v>
      </c>
      <c r="J15" s="13"/>
      <c r="K15" s="13"/>
      <c r="L15" s="13"/>
      <c r="M15" s="13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.100000000000001" customHeight="1" x14ac:dyDescent="0.25">
      <c r="A16" s="1"/>
      <c r="B16" s="2" t="s">
        <v>9</v>
      </c>
      <c r="C16" s="8"/>
      <c r="D16" s="10">
        <f>J9*J11</f>
        <v>0</v>
      </c>
      <c r="E16" s="10">
        <f t="shared" ref="E16:G16" si="7">K9*K11</f>
        <v>0</v>
      </c>
      <c r="F16" s="10">
        <f t="shared" si="7"/>
        <v>0</v>
      </c>
      <c r="G16" s="10">
        <f t="shared" si="7"/>
        <v>0</v>
      </c>
      <c r="H16" s="1"/>
      <c r="I16" s="5" t="s">
        <v>29</v>
      </c>
      <c r="J16" s="13"/>
      <c r="K16" s="13"/>
      <c r="L16" s="13"/>
      <c r="M16" s="13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0.100000000000001" customHeight="1" x14ac:dyDescent="0.25">
      <c r="A17" s="1"/>
      <c r="B17" s="2" t="s">
        <v>10</v>
      </c>
      <c r="C17" s="8"/>
      <c r="D17" s="10">
        <f>J9*J12</f>
        <v>0</v>
      </c>
      <c r="E17" s="10">
        <f t="shared" ref="E17:G17" si="8">K9*K12</f>
        <v>0</v>
      </c>
      <c r="F17" s="10">
        <f t="shared" si="8"/>
        <v>0</v>
      </c>
      <c r="G17" s="10">
        <f t="shared" si="8"/>
        <v>0</v>
      </c>
      <c r="H17" s="1"/>
      <c r="I17" s="5" t="s">
        <v>24</v>
      </c>
      <c r="J17" s="16"/>
      <c r="K17" s="16"/>
      <c r="L17" s="16"/>
      <c r="M17" s="16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.100000000000001" customHeight="1" x14ac:dyDescent="0.25">
      <c r="A18" s="1"/>
      <c r="B18" s="2" t="s">
        <v>11</v>
      </c>
      <c r="C18" s="8">
        <f>C16+C17</f>
        <v>0</v>
      </c>
      <c r="D18" s="10">
        <f t="shared" ref="D18:G18" si="9">D16+D17</f>
        <v>0</v>
      </c>
      <c r="E18" s="10">
        <f t="shared" si="9"/>
        <v>0</v>
      </c>
      <c r="F18" s="10">
        <f t="shared" si="9"/>
        <v>0</v>
      </c>
      <c r="G18" s="10">
        <f t="shared" si="9"/>
        <v>0</v>
      </c>
      <c r="H18" s="1"/>
      <c r="I18" s="5" t="s">
        <v>25</v>
      </c>
      <c r="J18" s="13"/>
      <c r="K18" s="13"/>
      <c r="L18" s="13"/>
      <c r="M18" s="13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0.100000000000001" customHeight="1" x14ac:dyDescent="0.25">
      <c r="A19" s="1"/>
      <c r="B19" s="2" t="s">
        <v>12</v>
      </c>
      <c r="C19" s="8"/>
      <c r="D19" s="10">
        <f>C19+J17-J18</f>
        <v>0</v>
      </c>
      <c r="E19" s="10">
        <f t="shared" ref="E19:G19" si="10">D19+K17-K18</f>
        <v>0</v>
      </c>
      <c r="F19" s="10">
        <f t="shared" si="10"/>
        <v>0</v>
      </c>
      <c r="G19" s="10">
        <f t="shared" si="10"/>
        <v>0</v>
      </c>
      <c r="H19" s="1"/>
      <c r="I19" s="7"/>
      <c r="J19" s="7"/>
      <c r="K19" s="7"/>
      <c r="L19" s="7"/>
      <c r="M19" s="7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.100000000000001" customHeight="1" x14ac:dyDescent="0.25">
      <c r="A20" s="1"/>
      <c r="B20" s="3" t="s">
        <v>13</v>
      </c>
      <c r="C20" s="11">
        <f>SUM(C18:C19)</f>
        <v>0</v>
      </c>
      <c r="D20" s="12">
        <f t="shared" ref="D20:G20" si="11">SUM(D18:D19)</f>
        <v>0</v>
      </c>
      <c r="E20" s="12">
        <f t="shared" si="11"/>
        <v>0</v>
      </c>
      <c r="F20" s="12">
        <f t="shared" si="11"/>
        <v>0</v>
      </c>
      <c r="G20" s="12">
        <f t="shared" si="11"/>
        <v>0</v>
      </c>
      <c r="H20" s="1"/>
      <c r="I20" s="7"/>
      <c r="J20" s="17"/>
      <c r="K20" s="7"/>
      <c r="L20" s="7"/>
      <c r="M20" s="7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0.100000000000001" customHeight="1" x14ac:dyDescent="0.25">
      <c r="A21" s="1"/>
      <c r="B21" s="18" t="s">
        <v>14</v>
      </c>
      <c r="C21" s="19"/>
      <c r="D21" s="19"/>
      <c r="E21" s="19"/>
      <c r="F21" s="19"/>
      <c r="G21" s="20"/>
      <c r="H21" s="1"/>
      <c r="I21" s="1"/>
      <c r="J21" s="9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.100000000000001" customHeight="1" x14ac:dyDescent="0.25">
      <c r="A22" s="1"/>
      <c r="B22" s="2" t="s">
        <v>15</v>
      </c>
      <c r="C22" s="8"/>
      <c r="D22" s="10">
        <f>C22</f>
        <v>0</v>
      </c>
      <c r="E22" s="10">
        <f t="shared" ref="E22:G22" si="12">D22</f>
        <v>0</v>
      </c>
      <c r="F22" s="10">
        <f t="shared" si="12"/>
        <v>0</v>
      </c>
      <c r="G22" s="10">
        <f t="shared" si="12"/>
        <v>0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100000000000001" customHeight="1" x14ac:dyDescent="0.25">
      <c r="A23" s="1"/>
      <c r="B23" s="2" t="s">
        <v>16</v>
      </c>
      <c r="C23" s="8"/>
      <c r="D23" s="14">
        <f>C23+J16</f>
        <v>0</v>
      </c>
      <c r="E23" s="14">
        <f t="shared" ref="E23:G23" si="13">D23+K16</f>
        <v>0</v>
      </c>
      <c r="F23" s="14">
        <f t="shared" si="13"/>
        <v>0</v>
      </c>
      <c r="G23" s="14">
        <f t="shared" si="13"/>
        <v>0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.100000000000001" customHeight="1" x14ac:dyDescent="0.25">
      <c r="A24" s="1"/>
      <c r="B24" s="2" t="s">
        <v>17</v>
      </c>
      <c r="C24" s="8">
        <f>SUM(C22:C23)</f>
        <v>0</v>
      </c>
      <c r="D24" s="10">
        <f t="shared" ref="D24:G24" si="14">SUM(D22:D23)</f>
        <v>0</v>
      </c>
      <c r="E24" s="10">
        <f t="shared" si="14"/>
        <v>0</v>
      </c>
      <c r="F24" s="10">
        <f t="shared" si="14"/>
        <v>0</v>
      </c>
      <c r="G24" s="10">
        <f t="shared" si="14"/>
        <v>0</v>
      </c>
      <c r="H24" s="1"/>
      <c r="I24" s="1"/>
      <c r="J24" s="9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0.100000000000001" customHeight="1" x14ac:dyDescent="0.25">
      <c r="A25" s="1"/>
      <c r="B25" s="3" t="s">
        <v>18</v>
      </c>
      <c r="C25" s="11">
        <f>C20+C24</f>
        <v>0</v>
      </c>
      <c r="D25" s="12">
        <f t="shared" ref="D25:G25" si="15">D20+D24</f>
        <v>0</v>
      </c>
      <c r="E25" s="12">
        <f t="shared" si="15"/>
        <v>0</v>
      </c>
      <c r="F25" s="12">
        <f t="shared" si="15"/>
        <v>0</v>
      </c>
      <c r="G25" s="12">
        <f t="shared" si="15"/>
        <v>0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.100000000000001" customHeight="1" x14ac:dyDescent="0.25">
      <c r="A26" s="1"/>
      <c r="B26" s="3" t="s">
        <v>19</v>
      </c>
      <c r="C26" s="11">
        <f>C14-C25</f>
        <v>0</v>
      </c>
      <c r="D26" s="12">
        <f t="shared" ref="D26:G26" si="16">D14-D25</f>
        <v>0</v>
      </c>
      <c r="E26" s="12">
        <f t="shared" si="16"/>
        <v>0</v>
      </c>
      <c r="F26" s="12">
        <f t="shared" si="16"/>
        <v>0</v>
      </c>
      <c r="G26" s="12">
        <f t="shared" si="16"/>
        <v>0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0.100000000000001" customHeight="1" x14ac:dyDescent="0.25">
      <c r="A27" s="1"/>
      <c r="B27" s="1"/>
      <c r="C27" s="9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.100000000000001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0.100000000000001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.100000000000001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0.100000000000001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.100000000000001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0.100000000000001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.100000000000001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100000000000001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100000000000001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100000000000001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0.100000000000001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0.100000000000001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0.100000000000001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0.100000000000001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0.100000000000001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0.100000000000001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0.100000000000001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0.100000000000001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0.100000000000001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0.100000000000001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0.100000000000001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0.100000000000001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0.100000000000001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0.100000000000001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0.100000000000001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0.100000000000001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0.100000000000001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0.100000000000001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0.100000000000001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0.100000000000001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0.100000000000001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0.100000000000001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0.100000000000001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0.100000000000001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0.100000000000001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0.100000000000001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0.100000000000001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0.100000000000001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0.100000000000001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0.100000000000001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0.100000000000001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0.100000000000001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0.100000000000001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0.100000000000001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0.100000000000001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0.100000000000001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0.100000000000001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0.100000000000001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0.100000000000001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0.100000000000001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0.100000000000001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0.100000000000001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0.100000000000001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0.100000000000001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0.100000000000001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0.100000000000001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0.100000000000001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0.100000000000001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0.100000000000001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0.100000000000001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0.100000000000001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0.100000000000001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0.100000000000001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0.100000000000001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0.100000000000001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0.100000000000001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0.100000000000001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0.100000000000001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0.100000000000001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0.100000000000001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0.100000000000001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0.100000000000001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0.100000000000001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0.100000000000001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0.100000000000001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0.100000000000001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0.100000000000001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0.100000000000001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0.100000000000001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0.100000000000001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0.100000000000001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0.100000000000001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0.100000000000001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0.100000000000001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0.100000000000001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0.100000000000001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0.100000000000001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0.100000000000001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0.100000000000001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0.100000000000001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0.100000000000001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0.100000000000001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0.100000000000001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0.100000000000001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0.100000000000001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0.100000000000001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0.100000000000001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0.100000000000001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0.100000000000001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0.100000000000001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0.100000000000001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0.100000000000001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0.100000000000001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0.100000000000001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0.100000000000001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0.100000000000001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0.100000000000001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0.100000000000001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0.100000000000001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0.100000000000001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0.100000000000001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0.100000000000001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0.100000000000001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0.100000000000001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0.100000000000001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0.100000000000001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0.100000000000001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0.100000000000001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0.100000000000001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0.100000000000001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0.100000000000001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0.100000000000001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0.100000000000001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0.100000000000001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0.100000000000001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0.100000000000001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0.100000000000001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0.100000000000001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0.100000000000001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0.100000000000001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0.100000000000001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0.100000000000001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0.100000000000001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0.100000000000001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0.100000000000001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0.100000000000001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0.100000000000001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0.100000000000001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0.100000000000001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0.100000000000001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0.100000000000001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0.100000000000001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0.100000000000001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0.100000000000001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0.100000000000001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0.100000000000001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0.100000000000001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0.100000000000001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0.100000000000001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0.100000000000001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0.100000000000001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0.100000000000001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0.100000000000001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0.100000000000001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0.100000000000001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0.100000000000001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0.100000000000001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0.100000000000001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0.100000000000001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0.100000000000001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0.100000000000001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0.100000000000001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0.100000000000001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0.100000000000001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0.100000000000001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0.100000000000001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0.100000000000001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0.100000000000001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0.100000000000001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0.100000000000001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0.100000000000001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0.100000000000001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0.100000000000001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0.100000000000001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0.100000000000001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0.100000000000001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0.100000000000001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0.100000000000001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0.100000000000001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0.100000000000001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0.100000000000001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0.100000000000001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0.100000000000001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0.10000000000000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0.10000000000000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0.10000000000000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0.10000000000000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0.10000000000000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0.10000000000000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0.10000000000000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0.100000000000001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0.100000000000001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0.100000000000001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0.100000000000001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0.100000000000001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0.100000000000001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0.100000000000001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0.100000000000001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0.100000000000001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0.100000000000001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0.100000000000001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0.100000000000001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0.100000000000001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0.100000000000001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0.100000000000001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0.100000000000001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0.100000000000001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0.10000000000000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0.10000000000000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0.10000000000000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0.10000000000000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0.10000000000000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0.10000000000000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0.100000000000001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0.100000000000001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0.100000000000001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0.100000000000001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0.100000000000001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0.100000000000001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0.100000000000001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0.100000000000001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0.100000000000001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0.100000000000001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0.100000000000001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0.100000000000001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0.100000000000001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0.100000000000001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0.100000000000001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0.100000000000001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0.100000000000001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0.100000000000001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0.100000000000001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0.100000000000001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0.100000000000001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0.100000000000001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0.100000000000001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0.100000000000001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0.100000000000001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0.100000000000001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0.100000000000001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0.100000000000001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0.100000000000001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0.100000000000001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0.100000000000001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0.100000000000001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0.100000000000001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0.100000000000001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0.100000000000001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0.100000000000001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0.100000000000001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0.100000000000001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0.100000000000001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0.100000000000001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0.100000000000001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0.100000000000001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0.100000000000001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0.100000000000001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0.100000000000001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0.100000000000001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0.100000000000001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0.100000000000001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0.100000000000001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0.100000000000001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0.10000000000000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0.100000000000001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0.100000000000001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0.100000000000001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0.100000000000001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0.100000000000001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0.100000000000001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0.100000000000001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0.100000000000001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0.100000000000001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0.100000000000001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0.100000000000001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0.100000000000001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0.100000000000001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0.100000000000001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0.100000000000001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0.100000000000001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0.100000000000001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0.100000000000001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0.100000000000001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0.100000000000001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0.100000000000001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0.100000000000001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0.100000000000001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0.100000000000001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0.100000000000001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0.100000000000001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0.100000000000001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0.100000000000001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0.100000000000001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0.100000000000001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0.100000000000001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0.100000000000001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0.100000000000001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0.100000000000001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0.100000000000001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0.100000000000001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0.100000000000001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0.100000000000001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0.100000000000001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0.100000000000001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0.100000000000001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0.100000000000001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0.100000000000001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0.100000000000001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0.100000000000001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0.100000000000001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0.100000000000001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0.100000000000001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0.100000000000001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0.100000000000001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0.100000000000001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0.100000000000001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0.100000000000001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0.100000000000001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0.100000000000001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0.100000000000001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0.100000000000001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0.100000000000001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0.100000000000001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0.100000000000001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0.100000000000001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0.100000000000001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0.100000000000001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0.100000000000001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0.100000000000001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0.100000000000001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0.100000000000001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0.100000000000001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0.100000000000001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0.100000000000001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0.100000000000001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0.100000000000001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0.100000000000001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0.100000000000001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0.100000000000001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0.100000000000001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0.100000000000001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0.100000000000001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0.100000000000001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0.100000000000001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0.100000000000001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0.100000000000001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0.100000000000001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0.100000000000001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0.100000000000001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0.100000000000001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0.100000000000001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0.100000000000001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0.100000000000001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0.100000000000001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0.100000000000001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0.100000000000001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0.100000000000001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0.100000000000001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0.100000000000001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0.100000000000001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0.100000000000001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0.100000000000001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0.100000000000001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0.100000000000001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0.100000000000001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0.100000000000001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0.100000000000001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0.100000000000001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0.100000000000001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0.100000000000001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0.100000000000001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0.100000000000001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0.100000000000001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0.100000000000001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0.100000000000001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0.100000000000001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0.100000000000001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0.100000000000001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0.100000000000001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0.100000000000001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0.100000000000001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0.100000000000001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0.100000000000001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0.100000000000001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0.100000000000001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0.100000000000001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0.100000000000001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0.100000000000001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0.100000000000001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0.100000000000001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0.100000000000001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0.100000000000001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0.100000000000001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0.100000000000001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0.100000000000001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0.100000000000001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0.100000000000001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0.100000000000001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0.100000000000001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0.100000000000001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0.100000000000001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0.100000000000001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0.100000000000001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0.100000000000001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0.100000000000001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0.100000000000001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0.100000000000001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0.100000000000001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0.100000000000001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0.100000000000001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0.100000000000001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0.100000000000001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0.100000000000001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0.100000000000001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0.100000000000001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0.100000000000001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0.100000000000001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0.100000000000001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0.100000000000001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0.100000000000001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0.100000000000001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0.100000000000001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0.100000000000001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0.100000000000001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0.100000000000001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0.100000000000001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0.100000000000001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0.100000000000001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0.100000000000001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0.100000000000001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0.100000000000001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0.100000000000001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0.100000000000001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0.100000000000001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0.100000000000001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0.100000000000001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0.100000000000001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0.100000000000001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0.100000000000001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0.100000000000001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0.100000000000001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0.100000000000001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0.100000000000001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0.100000000000001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0.100000000000001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0.100000000000001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0.100000000000001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0.100000000000001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0.100000000000001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0.100000000000001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0.100000000000001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0.100000000000001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0.100000000000001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0.100000000000001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0.100000000000001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0.100000000000001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0.100000000000001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0.100000000000001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0.100000000000001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0.100000000000001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0.100000000000001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0.100000000000001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0.100000000000001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0.100000000000001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0.100000000000001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0.100000000000001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0.100000000000001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0.100000000000001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0.100000000000001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0.100000000000001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0.100000000000001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0.100000000000001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0.100000000000001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0.100000000000001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0.100000000000001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0.100000000000001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0.100000000000001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0.100000000000001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0.100000000000001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0.100000000000001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0.100000000000001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0.100000000000001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0.100000000000001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0.100000000000001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0.100000000000001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0.100000000000001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0.100000000000001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0.100000000000001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0.100000000000001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0.100000000000001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0.100000000000001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0.100000000000001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0.100000000000001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0.100000000000001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0.100000000000001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0.100000000000001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0.100000000000001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0.100000000000001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0.100000000000001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0.100000000000001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0.100000000000001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0.100000000000001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0.100000000000001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0.100000000000001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0.100000000000001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0.100000000000001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0.100000000000001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0.100000000000001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0.100000000000001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0.100000000000001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0.100000000000001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0.100000000000001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0.100000000000001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0.100000000000001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0.100000000000001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0.100000000000001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0.100000000000001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0.100000000000001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0.100000000000001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0.100000000000001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0.100000000000001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0.100000000000001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0.100000000000001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0.100000000000001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0.100000000000001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0.100000000000001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0.100000000000001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0.100000000000001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0.100000000000001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0.100000000000001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0.100000000000001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0.100000000000001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0.100000000000001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0.100000000000001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0.100000000000001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0.100000000000001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0.100000000000001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0.100000000000001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0.100000000000001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0.100000000000001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0.100000000000001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0.100000000000001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0.100000000000001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0.100000000000001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0.100000000000001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0.100000000000001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0.100000000000001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0.100000000000001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0.100000000000001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0.100000000000001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0.100000000000001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0.100000000000001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0.100000000000001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0.100000000000001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0.100000000000001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0.100000000000001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0.100000000000001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0.100000000000001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0.100000000000001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0.100000000000001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0.100000000000001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0.100000000000001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0.100000000000001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0.100000000000001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0.100000000000001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0.100000000000001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0.100000000000001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0.100000000000001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0.100000000000001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0.100000000000001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0.100000000000001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0.100000000000001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0.100000000000001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0.100000000000001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0.100000000000001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0.100000000000001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0.100000000000001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0.100000000000001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0.100000000000001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0.100000000000001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0.100000000000001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0.100000000000001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0.100000000000001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0.100000000000001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0.100000000000001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0.100000000000001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0.100000000000001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0.100000000000001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0.100000000000001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0.100000000000001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0.100000000000001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0.100000000000001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0.100000000000001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0.100000000000001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0.100000000000001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0.100000000000001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0.100000000000001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0.100000000000001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0.100000000000001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0.100000000000001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0.100000000000001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0.100000000000001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0.100000000000001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0.100000000000001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0.100000000000001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0.100000000000001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0.100000000000001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0.100000000000001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0.100000000000001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0.100000000000001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0.100000000000001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0.100000000000001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0.100000000000001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0.100000000000001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0.100000000000001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0.100000000000001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0.100000000000001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0.100000000000001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0.100000000000001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0.100000000000001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0.100000000000001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0.100000000000001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0.100000000000001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0.100000000000001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0.100000000000001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0.100000000000001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0.100000000000001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0.100000000000001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0.100000000000001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0.100000000000001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0.100000000000001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0.100000000000001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0.100000000000001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0.100000000000001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0.100000000000001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0.100000000000001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0.100000000000001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0.100000000000001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0.100000000000001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0.100000000000001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0.100000000000001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0.100000000000001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0.100000000000001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0.100000000000001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0.100000000000001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0.100000000000001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0.100000000000001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0.100000000000001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0.100000000000001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0.100000000000001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0.100000000000001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0.100000000000001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0.100000000000001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0.100000000000001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0.100000000000001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0.100000000000001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0.100000000000001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0.100000000000001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0.100000000000001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0.100000000000001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0.100000000000001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0.100000000000001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0.100000000000001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0.100000000000001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0.100000000000001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0.100000000000001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0.100000000000001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0.100000000000001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0.100000000000001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0.100000000000001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0.100000000000001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0.100000000000001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0.100000000000001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0.100000000000001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0.100000000000001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0.100000000000001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0.100000000000001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0.100000000000001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0.100000000000001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0.100000000000001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0.100000000000001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0.100000000000001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0.100000000000001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0.100000000000001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0.100000000000001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0.100000000000001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0.100000000000001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0.100000000000001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0.100000000000001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0.100000000000001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0.100000000000001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0.100000000000001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0.100000000000001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0.100000000000001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0.100000000000001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0.100000000000001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0.100000000000001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0.100000000000001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0.100000000000001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0.100000000000001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0.100000000000001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0.100000000000001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0.100000000000001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0.100000000000001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0.100000000000001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0.100000000000001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0.100000000000001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0.100000000000001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0.100000000000001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0.100000000000001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0.100000000000001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0.100000000000001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0.100000000000001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0.100000000000001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0.100000000000001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0.100000000000001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0.100000000000001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0.100000000000001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0.100000000000001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0.100000000000001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0.100000000000001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0.100000000000001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0.100000000000001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0.100000000000001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0.100000000000001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0.100000000000001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0.100000000000001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0.100000000000001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0.100000000000001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0.100000000000001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0.100000000000001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0.100000000000001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0.100000000000001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0.100000000000001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0.100000000000001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0.100000000000001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0.100000000000001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0.100000000000001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0.100000000000001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0.100000000000001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0.100000000000001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0.100000000000001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0.100000000000001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0.100000000000001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0.100000000000001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0.100000000000001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0.100000000000001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0.100000000000001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0.100000000000001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0.100000000000001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0.100000000000001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0.100000000000001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0.100000000000001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0.100000000000001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0.100000000000001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0.100000000000001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0.100000000000001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0.100000000000001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0.100000000000001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0.100000000000001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0.100000000000001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0.100000000000001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0.100000000000001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0.100000000000001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0.100000000000001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0.100000000000001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0.100000000000001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0.100000000000001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0.100000000000001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0.100000000000001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0.100000000000001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0.100000000000001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0.100000000000001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0.100000000000001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0.100000000000001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0.100000000000001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0.100000000000001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0.100000000000001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0.100000000000001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0.100000000000001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0.100000000000001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0.100000000000001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0.100000000000001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0.100000000000001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0.100000000000001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0.100000000000001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0.100000000000001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0.100000000000001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0.100000000000001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0.100000000000001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0.100000000000001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0.100000000000001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0.100000000000001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0.100000000000001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0.100000000000001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0.100000000000001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0.100000000000001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0.100000000000001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0.100000000000001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0.100000000000001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0.100000000000001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0.100000000000001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0.100000000000001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0.100000000000001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0.100000000000001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0.100000000000001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0.100000000000001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0.100000000000001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0.100000000000001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0.100000000000001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0.100000000000001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0.100000000000001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0.100000000000001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0.100000000000001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0.100000000000001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0.100000000000001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0.100000000000001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0.100000000000001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0.100000000000001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0.100000000000001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0.100000000000001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0.100000000000001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0.100000000000001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0.100000000000001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0.100000000000001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0.100000000000001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0.100000000000001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0.100000000000001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0.100000000000001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0.100000000000001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0.100000000000001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0.100000000000001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0.100000000000001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0.100000000000001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0.100000000000001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0.100000000000001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0.100000000000001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0.100000000000001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0.100000000000001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0.100000000000001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0.100000000000001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0.100000000000001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0.100000000000001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0.100000000000001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0.100000000000001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0.100000000000001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0.100000000000001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0.100000000000001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0.100000000000001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0.100000000000001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0.100000000000001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0.100000000000001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0.100000000000001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0.100000000000001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0.100000000000001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0.100000000000001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0.100000000000001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0.100000000000001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0.100000000000001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0.100000000000001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0.100000000000001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0.100000000000001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0.100000000000001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0.100000000000001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0.100000000000001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0.100000000000001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0.100000000000001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0.100000000000001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0.100000000000001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0.100000000000001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0.100000000000001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0.100000000000001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0.100000000000001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0.100000000000001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0.100000000000001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0.100000000000001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0.100000000000001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0.100000000000001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0.100000000000001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0.100000000000001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0.100000000000001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0.100000000000001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0.100000000000001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0.100000000000001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0.100000000000001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0.100000000000001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0.100000000000001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0.100000000000001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0.100000000000001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0.100000000000001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0.100000000000001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0.100000000000001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0.100000000000001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0.100000000000001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0.100000000000001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0.100000000000001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0.100000000000001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0.100000000000001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0.100000000000001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0.100000000000001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0.100000000000001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0.100000000000001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0.100000000000001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0.100000000000001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0.100000000000001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0.100000000000001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0.100000000000001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0.100000000000001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0.100000000000001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0.100000000000001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0.100000000000001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0.100000000000001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0.100000000000001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0.100000000000001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0.100000000000001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0.100000000000001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0.100000000000001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0.100000000000001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0.100000000000001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0.100000000000001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0.100000000000001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0.100000000000001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0.100000000000001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0.100000000000001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0.100000000000001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0.100000000000001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0.100000000000001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0.100000000000001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0.100000000000001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0.100000000000001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0.100000000000001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0.100000000000001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0.100000000000001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0.100000000000001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0.100000000000001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0.100000000000001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0.100000000000001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0.100000000000001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0.100000000000001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0.100000000000001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0.100000000000001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0.100000000000001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0.100000000000001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0.100000000000001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0.100000000000001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0.100000000000001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0.100000000000001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0.100000000000001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0.100000000000001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0.100000000000001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0.100000000000001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0.100000000000001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0.100000000000001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0.100000000000001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0.100000000000001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0.100000000000001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0.100000000000001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0.100000000000001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0.100000000000001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0.100000000000001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0.100000000000001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0.100000000000001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0.100000000000001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0.100000000000001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0.100000000000001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0.100000000000001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0.100000000000001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0.100000000000001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0.100000000000001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0.100000000000001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0.100000000000001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0.100000000000001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0.100000000000001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">
    <mergeCell ref="B15:G15"/>
    <mergeCell ref="B21:G21"/>
    <mergeCell ref="B2:M2"/>
    <mergeCell ref="B4:G4"/>
    <mergeCell ref="B5:C5"/>
    <mergeCell ref="D5:G5"/>
    <mergeCell ref="B7:G7"/>
    <mergeCell ref="I7:M7"/>
  </mergeCells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Forecasting Balance Sheet</vt:lpstr>
      <vt:lpstr>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Eshrak</dc:creator>
  <cp:lastModifiedBy>Eshrak</cp:lastModifiedBy>
  <dcterms:created xsi:type="dcterms:W3CDTF">2015-06-05T18:17:20Z</dcterms:created>
  <dcterms:modified xsi:type="dcterms:W3CDTF">2022-10-02T12:30:18Z</dcterms:modified>
</cp:coreProperties>
</file>