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55-0123\"/>
    </mc:Choice>
  </mc:AlternateContent>
  <xr:revisionPtr revIDLastSave="0" documentId="13_ncr:1_{3E043AD8-2ECB-4872-A471-907DB07B23E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1" sheetId="5" r:id="rId1"/>
    <sheet name="2" sheetId="9" r:id="rId2"/>
    <sheet name="Raw" sheetId="10" r:id="rId3"/>
    <sheet name="Poisson Distribution" sheetId="11" r:id="rId4"/>
    <sheet name="graph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9" l="1"/>
  <c r="C28" i="9"/>
  <c r="C29" i="9"/>
  <c r="C30" i="9"/>
  <c r="C31" i="9"/>
  <c r="C32" i="9"/>
  <c r="C33" i="9"/>
  <c r="C34" i="9"/>
  <c r="C5" i="11"/>
  <c r="C6" i="11"/>
  <c r="C7" i="11"/>
  <c r="C8" i="11"/>
  <c r="C9" i="11"/>
  <c r="C10" i="11"/>
  <c r="C11" i="11"/>
  <c r="C12" i="11"/>
  <c r="C13" i="11"/>
  <c r="C14" i="11"/>
  <c r="C15" i="11"/>
  <c r="E5" i="10"/>
  <c r="C6" i="9" l="1"/>
  <c r="C6" i="5"/>
  <c r="I6" i="7"/>
  <c r="I7" i="7"/>
  <c r="I8" i="7"/>
  <c r="I9" i="7"/>
  <c r="I10" i="7"/>
  <c r="I11" i="7"/>
  <c r="I5" i="7"/>
  <c r="C6" i="7"/>
  <c r="C7" i="7"/>
  <c r="C8" i="7"/>
  <c r="C9" i="7"/>
  <c r="C10" i="7"/>
  <c r="C11" i="7"/>
  <c r="C5" i="7"/>
  <c r="C7" i="5" l="1"/>
  <c r="F11" i="5"/>
  <c r="F10" i="5"/>
  <c r="F13" i="5"/>
  <c r="F16" i="5"/>
  <c r="F14" i="5"/>
  <c r="F15" i="5"/>
  <c r="F12" i="5"/>
  <c r="C10" i="9"/>
  <c r="C11" i="9"/>
  <c r="C15" i="5"/>
  <c r="C14" i="5"/>
  <c r="C13" i="5"/>
  <c r="C12" i="5"/>
  <c r="C10" i="5"/>
  <c r="C11" i="5"/>
  <c r="C16" i="5"/>
  <c r="C12" i="9" l="1"/>
</calcChain>
</file>

<file path=xl/sharedStrings.xml><?xml version="1.0" encoding="utf-8"?>
<sst xmlns="http://schemas.openxmlformats.org/spreadsheetml/2006/main" count="35" uniqueCount="23">
  <si>
    <t>PDF</t>
  </si>
  <si>
    <t>CDF</t>
  </si>
  <si>
    <t>X</t>
  </si>
  <si>
    <t>f(X)</t>
  </si>
  <si>
    <t>Average Time</t>
  </si>
  <si>
    <t>Rate Parameter</t>
  </si>
  <si>
    <t>Particulars</t>
  </si>
  <si>
    <t>Values</t>
  </si>
  <si>
    <t>Equation</t>
  </si>
  <si>
    <t>Finding Distribution Properties</t>
  </si>
  <si>
    <t>Calculating Probability of Exponential Distribution</t>
  </si>
  <si>
    <t>P (6&lt;X&lt;8)</t>
  </si>
  <si>
    <t>P (X&lt;6)</t>
  </si>
  <si>
    <t>P (X&lt;8)</t>
  </si>
  <si>
    <t>Probability</t>
  </si>
  <si>
    <t>Condition</t>
  </si>
  <si>
    <t>Mean, γ</t>
  </si>
  <si>
    <t>Arrival Time</t>
  </si>
  <si>
    <t>Bus Nos.</t>
  </si>
  <si>
    <t>Data of a Toll Plaza</t>
  </si>
  <si>
    <t>Poisson Distribution</t>
  </si>
  <si>
    <r>
      <t>f(X,</t>
    </r>
    <r>
      <rPr>
        <b/>
        <sz val="14"/>
        <rFont val="Times New Roman"/>
        <family val="1"/>
      </rPr>
      <t>γ</t>
    </r>
    <r>
      <rPr>
        <b/>
        <sz val="14"/>
        <rFont val="Calibri"/>
        <family val="2"/>
      </rPr>
      <t>)</t>
    </r>
  </si>
  <si>
    <t>Using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</si>
</sst>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9" fontId="5" fillId="0" borderId="0" applyFont="0" applyFill="0" applyBorder="0" applyAlignment="0" applyProtection="0"/>
    <xf numFmtId="0" fontId="7" fillId="0" borderId="3" applyNumberFormat="0" applyFill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0" fontId="1" fillId="0" borderId="1" xfId="2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4" fillId="2" borderId="2" xfId="1" applyFill="1" applyAlignment="1">
      <alignment horizontal="center" vertical="center"/>
    </xf>
    <xf numFmtId="0" fontId="4" fillId="2" borderId="2" xfId="1" applyFont="1" applyFill="1" applyAlignment="1">
      <alignment horizontal="center" vertical="center"/>
    </xf>
    <xf numFmtId="0" fontId="4" fillId="2" borderId="2" xfId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4">
    <cellStyle name="Heading 2" xfId="1" builtinId="17" customBuiltin="1"/>
    <cellStyle name="Heading 2 2" xfId="3" xr:uid="{F2E2E4D7-4BA9-4820-8AB7-F1A9C4A1C86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Shopping</a:t>
            </a:r>
            <a:r>
              <a:rPr lang="en-US" b="1" baseline="0">
                <a:solidFill>
                  <a:schemeClr val="tx1"/>
                </a:solidFill>
              </a:rPr>
              <a:t> Time Probability Distribution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'1'!$C$9</c:f>
              <c:strCache>
                <c:ptCount val="1"/>
                <c:pt idx="0">
                  <c:v>f(X)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'1'!$B$10:$B$16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xVal>
          <c:yVal>
            <c:numRef>
              <c:f>'1'!$C$10:$C$16</c:f>
              <c:numCache>
                <c:formatCode>General</c:formatCode>
                <c:ptCount val="7"/>
                <c:pt idx="0">
                  <c:v>0.1</c:v>
                </c:pt>
                <c:pt idx="1">
                  <c:v>8.1873075307798193E-2</c:v>
                </c:pt>
                <c:pt idx="2">
                  <c:v>6.7032004603563941E-2</c:v>
                </c:pt>
                <c:pt idx="3">
                  <c:v>5.4881163609402643E-2</c:v>
                </c:pt>
                <c:pt idx="4">
                  <c:v>4.4932896411722156E-2</c:v>
                </c:pt>
                <c:pt idx="5">
                  <c:v>3.6787944117144235E-2</c:v>
                </c:pt>
                <c:pt idx="6">
                  <c:v>3.0119421191220203E-2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AA-4217-8475-EB71713B7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411199"/>
        <c:axId val="227405791"/>
      </c:scatterChart>
      <c:valAx>
        <c:axId val="22741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05791"/>
        <c:crosses val="autoZero"/>
        <c:crossBetween val="midCat"/>
      </c:valAx>
      <c:valAx>
        <c:axId val="227405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11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Shopping</a:t>
            </a:r>
            <a:r>
              <a:rPr lang="en-US" b="1" baseline="0">
                <a:solidFill>
                  <a:schemeClr val="tx1"/>
                </a:solidFill>
              </a:rPr>
              <a:t> Time Probability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 b="1" baseline="0">
                <a:solidFill>
                  <a:schemeClr val="tx1"/>
                </a:solidFill>
              </a:rPr>
              <a:t> Distribution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'1'!$C$9</c:f>
              <c:strCache>
                <c:ptCount val="1"/>
                <c:pt idx="0">
                  <c:v>f(X)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'1'!$B$10:$B$16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xVal>
          <c:yVal>
            <c:numRef>
              <c:f>'1'!$C$10:$C$16</c:f>
              <c:numCache>
                <c:formatCode>General</c:formatCode>
                <c:ptCount val="7"/>
                <c:pt idx="0">
                  <c:v>0.1</c:v>
                </c:pt>
                <c:pt idx="1">
                  <c:v>8.1873075307798193E-2</c:v>
                </c:pt>
                <c:pt idx="2">
                  <c:v>6.7032004603563941E-2</c:v>
                </c:pt>
                <c:pt idx="3">
                  <c:v>5.4881163609402643E-2</c:v>
                </c:pt>
                <c:pt idx="4">
                  <c:v>4.4932896411722156E-2</c:v>
                </c:pt>
                <c:pt idx="5">
                  <c:v>3.6787944117144235E-2</c:v>
                </c:pt>
                <c:pt idx="6">
                  <c:v>3.0119421191220203E-2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7C-45F2-BD24-80BB922C2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411199"/>
        <c:axId val="227405791"/>
      </c:scatterChart>
      <c:valAx>
        <c:axId val="22741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05791"/>
        <c:crosses val="autoZero"/>
        <c:crossBetween val="midCat"/>
      </c:valAx>
      <c:valAx>
        <c:axId val="227405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11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n-US" sz="1600">
                <a:solidFill>
                  <a:schemeClr val="tx1"/>
                </a:solidFill>
                <a:latin typeface="+mn-lt"/>
              </a:rPr>
              <a:t>Poisson Distribution</a:t>
            </a:r>
            <a:endParaRPr lang="el-GR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'Poisson Distribution'!$C$4</c:f>
              <c:strCache>
                <c:ptCount val="1"/>
                <c:pt idx="0">
                  <c:v>f(X,γ)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yVal>
            <c:numRef>
              <c:f>'Poisson Distribution'!$C$5:$C$15</c:f>
              <c:numCache>
                <c:formatCode>0.00%</c:formatCode>
                <c:ptCount val="11"/>
                <c:pt idx="0">
                  <c:v>3.8614943584573476E-3</c:v>
                </c:pt>
                <c:pt idx="1">
                  <c:v>2.1457169682561963E-2</c:v>
                </c:pt>
                <c:pt idx="2">
                  <c:v>5.9615538447942769E-2</c:v>
                </c:pt>
                <c:pt idx="3">
                  <c:v>0.11042190798433386</c:v>
                </c:pt>
                <c:pt idx="4">
                  <c:v>0.15339538248339163</c:v>
                </c:pt>
                <c:pt idx="5">
                  <c:v>0.17047445599700636</c:v>
                </c:pt>
                <c:pt idx="6">
                  <c:v>0.15787926423090448</c:v>
                </c:pt>
                <c:pt idx="7">
                  <c:v>0.12532683861628502</c:v>
                </c:pt>
                <c:pt idx="8">
                  <c:v>8.7050471667754661E-2</c:v>
                </c:pt>
                <c:pt idx="9">
                  <c:v>5.3745938406551813E-2</c:v>
                </c:pt>
                <c:pt idx="10">
                  <c:v>2.9865011135187077E-2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10-40E7-A828-91FE6FC75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721472"/>
        <c:axId val="1801722304"/>
      </c:scatterChart>
      <c:valAx>
        <c:axId val="1801721472"/>
        <c:scaling>
          <c:orientation val="minMax"/>
        </c:scaling>
        <c:delete val="0"/>
        <c:axPos val="b"/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722304"/>
        <c:crosses val="autoZero"/>
        <c:crossBetween val="midCat"/>
      </c:valAx>
      <c:valAx>
        <c:axId val="18017223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72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Graph of Probability</a:t>
            </a:r>
            <a:r>
              <a:rPr lang="en-US" b="1" baseline="0">
                <a:solidFill>
                  <a:schemeClr val="tx1"/>
                </a:solidFill>
              </a:rPr>
              <a:t> Density Function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graph!$C$4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graph!$B$5:$B$11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xVal>
          <c:yVal>
            <c:numRef>
              <c:f>graph!$C$5:$C$11</c:f>
              <c:numCache>
                <c:formatCode>General</c:formatCode>
                <c:ptCount val="7"/>
                <c:pt idx="0">
                  <c:v>0.5</c:v>
                </c:pt>
                <c:pt idx="1">
                  <c:v>0.18393972058572117</c:v>
                </c:pt>
                <c:pt idx="2">
                  <c:v>6.7667641618306351E-2</c:v>
                </c:pt>
                <c:pt idx="3">
                  <c:v>2.4893534183931972E-2</c:v>
                </c:pt>
                <c:pt idx="4">
                  <c:v>9.1578194443670893E-3</c:v>
                </c:pt>
                <c:pt idx="5">
                  <c:v>3.3689734995427335E-3</c:v>
                </c:pt>
                <c:pt idx="6">
                  <c:v>1.2393760883331792E-3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5A-483E-9526-A30F652D3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469199"/>
        <c:axId val="2097472527"/>
      </c:scatterChart>
      <c:valAx>
        <c:axId val="2097469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72527"/>
        <c:crosses val="autoZero"/>
        <c:crossBetween val="midCat"/>
      </c:valAx>
      <c:valAx>
        <c:axId val="2097472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6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+mn-lt"/>
              </a:rPr>
              <a:t>Graph</a:t>
            </a:r>
            <a:r>
              <a:rPr lang="en-US" b="1" baseline="0">
                <a:solidFill>
                  <a:schemeClr val="tx1"/>
                </a:solidFill>
                <a:latin typeface="+mn-lt"/>
              </a:rPr>
              <a:t> of </a:t>
            </a:r>
            <a:r>
              <a:rPr lang="en-US" sz="1400" b="1" i="0" u="none" strike="noStrike" baseline="0">
                <a:solidFill>
                  <a:schemeClr val="tx1"/>
                </a:solidFill>
                <a:effectLst/>
                <a:latin typeface="+mn-lt"/>
              </a:rPr>
              <a:t>Cumulative Distribution Function</a:t>
            </a:r>
            <a:endParaRPr lang="en-US" b="1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graph!$I$4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graph!$H$5:$H$11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xVal>
          <c:yVal>
            <c:numRef>
              <c:f>graph!$I$5:$I$11</c:f>
              <c:numCache>
                <c:formatCode>General</c:formatCode>
                <c:ptCount val="7"/>
                <c:pt idx="0">
                  <c:v>0</c:v>
                </c:pt>
                <c:pt idx="1">
                  <c:v>0.63212055882855767</c:v>
                </c:pt>
                <c:pt idx="2">
                  <c:v>0.8646647167633873</c:v>
                </c:pt>
                <c:pt idx="3">
                  <c:v>0.95021293163213605</c:v>
                </c:pt>
                <c:pt idx="4">
                  <c:v>0.98168436111126578</c:v>
                </c:pt>
                <c:pt idx="5">
                  <c:v>0.99326205300091452</c:v>
                </c:pt>
                <c:pt idx="6">
                  <c:v>0.99752124782333362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F81-4FA6-99F1-B57B3CEF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469199"/>
        <c:axId val="2097472527"/>
      </c:scatterChart>
      <c:valAx>
        <c:axId val="2097469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72527"/>
        <c:crosses val="autoZero"/>
        <c:crossBetween val="midCat"/>
      </c:valAx>
      <c:valAx>
        <c:axId val="2097472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69199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242887</xdr:rowOff>
    </xdr:from>
    <xdr:to>
      <xdr:col>3</xdr:col>
      <xdr:colOff>1962150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398496-040E-0A37-F616-7A0E608DD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19050</xdr:rowOff>
    </xdr:from>
    <xdr:to>
      <xdr:col>3</xdr:col>
      <xdr:colOff>0</xdr:colOff>
      <xdr:row>24</xdr:row>
      <xdr:rowOff>38100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8842246-D881-30F4-C3FC-398BBD38B299}"/>
            </a:ext>
          </a:extLst>
        </xdr:cNvPr>
        <xdr:cNvGrpSpPr/>
      </xdr:nvGrpSpPr>
      <xdr:grpSpPr>
        <a:xfrm>
          <a:off x="314325" y="3238500"/>
          <a:ext cx="4924425" cy="2743200"/>
          <a:chOff x="5705475" y="1095375"/>
          <a:chExt cx="457200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BEF5735E-86D1-46B4-80E3-E7EFCA2D6A34}"/>
              </a:ext>
            </a:extLst>
          </xdr:cNvPr>
          <xdr:cNvGraphicFramePr>
            <a:graphicFrameLocks/>
          </xdr:cNvGraphicFramePr>
        </xdr:nvGraphicFramePr>
        <xdr:xfrm>
          <a:off x="5705475" y="10953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EFBB4CED-2025-733E-CABC-1DAD68AD9F43}"/>
              </a:ext>
            </a:extLst>
          </xdr:cNvPr>
          <xdr:cNvCxnSpPr/>
        </xdr:nvCxnSpPr>
        <xdr:spPr>
          <a:xfrm>
            <a:off x="7943850" y="2600325"/>
            <a:ext cx="0" cy="676275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990009BF-4F18-4A5D-8ACC-973588366C4A}"/>
              </a:ext>
            </a:extLst>
          </xdr:cNvPr>
          <xdr:cNvCxnSpPr/>
        </xdr:nvCxnSpPr>
        <xdr:spPr>
          <a:xfrm>
            <a:off x="8486775" y="2743200"/>
            <a:ext cx="0" cy="523875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9</xdr:row>
      <xdr:rowOff>61912</xdr:rowOff>
    </xdr:from>
    <xdr:to>
      <xdr:col>11</xdr:col>
      <xdr:colOff>47625</xdr:colOff>
      <xdr:row>23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CD85A5-47F2-4CD5-B1F5-F27057017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4762</xdr:rowOff>
    </xdr:from>
    <xdr:to>
      <xdr:col>5</xdr:col>
      <xdr:colOff>1028700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79A03F-3E00-4E84-65C6-71FFDBB7D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15</xdr:row>
      <xdr:rowOff>228600</xdr:rowOff>
    </xdr:from>
    <xdr:to>
      <xdr:col>5</xdr:col>
      <xdr:colOff>781050</xdr:colOff>
      <xdr:row>17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41295F-A941-63E9-7F4E-A50F81EB2C6D}"/>
            </a:ext>
          </a:extLst>
        </xdr:cNvPr>
        <xdr:cNvSpPr txBox="1"/>
      </xdr:nvSpPr>
      <xdr:spPr>
        <a:xfrm>
          <a:off x="3152775" y="3943350"/>
          <a:ext cx="1466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f(X) = 0.5*EXP(-.05*X)</a:t>
          </a:r>
        </a:p>
      </xdr:txBody>
    </xdr:sp>
    <xdr:clientData/>
  </xdr:twoCellAnchor>
  <xdr:twoCellAnchor>
    <xdr:from>
      <xdr:col>8</xdr:col>
      <xdr:colOff>1076325</xdr:colOff>
      <xdr:row>12</xdr:row>
      <xdr:rowOff>138112</xdr:rowOff>
    </xdr:from>
    <xdr:to>
      <xdr:col>15</xdr:col>
      <xdr:colOff>266700</xdr:colOff>
      <xdr:row>23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D7E37B-8405-EADA-8E2B-50F0C094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0.62361</cdr:x>
      <cdr:y>0.42824</cdr:y>
    </cdr:from>
    <cdr:to>
      <cdr:x>0.94444</cdr:x>
      <cdr:y>0.54282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DC41295F-A941-63E9-7F4E-A50F81EB2C6D}"/>
            </a:ext>
          </a:extLst>
        </cdr:cNvPr>
        <cdr:cNvSpPr txBox="1"/>
      </cdr:nvSpPr>
      <cdr:spPr>
        <a:xfrm xmlns:a="http://schemas.openxmlformats.org/drawingml/2006/main">
          <a:off x="2851150" y="1174750"/>
          <a:ext cx="146685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>
              <a:lumMod val="8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f(X) = 1-EXP(-.05*X)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I17"/>
  <sheetViews>
    <sheetView showGridLines="0" tabSelected="1" workbookViewId="0">
      <selection activeCell="H14" sqref="H14"/>
    </sheetView>
  </sheetViews>
  <sheetFormatPr defaultRowHeight="20.100000000000001" customHeight="1" x14ac:dyDescent="0.25"/>
  <cols>
    <col min="1" max="1" width="3.7109375" style="1" customWidth="1"/>
    <col min="2" max="2" width="30.28515625" style="1" customWidth="1"/>
    <col min="3" max="3" width="23.42578125" style="1" customWidth="1"/>
    <col min="4" max="4" width="29.85546875" style="1" customWidth="1"/>
    <col min="5" max="5" width="11.7109375" style="1" customWidth="1"/>
    <col min="6" max="6" width="18.28515625" style="1" bestFit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21" t="s">
        <v>9</v>
      </c>
      <c r="C2" s="21"/>
      <c r="D2" s="21"/>
      <c r="E2"/>
      <c r="F2"/>
    </row>
    <row r="3" spans="2:9" ht="20.100000000000001" customHeight="1" thickTop="1" x14ac:dyDescent="0.25"/>
    <row r="4" spans="2:9" ht="20.100000000000001" customHeight="1" x14ac:dyDescent="0.25">
      <c r="B4" s="25" t="s">
        <v>6</v>
      </c>
      <c r="C4" s="5" t="s">
        <v>7</v>
      </c>
    </row>
    <row r="5" spans="2:9" ht="20.100000000000001" customHeight="1" x14ac:dyDescent="0.25">
      <c r="B5" s="24" t="s">
        <v>4</v>
      </c>
      <c r="C5" s="6">
        <v>10</v>
      </c>
    </row>
    <row r="6" spans="2:9" ht="20.100000000000001" customHeight="1" x14ac:dyDescent="0.25">
      <c r="B6" s="24" t="s">
        <v>5</v>
      </c>
      <c r="C6" s="9">
        <f>1/C5</f>
        <v>0.1</v>
      </c>
      <c r="I6" s="2"/>
    </row>
    <row r="7" spans="2:9" ht="20.100000000000001" customHeight="1" x14ac:dyDescent="0.25">
      <c r="B7" s="24" t="s">
        <v>8</v>
      </c>
      <c r="C7" s="10" t="str">
        <f>"f(X) ="&amp;C6&amp;"*EXP("&amp;-C6&amp;"*"&amp;"X)"</f>
        <v>f(X) =0.1*EXP(-0.1*X)</v>
      </c>
      <c r="E7"/>
      <c r="F7"/>
      <c r="I7" s="2"/>
    </row>
    <row r="9" spans="2:9" ht="20.100000000000001" customHeight="1" x14ac:dyDescent="0.25">
      <c r="B9" s="5" t="s">
        <v>2</v>
      </c>
      <c r="C9" s="5" t="s">
        <v>3</v>
      </c>
      <c r="F9" s="5" t="s">
        <v>22</v>
      </c>
    </row>
    <row r="10" spans="2:9" ht="20.100000000000001" customHeight="1" x14ac:dyDescent="0.25">
      <c r="B10" s="19">
        <v>0</v>
      </c>
      <c r="C10" s="19">
        <f>$C$6*EXP(-$C$6*B10)</f>
        <v>0.1</v>
      </c>
      <c r="F10" s="19">
        <f>_xlfn.EXPON.DIST(B10,$C$6,0)</f>
        <v>0.1</v>
      </c>
    </row>
    <row r="11" spans="2:9" ht="20.100000000000001" customHeight="1" x14ac:dyDescent="0.25">
      <c r="B11" s="19">
        <v>2</v>
      </c>
      <c r="C11" s="19">
        <f>$C$6*EXP(-$C$6*B11)</f>
        <v>8.1873075307798193E-2</v>
      </c>
      <c r="F11" s="19">
        <f>_xlfn.EXPON.DIST(B11,$C$6,0)</f>
        <v>8.1873075307798193E-2</v>
      </c>
    </row>
    <row r="12" spans="2:9" ht="20.100000000000001" customHeight="1" x14ac:dyDescent="0.25">
      <c r="B12" s="19">
        <v>4</v>
      </c>
      <c r="C12" s="19">
        <f>$C$6*EXP(-$C$6*B12)</f>
        <v>6.7032004603563941E-2</v>
      </c>
      <c r="F12" s="19">
        <f>_xlfn.EXPON.DIST(B12,$C$6,0)</f>
        <v>6.7032004603563941E-2</v>
      </c>
    </row>
    <row r="13" spans="2:9" ht="20.100000000000001" customHeight="1" x14ac:dyDescent="0.25">
      <c r="B13" s="19">
        <v>6</v>
      </c>
      <c r="C13" s="19">
        <f>$C$6*EXP(-$C$6*B13)</f>
        <v>5.4881163609402643E-2</v>
      </c>
      <c r="F13" s="19">
        <f>_xlfn.EXPON.DIST(B13,$C$6,0)</f>
        <v>5.4881163609402643E-2</v>
      </c>
    </row>
    <row r="14" spans="2:9" ht="20.100000000000001" customHeight="1" x14ac:dyDescent="0.25">
      <c r="B14" s="19">
        <v>8</v>
      </c>
      <c r="C14" s="19">
        <f>$C$6*EXP(-$C$6*B14)</f>
        <v>4.4932896411722156E-2</v>
      </c>
      <c r="F14" s="19">
        <f>_xlfn.EXPON.DIST(B14,$C$6,0)</f>
        <v>4.4932896411722156E-2</v>
      </c>
    </row>
    <row r="15" spans="2:9" ht="20.100000000000001" customHeight="1" x14ac:dyDescent="0.25">
      <c r="B15" s="19">
        <v>10</v>
      </c>
      <c r="C15" s="19">
        <f>$C$6*EXP(-$C$6*B15)</f>
        <v>3.6787944117144235E-2</v>
      </c>
      <c r="F15" s="19">
        <f>_xlfn.EXPON.DIST(B15,$C$6,0)</f>
        <v>3.6787944117144235E-2</v>
      </c>
    </row>
    <row r="16" spans="2:9" ht="20.100000000000001" customHeight="1" x14ac:dyDescent="0.25">
      <c r="B16" s="19">
        <v>12</v>
      </c>
      <c r="C16" s="19">
        <f>$C$6*EXP(-$C$6*B16)</f>
        <v>3.0119421191220203E-2</v>
      </c>
      <c r="F16" s="19">
        <f>_xlfn.EXPON.DIST(B16,$C$6,0)</f>
        <v>3.0119421191220203E-2</v>
      </c>
    </row>
    <row r="17" ht="220.5" customHeight="1" x14ac:dyDescent="0.25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6A8C-6AAB-488A-BA81-7CBC3AFC6FC5}">
  <dimension ref="B2:I34"/>
  <sheetViews>
    <sheetView showGridLines="0" workbookViewId="0">
      <selection activeCell="G14" sqref="G14"/>
    </sheetView>
  </sheetViews>
  <sheetFormatPr defaultRowHeight="20.100000000000001" customHeight="1" x14ac:dyDescent="0.25"/>
  <cols>
    <col min="1" max="1" width="3.7109375" style="1" customWidth="1"/>
    <col min="2" max="2" width="38.140625" style="1" customWidth="1"/>
    <col min="3" max="3" width="36.7109375" style="1" customWidth="1"/>
    <col min="4" max="4" width="48.42578125" style="1" customWidth="1"/>
    <col min="5" max="5" width="11.7109375" style="1" customWidth="1"/>
    <col min="6" max="6" width="12.28515625" style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22" t="s">
        <v>10</v>
      </c>
      <c r="C2" s="22"/>
      <c r="D2"/>
      <c r="E2"/>
      <c r="F2"/>
    </row>
    <row r="3" spans="2:9" ht="20.100000000000001" customHeight="1" thickTop="1" x14ac:dyDescent="0.25"/>
    <row r="4" spans="2:9" ht="20.100000000000001" customHeight="1" x14ac:dyDescent="0.25">
      <c r="B4" s="5" t="s">
        <v>6</v>
      </c>
      <c r="C4" s="5" t="s">
        <v>7</v>
      </c>
    </row>
    <row r="5" spans="2:9" ht="20.100000000000001" customHeight="1" x14ac:dyDescent="0.25">
      <c r="B5" s="7" t="s">
        <v>4</v>
      </c>
      <c r="C5" s="6">
        <v>10</v>
      </c>
    </row>
    <row r="6" spans="2:9" ht="20.100000000000001" customHeight="1" x14ac:dyDescent="0.25">
      <c r="B6" s="7" t="s">
        <v>5</v>
      </c>
      <c r="C6" s="9">
        <f>1/C5</f>
        <v>0.1</v>
      </c>
      <c r="I6" s="2"/>
    </row>
    <row r="7" spans="2:9" ht="20.100000000000001" customHeight="1" x14ac:dyDescent="0.25">
      <c r="B7" s="7" t="s">
        <v>8</v>
      </c>
      <c r="C7" s="10" t="str">
        <f>"f(X) ="&amp;C6&amp;"*EXP("&amp;-C6&amp;"*"&amp;"X)"</f>
        <v>f(X) =0.1*EXP(-0.1*X)</v>
      </c>
      <c r="E7"/>
      <c r="F7"/>
      <c r="I7" s="2"/>
    </row>
    <row r="8" spans="2:9" ht="20.100000000000001" customHeight="1" x14ac:dyDescent="0.25">
      <c r="B8" s="11"/>
      <c r="C8" s="12"/>
      <c r="E8"/>
      <c r="F8"/>
      <c r="I8" s="2"/>
    </row>
    <row r="9" spans="2:9" ht="20.100000000000001" customHeight="1" x14ac:dyDescent="0.25">
      <c r="B9" s="5" t="s">
        <v>15</v>
      </c>
      <c r="C9" s="5" t="s">
        <v>14</v>
      </c>
      <c r="E9"/>
      <c r="F9"/>
      <c r="I9" s="2"/>
    </row>
    <row r="10" spans="2:9" ht="20.100000000000001" customHeight="1" x14ac:dyDescent="0.25">
      <c r="B10" s="7" t="s">
        <v>13</v>
      </c>
      <c r="C10" s="10">
        <f>1-EXP(-C6*8)</f>
        <v>0.55067103588277844</v>
      </c>
      <c r="E10"/>
      <c r="F10"/>
      <c r="I10" s="2"/>
    </row>
    <row r="11" spans="2:9" ht="20.100000000000001" customHeight="1" x14ac:dyDescent="0.25">
      <c r="B11" s="7" t="s">
        <v>12</v>
      </c>
      <c r="C11" s="10">
        <f>1-EXP(-C6*6)</f>
        <v>0.45118836390597361</v>
      </c>
      <c r="E11"/>
      <c r="F11"/>
      <c r="I11" s="2"/>
    </row>
    <row r="12" spans="2:9" ht="20.100000000000001" customHeight="1" x14ac:dyDescent="0.25">
      <c r="B12" s="7" t="s">
        <v>11</v>
      </c>
      <c r="C12" s="10">
        <f>C10-C11</f>
        <v>9.9482671976804826E-2</v>
      </c>
      <c r="E12"/>
      <c r="F12"/>
      <c r="I12" s="2"/>
    </row>
    <row r="13" spans="2:9" ht="20.100000000000001" customHeight="1" x14ac:dyDescent="0.25">
      <c r="B13" s="11"/>
      <c r="C13" s="12"/>
      <c r="E13"/>
      <c r="F13"/>
      <c r="I13" s="2"/>
    </row>
    <row r="14" spans="2:9" ht="20.100000000000001" customHeight="1" x14ac:dyDescent="0.25">
      <c r="B14" s="11"/>
      <c r="C14" s="12"/>
      <c r="E14"/>
      <c r="F14"/>
      <c r="I14" s="2"/>
    </row>
    <row r="15" spans="2:9" ht="20.100000000000001" customHeight="1" x14ac:dyDescent="0.25">
      <c r="B15" s="11"/>
      <c r="C15" s="12"/>
      <c r="E15"/>
      <c r="F15"/>
      <c r="I15" s="2"/>
    </row>
    <row r="16" spans="2:9" ht="20.100000000000001" customHeight="1" x14ac:dyDescent="0.25">
      <c r="B16" s="11"/>
      <c r="C16" s="12"/>
      <c r="E16"/>
      <c r="F16"/>
      <c r="I16" s="2"/>
    </row>
    <row r="17" spans="2:9" ht="20.100000000000001" customHeight="1" x14ac:dyDescent="0.25">
      <c r="B17" s="11"/>
      <c r="C17" s="12"/>
      <c r="E17"/>
      <c r="F17"/>
      <c r="I17" s="2"/>
    </row>
    <row r="18" spans="2:9" ht="20.100000000000001" customHeight="1" x14ac:dyDescent="0.25">
      <c r="B18" s="11"/>
      <c r="C18" s="12"/>
      <c r="E18"/>
      <c r="F18"/>
      <c r="I18" s="2"/>
    </row>
    <row r="19" spans="2:9" ht="20.100000000000001" customHeight="1" x14ac:dyDescent="0.25">
      <c r="B19" s="11"/>
      <c r="C19" s="12"/>
      <c r="E19"/>
      <c r="F19"/>
      <c r="I19" s="2"/>
    </row>
    <row r="20" spans="2:9" ht="20.100000000000001" customHeight="1" x14ac:dyDescent="0.25">
      <c r="B20" s="11"/>
      <c r="C20" s="12"/>
      <c r="E20"/>
      <c r="F20"/>
      <c r="I20" s="2"/>
    </row>
    <row r="21" spans="2:9" ht="20.100000000000001" customHeight="1" x14ac:dyDescent="0.25">
      <c r="B21" s="11"/>
      <c r="C21" s="12"/>
      <c r="E21"/>
      <c r="F21"/>
      <c r="I21" s="2"/>
    </row>
    <row r="22" spans="2:9" ht="20.100000000000001" customHeight="1" x14ac:dyDescent="0.25">
      <c r="B22" s="11"/>
      <c r="C22" s="12"/>
      <c r="E22"/>
      <c r="F22"/>
      <c r="I22" s="2"/>
    </row>
    <row r="23" spans="2:9" ht="20.100000000000001" customHeight="1" x14ac:dyDescent="0.25">
      <c r="B23" s="11"/>
      <c r="C23" s="12"/>
      <c r="E23"/>
      <c r="F23"/>
      <c r="I23" s="2"/>
    </row>
    <row r="24" spans="2:9" ht="20.100000000000001" customHeight="1" x14ac:dyDescent="0.25">
      <c r="B24" s="11"/>
      <c r="C24" s="12"/>
      <c r="E24"/>
      <c r="F24"/>
      <c r="I24" s="2"/>
    </row>
    <row r="25" spans="2:9" ht="20.100000000000001" customHeight="1" x14ac:dyDescent="0.25">
      <c r="B25" s="11"/>
      <c r="C25" s="12"/>
      <c r="E25"/>
      <c r="F25"/>
      <c r="I25" s="2"/>
    </row>
    <row r="27" spans="2:9" ht="20.100000000000001" customHeight="1" x14ac:dyDescent="0.25">
      <c r="B27" s="5" t="s">
        <v>2</v>
      </c>
      <c r="C27" s="5" t="s">
        <v>3</v>
      </c>
    </row>
    <row r="28" spans="2:9" ht="20.100000000000001" customHeight="1" x14ac:dyDescent="0.25">
      <c r="B28" s="8">
        <v>0</v>
      </c>
      <c r="C28" s="8">
        <f>$C$6*EXP(-$C$6*B28)</f>
        <v>0.1</v>
      </c>
    </row>
    <row r="29" spans="2:9" ht="20.100000000000001" customHeight="1" x14ac:dyDescent="0.25">
      <c r="B29" s="8">
        <v>2</v>
      </c>
      <c r="C29" s="8">
        <f t="shared" ref="C29:C34" si="0">$C$6*EXP(-$C$6*B29)</f>
        <v>8.1873075307798193E-2</v>
      </c>
    </row>
    <row r="30" spans="2:9" ht="20.100000000000001" customHeight="1" x14ac:dyDescent="0.25">
      <c r="B30" s="8">
        <v>4</v>
      </c>
      <c r="C30" s="8">
        <f t="shared" si="0"/>
        <v>6.7032004603563941E-2</v>
      </c>
    </row>
    <row r="31" spans="2:9" ht="20.100000000000001" customHeight="1" x14ac:dyDescent="0.25">
      <c r="B31" s="8">
        <v>6</v>
      </c>
      <c r="C31" s="8">
        <f t="shared" si="0"/>
        <v>5.4881163609402643E-2</v>
      </c>
    </row>
    <row r="32" spans="2:9" ht="20.100000000000001" customHeight="1" x14ac:dyDescent="0.25">
      <c r="B32" s="8">
        <v>8</v>
      </c>
      <c r="C32" s="8">
        <f t="shared" si="0"/>
        <v>4.4932896411722156E-2</v>
      </c>
    </row>
    <row r="33" spans="2:3" ht="20.100000000000001" customHeight="1" x14ac:dyDescent="0.25">
      <c r="B33" s="8">
        <v>10</v>
      </c>
      <c r="C33" s="8">
        <f t="shared" si="0"/>
        <v>3.6787944117144235E-2</v>
      </c>
    </row>
    <row r="34" spans="2:3" ht="20.100000000000001" customHeight="1" x14ac:dyDescent="0.25">
      <c r="B34" s="8">
        <v>12</v>
      </c>
      <c r="C34" s="8">
        <f t="shared" si="0"/>
        <v>3.0119421191220203E-2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C7D2-779B-488F-BD04-CAFDEE416EFF}">
  <dimension ref="B2:E101"/>
  <sheetViews>
    <sheetView showGridLines="0" workbookViewId="0">
      <selection activeCell="E5" sqref="E5"/>
    </sheetView>
  </sheetViews>
  <sheetFormatPr defaultColWidth="9" defaultRowHeight="20.100000000000001" customHeight="1" x14ac:dyDescent="0.25"/>
  <cols>
    <col min="1" max="1" width="3.28515625" style="14" customWidth="1"/>
    <col min="2" max="2" width="21.28515625" style="14" customWidth="1"/>
    <col min="3" max="3" width="19.5703125" style="14" customWidth="1"/>
    <col min="4" max="4" width="1.7109375" style="14" customWidth="1"/>
    <col min="5" max="5" width="16.28515625" style="14" customWidth="1"/>
    <col min="6" max="6" width="36.140625" style="14" customWidth="1"/>
    <col min="7" max="16384" width="9" style="14"/>
  </cols>
  <sheetData>
    <row r="2" spans="2:5" ht="20.100000000000001" customHeight="1" thickBot="1" x14ac:dyDescent="0.3">
      <c r="B2" s="21" t="s">
        <v>19</v>
      </c>
      <c r="C2" s="21"/>
      <c r="D2" s="21"/>
      <c r="E2" s="21"/>
    </row>
    <row r="3" spans="2:5" ht="20.100000000000001" customHeight="1" thickTop="1" x14ac:dyDescent="0.25"/>
    <row r="4" spans="2:5" ht="20.100000000000001" customHeight="1" x14ac:dyDescent="0.25">
      <c r="B4" s="18" t="s">
        <v>18</v>
      </c>
      <c r="C4" s="18" t="s">
        <v>17</v>
      </c>
      <c r="E4" s="18" t="s">
        <v>16</v>
      </c>
    </row>
    <row r="5" spans="2:5" ht="20.100000000000001" customHeight="1" x14ac:dyDescent="0.25">
      <c r="B5" s="7">
        <v>9</v>
      </c>
      <c r="C5" s="16">
        <v>0</v>
      </c>
      <c r="E5" s="15">
        <f>SUM(B5:B101)/COUNT(B5:B101)</f>
        <v>5.5567010309278349</v>
      </c>
    </row>
    <row r="6" spans="2:5" ht="20.100000000000001" customHeight="1" x14ac:dyDescent="0.25">
      <c r="B6" s="7">
        <v>3</v>
      </c>
      <c r="C6" s="16">
        <v>1.0416666666666666E-2</v>
      </c>
    </row>
    <row r="7" spans="2:5" ht="20.100000000000001" customHeight="1" x14ac:dyDescent="0.25">
      <c r="B7" s="7">
        <v>6</v>
      </c>
      <c r="C7" s="16">
        <v>2.0833333333333301E-2</v>
      </c>
    </row>
    <row r="8" spans="2:5" ht="20.100000000000001" customHeight="1" x14ac:dyDescent="0.25">
      <c r="B8" s="7">
        <v>10</v>
      </c>
      <c r="C8" s="16">
        <v>3.125E-2</v>
      </c>
    </row>
    <row r="9" spans="2:5" ht="20.100000000000001" customHeight="1" x14ac:dyDescent="0.25">
      <c r="B9" s="7">
        <v>3</v>
      </c>
      <c r="C9" s="16">
        <v>4.1666666666666699E-2</v>
      </c>
    </row>
    <row r="10" spans="2:5" ht="20.100000000000001" customHeight="1" x14ac:dyDescent="0.25">
      <c r="B10" s="7">
        <v>1</v>
      </c>
      <c r="C10" s="16">
        <v>5.2083333333333301E-2</v>
      </c>
    </row>
    <row r="11" spans="2:5" ht="20.100000000000001" customHeight="1" x14ac:dyDescent="0.25">
      <c r="B11" s="7">
        <v>3</v>
      </c>
      <c r="C11" s="16">
        <v>6.25E-2</v>
      </c>
    </row>
    <row r="12" spans="2:5" ht="20.100000000000001" customHeight="1" x14ac:dyDescent="0.25">
      <c r="B12" s="7">
        <v>6</v>
      </c>
      <c r="C12" s="16">
        <v>7.2916666666666699E-2</v>
      </c>
    </row>
    <row r="13" spans="2:5" ht="20.100000000000001" customHeight="1" x14ac:dyDescent="0.25">
      <c r="B13" s="7">
        <v>8</v>
      </c>
      <c r="C13" s="16">
        <v>8.3333333333333301E-2</v>
      </c>
    </row>
    <row r="14" spans="2:5" ht="20.100000000000001" customHeight="1" x14ac:dyDescent="0.25">
      <c r="B14" s="7">
        <v>10</v>
      </c>
      <c r="C14" s="16">
        <v>9.375E-2</v>
      </c>
    </row>
    <row r="15" spans="2:5" ht="20.100000000000001" customHeight="1" x14ac:dyDescent="0.25">
      <c r="B15" s="7">
        <v>5</v>
      </c>
      <c r="C15" s="16">
        <v>0.104166666666667</v>
      </c>
    </row>
    <row r="16" spans="2:5" ht="20.100000000000001" customHeight="1" x14ac:dyDescent="0.25">
      <c r="B16" s="7">
        <v>7</v>
      </c>
      <c r="C16" s="16">
        <v>0.114583333333333</v>
      </c>
    </row>
    <row r="17" spans="2:3" ht="20.100000000000001" customHeight="1" x14ac:dyDescent="0.25">
      <c r="B17" s="7">
        <v>3</v>
      </c>
      <c r="C17" s="16">
        <v>0.125</v>
      </c>
    </row>
    <row r="18" spans="2:3" ht="20.100000000000001" customHeight="1" x14ac:dyDescent="0.25">
      <c r="B18" s="7">
        <v>7</v>
      </c>
      <c r="C18" s="16">
        <v>0.13541666666666699</v>
      </c>
    </row>
    <row r="19" spans="2:3" ht="20.100000000000001" customHeight="1" x14ac:dyDescent="0.25">
      <c r="B19" s="7">
        <v>8</v>
      </c>
      <c r="C19" s="16">
        <v>0.14583333333333301</v>
      </c>
    </row>
    <row r="20" spans="2:3" ht="20.100000000000001" customHeight="1" x14ac:dyDescent="0.25">
      <c r="B20" s="7">
        <v>8</v>
      </c>
      <c r="C20" s="16">
        <v>0.15625</v>
      </c>
    </row>
    <row r="21" spans="2:3" ht="20.100000000000001" customHeight="1" x14ac:dyDescent="0.25">
      <c r="B21" s="7">
        <v>5</v>
      </c>
      <c r="C21" s="16">
        <v>0.16666666666666699</v>
      </c>
    </row>
    <row r="22" spans="2:3" ht="20.100000000000001" customHeight="1" x14ac:dyDescent="0.25">
      <c r="B22" s="7">
        <v>1</v>
      </c>
      <c r="C22" s="16">
        <v>0.17708333333333301</v>
      </c>
    </row>
    <row r="23" spans="2:3" ht="20.100000000000001" customHeight="1" x14ac:dyDescent="0.25">
      <c r="B23" s="7">
        <v>7</v>
      </c>
      <c r="C23" s="16">
        <v>0.1875</v>
      </c>
    </row>
    <row r="24" spans="2:3" ht="20.100000000000001" customHeight="1" x14ac:dyDescent="0.25">
      <c r="B24" s="7">
        <v>8</v>
      </c>
      <c r="C24" s="16">
        <v>0.19791666666666699</v>
      </c>
    </row>
    <row r="25" spans="2:3" ht="20.100000000000001" customHeight="1" x14ac:dyDescent="0.25">
      <c r="B25" s="7">
        <v>7</v>
      </c>
      <c r="C25" s="16">
        <v>0.20833333333333301</v>
      </c>
    </row>
    <row r="26" spans="2:3" ht="20.100000000000001" customHeight="1" x14ac:dyDescent="0.25">
      <c r="B26" s="7">
        <v>1</v>
      </c>
      <c r="C26" s="16">
        <v>0.21875</v>
      </c>
    </row>
    <row r="27" spans="2:3" ht="20.100000000000001" customHeight="1" x14ac:dyDescent="0.25">
      <c r="B27" s="7">
        <v>9</v>
      </c>
      <c r="C27" s="16">
        <v>0.22916666666666699</v>
      </c>
    </row>
    <row r="28" spans="2:3" ht="20.100000000000001" customHeight="1" x14ac:dyDescent="0.25">
      <c r="B28" s="7">
        <v>3</v>
      </c>
      <c r="C28" s="16">
        <v>0.23958333333333301</v>
      </c>
    </row>
    <row r="29" spans="2:3" ht="20.100000000000001" customHeight="1" x14ac:dyDescent="0.25">
      <c r="B29" s="7">
        <v>5</v>
      </c>
      <c r="C29" s="16">
        <v>0.25</v>
      </c>
    </row>
    <row r="30" spans="2:3" ht="20.100000000000001" customHeight="1" x14ac:dyDescent="0.25">
      <c r="B30" s="7">
        <v>3</v>
      </c>
      <c r="C30" s="16">
        <v>0.26041666666666702</v>
      </c>
    </row>
    <row r="31" spans="2:3" ht="20.100000000000001" customHeight="1" x14ac:dyDescent="0.25">
      <c r="B31" s="7">
        <v>1</v>
      </c>
      <c r="C31" s="16">
        <v>0.27083333333333298</v>
      </c>
    </row>
    <row r="32" spans="2:3" ht="20.100000000000001" customHeight="1" x14ac:dyDescent="0.25">
      <c r="B32" s="7">
        <v>5</v>
      </c>
      <c r="C32" s="16">
        <v>0.28125</v>
      </c>
    </row>
    <row r="33" spans="2:3" ht="20.100000000000001" customHeight="1" x14ac:dyDescent="0.25">
      <c r="B33" s="7">
        <v>2</v>
      </c>
      <c r="C33" s="16">
        <v>0.29166666666666702</v>
      </c>
    </row>
    <row r="34" spans="2:3" ht="20.100000000000001" customHeight="1" x14ac:dyDescent="0.25">
      <c r="B34" s="7">
        <v>2</v>
      </c>
      <c r="C34" s="16">
        <v>0.30208333333333298</v>
      </c>
    </row>
    <row r="35" spans="2:3" ht="20.100000000000001" customHeight="1" x14ac:dyDescent="0.25">
      <c r="B35" s="7">
        <v>10</v>
      </c>
      <c r="C35" s="16">
        <v>0.3125</v>
      </c>
    </row>
    <row r="36" spans="2:3" ht="20.100000000000001" customHeight="1" x14ac:dyDescent="0.25">
      <c r="B36" s="7">
        <v>6</v>
      </c>
      <c r="C36" s="16">
        <v>0.32291666666666702</v>
      </c>
    </row>
    <row r="37" spans="2:3" ht="20.100000000000001" customHeight="1" x14ac:dyDescent="0.25">
      <c r="B37" s="7">
        <v>6</v>
      </c>
      <c r="C37" s="16">
        <v>0.33333333333333298</v>
      </c>
    </row>
    <row r="38" spans="2:3" ht="20.100000000000001" customHeight="1" x14ac:dyDescent="0.25">
      <c r="B38" s="7">
        <v>3</v>
      </c>
      <c r="C38" s="16">
        <v>0.34375</v>
      </c>
    </row>
    <row r="39" spans="2:3" ht="20.100000000000001" customHeight="1" x14ac:dyDescent="0.25">
      <c r="B39" s="7">
        <v>7</v>
      </c>
      <c r="C39" s="16">
        <v>0.35416666666666702</v>
      </c>
    </row>
    <row r="40" spans="2:3" ht="20.100000000000001" customHeight="1" x14ac:dyDescent="0.25">
      <c r="B40" s="7">
        <v>4</v>
      </c>
      <c r="C40" s="16">
        <v>0.36458333333333298</v>
      </c>
    </row>
    <row r="41" spans="2:3" ht="20.100000000000001" customHeight="1" x14ac:dyDescent="0.25">
      <c r="B41" s="7">
        <v>6</v>
      </c>
      <c r="C41" s="16">
        <v>0.375</v>
      </c>
    </row>
    <row r="42" spans="2:3" ht="20.100000000000001" customHeight="1" x14ac:dyDescent="0.25">
      <c r="B42" s="7">
        <v>1</v>
      </c>
      <c r="C42" s="16">
        <v>0.38541666666666702</v>
      </c>
    </row>
    <row r="43" spans="2:3" ht="20.100000000000001" customHeight="1" x14ac:dyDescent="0.25">
      <c r="B43" s="7">
        <v>4</v>
      </c>
      <c r="C43" s="16">
        <v>0.39583333333333298</v>
      </c>
    </row>
    <row r="44" spans="2:3" ht="20.100000000000001" customHeight="1" x14ac:dyDescent="0.25">
      <c r="B44" s="7">
        <v>7</v>
      </c>
      <c r="C44" s="16">
        <v>0.40625</v>
      </c>
    </row>
    <row r="45" spans="2:3" ht="20.100000000000001" customHeight="1" x14ac:dyDescent="0.25">
      <c r="B45" s="7">
        <v>9</v>
      </c>
      <c r="C45" s="16">
        <v>0.41666666666666702</v>
      </c>
    </row>
    <row r="46" spans="2:3" ht="20.100000000000001" customHeight="1" x14ac:dyDescent="0.25">
      <c r="B46" s="7">
        <v>5</v>
      </c>
      <c r="C46" s="16">
        <v>0.42708333333333298</v>
      </c>
    </row>
    <row r="47" spans="2:3" ht="20.100000000000001" customHeight="1" x14ac:dyDescent="0.25">
      <c r="B47" s="7">
        <v>9</v>
      </c>
      <c r="C47" s="16">
        <v>0.4375</v>
      </c>
    </row>
    <row r="48" spans="2:3" ht="20.100000000000001" customHeight="1" x14ac:dyDescent="0.25">
      <c r="B48" s="7">
        <v>6</v>
      </c>
      <c r="C48" s="16">
        <v>0.44791666666666702</v>
      </c>
    </row>
    <row r="49" spans="2:3" ht="20.100000000000001" customHeight="1" x14ac:dyDescent="0.25">
      <c r="B49" s="7">
        <v>8</v>
      </c>
      <c r="C49" s="16">
        <v>0.45833333333333298</v>
      </c>
    </row>
    <row r="50" spans="2:3" ht="20.100000000000001" customHeight="1" x14ac:dyDescent="0.25">
      <c r="B50" s="7">
        <v>8</v>
      </c>
      <c r="C50" s="16">
        <v>0.46875</v>
      </c>
    </row>
    <row r="51" spans="2:3" ht="20.100000000000001" customHeight="1" x14ac:dyDescent="0.25">
      <c r="B51" s="7">
        <v>1</v>
      </c>
      <c r="C51" s="16">
        <v>0.47916666666666702</v>
      </c>
    </row>
    <row r="52" spans="2:3" ht="20.100000000000001" customHeight="1" x14ac:dyDescent="0.25">
      <c r="B52" s="7">
        <v>9</v>
      </c>
      <c r="C52" s="16">
        <v>0.48958333333333298</v>
      </c>
    </row>
    <row r="53" spans="2:3" ht="20.100000000000001" customHeight="1" x14ac:dyDescent="0.25">
      <c r="B53" s="7">
        <v>8</v>
      </c>
      <c r="C53" s="16">
        <v>0.5</v>
      </c>
    </row>
    <row r="54" spans="2:3" ht="20.100000000000001" customHeight="1" x14ac:dyDescent="0.25">
      <c r="B54" s="7">
        <v>2</v>
      </c>
      <c r="C54" s="16">
        <v>0.51041666666666696</v>
      </c>
    </row>
    <row r="55" spans="2:3" ht="20.100000000000001" customHeight="1" x14ac:dyDescent="0.25">
      <c r="B55" s="7">
        <v>6</v>
      </c>
      <c r="C55" s="16">
        <v>0.52083333333333304</v>
      </c>
    </row>
    <row r="56" spans="2:3" ht="20.100000000000001" customHeight="1" x14ac:dyDescent="0.25">
      <c r="B56" s="7">
        <v>7</v>
      </c>
      <c r="C56" s="16">
        <v>0.53125</v>
      </c>
    </row>
    <row r="57" spans="2:3" ht="20.100000000000001" customHeight="1" x14ac:dyDescent="0.25">
      <c r="B57" s="7">
        <v>7</v>
      </c>
      <c r="C57" s="16">
        <v>0.54166666666666696</v>
      </c>
    </row>
    <row r="58" spans="2:3" ht="20.100000000000001" customHeight="1" x14ac:dyDescent="0.25">
      <c r="B58" s="7">
        <v>4</v>
      </c>
      <c r="C58" s="16">
        <v>0.55208333333333304</v>
      </c>
    </row>
    <row r="59" spans="2:3" ht="20.100000000000001" customHeight="1" x14ac:dyDescent="0.25">
      <c r="B59" s="7">
        <v>3</v>
      </c>
      <c r="C59" s="16">
        <v>0.5625</v>
      </c>
    </row>
    <row r="60" spans="2:3" ht="20.100000000000001" customHeight="1" x14ac:dyDescent="0.25">
      <c r="B60" s="7">
        <v>6</v>
      </c>
      <c r="C60" s="16">
        <v>0.57291666666666696</v>
      </c>
    </row>
    <row r="61" spans="2:3" ht="20.100000000000001" customHeight="1" x14ac:dyDescent="0.25">
      <c r="B61" s="7">
        <v>8</v>
      </c>
      <c r="C61" s="16">
        <v>0.58333333333333304</v>
      </c>
    </row>
    <row r="62" spans="2:3" ht="20.100000000000001" customHeight="1" x14ac:dyDescent="0.25">
      <c r="B62" s="7">
        <v>7</v>
      </c>
      <c r="C62" s="16">
        <v>0.59375</v>
      </c>
    </row>
    <row r="63" spans="2:3" ht="20.100000000000001" customHeight="1" x14ac:dyDescent="0.25">
      <c r="B63" s="7">
        <v>1</v>
      </c>
      <c r="C63" s="16">
        <v>0.60416666666666696</v>
      </c>
    </row>
    <row r="64" spans="2:3" ht="20.100000000000001" customHeight="1" x14ac:dyDescent="0.25">
      <c r="B64" s="7">
        <v>7</v>
      </c>
      <c r="C64" s="16">
        <v>0.61458333333333304</v>
      </c>
    </row>
    <row r="65" spans="2:3" ht="20.100000000000001" customHeight="1" x14ac:dyDescent="0.25">
      <c r="B65" s="7">
        <v>9</v>
      </c>
      <c r="C65" s="16">
        <v>0.625</v>
      </c>
    </row>
    <row r="66" spans="2:3" ht="20.100000000000001" customHeight="1" x14ac:dyDescent="0.25">
      <c r="B66" s="7">
        <v>8</v>
      </c>
      <c r="C66" s="16">
        <v>0.63541666666666696</v>
      </c>
    </row>
    <row r="67" spans="2:3" ht="20.100000000000001" customHeight="1" x14ac:dyDescent="0.25">
      <c r="B67" s="7">
        <v>6</v>
      </c>
      <c r="C67" s="16">
        <v>0.64583333333333304</v>
      </c>
    </row>
    <row r="68" spans="2:3" ht="20.100000000000001" customHeight="1" x14ac:dyDescent="0.25">
      <c r="B68" s="7">
        <v>7</v>
      </c>
      <c r="C68" s="16">
        <v>0.65625</v>
      </c>
    </row>
    <row r="69" spans="2:3" ht="20.100000000000001" customHeight="1" x14ac:dyDescent="0.25">
      <c r="B69" s="7">
        <v>7</v>
      </c>
      <c r="C69" s="16">
        <v>0.66666666666666696</v>
      </c>
    </row>
    <row r="70" spans="2:3" ht="20.100000000000001" customHeight="1" x14ac:dyDescent="0.25">
      <c r="B70" s="7">
        <v>2</v>
      </c>
      <c r="C70" s="16">
        <v>0.67708333333333304</v>
      </c>
    </row>
    <row r="71" spans="2:3" ht="20.100000000000001" customHeight="1" x14ac:dyDescent="0.25">
      <c r="B71" s="7">
        <v>8</v>
      </c>
      <c r="C71" s="16">
        <v>0.6875</v>
      </c>
    </row>
    <row r="72" spans="2:3" ht="20.100000000000001" customHeight="1" x14ac:dyDescent="0.25">
      <c r="B72" s="7">
        <v>10</v>
      </c>
      <c r="C72" s="16">
        <v>0.69791666666666696</v>
      </c>
    </row>
    <row r="73" spans="2:3" ht="20.100000000000001" customHeight="1" x14ac:dyDescent="0.25">
      <c r="B73" s="7">
        <v>5</v>
      </c>
      <c r="C73" s="16">
        <v>0.70833333333333304</v>
      </c>
    </row>
    <row r="74" spans="2:3" ht="20.100000000000001" customHeight="1" x14ac:dyDescent="0.25">
      <c r="B74" s="7">
        <v>4</v>
      </c>
      <c r="C74" s="16">
        <v>0.71875</v>
      </c>
    </row>
    <row r="75" spans="2:3" ht="20.100000000000001" customHeight="1" x14ac:dyDescent="0.25">
      <c r="B75" s="7">
        <v>8</v>
      </c>
      <c r="C75" s="16">
        <v>0.72916666666666696</v>
      </c>
    </row>
    <row r="76" spans="2:3" ht="20.100000000000001" customHeight="1" x14ac:dyDescent="0.25">
      <c r="B76" s="7">
        <v>3</v>
      </c>
      <c r="C76" s="16">
        <v>0.73958333333333304</v>
      </c>
    </row>
    <row r="77" spans="2:3" ht="20.100000000000001" customHeight="1" x14ac:dyDescent="0.25">
      <c r="B77" s="7">
        <v>5</v>
      </c>
      <c r="C77" s="16">
        <v>0.75</v>
      </c>
    </row>
    <row r="78" spans="2:3" ht="20.100000000000001" customHeight="1" x14ac:dyDescent="0.25">
      <c r="B78" s="7">
        <v>2</v>
      </c>
      <c r="C78" s="16">
        <v>0.76041666666666696</v>
      </c>
    </row>
    <row r="79" spans="2:3" ht="20.100000000000001" customHeight="1" x14ac:dyDescent="0.25">
      <c r="B79" s="7">
        <v>5</v>
      </c>
      <c r="C79" s="16">
        <v>0.77083333333333304</v>
      </c>
    </row>
    <row r="80" spans="2:3" ht="20.100000000000001" customHeight="1" x14ac:dyDescent="0.25">
      <c r="B80" s="7">
        <v>3</v>
      </c>
      <c r="C80" s="16">
        <v>0.78125</v>
      </c>
    </row>
    <row r="81" spans="2:3" ht="20.100000000000001" customHeight="1" x14ac:dyDescent="0.25">
      <c r="B81" s="7">
        <v>6</v>
      </c>
      <c r="C81" s="16">
        <v>0.79166666666666696</v>
      </c>
    </row>
    <row r="82" spans="2:3" ht="20.100000000000001" customHeight="1" x14ac:dyDescent="0.25">
      <c r="B82" s="7">
        <v>6</v>
      </c>
      <c r="C82" s="16">
        <v>0.80208333333333304</v>
      </c>
    </row>
    <row r="83" spans="2:3" ht="20.100000000000001" customHeight="1" x14ac:dyDescent="0.25">
      <c r="B83" s="7">
        <v>5</v>
      </c>
      <c r="C83" s="16">
        <v>0.8125</v>
      </c>
    </row>
    <row r="84" spans="2:3" ht="20.100000000000001" customHeight="1" x14ac:dyDescent="0.25">
      <c r="B84" s="7">
        <v>9</v>
      </c>
      <c r="C84" s="16">
        <v>0.82291666666666696</v>
      </c>
    </row>
    <row r="85" spans="2:3" ht="20.100000000000001" customHeight="1" x14ac:dyDescent="0.25">
      <c r="B85" s="7">
        <v>6</v>
      </c>
      <c r="C85" s="16">
        <v>0.83333333333333304</v>
      </c>
    </row>
    <row r="86" spans="2:3" ht="20.100000000000001" customHeight="1" x14ac:dyDescent="0.25">
      <c r="B86" s="7">
        <v>10</v>
      </c>
      <c r="C86" s="16">
        <v>0.84375</v>
      </c>
    </row>
    <row r="87" spans="2:3" ht="20.100000000000001" customHeight="1" x14ac:dyDescent="0.25">
      <c r="B87" s="7">
        <v>6</v>
      </c>
      <c r="C87" s="16">
        <v>0.85416666666666696</v>
      </c>
    </row>
    <row r="88" spans="2:3" ht="20.100000000000001" customHeight="1" x14ac:dyDescent="0.25">
      <c r="B88" s="7">
        <v>5</v>
      </c>
      <c r="C88" s="16">
        <v>0.86458333333333304</v>
      </c>
    </row>
    <row r="89" spans="2:3" ht="20.100000000000001" customHeight="1" x14ac:dyDescent="0.25">
      <c r="B89" s="7">
        <v>8</v>
      </c>
      <c r="C89" s="16">
        <v>0.875</v>
      </c>
    </row>
    <row r="90" spans="2:3" ht="20.100000000000001" customHeight="1" x14ac:dyDescent="0.25">
      <c r="B90" s="7">
        <v>5</v>
      </c>
      <c r="C90" s="16">
        <v>0.88541666666666696</v>
      </c>
    </row>
    <row r="91" spans="2:3" ht="20.100000000000001" customHeight="1" x14ac:dyDescent="0.25">
      <c r="B91" s="7">
        <v>1</v>
      </c>
      <c r="C91" s="16">
        <v>0.89583333333333304</v>
      </c>
    </row>
    <row r="92" spans="2:3" ht="20.100000000000001" customHeight="1" x14ac:dyDescent="0.25">
      <c r="B92" s="7">
        <v>2</v>
      </c>
      <c r="C92" s="16">
        <v>0.90625</v>
      </c>
    </row>
    <row r="93" spans="2:3" ht="20.100000000000001" customHeight="1" x14ac:dyDescent="0.25">
      <c r="B93" s="7">
        <v>6</v>
      </c>
      <c r="C93" s="16">
        <v>0.91666666666666696</v>
      </c>
    </row>
    <row r="94" spans="2:3" ht="20.100000000000001" customHeight="1" x14ac:dyDescent="0.25">
      <c r="B94" s="7">
        <v>4</v>
      </c>
      <c r="C94" s="16">
        <v>0.92708333333333304</v>
      </c>
    </row>
    <row r="95" spans="2:3" ht="20.100000000000001" customHeight="1" x14ac:dyDescent="0.25">
      <c r="B95" s="7">
        <v>3</v>
      </c>
      <c r="C95" s="16">
        <v>0.9375</v>
      </c>
    </row>
    <row r="96" spans="2:3" ht="20.100000000000001" customHeight="1" x14ac:dyDescent="0.25">
      <c r="B96" s="7">
        <v>6</v>
      </c>
      <c r="C96" s="16">
        <v>0.94791666666666696</v>
      </c>
    </row>
    <row r="97" spans="2:3" ht="20.100000000000001" customHeight="1" x14ac:dyDescent="0.25">
      <c r="B97" s="7">
        <v>6</v>
      </c>
      <c r="C97" s="16">
        <v>0.95833333333333304</v>
      </c>
    </row>
    <row r="98" spans="2:3" ht="20.100000000000001" customHeight="1" x14ac:dyDescent="0.25">
      <c r="B98" s="7">
        <v>9</v>
      </c>
      <c r="C98" s="16">
        <v>0.96875</v>
      </c>
    </row>
    <row r="99" spans="2:3" ht="20.100000000000001" customHeight="1" x14ac:dyDescent="0.25">
      <c r="B99" s="7">
        <v>1</v>
      </c>
      <c r="C99" s="16">
        <v>0.97916666666666696</v>
      </c>
    </row>
    <row r="100" spans="2:3" ht="20.100000000000001" customHeight="1" x14ac:dyDescent="0.25">
      <c r="B100" s="7">
        <v>10</v>
      </c>
      <c r="C100" s="16">
        <v>0.98958333333333304</v>
      </c>
    </row>
    <row r="101" spans="2:3" ht="20.100000000000001" customHeight="1" x14ac:dyDescent="0.25">
      <c r="B101" s="7">
        <v>2</v>
      </c>
      <c r="C101" s="16">
        <v>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7E4B-C6F2-452A-86BC-123B26A838C1}">
  <dimension ref="B2:D30"/>
  <sheetViews>
    <sheetView showGridLines="0" workbookViewId="0">
      <selection activeCell="C5" sqref="C5"/>
    </sheetView>
  </sheetViews>
  <sheetFormatPr defaultColWidth="9" defaultRowHeight="20.100000000000001" customHeight="1" x14ac:dyDescent="0.25"/>
  <cols>
    <col min="1" max="1" width="1.7109375" style="13" customWidth="1"/>
    <col min="2" max="2" width="36.28515625" style="13" customWidth="1"/>
    <col min="3" max="3" width="28.85546875" style="13" customWidth="1"/>
    <col min="4" max="4" width="14.5703125" customWidth="1"/>
    <col min="5" max="10" width="9" style="13"/>
    <col min="11" max="11" width="9" style="13" customWidth="1"/>
    <col min="12" max="16384" width="9" style="13"/>
  </cols>
  <sheetData>
    <row r="2" spans="2:3" ht="20.100000000000001" customHeight="1" thickBot="1" x14ac:dyDescent="0.3">
      <c r="B2" s="21" t="s">
        <v>20</v>
      </c>
      <c r="C2" s="21"/>
    </row>
    <row r="3" spans="2:3" ht="20.100000000000001" customHeight="1" thickTop="1" x14ac:dyDescent="0.25"/>
    <row r="4" spans="2:3" ht="20.100000000000001" customHeight="1" x14ac:dyDescent="0.25">
      <c r="B4" s="18" t="s">
        <v>2</v>
      </c>
      <c r="C4" s="18" t="s">
        <v>21</v>
      </c>
    </row>
    <row r="5" spans="2:3" ht="20.100000000000001" customHeight="1" x14ac:dyDescent="0.25">
      <c r="B5" s="7">
        <v>0</v>
      </c>
      <c r="C5" s="17">
        <f>_xlfn.POISSON.DIST(B5,Raw!$E$5,FALSE)</f>
        <v>3.8614943584573476E-3</v>
      </c>
    </row>
    <row r="6" spans="2:3" ht="20.100000000000001" customHeight="1" x14ac:dyDescent="0.25">
      <c r="B6" s="7">
        <v>1</v>
      </c>
      <c r="C6" s="20">
        <f>_xlfn.POISSON.DIST(B6,Raw!$E$5,FALSE)</f>
        <v>2.1457169682561963E-2</v>
      </c>
    </row>
    <row r="7" spans="2:3" ht="20.100000000000001" customHeight="1" x14ac:dyDescent="0.25">
      <c r="B7" s="7">
        <v>2</v>
      </c>
      <c r="C7" s="20">
        <f>_xlfn.POISSON.DIST(B7,Raw!$E$5,FALSE)</f>
        <v>5.9615538447942769E-2</v>
      </c>
    </row>
    <row r="8" spans="2:3" ht="20.100000000000001" customHeight="1" x14ac:dyDescent="0.25">
      <c r="B8" s="7">
        <v>3</v>
      </c>
      <c r="C8" s="20">
        <f>_xlfn.POISSON.DIST(B8,Raw!$E$5,FALSE)</f>
        <v>0.11042190798433386</v>
      </c>
    </row>
    <row r="9" spans="2:3" ht="20.100000000000001" customHeight="1" x14ac:dyDescent="0.25">
      <c r="B9" s="7">
        <v>4</v>
      </c>
      <c r="C9" s="20">
        <f>_xlfn.POISSON.DIST(B9,Raw!$E$5,FALSE)</f>
        <v>0.15339538248339163</v>
      </c>
    </row>
    <row r="10" spans="2:3" ht="20.100000000000001" customHeight="1" x14ac:dyDescent="0.25">
      <c r="B10" s="7">
        <v>5</v>
      </c>
      <c r="C10" s="20">
        <f>_xlfn.POISSON.DIST(B10,Raw!$E$5,FALSE)</f>
        <v>0.17047445599700636</v>
      </c>
    </row>
    <row r="11" spans="2:3" ht="20.100000000000001" customHeight="1" x14ac:dyDescent="0.25">
      <c r="B11" s="7">
        <v>6</v>
      </c>
      <c r="C11" s="20">
        <f>_xlfn.POISSON.DIST(B11,Raw!$E$5,FALSE)</f>
        <v>0.15787926423090448</v>
      </c>
    </row>
    <row r="12" spans="2:3" ht="20.100000000000001" customHeight="1" x14ac:dyDescent="0.25">
      <c r="B12" s="7">
        <v>7</v>
      </c>
      <c r="C12" s="20">
        <f>_xlfn.POISSON.DIST(B12,Raw!$E$5,FALSE)</f>
        <v>0.12532683861628502</v>
      </c>
    </row>
    <row r="13" spans="2:3" ht="20.100000000000001" customHeight="1" x14ac:dyDescent="0.25">
      <c r="B13" s="7">
        <v>8</v>
      </c>
      <c r="C13" s="20">
        <f>_xlfn.POISSON.DIST(B13,Raw!$E$5,FALSE)</f>
        <v>8.7050471667754661E-2</v>
      </c>
    </row>
    <row r="14" spans="2:3" ht="20.100000000000001" customHeight="1" x14ac:dyDescent="0.25">
      <c r="B14" s="7">
        <v>9</v>
      </c>
      <c r="C14" s="20">
        <f>_xlfn.POISSON.DIST(B14,Raw!$E$5,FALSE)</f>
        <v>5.3745938406551813E-2</v>
      </c>
    </row>
    <row r="15" spans="2:3" ht="20.100000000000001" customHeight="1" x14ac:dyDescent="0.25">
      <c r="B15" s="7">
        <v>10</v>
      </c>
      <c r="C15" s="20">
        <f>_xlfn.POISSON.DIST(B15,Raw!$E$5,FALSE)</f>
        <v>2.9865011135187077E-2</v>
      </c>
    </row>
    <row r="30" ht="126" customHeight="1" x14ac:dyDescent="0.25"/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1155-D36E-435A-82EE-61EF3568A037}">
  <dimension ref="B2:K11"/>
  <sheetViews>
    <sheetView showGridLines="0" workbookViewId="0">
      <selection activeCell="G29" sqref="G29"/>
    </sheetView>
  </sheetViews>
  <sheetFormatPr defaultRowHeight="20.100000000000001" customHeight="1" x14ac:dyDescent="0.25"/>
  <cols>
    <col min="1" max="1" width="4.42578125" style="1" customWidth="1"/>
    <col min="2" max="2" width="15.42578125" style="1" customWidth="1"/>
    <col min="3" max="3" width="17.42578125" style="1" customWidth="1"/>
    <col min="4" max="4" width="5.42578125" style="1" customWidth="1"/>
    <col min="5" max="5" width="14.85546875" style="1" customWidth="1"/>
    <col min="6" max="7" width="16.42578125" style="1" bestFit="1" customWidth="1"/>
    <col min="8" max="8" width="15" style="1" bestFit="1" customWidth="1"/>
    <col min="9" max="9" width="18.7109375" style="1" customWidth="1"/>
    <col min="10" max="10" width="4.85546875" style="1" customWidth="1"/>
    <col min="11" max="11" width="12.7109375" style="1" customWidth="1"/>
    <col min="12" max="12" width="13.7109375" style="1" bestFit="1" customWidth="1"/>
    <col min="13" max="13" width="12.42578125" style="1" bestFit="1" customWidth="1"/>
    <col min="14" max="16384" width="9.140625" style="1"/>
  </cols>
  <sheetData>
    <row r="2" spans="2:11" ht="20.100000000000001" customHeight="1" thickBot="1" x14ac:dyDescent="0.3">
      <c r="B2" s="23" t="s">
        <v>0</v>
      </c>
      <c r="C2" s="23"/>
      <c r="D2"/>
      <c r="E2"/>
      <c r="H2" s="23" t="s">
        <v>1</v>
      </c>
      <c r="I2" s="23"/>
      <c r="J2"/>
      <c r="K2"/>
    </row>
    <row r="3" spans="2:11" ht="20.100000000000001" customHeight="1" thickTop="1" x14ac:dyDescent="0.25"/>
    <row r="4" spans="2:11" ht="20.100000000000001" customHeight="1" x14ac:dyDescent="0.25">
      <c r="B4" s="5" t="s">
        <v>2</v>
      </c>
      <c r="C4" s="5" t="s">
        <v>3</v>
      </c>
      <c r="E4"/>
      <c r="G4"/>
      <c r="H4" s="5" t="s">
        <v>2</v>
      </c>
      <c r="I4" s="5" t="s">
        <v>3</v>
      </c>
      <c r="K4"/>
    </row>
    <row r="5" spans="2:11" ht="20.100000000000001" customHeight="1" x14ac:dyDescent="0.25">
      <c r="B5" s="3">
        <v>0</v>
      </c>
      <c r="C5" s="4">
        <f>0.5*EXP(-0.5*B5)</f>
        <v>0.5</v>
      </c>
      <c r="E5"/>
      <c r="G5"/>
      <c r="H5" s="3">
        <v>0</v>
      </c>
      <c r="I5" s="4">
        <f>1-EXP(-0.5*H5)</f>
        <v>0</v>
      </c>
      <c r="K5"/>
    </row>
    <row r="6" spans="2:11" ht="20.100000000000001" customHeight="1" x14ac:dyDescent="0.25">
      <c r="B6" s="3">
        <v>2</v>
      </c>
      <c r="C6" s="4">
        <f t="shared" ref="C6:C11" si="0">0.5*EXP(-0.5*B6)</f>
        <v>0.18393972058572117</v>
      </c>
      <c r="E6"/>
      <c r="H6" s="3">
        <v>2</v>
      </c>
      <c r="I6" s="4">
        <f t="shared" ref="I6:I11" si="1">1-EXP(-0.5*H6)</f>
        <v>0.63212055882855767</v>
      </c>
      <c r="K6"/>
    </row>
    <row r="7" spans="2:11" ht="20.100000000000001" customHeight="1" x14ac:dyDescent="0.25">
      <c r="B7" s="3">
        <v>4</v>
      </c>
      <c r="C7" s="4">
        <f t="shared" si="0"/>
        <v>6.7667641618306351E-2</v>
      </c>
      <c r="E7"/>
      <c r="H7" s="3">
        <v>4</v>
      </c>
      <c r="I7" s="4">
        <f t="shared" si="1"/>
        <v>0.8646647167633873</v>
      </c>
      <c r="K7"/>
    </row>
    <row r="8" spans="2:11" ht="20.100000000000001" customHeight="1" x14ac:dyDescent="0.25">
      <c r="B8" s="3">
        <v>6</v>
      </c>
      <c r="C8" s="4">
        <f t="shared" si="0"/>
        <v>2.4893534183931972E-2</v>
      </c>
      <c r="E8"/>
      <c r="H8" s="3">
        <v>6</v>
      </c>
      <c r="I8" s="4">
        <f t="shared" si="1"/>
        <v>0.95021293163213605</v>
      </c>
      <c r="K8"/>
    </row>
    <row r="9" spans="2:11" ht="20.100000000000001" customHeight="1" x14ac:dyDescent="0.25">
      <c r="B9" s="3">
        <v>8</v>
      </c>
      <c r="C9" s="4">
        <f t="shared" si="0"/>
        <v>9.1578194443670893E-3</v>
      </c>
      <c r="E9"/>
      <c r="H9" s="3">
        <v>8</v>
      </c>
      <c r="I9" s="4">
        <f t="shared" si="1"/>
        <v>0.98168436111126578</v>
      </c>
      <c r="K9"/>
    </row>
    <row r="10" spans="2:11" ht="20.100000000000001" customHeight="1" x14ac:dyDescent="0.25">
      <c r="B10" s="3">
        <v>10</v>
      </c>
      <c r="C10" s="4">
        <f t="shared" si="0"/>
        <v>3.3689734995427335E-3</v>
      </c>
      <c r="E10"/>
      <c r="H10" s="3">
        <v>10</v>
      </c>
      <c r="I10" s="4">
        <f t="shared" si="1"/>
        <v>0.99326205300091452</v>
      </c>
      <c r="K10"/>
    </row>
    <row r="11" spans="2:11" ht="20.100000000000001" customHeight="1" x14ac:dyDescent="0.25">
      <c r="B11" s="3">
        <v>12</v>
      </c>
      <c r="C11" s="4">
        <f t="shared" si="0"/>
        <v>1.2393760883331792E-3</v>
      </c>
      <c r="H11" s="3">
        <v>12</v>
      </c>
      <c r="I11" s="4">
        <f t="shared" si="1"/>
        <v>0.99752124782333362</v>
      </c>
    </row>
  </sheetData>
  <mergeCells count="2">
    <mergeCell ref="H2:I2"/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Raw</vt:lpstr>
      <vt:lpstr>Poisson Distribution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2022-10-13T06:52:10Z</dcterms:modified>
</cp:coreProperties>
</file>