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c45553ca61e22132/Desktop/Softeko_home/95-0015/"/>
    </mc:Choice>
  </mc:AlternateContent>
  <xr:revisionPtr revIDLastSave="439" documentId="11_F25DC773A252ABDACC1048B8715879F45BDE58EF" xr6:coauthVersionLast="47" xr6:coauthVersionMax="47" xr10:uidLastSave="{F4C25C8D-0FDE-4C96-9BAB-A1EB219FF7F5}"/>
  <bookViews>
    <workbookView xWindow="-120" yWindow="-120" windowWidth="20730" windowHeight="11160" xr2:uid="{00000000-000D-0000-FFFF-FFFF00000000}"/>
  </bookViews>
  <sheets>
    <sheet name="Automatic Balance Shee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3" l="1"/>
  <c r="J12" i="3"/>
  <c r="J7" i="3"/>
  <c r="J5" i="3"/>
  <c r="F5" i="3"/>
  <c r="D17" i="3"/>
  <c r="G5" i="3"/>
  <c r="J11" i="3"/>
  <c r="J6" i="3"/>
  <c r="F6" i="3"/>
  <c r="F7" i="3"/>
  <c r="F8" i="3"/>
  <c r="F9" i="3"/>
  <c r="F10" i="3"/>
  <c r="F11" i="3"/>
  <c r="F12" i="3"/>
  <c r="F13" i="3"/>
  <c r="F14" i="3"/>
  <c r="F15" i="3"/>
  <c r="F16" i="3"/>
  <c r="G6" i="3"/>
  <c r="G7" i="3"/>
  <c r="G8" i="3"/>
  <c r="G9" i="3"/>
  <c r="G10" i="3"/>
  <c r="G11" i="3"/>
  <c r="G12" i="3"/>
  <c r="G13" i="3"/>
  <c r="G14" i="3"/>
  <c r="G15" i="3"/>
  <c r="G16" i="3"/>
  <c r="E17" i="3"/>
  <c r="J14" i="3" l="1"/>
</calcChain>
</file>

<file path=xl/sharedStrings.xml><?xml version="1.0" encoding="utf-8"?>
<sst xmlns="http://schemas.openxmlformats.org/spreadsheetml/2006/main" count="52" uniqueCount="36">
  <si>
    <t xml:space="preserve">Automatic Balance Sheet </t>
  </si>
  <si>
    <t>Description</t>
  </si>
  <si>
    <t>Debit</t>
  </si>
  <si>
    <t>Credit</t>
  </si>
  <si>
    <t>Balance</t>
  </si>
  <si>
    <t>Cr/Dr</t>
  </si>
  <si>
    <t>Sales</t>
  </si>
  <si>
    <t>Purchase</t>
  </si>
  <si>
    <t>Electricity Charges</t>
  </si>
  <si>
    <t>Freight Charges</t>
  </si>
  <si>
    <t>Admin Expense</t>
  </si>
  <si>
    <t>Cash in Hand</t>
  </si>
  <si>
    <t>Bank Balances</t>
  </si>
  <si>
    <t>Accounts Receivable</t>
  </si>
  <si>
    <t>Accounts Payable</t>
  </si>
  <si>
    <t xml:space="preserve">Building </t>
  </si>
  <si>
    <t>Office Equipments</t>
  </si>
  <si>
    <t xml:space="preserve"> Capital Amount</t>
  </si>
  <si>
    <t>Total</t>
  </si>
  <si>
    <t>Income</t>
  </si>
  <si>
    <t>Expense</t>
  </si>
  <si>
    <t>Asset</t>
  </si>
  <si>
    <t>Liability</t>
  </si>
  <si>
    <t>Profit &amp; Loss A/C</t>
  </si>
  <si>
    <t>Total Income</t>
  </si>
  <si>
    <t>Total Expenses</t>
  </si>
  <si>
    <t>Net Profit/Loss</t>
  </si>
  <si>
    <t>Assets VS Liabilities</t>
  </si>
  <si>
    <t>Total Assets</t>
  </si>
  <si>
    <t>Total Liabilities</t>
  </si>
  <si>
    <t>Cr</t>
  </si>
  <si>
    <t>Dr</t>
  </si>
  <si>
    <t>Category</t>
  </si>
  <si>
    <t>Balance Sheet</t>
  </si>
  <si>
    <t>Category Name</t>
  </si>
  <si>
    <t>Category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</si>
</sst>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5D1D0-BF64-4E80-9218-FD7DEE8867EC}">
  <dimension ref="B2:M18"/>
  <sheetViews>
    <sheetView showGridLines="0" tabSelected="1" workbookViewId="0">
      <selection activeCell="J13" sqref="J13"/>
    </sheetView>
  </sheetViews>
  <sheetFormatPr defaultRowHeight="20.100000000000001" customHeight="1" x14ac:dyDescent="0.25"/>
  <cols>
    <col min="1" max="1" width="4" style="1" customWidth="1"/>
    <col min="2" max="2" width="19" style="1" customWidth="1"/>
    <col min="3" max="3" width="9.140625" style="1"/>
    <col min="4" max="5" width="12.5703125" style="1" bestFit="1" customWidth="1"/>
    <col min="6" max="6" width="13.42578125" style="1" bestFit="1" customWidth="1"/>
    <col min="7" max="7" width="9.140625" style="1"/>
    <col min="8" max="8" width="4.5703125" style="1" customWidth="1"/>
    <col min="9" max="9" width="14.85546875" style="1" customWidth="1"/>
    <col min="10" max="10" width="12.5703125" style="1" bestFit="1" customWidth="1"/>
    <col min="11" max="11" width="4.5703125" style="1" customWidth="1"/>
    <col min="12" max="12" width="16.140625" style="1" bestFit="1" customWidth="1"/>
    <col min="13" max="13" width="15.5703125" style="1" customWidth="1"/>
    <col min="14" max="14" width="32.140625" style="1" customWidth="1"/>
    <col min="15" max="16384" width="9.140625" style="1"/>
  </cols>
  <sheetData>
    <row r="2" spans="2:13" ht="20.100000000000001" customHeight="1" x14ac:dyDescent="0.25">
      <c r="B2" s="9" t="s">
        <v>0</v>
      </c>
      <c r="C2" s="9"/>
      <c r="D2" s="9"/>
      <c r="E2" s="9"/>
      <c r="F2" s="9"/>
      <c r="G2" s="9"/>
    </row>
    <row r="4" spans="2:13" ht="20.100000000000001" customHeight="1" x14ac:dyDescent="0.25">
      <c r="B4" s="3" t="s">
        <v>1</v>
      </c>
      <c r="C4" s="3" t="s">
        <v>32</v>
      </c>
      <c r="D4" s="3" t="s">
        <v>2</v>
      </c>
      <c r="E4" s="3" t="s">
        <v>3</v>
      </c>
      <c r="F4" s="3" t="s">
        <v>4</v>
      </c>
      <c r="G4" s="3" t="s">
        <v>5</v>
      </c>
      <c r="I4" s="7" t="s">
        <v>23</v>
      </c>
      <c r="J4" s="8"/>
      <c r="L4" s="4" t="s">
        <v>34</v>
      </c>
      <c r="M4" s="4" t="s">
        <v>35</v>
      </c>
    </row>
    <row r="5" spans="2:13" ht="20.100000000000001" customHeight="1" x14ac:dyDescent="0.25">
      <c r="B5" s="2" t="s">
        <v>6</v>
      </c>
      <c r="C5" s="2" t="s">
        <v>19</v>
      </c>
      <c r="D5" s="13"/>
      <c r="E5" s="13">
        <v>75000</v>
      </c>
      <c r="F5" s="14">
        <f>IF(B5="Cr",E5-D5,D5-E5)</f>
        <v>-75000</v>
      </c>
      <c r="G5" s="2" t="str">
        <f>VLOOKUP(C5,$L$5:$M$8,2,FALSE)</f>
        <v>Cr</v>
      </c>
      <c r="I5" s="2" t="s">
        <v>24</v>
      </c>
      <c r="J5" s="13">
        <f>SUMIF($C$5:$C$16,"Income",E5:E16)-SUMIF($C$5:$C$16,"Income",D5:D16)</f>
        <v>75000</v>
      </c>
      <c r="L5" s="2" t="s">
        <v>19</v>
      </c>
      <c r="M5" s="2" t="s">
        <v>30</v>
      </c>
    </row>
    <row r="6" spans="2:13" ht="20.100000000000001" customHeight="1" x14ac:dyDescent="0.25">
      <c r="B6" s="2" t="s">
        <v>7</v>
      </c>
      <c r="C6" s="2" t="s">
        <v>20</v>
      </c>
      <c r="D6" s="13">
        <v>17000</v>
      </c>
      <c r="E6" s="13"/>
      <c r="F6" s="14">
        <f>IF(B6="Cr",E6-D6,D6-E6)</f>
        <v>17000</v>
      </c>
      <c r="G6" s="2" t="str">
        <f t="shared" ref="G6:G16" si="0">VLOOKUP(C6,$L$5:$M$8,2,FALSE)</f>
        <v>Dr</v>
      </c>
      <c r="I6" s="2" t="s">
        <v>25</v>
      </c>
      <c r="J6" s="13">
        <f>SUMIF($C$5:$C$16,"Expense",D5:D16)-SUMIF($C$5:$C$16,"Expense",E5:E16)</f>
        <v>47000</v>
      </c>
      <c r="L6" s="2" t="s">
        <v>20</v>
      </c>
      <c r="M6" s="2" t="s">
        <v>31</v>
      </c>
    </row>
    <row r="7" spans="2:13" ht="20.100000000000001" customHeight="1" x14ac:dyDescent="0.25">
      <c r="B7" s="2" t="s">
        <v>8</v>
      </c>
      <c r="C7" s="2" t="s">
        <v>20</v>
      </c>
      <c r="D7" s="13">
        <v>7500</v>
      </c>
      <c r="E7" s="13"/>
      <c r="F7" s="14">
        <f t="shared" ref="F6:F16" si="1">IF(B7="Cr",E7-D7,D7-E7)</f>
        <v>7500</v>
      </c>
      <c r="G7" s="2" t="str">
        <f t="shared" si="0"/>
        <v>Dr</v>
      </c>
      <c r="I7" s="2" t="s">
        <v>26</v>
      </c>
      <c r="J7" s="13">
        <f>J5-J6</f>
        <v>28000</v>
      </c>
      <c r="L7" s="2" t="s">
        <v>21</v>
      </c>
      <c r="M7" s="2" t="s">
        <v>31</v>
      </c>
    </row>
    <row r="8" spans="2:13" ht="20.100000000000001" customHeight="1" x14ac:dyDescent="0.25">
      <c r="B8" s="2" t="s">
        <v>9</v>
      </c>
      <c r="C8" s="2" t="s">
        <v>20</v>
      </c>
      <c r="D8" s="13">
        <v>10500</v>
      </c>
      <c r="E8" s="13"/>
      <c r="F8" s="14">
        <f t="shared" si="1"/>
        <v>10500</v>
      </c>
      <c r="G8" s="2" t="str">
        <f t="shared" si="0"/>
        <v>Dr</v>
      </c>
      <c r="L8" s="2" t="s">
        <v>22</v>
      </c>
      <c r="M8" s="2" t="s">
        <v>30</v>
      </c>
    </row>
    <row r="9" spans="2:13" ht="20.100000000000001" customHeight="1" x14ac:dyDescent="0.25">
      <c r="B9" s="2" t="s">
        <v>10</v>
      </c>
      <c r="C9" s="2" t="s">
        <v>20</v>
      </c>
      <c r="D9" s="13">
        <v>12000</v>
      </c>
      <c r="E9" s="13"/>
      <c r="F9" s="14">
        <f t="shared" si="1"/>
        <v>12000</v>
      </c>
      <c r="G9" s="2" t="str">
        <f t="shared" si="0"/>
        <v>Dr</v>
      </c>
      <c r="I9" s="10" t="s">
        <v>33</v>
      </c>
      <c r="J9" s="10"/>
    </row>
    <row r="10" spans="2:13" ht="20.100000000000001" customHeight="1" x14ac:dyDescent="0.25">
      <c r="B10" s="2" t="s">
        <v>11</v>
      </c>
      <c r="C10" s="2" t="s">
        <v>21</v>
      </c>
      <c r="D10" s="13">
        <v>12000</v>
      </c>
      <c r="E10" s="13"/>
      <c r="F10" s="14">
        <f t="shared" si="1"/>
        <v>12000</v>
      </c>
      <c r="G10" s="2" t="str">
        <f t="shared" si="0"/>
        <v>Dr</v>
      </c>
      <c r="I10" s="5" t="s">
        <v>27</v>
      </c>
      <c r="J10" s="6"/>
    </row>
    <row r="11" spans="2:13" ht="20.100000000000001" customHeight="1" x14ac:dyDescent="0.25">
      <c r="B11" s="2" t="s">
        <v>12</v>
      </c>
      <c r="C11" s="2" t="s">
        <v>21</v>
      </c>
      <c r="D11" s="13">
        <v>39500</v>
      </c>
      <c r="E11" s="13"/>
      <c r="F11" s="14">
        <f t="shared" si="1"/>
        <v>39500</v>
      </c>
      <c r="G11" s="2" t="str">
        <f t="shared" si="0"/>
        <v>Dr</v>
      </c>
      <c r="I11" s="2" t="s">
        <v>28</v>
      </c>
      <c r="J11" s="13">
        <f>SUMIF(C5:$C$16,"Asset",D5:D16)-SUMIF(C5:$C$16,"Asset",E5:E16)</f>
        <v>356500</v>
      </c>
    </row>
    <row r="12" spans="2:13" ht="20.100000000000001" customHeight="1" x14ac:dyDescent="0.25">
      <c r="B12" s="2" t="s">
        <v>13</v>
      </c>
      <c r="C12" s="2" t="s">
        <v>21</v>
      </c>
      <c r="D12" s="13">
        <v>80000</v>
      </c>
      <c r="E12" s="13"/>
      <c r="F12" s="14">
        <f t="shared" si="1"/>
        <v>80000</v>
      </c>
      <c r="G12" s="2" t="str">
        <f t="shared" si="0"/>
        <v>Dr</v>
      </c>
      <c r="I12" s="2" t="s">
        <v>29</v>
      </c>
      <c r="J12" s="13">
        <f>SUMIF($C$5:$C$16,"Liability",E5:E16)-SUMIF($C$5:$C$16,"Liability",D5:D16)</f>
        <v>328500</v>
      </c>
    </row>
    <row r="13" spans="2:13" ht="20.100000000000001" customHeight="1" x14ac:dyDescent="0.25">
      <c r="B13" s="2" t="s">
        <v>14</v>
      </c>
      <c r="C13" s="2" t="s">
        <v>22</v>
      </c>
      <c r="D13" s="13"/>
      <c r="E13" s="13">
        <v>278500</v>
      </c>
      <c r="F13" s="14">
        <f t="shared" si="1"/>
        <v>-278500</v>
      </c>
      <c r="G13" s="2" t="str">
        <f t="shared" si="0"/>
        <v>Cr</v>
      </c>
      <c r="I13" s="2" t="s">
        <v>26</v>
      </c>
      <c r="J13" s="13">
        <f>J11-J12</f>
        <v>28000</v>
      </c>
    </row>
    <row r="14" spans="2:13" ht="20.100000000000001" customHeight="1" x14ac:dyDescent="0.25">
      <c r="B14" s="2" t="s">
        <v>15</v>
      </c>
      <c r="C14" s="2" t="s">
        <v>21</v>
      </c>
      <c r="D14" s="13">
        <v>55000</v>
      </c>
      <c r="E14" s="13"/>
      <c r="F14" s="14">
        <f t="shared" si="1"/>
        <v>55000</v>
      </c>
      <c r="G14" s="2" t="str">
        <f t="shared" si="0"/>
        <v>Dr</v>
      </c>
      <c r="I14" s="2" t="s">
        <v>29</v>
      </c>
      <c r="J14" s="13">
        <f>J12+J13</f>
        <v>356500</v>
      </c>
    </row>
    <row r="15" spans="2:13" ht="19.5" customHeight="1" x14ac:dyDescent="0.25">
      <c r="B15" s="2" t="s">
        <v>16</v>
      </c>
      <c r="C15" s="2" t="s">
        <v>21</v>
      </c>
      <c r="D15" s="13">
        <v>170000</v>
      </c>
      <c r="E15" s="13"/>
      <c r="F15" s="14">
        <f t="shared" si="1"/>
        <v>170000</v>
      </c>
      <c r="G15" s="2" t="str">
        <f t="shared" si="0"/>
        <v>Dr</v>
      </c>
    </row>
    <row r="16" spans="2:13" ht="20.100000000000001" customHeight="1" x14ac:dyDescent="0.25">
      <c r="B16" s="2" t="s">
        <v>17</v>
      </c>
      <c r="C16" s="2" t="s">
        <v>22</v>
      </c>
      <c r="D16" s="13"/>
      <c r="E16" s="13">
        <v>50000</v>
      </c>
      <c r="F16" s="13">
        <f t="shared" si="1"/>
        <v>-50000</v>
      </c>
      <c r="G16" s="2" t="str">
        <f t="shared" si="0"/>
        <v>Cr</v>
      </c>
    </row>
    <row r="17" spans="2:7" ht="20.100000000000001" customHeight="1" x14ac:dyDescent="0.25">
      <c r="B17" s="11" t="s">
        <v>18</v>
      </c>
      <c r="C17" s="12"/>
      <c r="D17" s="13">
        <f>SUM(D5:D16)</f>
        <v>403500</v>
      </c>
      <c r="E17" s="13">
        <f>SUM(E5:E16)</f>
        <v>403500</v>
      </c>
      <c r="F17" s="13"/>
      <c r="G17" s="2"/>
    </row>
    <row r="18" spans="2:7" ht="69.75" customHeight="1" x14ac:dyDescent="0.25"/>
  </sheetData>
  <mergeCells count="5">
    <mergeCell ref="B2:G2"/>
    <mergeCell ref="I4:J4"/>
    <mergeCell ref="I9:J9"/>
    <mergeCell ref="I10:J10"/>
    <mergeCell ref="B17:C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Automatic 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SHIMUL HASAN</dc:creator>
  <cp:lastModifiedBy>SHIMUL HASAN</cp:lastModifiedBy>
  <dcterms:created xsi:type="dcterms:W3CDTF">2015-06-05T18:17:20Z</dcterms:created>
  <dcterms:modified xsi:type="dcterms:W3CDTF">2022-10-02T13:09:52Z</dcterms:modified>
</cp:coreProperties>
</file>