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ED90EF35-0716-4B5D-892D-5D723B8ACE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ice Volume Varian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5" i="1"/>
  <c r="M5" i="1" s="1"/>
  <c r="L11" i="1"/>
  <c r="L5" i="1"/>
  <c r="C11" i="1"/>
  <c r="I6" i="1" s="1"/>
  <c r="K6" i="1" s="1"/>
  <c r="L6" i="1"/>
  <c r="L7" i="1"/>
  <c r="L8" i="1"/>
  <c r="L9" i="1"/>
  <c r="L10" i="1"/>
  <c r="J6" i="1"/>
  <c r="J7" i="1"/>
  <c r="J8" i="1"/>
  <c r="J9" i="1"/>
  <c r="J10" i="1"/>
  <c r="I9" i="1"/>
  <c r="K9" i="1" s="1"/>
  <c r="C13" i="1"/>
  <c r="M6" i="1" s="1"/>
  <c r="H6" i="1"/>
  <c r="H7" i="1"/>
  <c r="H8" i="1"/>
  <c r="H9" i="1"/>
  <c r="H10" i="1"/>
  <c r="G6" i="1"/>
  <c r="G7" i="1"/>
  <c r="G8" i="1"/>
  <c r="G9" i="1"/>
  <c r="G10" i="1"/>
  <c r="G5" i="1"/>
  <c r="E11" i="1"/>
  <c r="D11" i="1"/>
  <c r="H5" i="1"/>
  <c r="F11" i="1"/>
  <c r="M9" i="1" l="1"/>
  <c r="N11" i="1"/>
  <c r="I8" i="1"/>
  <c r="K8" i="1" s="1"/>
  <c r="M8" i="1"/>
  <c r="I5" i="1"/>
  <c r="K5" i="1" s="1"/>
  <c r="I7" i="1"/>
  <c r="K7" i="1" s="1"/>
  <c r="M7" i="1"/>
  <c r="I10" i="1"/>
  <c r="K10" i="1" s="1"/>
  <c r="M10" i="1"/>
  <c r="C14" i="1"/>
  <c r="J5" i="1"/>
  <c r="M11" i="1" l="1"/>
</calcChain>
</file>

<file path=xl/sharedStrings.xml><?xml version="1.0" encoding="utf-8"?>
<sst xmlns="http://schemas.openxmlformats.org/spreadsheetml/2006/main" count="23" uniqueCount="23">
  <si>
    <t>Products</t>
  </si>
  <si>
    <t>Revenue PY</t>
  </si>
  <si>
    <t>Revenue CY</t>
  </si>
  <si>
    <t>Laptop</t>
  </si>
  <si>
    <t>Mobile Phone</t>
  </si>
  <si>
    <t>Tablet</t>
  </si>
  <si>
    <t>Earphone</t>
  </si>
  <si>
    <t>Charger</t>
  </si>
  <si>
    <t>Keyboard</t>
  </si>
  <si>
    <t>Price PY</t>
  </si>
  <si>
    <t>Price CY</t>
  </si>
  <si>
    <t>Mix PY</t>
  </si>
  <si>
    <t>Mix CY</t>
  </si>
  <si>
    <t>Mix Change</t>
  </si>
  <si>
    <t>Price</t>
  </si>
  <si>
    <t>Vol.</t>
  </si>
  <si>
    <t>Mix</t>
  </si>
  <si>
    <t>Quantity PY</t>
  </si>
  <si>
    <t>Quantity CY</t>
  </si>
  <si>
    <t>Avg. Price PY</t>
  </si>
  <si>
    <t>Avg. Price CY</t>
  </si>
  <si>
    <t>Total</t>
  </si>
  <si>
    <t>Price Volume Variance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</si>
</sst>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_(&quot;$&quot;* #,##0.0_);_(&quot;$&quot;* \(#,##0.0\);_(&quot;$&quot;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165" fontId="1" fillId="0" borderId="2" xfId="1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9" fontId="1" fillId="0" borderId="1" xfId="2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44" fontId="5" fillId="0" borderId="3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5"/>
  <sheetViews>
    <sheetView showGridLines="0" tabSelected="1" workbookViewId="0">
      <selection activeCell="M16" sqref="M16"/>
    </sheetView>
  </sheetViews>
  <sheetFormatPr defaultRowHeight="19.95" customHeight="1" x14ac:dyDescent="0.3"/>
  <cols>
    <col min="1" max="1" width="2.44140625" style="1" customWidth="1"/>
    <col min="2" max="2" width="12.88671875" style="1" customWidth="1"/>
    <col min="3" max="3" width="12" style="1" customWidth="1"/>
    <col min="4" max="4" width="11.6640625" style="1" customWidth="1"/>
    <col min="5" max="5" width="12" style="1" customWidth="1"/>
    <col min="6" max="6" width="12.109375" style="1" bestFit="1" customWidth="1"/>
    <col min="7" max="7" width="9.21875" style="1" customWidth="1"/>
    <col min="8" max="8" width="8.88671875" style="1" customWidth="1"/>
    <col min="9" max="9" width="9.5546875" style="1" customWidth="1"/>
    <col min="10" max="10" width="8.33203125" style="1" customWidth="1"/>
    <col min="11" max="11" width="11.109375" style="1" customWidth="1"/>
    <col min="12" max="12" width="9.88671875" style="1" customWidth="1"/>
    <col min="13" max="13" width="12.33203125" style="1" customWidth="1"/>
    <col min="14" max="14" width="10.6640625" style="1" bestFit="1" customWidth="1"/>
    <col min="15" max="15" width="39.5546875" style="1" customWidth="1"/>
    <col min="16" max="16384" width="8.88671875" style="1"/>
  </cols>
  <sheetData>
    <row r="2" spans="2:14" ht="19.95" customHeight="1" thickBot="1" x14ac:dyDescent="0.35">
      <c r="B2" s="23" t="s">
        <v>22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ht="19.95" customHeight="1" thickTop="1" x14ac:dyDescent="0.3"/>
    <row r="4" spans="2:14" ht="19.95" customHeight="1" x14ac:dyDescent="0.3">
      <c r="B4" s="3" t="s">
        <v>0</v>
      </c>
      <c r="C4" s="3" t="s">
        <v>17</v>
      </c>
      <c r="D4" s="3" t="s">
        <v>18</v>
      </c>
      <c r="E4" s="3" t="s">
        <v>1</v>
      </c>
      <c r="F4" s="3" t="s">
        <v>2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</row>
    <row r="5" spans="2:14" ht="19.95" customHeight="1" x14ac:dyDescent="0.3">
      <c r="B5" s="2" t="s">
        <v>3</v>
      </c>
      <c r="C5" s="2">
        <v>200</v>
      </c>
      <c r="D5" s="2">
        <v>260</v>
      </c>
      <c r="E5" s="11">
        <v>50000</v>
      </c>
      <c r="F5" s="11">
        <v>65260</v>
      </c>
      <c r="G5" s="14">
        <f>E5/C5</f>
        <v>250</v>
      </c>
      <c r="H5" s="14">
        <f>F5/D5</f>
        <v>251</v>
      </c>
      <c r="I5" s="16">
        <f>C5/$C$11</f>
        <v>4.1666666666666664E-2</v>
      </c>
      <c r="J5" s="16">
        <f>D5/$D$11</f>
        <v>5.1792828685258967E-2</v>
      </c>
      <c r="K5" s="17">
        <f>J5-I5</f>
        <v>1.0126162018592302E-2</v>
      </c>
      <c r="L5" s="18">
        <f>(H5-G5)*D5</f>
        <v>260</v>
      </c>
      <c r="M5" s="22">
        <f>(D5-C5)*G5-N5</f>
        <v>10730.324881031427</v>
      </c>
      <c r="N5" s="20">
        <f>$E$11*(G5-$C$13)*K5/100</f>
        <v>4269.6751189685729</v>
      </c>
    </row>
    <row r="6" spans="2:14" ht="19.95" customHeight="1" x14ac:dyDescent="0.3">
      <c r="B6" s="2" t="s">
        <v>4</v>
      </c>
      <c r="C6" s="2">
        <v>800</v>
      </c>
      <c r="D6" s="2">
        <v>900</v>
      </c>
      <c r="E6" s="11">
        <v>65000</v>
      </c>
      <c r="F6" s="11">
        <v>73050</v>
      </c>
      <c r="G6" s="14">
        <f t="shared" ref="G6:G10" si="0">E6/C6</f>
        <v>81.25</v>
      </c>
      <c r="H6" s="14">
        <f t="shared" ref="H6:H10" si="1">F6/D6</f>
        <v>81.166666666666671</v>
      </c>
      <c r="I6" s="16">
        <f t="shared" ref="I6:I10" si="2">C6/$C$11</f>
        <v>0.16666666666666666</v>
      </c>
      <c r="J6" s="16">
        <f t="shared" ref="J6:J10" si="3">D6/$D$11</f>
        <v>0.17928286852589642</v>
      </c>
      <c r="K6" s="17">
        <f t="shared" ref="K6:K10" si="4">J6-I6</f>
        <v>1.2616201859229764E-2</v>
      </c>
      <c r="L6" s="18">
        <f t="shared" ref="L6:L10" si="5">(H6-G6)*D6</f>
        <v>-74.999999999995737</v>
      </c>
      <c r="M6" s="22">
        <f t="shared" ref="M6:M10" si="6">(D6-C6)*G6-N6</f>
        <v>7127.2424192120397</v>
      </c>
      <c r="N6" s="20">
        <f t="shared" ref="N6:N10" si="7">$E$11*(G6-$C$13)*K6/100</f>
        <v>997.75758078796059</v>
      </c>
    </row>
    <row r="7" spans="2:14" ht="19.95" customHeight="1" x14ac:dyDescent="0.3">
      <c r="B7" s="2" t="s">
        <v>5</v>
      </c>
      <c r="C7" s="2">
        <v>350</v>
      </c>
      <c r="D7" s="2">
        <v>310</v>
      </c>
      <c r="E7" s="11">
        <v>35000</v>
      </c>
      <c r="F7" s="11">
        <v>30910</v>
      </c>
      <c r="G7" s="14">
        <f t="shared" si="0"/>
        <v>100</v>
      </c>
      <c r="H7" s="14">
        <f t="shared" si="1"/>
        <v>99.709677419354833</v>
      </c>
      <c r="I7" s="16">
        <f t="shared" si="2"/>
        <v>7.2916666666666671E-2</v>
      </c>
      <c r="J7" s="16">
        <f t="shared" si="3"/>
        <v>6.1752988047808766E-2</v>
      </c>
      <c r="K7" s="17">
        <f t="shared" si="4"/>
        <v>-1.1163678618857906E-2</v>
      </c>
      <c r="L7" s="18">
        <f t="shared" si="5"/>
        <v>-90.000000000001847</v>
      </c>
      <c r="M7" s="22">
        <f t="shared" si="6"/>
        <v>-2692.1983074645855</v>
      </c>
      <c r="N7" s="20">
        <f t="shared" si="7"/>
        <v>-1307.8016925354145</v>
      </c>
    </row>
    <row r="8" spans="2:14" ht="19.95" customHeight="1" x14ac:dyDescent="0.3">
      <c r="B8" s="2" t="s">
        <v>6</v>
      </c>
      <c r="C8" s="2">
        <v>1200</v>
      </c>
      <c r="D8" s="2">
        <v>1400</v>
      </c>
      <c r="E8" s="11">
        <v>20000</v>
      </c>
      <c r="F8" s="11">
        <v>23350</v>
      </c>
      <c r="G8" s="14">
        <f t="shared" si="0"/>
        <v>16.666666666666668</v>
      </c>
      <c r="H8" s="14">
        <f t="shared" si="1"/>
        <v>16.678571428571427</v>
      </c>
      <c r="I8" s="16">
        <f t="shared" si="2"/>
        <v>0.25</v>
      </c>
      <c r="J8" s="16">
        <f t="shared" si="3"/>
        <v>0.2788844621513944</v>
      </c>
      <c r="K8" s="17">
        <f t="shared" si="4"/>
        <v>2.8884462151394397E-2</v>
      </c>
      <c r="L8" s="18">
        <f t="shared" si="5"/>
        <v>16.666666666662877</v>
      </c>
      <c r="M8" s="22">
        <f t="shared" si="6"/>
        <v>4835.8669488711803</v>
      </c>
      <c r="N8" s="20">
        <f t="shared" si="7"/>
        <v>-1502.533615537847</v>
      </c>
    </row>
    <row r="9" spans="2:14" ht="19.95" customHeight="1" x14ac:dyDescent="0.3">
      <c r="B9" s="2" t="s">
        <v>7</v>
      </c>
      <c r="C9" s="2">
        <v>1500</v>
      </c>
      <c r="D9" s="2">
        <v>1250</v>
      </c>
      <c r="E9" s="11">
        <v>15000</v>
      </c>
      <c r="F9" s="11">
        <v>12510</v>
      </c>
      <c r="G9" s="14">
        <f t="shared" si="0"/>
        <v>10</v>
      </c>
      <c r="H9" s="14">
        <f t="shared" si="1"/>
        <v>10.007999999999999</v>
      </c>
      <c r="I9" s="16">
        <f t="shared" si="2"/>
        <v>0.3125</v>
      </c>
      <c r="J9" s="16">
        <f t="shared" si="3"/>
        <v>0.24900398406374502</v>
      </c>
      <c r="K9" s="17">
        <f t="shared" si="4"/>
        <v>-6.3496015936254979E-2</v>
      </c>
      <c r="L9" s="18">
        <f t="shared" si="5"/>
        <v>9.9999999999988987</v>
      </c>
      <c r="M9" s="22">
        <f t="shared" si="6"/>
        <v>-6662.2961279880474</v>
      </c>
      <c r="N9" s="20">
        <f t="shared" si="7"/>
        <v>4162.2961279880474</v>
      </c>
    </row>
    <row r="10" spans="2:14" ht="19.95" customHeight="1" thickBot="1" x14ac:dyDescent="0.35">
      <c r="B10" s="2" t="s">
        <v>8</v>
      </c>
      <c r="C10" s="6">
        <v>750</v>
      </c>
      <c r="D10" s="6">
        <v>900</v>
      </c>
      <c r="E10" s="12">
        <v>18000</v>
      </c>
      <c r="F10" s="12">
        <v>21575</v>
      </c>
      <c r="G10" s="14">
        <f t="shared" si="0"/>
        <v>24</v>
      </c>
      <c r="H10" s="14">
        <f t="shared" si="1"/>
        <v>23.972222222222221</v>
      </c>
      <c r="I10" s="16">
        <f t="shared" si="2"/>
        <v>0.15625</v>
      </c>
      <c r="J10" s="16">
        <f t="shared" si="3"/>
        <v>0.17928286852589642</v>
      </c>
      <c r="K10" s="17">
        <f t="shared" si="4"/>
        <v>2.3032868525896422E-2</v>
      </c>
      <c r="L10" s="24">
        <f t="shared" si="5"/>
        <v>-25.000000000000711</v>
      </c>
      <c r="M10" s="25">
        <f t="shared" si="6"/>
        <v>4455.2583935092962</v>
      </c>
      <c r="N10" s="26">
        <f t="shared" si="7"/>
        <v>-855.2583935092963</v>
      </c>
    </row>
    <row r="11" spans="2:14" ht="19.95" customHeight="1" x14ac:dyDescent="0.3">
      <c r="B11" s="4" t="s">
        <v>21</v>
      </c>
      <c r="C11" s="5">
        <f>SUM(C5:C10)</f>
        <v>4800</v>
      </c>
      <c r="D11" s="5">
        <f>SUM(D5:D10)</f>
        <v>5020</v>
      </c>
      <c r="E11" s="13">
        <f>SUM(E5:E10)</f>
        <v>203000</v>
      </c>
      <c r="F11" s="13">
        <f>SUM(F5:F10)</f>
        <v>226655</v>
      </c>
      <c r="G11" s="9"/>
      <c r="H11" s="9"/>
      <c r="I11" s="10"/>
      <c r="J11" s="10"/>
      <c r="K11" s="10"/>
      <c r="L11" s="19">
        <f>SUM(L5:L10)</f>
        <v>96.666666666663474</v>
      </c>
      <c r="M11" s="21">
        <f>SUM(M5:M10)</f>
        <v>17794.19820717131</v>
      </c>
      <c r="N11" s="21">
        <f>SUM(N5:N10)</f>
        <v>5764.135126162023</v>
      </c>
    </row>
    <row r="13" spans="2:14" ht="19.95" customHeight="1" x14ac:dyDescent="0.3">
      <c r="B13" s="7" t="s">
        <v>19</v>
      </c>
      <c r="C13" s="15">
        <f>E11/C11</f>
        <v>42.291666666666664</v>
      </c>
    </row>
    <row r="14" spans="2:14" ht="19.95" customHeight="1" x14ac:dyDescent="0.3">
      <c r="B14" s="8" t="s">
        <v>20</v>
      </c>
      <c r="C14" s="15">
        <f>F11/D11</f>
        <v>45.150398406374499</v>
      </c>
    </row>
    <row r="15" spans="2:14" ht="18" customHeight="1" x14ac:dyDescent="0.3"/>
  </sheetData>
  <mergeCells count="1">
    <mergeCell ref="B2:N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Volume Variance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2015-06-05T18:17:20Z</dcterms:created>
  <dcterms:modified xsi:type="dcterms:W3CDTF">2023-08-28T04:08:51Z</dcterms:modified>
</cp:coreProperties>
</file>