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Tanim\67_0091\"/>
    </mc:Choice>
  </mc:AlternateContent>
  <xr:revisionPtr revIDLastSave="0" documentId="13_ncr:1_{3A5B334D-3AC7-4963-B387-DA569CDB81B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nthly Forecast" sheetId="53" r:id="rId1"/>
    <sheet name="Actual Data" sheetId="71" r:id="rId2"/>
    <sheet name="Variance Report" sheetId="72" r:id="rId3"/>
  </sheets>
  <definedNames>
    <definedName name="Commission_Rat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72" l="1"/>
  <c r="D6" i="72"/>
  <c r="D7" i="72"/>
  <c r="D8" i="72"/>
  <c r="D9" i="72"/>
  <c r="E9" i="72" s="1"/>
  <c r="F9" i="72" s="1"/>
  <c r="D10" i="72"/>
  <c r="D11" i="72"/>
  <c r="D12" i="72"/>
  <c r="D13" i="72"/>
  <c r="D14" i="72"/>
  <c r="D15" i="72"/>
  <c r="D16" i="72"/>
  <c r="E7" i="72"/>
  <c r="K7" i="72" s="1"/>
  <c r="G7" i="72" s="1"/>
  <c r="E11" i="72"/>
  <c r="F11" i="72" s="1"/>
  <c r="E15" i="72"/>
  <c r="F15" i="72" s="1"/>
  <c r="D5" i="72"/>
  <c r="C6" i="72"/>
  <c r="C7" i="72"/>
  <c r="C8" i="72"/>
  <c r="C9" i="72"/>
  <c r="C10" i="72"/>
  <c r="C11" i="72"/>
  <c r="C12" i="72"/>
  <c r="C13" i="72"/>
  <c r="C14" i="72"/>
  <c r="C15" i="72"/>
  <c r="C16" i="72"/>
  <c r="H6" i="72"/>
  <c r="K6" i="72"/>
  <c r="G6" i="72" s="1"/>
  <c r="J6" i="72"/>
  <c r="E8" i="72"/>
  <c r="F8" i="72" s="1"/>
  <c r="E10" i="72"/>
  <c r="F10" i="72" s="1"/>
  <c r="E12" i="72"/>
  <c r="K12" i="72" s="1"/>
  <c r="G12" i="72" s="1"/>
  <c r="E14" i="72"/>
  <c r="K14" i="72" s="1"/>
  <c r="G14" i="72" s="1"/>
  <c r="E16" i="72"/>
  <c r="F16" i="72" s="1"/>
  <c r="E13" i="72" l="1"/>
  <c r="F13" i="72" s="1"/>
  <c r="E5" i="72"/>
  <c r="F5" i="72" s="1"/>
  <c r="F14" i="72"/>
  <c r="F7" i="72"/>
  <c r="J9" i="72"/>
  <c r="H9" i="72" s="1"/>
  <c r="K13" i="72"/>
  <c r="G13" i="72" s="1"/>
  <c r="F12" i="72"/>
  <c r="J16" i="72"/>
  <c r="H16" i="72" s="1"/>
  <c r="J12" i="72"/>
  <c r="H12" i="72" s="1"/>
  <c r="J8" i="72"/>
  <c r="H8" i="72" s="1"/>
  <c r="K16" i="72"/>
  <c r="G16" i="72" s="1"/>
  <c r="K8" i="72"/>
  <c r="G8" i="72" s="1"/>
  <c r="J13" i="72"/>
  <c r="H13" i="72" s="1"/>
  <c r="K9" i="72"/>
  <c r="G9" i="72" s="1"/>
  <c r="J15" i="72"/>
  <c r="H15" i="72" s="1"/>
  <c r="J11" i="72"/>
  <c r="H11" i="72" s="1"/>
  <c r="J7" i="72"/>
  <c r="H7" i="72" s="1"/>
  <c r="K15" i="72"/>
  <c r="G15" i="72" s="1"/>
  <c r="K11" i="72"/>
  <c r="G11" i="72" s="1"/>
  <c r="K5" i="72"/>
  <c r="G5" i="72" s="1"/>
  <c r="J14" i="72"/>
  <c r="H14" i="72" s="1"/>
  <c r="J10" i="72"/>
  <c r="H10" i="72" s="1"/>
  <c r="K10" i="72"/>
  <c r="G10" i="72" s="1"/>
  <c r="J5" i="72" l="1"/>
  <c r="H5" i="72" s="1"/>
</calcChain>
</file>

<file path=xl/sharedStrings.xml><?xml version="1.0" encoding="utf-8"?>
<sst xmlns="http://schemas.openxmlformats.org/spreadsheetml/2006/main" count="54" uniqueCount="27">
  <si>
    <t>Budget</t>
  </si>
  <si>
    <t>Gross Sales</t>
  </si>
  <si>
    <t>Less: Discounts</t>
  </si>
  <si>
    <t>Net Sales</t>
  </si>
  <si>
    <t>Less: Cost of Goods Sold</t>
  </si>
  <si>
    <t>Gross Profit</t>
  </si>
  <si>
    <t>Less: Overheads</t>
  </si>
  <si>
    <t>Net Profit</t>
  </si>
  <si>
    <t xml:space="preserve">    Raw Material Cost</t>
  </si>
  <si>
    <t xml:space="preserve">    Manufacturing Cost</t>
  </si>
  <si>
    <t xml:space="preserve">    Labor Cost</t>
  </si>
  <si>
    <t xml:space="preserve">    Administrative Overheads</t>
  </si>
  <si>
    <t xml:space="preserve">    Selling and Distribution Overheads</t>
  </si>
  <si>
    <t>Actual</t>
  </si>
  <si>
    <t>Budget Variance</t>
  </si>
  <si>
    <t>Percentage Variance</t>
  </si>
  <si>
    <t>Variance Chart</t>
  </si>
  <si>
    <t>Title</t>
  </si>
  <si>
    <t>Helper Columns</t>
  </si>
  <si>
    <t>Positive</t>
  </si>
  <si>
    <t>Negative</t>
  </si>
  <si>
    <t>Symbol &amp; Value</t>
  </si>
  <si>
    <t>█</t>
  </si>
  <si>
    <t>Monthly Forecast</t>
  </si>
  <si>
    <t>Actual Data</t>
  </si>
  <si>
    <t>Forecast</t>
  </si>
  <si>
    <t>Actual Vs Budget Variance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</si>
</sst>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5" fillId="5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4" borderId="7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9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6" fillId="0" borderId="3" xfId="0" applyFont="1" applyBorder="1" applyAlignment="1">
      <alignment vertical="center"/>
    </xf>
    <xf numFmtId="44" fontId="6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4" fontId="6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44" fontId="0" fillId="0" borderId="8" xfId="0" applyNumberFormat="1" applyFont="1" applyBorder="1" applyAlignment="1">
      <alignment vertical="center"/>
    </xf>
    <xf numFmtId="164" fontId="3" fillId="4" borderId="7" xfId="2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/>
    </xf>
    <xf numFmtId="10" fontId="0" fillId="0" borderId="9" xfId="0" applyNumberFormat="1" applyBorder="1" applyAlignment="1">
      <alignment vertical="center"/>
    </xf>
    <xf numFmtId="10" fontId="6" fillId="0" borderId="11" xfId="0" applyNumberFormat="1" applyFont="1" applyBorder="1" applyAlignment="1">
      <alignment vertical="center"/>
    </xf>
    <xf numFmtId="10" fontId="0" fillId="0" borderId="11" xfId="0" applyNumberFormat="1" applyBorder="1" applyAlignment="1">
      <alignment vertical="center"/>
    </xf>
    <xf numFmtId="10" fontId="6" fillId="0" borderId="5" xfId="0" applyNumberFormat="1" applyFont="1" applyBorder="1" applyAlignment="1">
      <alignment vertical="center"/>
    </xf>
    <xf numFmtId="10" fontId="0" fillId="0" borderId="5" xfId="0" applyNumberFormat="1" applyBorder="1" applyAlignment="1">
      <alignment vertical="center"/>
    </xf>
    <xf numFmtId="10" fontId="6" fillId="0" borderId="9" xfId="0" applyNumberFormat="1" applyFont="1" applyBorder="1" applyAlignment="1">
      <alignment vertical="center"/>
    </xf>
    <xf numFmtId="0" fontId="5" fillId="5" borderId="2" xfId="3" applyBorder="1" applyAlignment="1">
      <alignment horizontal="center" vertical="center"/>
    </xf>
    <xf numFmtId="10" fontId="0" fillId="0" borderId="4" xfId="0" applyNumberFormat="1" applyBorder="1" applyAlignment="1">
      <alignment vertical="center"/>
    </xf>
    <xf numFmtId="10" fontId="6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 wrapText="1"/>
    </xf>
    <xf numFmtId="164" fontId="3" fillId="4" borderId="0" xfId="2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center" vertical="center" wrapText="1"/>
    </xf>
  </cellXfs>
  <cellStyles count="4">
    <cellStyle name="40% - Accent6" xfId="3" builtinId="51"/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BF51-1273-4BE9-8477-D21D161535ED}">
  <dimension ref="B2:I21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2.140625" style="1" customWidth="1"/>
    <col min="2" max="2" width="39.140625" style="1" customWidth="1"/>
    <col min="3" max="3" width="17" style="1" customWidth="1"/>
    <col min="4" max="4" width="40.140625" style="1" customWidth="1"/>
    <col min="5" max="7" width="9.140625" style="1"/>
    <col min="8" max="8" width="43.140625" style="1" customWidth="1"/>
    <col min="9" max="9" width="15.28515625" style="1" customWidth="1"/>
    <col min="10" max="16384" width="9.140625" style="1"/>
  </cols>
  <sheetData>
    <row r="2" spans="2:3" ht="20.100000000000001" customHeight="1" x14ac:dyDescent="0.25">
      <c r="B2" s="35" t="s">
        <v>23</v>
      </c>
      <c r="C2" s="35"/>
    </row>
    <row r="4" spans="2:3" ht="20.100000000000001" customHeight="1" x14ac:dyDescent="0.25">
      <c r="B4" s="4" t="s">
        <v>17</v>
      </c>
      <c r="C4" s="6" t="s">
        <v>25</v>
      </c>
    </row>
    <row r="5" spans="2:3" ht="20.100000000000001" customHeight="1" x14ac:dyDescent="0.25">
      <c r="B5" s="13" t="s">
        <v>1</v>
      </c>
      <c r="C5" s="14">
        <v>170000</v>
      </c>
    </row>
    <row r="6" spans="2:3" ht="20.100000000000001" customHeight="1" x14ac:dyDescent="0.25">
      <c r="B6" s="7" t="s">
        <v>2</v>
      </c>
      <c r="C6" s="10"/>
    </row>
    <row r="7" spans="2:3" ht="20.100000000000001" customHeight="1" x14ac:dyDescent="0.25">
      <c r="B7" s="15" t="s">
        <v>3</v>
      </c>
      <c r="C7" s="16">
        <v>170000</v>
      </c>
    </row>
    <row r="8" spans="2:3" ht="20.100000000000001" customHeight="1" x14ac:dyDescent="0.25">
      <c r="B8" s="7" t="s">
        <v>4</v>
      </c>
      <c r="C8" s="10">
        <v>75000</v>
      </c>
    </row>
    <row r="9" spans="2:3" s="2" customFormat="1" ht="20.100000000000001" customHeight="1" x14ac:dyDescent="0.25">
      <c r="B9" s="8" t="s">
        <v>8</v>
      </c>
      <c r="C9" s="11">
        <v>35000</v>
      </c>
    </row>
    <row r="10" spans="2:3" s="2" customFormat="1" ht="20.100000000000001" customHeight="1" x14ac:dyDescent="0.25">
      <c r="B10" s="8" t="s">
        <v>9</v>
      </c>
      <c r="C10" s="11">
        <v>25000</v>
      </c>
    </row>
    <row r="11" spans="2:3" ht="20.100000000000001" customHeight="1" x14ac:dyDescent="0.25">
      <c r="B11" s="7" t="s">
        <v>10</v>
      </c>
      <c r="C11" s="10">
        <v>15000</v>
      </c>
    </row>
    <row r="12" spans="2:3" ht="20.100000000000001" customHeight="1" x14ac:dyDescent="0.25">
      <c r="B12" s="17" t="s">
        <v>5</v>
      </c>
      <c r="C12" s="18">
        <v>95000</v>
      </c>
    </row>
    <row r="13" spans="2:3" ht="20.100000000000001" customHeight="1" x14ac:dyDescent="0.25">
      <c r="B13" s="9" t="s">
        <v>6</v>
      </c>
      <c r="C13" s="12">
        <v>25000</v>
      </c>
    </row>
    <row r="14" spans="2:3" ht="20.100000000000001" customHeight="1" x14ac:dyDescent="0.25">
      <c r="B14" s="8" t="s">
        <v>11</v>
      </c>
      <c r="C14" s="11">
        <v>15000</v>
      </c>
    </row>
    <row r="15" spans="2:3" ht="20.100000000000001" customHeight="1" x14ac:dyDescent="0.25">
      <c r="B15" s="7" t="s">
        <v>12</v>
      </c>
      <c r="C15" s="10">
        <v>10000</v>
      </c>
    </row>
    <row r="16" spans="2:3" ht="20.100000000000001" customHeight="1" x14ac:dyDescent="0.25">
      <c r="B16" s="19" t="s">
        <v>7</v>
      </c>
      <c r="C16" s="20">
        <v>70000</v>
      </c>
    </row>
    <row r="17" spans="8:9" ht="111" customHeight="1" x14ac:dyDescent="0.25"/>
    <row r="19" spans="8:9" ht="20.100000000000001" customHeight="1" x14ac:dyDescent="0.25">
      <c r="H19" s="5"/>
      <c r="I19" s="5"/>
    </row>
    <row r="20" spans="8:9" ht="20.100000000000001" customHeight="1" x14ac:dyDescent="0.25">
      <c r="H20" s="5"/>
      <c r="I20" s="5"/>
    </row>
    <row r="21" spans="8:9" ht="20.100000000000001" customHeight="1" x14ac:dyDescent="0.25">
      <c r="H21" s="5"/>
      <c r="I21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A9BC-423B-478D-A74D-4DA682EF4BD3}">
  <dimension ref="B2:I21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2.140625" style="1" customWidth="1"/>
    <col min="2" max="2" width="39.140625" style="1" customWidth="1"/>
    <col min="3" max="3" width="17" style="1" customWidth="1"/>
    <col min="4" max="4" width="40.140625" style="1" customWidth="1"/>
    <col min="5" max="7" width="9.140625" style="1"/>
    <col min="8" max="8" width="43.140625" style="1" customWidth="1"/>
    <col min="9" max="9" width="15.28515625" style="1" customWidth="1"/>
    <col min="10" max="16384" width="9.140625" style="1"/>
  </cols>
  <sheetData>
    <row r="2" spans="2:3" ht="20.100000000000001" customHeight="1" x14ac:dyDescent="0.25">
      <c r="B2" s="35" t="s">
        <v>24</v>
      </c>
      <c r="C2" s="35"/>
    </row>
    <row r="4" spans="2:3" ht="20.100000000000001" customHeight="1" x14ac:dyDescent="0.25">
      <c r="B4" s="4" t="s">
        <v>17</v>
      </c>
      <c r="C4" s="6" t="s">
        <v>13</v>
      </c>
    </row>
    <row r="5" spans="2:3" ht="20.100000000000001" customHeight="1" x14ac:dyDescent="0.25">
      <c r="B5" s="13" t="s">
        <v>1</v>
      </c>
      <c r="C5" s="14">
        <v>200000</v>
      </c>
    </row>
    <row r="6" spans="2:3" ht="20.100000000000001" customHeight="1" x14ac:dyDescent="0.25">
      <c r="B6" s="7" t="s">
        <v>2</v>
      </c>
      <c r="C6" s="10"/>
    </row>
    <row r="7" spans="2:3" ht="20.100000000000001" customHeight="1" x14ac:dyDescent="0.25">
      <c r="B7" s="15" t="s">
        <v>3</v>
      </c>
      <c r="C7" s="16">
        <v>200000</v>
      </c>
    </row>
    <row r="8" spans="2:3" ht="20.100000000000001" customHeight="1" x14ac:dyDescent="0.25">
      <c r="B8" s="7" t="s">
        <v>4</v>
      </c>
      <c r="C8" s="10">
        <v>85000</v>
      </c>
    </row>
    <row r="9" spans="2:3" s="2" customFormat="1" ht="20.100000000000001" customHeight="1" x14ac:dyDescent="0.25">
      <c r="B9" s="8" t="s">
        <v>8</v>
      </c>
      <c r="C9" s="11">
        <v>40000</v>
      </c>
    </row>
    <row r="10" spans="2:3" s="2" customFormat="1" ht="20.100000000000001" customHeight="1" x14ac:dyDescent="0.25">
      <c r="B10" s="8" t="s">
        <v>9</v>
      </c>
      <c r="C10" s="11">
        <v>33000</v>
      </c>
    </row>
    <row r="11" spans="2:3" ht="20.100000000000001" customHeight="1" x14ac:dyDescent="0.25">
      <c r="B11" s="7" t="s">
        <v>10</v>
      </c>
      <c r="C11" s="10">
        <v>12000</v>
      </c>
    </row>
    <row r="12" spans="2:3" ht="20.100000000000001" customHeight="1" x14ac:dyDescent="0.25">
      <c r="B12" s="17" t="s">
        <v>5</v>
      </c>
      <c r="C12" s="18">
        <v>115000</v>
      </c>
    </row>
    <row r="13" spans="2:3" ht="20.100000000000001" customHeight="1" x14ac:dyDescent="0.25">
      <c r="B13" s="9" t="s">
        <v>6</v>
      </c>
      <c r="C13" s="12">
        <v>20000</v>
      </c>
    </row>
    <row r="14" spans="2:3" ht="20.100000000000001" customHeight="1" x14ac:dyDescent="0.25">
      <c r="B14" s="8" t="s">
        <v>11</v>
      </c>
      <c r="C14" s="11">
        <v>12000</v>
      </c>
    </row>
    <row r="15" spans="2:3" ht="20.100000000000001" customHeight="1" x14ac:dyDescent="0.25">
      <c r="B15" s="7" t="s">
        <v>12</v>
      </c>
      <c r="C15" s="10">
        <v>8000</v>
      </c>
    </row>
    <row r="16" spans="2:3" ht="20.100000000000001" customHeight="1" x14ac:dyDescent="0.25">
      <c r="B16" s="19" t="s">
        <v>7</v>
      </c>
      <c r="C16" s="20">
        <v>95000</v>
      </c>
    </row>
    <row r="17" spans="8:9" ht="111" customHeight="1" x14ac:dyDescent="0.25"/>
    <row r="19" spans="8:9" ht="20.100000000000001" customHeight="1" x14ac:dyDescent="0.25">
      <c r="H19" s="5"/>
      <c r="I19" s="5"/>
    </row>
    <row r="20" spans="8:9" ht="20.100000000000001" customHeight="1" x14ac:dyDescent="0.25">
      <c r="H20" s="5"/>
      <c r="I20" s="5"/>
    </row>
    <row r="21" spans="8:9" ht="20.100000000000001" customHeight="1" x14ac:dyDescent="0.25">
      <c r="H21" s="5"/>
      <c r="I21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02DF-D52A-4A58-937B-02FBC93F93DF}">
  <dimension ref="B2:L21"/>
  <sheetViews>
    <sheetView showGridLines="0" tabSelected="1" workbookViewId="0">
      <selection activeCell="S21" sqref="S21"/>
    </sheetView>
  </sheetViews>
  <sheetFormatPr defaultRowHeight="20.100000000000001" customHeight="1" x14ac:dyDescent="0.25"/>
  <cols>
    <col min="1" max="1" width="2.140625" style="1" customWidth="1"/>
    <col min="2" max="2" width="33.5703125" style="1" customWidth="1"/>
    <col min="3" max="3" width="14.42578125" style="1" customWidth="1"/>
    <col min="4" max="4" width="13.85546875" style="1" customWidth="1"/>
    <col min="5" max="5" width="13.140625" style="1" customWidth="1"/>
    <col min="6" max="6" width="12.28515625" style="1" customWidth="1"/>
    <col min="7" max="7" width="11.28515625" style="1" customWidth="1"/>
    <col min="8" max="8" width="31.28515625" style="1" customWidth="1"/>
    <col min="9" max="9" width="2.5703125" style="1" customWidth="1"/>
    <col min="10" max="10" width="10.140625" style="1" customWidth="1"/>
    <col min="11" max="11" width="9.85546875" style="1" customWidth="1"/>
    <col min="12" max="12" width="15.28515625" style="1" customWidth="1"/>
    <col min="13" max="16384" width="9.140625" style="1"/>
  </cols>
  <sheetData>
    <row r="2" spans="2:12" ht="20.100000000000001" customHeight="1" x14ac:dyDescent="0.25">
      <c r="B2" s="35" t="s">
        <v>26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20.100000000000001" customHeight="1" x14ac:dyDescent="0.25">
      <c r="J3" s="36" t="s">
        <v>18</v>
      </c>
      <c r="K3" s="37"/>
      <c r="L3" s="37"/>
    </row>
    <row r="4" spans="2:12" ht="33" customHeight="1" x14ac:dyDescent="0.25">
      <c r="B4" s="4" t="s">
        <v>17</v>
      </c>
      <c r="C4" s="6" t="s">
        <v>0</v>
      </c>
      <c r="D4" s="6" t="s">
        <v>13</v>
      </c>
      <c r="E4" s="22" t="s">
        <v>14</v>
      </c>
      <c r="F4" s="22" t="s">
        <v>15</v>
      </c>
      <c r="G4" s="38" t="s">
        <v>16</v>
      </c>
      <c r="H4" s="38"/>
      <c r="J4" s="30" t="s">
        <v>19</v>
      </c>
      <c r="K4" s="30" t="s">
        <v>20</v>
      </c>
      <c r="L4" s="30" t="s">
        <v>21</v>
      </c>
    </row>
    <row r="5" spans="2:12" ht="20.100000000000001" customHeight="1" x14ac:dyDescent="0.25">
      <c r="B5" s="13" t="s">
        <v>1</v>
      </c>
      <c r="C5" s="14">
        <f>'Monthly Forecast'!C5</f>
        <v>170000</v>
      </c>
      <c r="D5" s="14">
        <f>'Actual Data'!C5</f>
        <v>200000</v>
      </c>
      <c r="E5" s="14">
        <f>D5-C5</f>
        <v>30000</v>
      </c>
      <c r="F5" s="32">
        <f>E5/D5</f>
        <v>0.15</v>
      </c>
      <c r="G5" s="34" t="str">
        <f>IF(K5="","",K5&amp;" "&amp;REPT($L$5,ABS(K5)/$L$6))</f>
        <v/>
      </c>
      <c r="H5" s="34" t="str">
        <f>IF(J5="","",J5&amp;" "&amp;REPT($L$5,ABS(J5)/$L$6))</f>
        <v>30000 ███████████████</v>
      </c>
      <c r="J5" s="3">
        <f>IF(E5&gt;0,E5,"")</f>
        <v>30000</v>
      </c>
      <c r="K5" s="3" t="str">
        <f>IF(E5&lt;0,E5,"")</f>
        <v/>
      </c>
      <c r="L5" s="33" t="s">
        <v>22</v>
      </c>
    </row>
    <row r="6" spans="2:12" ht="20.100000000000001" customHeight="1" x14ac:dyDescent="0.25">
      <c r="B6" s="7" t="s">
        <v>2</v>
      </c>
      <c r="C6" s="10">
        <f>'Monthly Forecast'!C6</f>
        <v>0</v>
      </c>
      <c r="D6" s="10">
        <f>'Actual Data'!C6</f>
        <v>0</v>
      </c>
      <c r="E6" s="21"/>
      <c r="F6" s="31"/>
      <c r="G6" s="34" t="str">
        <f t="shared" ref="G6:G16" si="0">IF(K6="","",K6&amp;" "&amp;REPT($L$5,ABS(K6)/$L$6))</f>
        <v/>
      </c>
      <c r="H6" s="34" t="str">
        <f t="shared" ref="H6:H16" si="1">IF(J6="","",J6&amp;" "&amp;REPT($L$5,ABS(J6)/$L$6))</f>
        <v/>
      </c>
      <c r="J6" s="3" t="str">
        <f t="shared" ref="J6:J16" si="2">IF(E6&gt;0,E6,"")</f>
        <v/>
      </c>
      <c r="K6" s="3" t="str">
        <f t="shared" ref="K6:K16" si="3">IF(E6&lt;0,E6,"")</f>
        <v/>
      </c>
      <c r="L6" s="9">
        <v>2000</v>
      </c>
    </row>
    <row r="7" spans="2:12" ht="20.100000000000001" customHeight="1" x14ac:dyDescent="0.25">
      <c r="B7" s="15" t="s">
        <v>3</v>
      </c>
      <c r="C7" s="16">
        <f>'Monthly Forecast'!C7</f>
        <v>170000</v>
      </c>
      <c r="D7" s="16">
        <f>'Actual Data'!C7</f>
        <v>200000</v>
      </c>
      <c r="E7" s="14">
        <f t="shared" ref="E7:E16" si="4">D7-C7</f>
        <v>30000</v>
      </c>
      <c r="F7" s="25">
        <f t="shared" ref="F7:F16" si="5">E7/D7</f>
        <v>0.15</v>
      </c>
      <c r="G7" s="34" t="str">
        <f t="shared" si="0"/>
        <v/>
      </c>
      <c r="H7" s="34" t="str">
        <f t="shared" si="1"/>
        <v>30000 ███████████████</v>
      </c>
      <c r="J7" s="3">
        <f t="shared" si="2"/>
        <v>30000</v>
      </c>
      <c r="K7" s="3" t="str">
        <f t="shared" si="3"/>
        <v/>
      </c>
    </row>
    <row r="8" spans="2:12" ht="20.100000000000001" customHeight="1" x14ac:dyDescent="0.25">
      <c r="B8" s="7" t="s">
        <v>4</v>
      </c>
      <c r="C8" s="10">
        <f>'Monthly Forecast'!C8</f>
        <v>75000</v>
      </c>
      <c r="D8" s="10">
        <f>'Actual Data'!C8</f>
        <v>85000</v>
      </c>
      <c r="E8" s="21">
        <f t="shared" si="4"/>
        <v>10000</v>
      </c>
      <c r="F8" s="24">
        <f t="shared" si="5"/>
        <v>0.11764705882352941</v>
      </c>
      <c r="G8" s="21" t="str">
        <f t="shared" si="0"/>
        <v/>
      </c>
      <c r="H8" s="34" t="str">
        <f t="shared" si="1"/>
        <v>10000 █████</v>
      </c>
      <c r="J8" s="3">
        <f t="shared" si="2"/>
        <v>10000</v>
      </c>
      <c r="K8" s="3" t="str">
        <f t="shared" si="3"/>
        <v/>
      </c>
    </row>
    <row r="9" spans="2:12" s="2" customFormat="1" ht="20.100000000000001" customHeight="1" x14ac:dyDescent="0.25">
      <c r="B9" s="8" t="s">
        <v>8</v>
      </c>
      <c r="C9" s="11">
        <f>'Monthly Forecast'!C9</f>
        <v>35000</v>
      </c>
      <c r="D9" s="11">
        <f>'Actual Data'!C9</f>
        <v>40000</v>
      </c>
      <c r="E9" s="21">
        <f t="shared" si="4"/>
        <v>5000</v>
      </c>
      <c r="F9" s="26">
        <f t="shared" si="5"/>
        <v>0.125</v>
      </c>
      <c r="G9" s="21" t="str">
        <f t="shared" si="0"/>
        <v/>
      </c>
      <c r="H9" s="34" t="str">
        <f t="shared" si="1"/>
        <v>5000 ██</v>
      </c>
      <c r="J9" s="3">
        <f t="shared" si="2"/>
        <v>5000</v>
      </c>
      <c r="K9" s="3" t="str">
        <f t="shared" si="3"/>
        <v/>
      </c>
    </row>
    <row r="10" spans="2:12" s="2" customFormat="1" ht="20.100000000000001" customHeight="1" x14ac:dyDescent="0.25">
      <c r="B10" s="8" t="s">
        <v>9</v>
      </c>
      <c r="C10" s="11">
        <f>'Monthly Forecast'!C10</f>
        <v>25000</v>
      </c>
      <c r="D10" s="11">
        <f>'Actual Data'!C10</f>
        <v>33000</v>
      </c>
      <c r="E10" s="21">
        <f t="shared" si="4"/>
        <v>8000</v>
      </c>
      <c r="F10" s="26">
        <f t="shared" si="5"/>
        <v>0.24242424242424243</v>
      </c>
      <c r="G10" s="21" t="str">
        <f t="shared" si="0"/>
        <v/>
      </c>
      <c r="H10" s="34" t="str">
        <f t="shared" si="1"/>
        <v>8000 ████</v>
      </c>
      <c r="J10" s="3">
        <f t="shared" si="2"/>
        <v>8000</v>
      </c>
      <c r="K10" s="3" t="str">
        <f t="shared" si="3"/>
        <v/>
      </c>
    </row>
    <row r="11" spans="2:12" ht="20.100000000000001" customHeight="1" x14ac:dyDescent="0.25">
      <c r="B11" s="7" t="s">
        <v>10</v>
      </c>
      <c r="C11" s="10">
        <f>'Monthly Forecast'!C11</f>
        <v>15000</v>
      </c>
      <c r="D11" s="10">
        <f>'Actual Data'!C11</f>
        <v>12000</v>
      </c>
      <c r="E11" s="21">
        <f t="shared" si="4"/>
        <v>-3000</v>
      </c>
      <c r="F11" s="24">
        <f t="shared" si="5"/>
        <v>-0.25</v>
      </c>
      <c r="G11" s="21" t="str">
        <f t="shared" si="0"/>
        <v>-3000 █</v>
      </c>
      <c r="H11" s="34" t="str">
        <f t="shared" si="1"/>
        <v/>
      </c>
      <c r="J11" s="3" t="str">
        <f t="shared" si="2"/>
        <v/>
      </c>
      <c r="K11" s="3">
        <f t="shared" si="3"/>
        <v>-3000</v>
      </c>
    </row>
    <row r="12" spans="2:12" ht="20.100000000000001" customHeight="1" x14ac:dyDescent="0.25">
      <c r="B12" s="17" t="s">
        <v>5</v>
      </c>
      <c r="C12" s="18">
        <f>'Monthly Forecast'!C12</f>
        <v>95000</v>
      </c>
      <c r="D12" s="18">
        <f>'Actual Data'!C12</f>
        <v>115000</v>
      </c>
      <c r="E12" s="14">
        <f t="shared" si="4"/>
        <v>20000</v>
      </c>
      <c r="F12" s="27">
        <f t="shared" si="5"/>
        <v>0.17391304347826086</v>
      </c>
      <c r="G12" s="21" t="str">
        <f t="shared" si="0"/>
        <v/>
      </c>
      <c r="H12" s="34" t="str">
        <f t="shared" si="1"/>
        <v>20000 ██████████</v>
      </c>
      <c r="J12" s="3">
        <f t="shared" si="2"/>
        <v>20000</v>
      </c>
      <c r="K12" s="3" t="str">
        <f t="shared" si="3"/>
        <v/>
      </c>
    </row>
    <row r="13" spans="2:12" ht="20.100000000000001" customHeight="1" x14ac:dyDescent="0.25">
      <c r="B13" s="9" t="s">
        <v>6</v>
      </c>
      <c r="C13" s="12">
        <f>'Monthly Forecast'!C13</f>
        <v>25000</v>
      </c>
      <c r="D13" s="12">
        <f>'Actual Data'!C13</f>
        <v>20000</v>
      </c>
      <c r="E13" s="21">
        <f t="shared" si="4"/>
        <v>-5000</v>
      </c>
      <c r="F13" s="28">
        <f t="shared" si="5"/>
        <v>-0.25</v>
      </c>
      <c r="G13" s="21" t="str">
        <f t="shared" si="0"/>
        <v>-5000 ██</v>
      </c>
      <c r="H13" s="34" t="str">
        <f t="shared" si="1"/>
        <v/>
      </c>
      <c r="J13" s="3" t="str">
        <f t="shared" si="2"/>
        <v/>
      </c>
      <c r="K13" s="3">
        <f t="shared" si="3"/>
        <v>-5000</v>
      </c>
    </row>
    <row r="14" spans="2:12" ht="20.100000000000001" customHeight="1" x14ac:dyDescent="0.25">
      <c r="B14" s="8" t="s">
        <v>11</v>
      </c>
      <c r="C14" s="11">
        <f>'Monthly Forecast'!C14</f>
        <v>15000</v>
      </c>
      <c r="D14" s="11">
        <f>'Actual Data'!C14</f>
        <v>12000</v>
      </c>
      <c r="E14" s="21">
        <f t="shared" si="4"/>
        <v>-3000</v>
      </c>
      <c r="F14" s="26">
        <f t="shared" si="5"/>
        <v>-0.25</v>
      </c>
      <c r="G14" s="21" t="str">
        <f t="shared" si="0"/>
        <v>-3000 █</v>
      </c>
      <c r="H14" s="34" t="str">
        <f t="shared" si="1"/>
        <v/>
      </c>
      <c r="J14" s="3" t="str">
        <f t="shared" si="2"/>
        <v/>
      </c>
      <c r="K14" s="3">
        <f t="shared" si="3"/>
        <v>-3000</v>
      </c>
    </row>
    <row r="15" spans="2:12" ht="20.100000000000001" customHeight="1" x14ac:dyDescent="0.25">
      <c r="B15" s="7" t="s">
        <v>12</v>
      </c>
      <c r="C15" s="10">
        <f>'Monthly Forecast'!C15</f>
        <v>10000</v>
      </c>
      <c r="D15" s="10">
        <f>'Actual Data'!C15</f>
        <v>8000</v>
      </c>
      <c r="E15" s="21">
        <f t="shared" si="4"/>
        <v>-2000</v>
      </c>
      <c r="F15" s="24">
        <f t="shared" si="5"/>
        <v>-0.25</v>
      </c>
      <c r="G15" s="21" t="str">
        <f t="shared" si="0"/>
        <v>-2000 █</v>
      </c>
      <c r="H15" s="34" t="str">
        <f t="shared" si="1"/>
        <v/>
      </c>
      <c r="J15" s="3" t="str">
        <f t="shared" si="2"/>
        <v/>
      </c>
      <c r="K15" s="3">
        <f t="shared" si="3"/>
        <v>-2000</v>
      </c>
    </row>
    <row r="16" spans="2:12" ht="20.100000000000001" customHeight="1" x14ac:dyDescent="0.25">
      <c r="B16" s="19" t="s">
        <v>7</v>
      </c>
      <c r="C16" s="20">
        <f>'Monthly Forecast'!C16</f>
        <v>70000</v>
      </c>
      <c r="D16" s="20">
        <f>'Actual Data'!C16</f>
        <v>95000</v>
      </c>
      <c r="E16" s="23">
        <f t="shared" si="4"/>
        <v>25000</v>
      </c>
      <c r="F16" s="29">
        <f t="shared" si="5"/>
        <v>0.26315789473684209</v>
      </c>
      <c r="G16" s="34" t="str">
        <f t="shared" si="0"/>
        <v/>
      </c>
      <c r="H16" s="34" t="str">
        <f t="shared" si="1"/>
        <v>25000 ████████████</v>
      </c>
      <c r="J16" s="3">
        <f t="shared" si="2"/>
        <v>25000</v>
      </c>
      <c r="K16" s="3" t="str">
        <f t="shared" si="3"/>
        <v/>
      </c>
    </row>
    <row r="17" spans="9:10" ht="111" customHeight="1" x14ac:dyDescent="0.25"/>
    <row r="19" spans="9:10" ht="20.100000000000001" customHeight="1" x14ac:dyDescent="0.25">
      <c r="I19" s="5"/>
      <c r="J19" s="5"/>
    </row>
    <row r="20" spans="9:10" ht="20.100000000000001" customHeight="1" x14ac:dyDescent="0.25">
      <c r="I20" s="5"/>
      <c r="J20" s="5"/>
    </row>
    <row r="21" spans="9:10" ht="20.100000000000001" customHeight="1" x14ac:dyDescent="0.25">
      <c r="I21" s="5"/>
      <c r="J21" s="5"/>
    </row>
  </sheetData>
  <mergeCells count="3">
    <mergeCell ref="J3:L3"/>
    <mergeCell ref="G4:H4"/>
    <mergeCell ref="B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Forecast</vt:lpstr>
      <vt:lpstr>Actual Data</vt:lpstr>
      <vt:lpstr>Variance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USER</cp:lastModifiedBy>
  <dcterms:created xsi:type="dcterms:W3CDTF">2015-06-05T18:17:20Z</dcterms:created>
  <dcterms:modified xsi:type="dcterms:W3CDTF">2022-10-04T08:54:02Z</dcterms:modified>
</cp:coreProperties>
</file>