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86. Weibull Distribution\"/>
    </mc:Choice>
  </mc:AlternateContent>
  <xr:revisionPtr revIDLastSave="0" documentId="13_ncr:1_{E462C326-7361-4778-9A2B-556A5B5946FC}" xr6:coauthVersionLast="47" xr6:coauthVersionMax="47" xr10:uidLastSave="{00000000-0000-0000-0000-000000000000}"/>
  <bookViews>
    <workbookView xWindow="-120" yWindow="-120" windowWidth="20730" windowHeight="11160" tabRatio="745" xr2:uid="{00000000-000D-0000-FFFF-FFFF00000000}"/>
  </bookViews>
  <sheets>
    <sheet name="Dataset" sheetId="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44" l="1"/>
  <c r="F6" i="44"/>
  <c r="F7" i="44"/>
  <c r="F8" i="44"/>
  <c r="F9" i="44"/>
  <c r="F10" i="44"/>
  <c r="F11" i="44"/>
  <c r="F12" i="44"/>
  <c r="F13" i="44"/>
  <c r="F14" i="44"/>
  <c r="F5" i="44"/>
  <c r="E6" i="44"/>
  <c r="E7" i="44"/>
  <c r="E8" i="44"/>
  <c r="E9" i="44"/>
  <c r="E10" i="44"/>
  <c r="E11" i="44"/>
  <c r="E12" i="44"/>
  <c r="E13" i="44"/>
  <c r="E14" i="44"/>
  <c r="E5" i="44"/>
  <c r="D6" i="44"/>
  <c r="D7" i="44"/>
  <c r="D8" i="44"/>
  <c r="D9" i="44"/>
  <c r="D10" i="44"/>
  <c r="D11" i="44"/>
  <c r="D12" i="44"/>
  <c r="D13" i="44"/>
  <c r="D14" i="44"/>
  <c r="D5" i="44"/>
</calcChain>
</file>

<file path=xl/sharedStrings.xml><?xml version="1.0" encoding="utf-8"?>
<sst xmlns="http://schemas.openxmlformats.org/spreadsheetml/2006/main" count="9" uniqueCount="9">
  <si>
    <t>Weibull Distribution</t>
  </si>
  <si>
    <t>Failure</t>
  </si>
  <si>
    <t>Days</t>
  </si>
  <si>
    <t>ln(days)</t>
  </si>
  <si>
    <t>Median F(t)</t>
  </si>
  <si>
    <t>ln(ln(1/(1-F(t))))</t>
  </si>
  <si>
    <t>α</t>
  </si>
  <si>
    <t>β</t>
  </si>
  <si>
    <t>βlnα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</si>
</sst>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2" xfId="0" applyNumberFormat="1" applyFont="1" applyBorder="1" applyAlignment="1">
      <alignment horizontal="center" vertical="center"/>
    </xf>
    <xf numFmtId="10" fontId="3" fillId="3" borderId="5" xfId="2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Weibull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Dataset!$F$4</c:f>
              <c:strCache>
                <c:ptCount val="1"/>
                <c:pt idx="0">
                  <c:v>ln(ln(1/(1-F(t))))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8171772473753279"/>
                  <c:y val="-6.10005668953346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Dataset!$E$5:$E$14</c:f>
              <c:numCache>
                <c:formatCode>General</c:formatCode>
                <c:ptCount val="10"/>
                <c:pt idx="0">
                  <c:v>5.9914645471079817</c:v>
                </c:pt>
                <c:pt idx="1">
                  <c:v>6.7093043402582984</c:v>
                </c:pt>
                <c:pt idx="2">
                  <c:v>6.956545443151569</c:v>
                </c:pt>
                <c:pt idx="3">
                  <c:v>7.1260872732991247</c:v>
                </c:pt>
                <c:pt idx="4">
                  <c:v>7.3132203870903014</c:v>
                </c:pt>
                <c:pt idx="5">
                  <c:v>7.4843686432861309</c:v>
                </c:pt>
                <c:pt idx="6">
                  <c:v>7.5600804650218274</c:v>
                </c:pt>
                <c:pt idx="7">
                  <c:v>7.6496926237115144</c:v>
                </c:pt>
                <c:pt idx="8">
                  <c:v>7.7097568644541647</c:v>
                </c:pt>
                <c:pt idx="9">
                  <c:v>7.8240460108562919</c:v>
                </c:pt>
              </c:numCache>
            </c:numRef>
          </c:xVal>
          <c:yVal>
            <c:numRef>
              <c:f>Dataset!$F$5:$F$14</c:f>
              <c:numCache>
                <c:formatCode>General</c:formatCode>
                <c:ptCount val="10"/>
                <c:pt idx="0">
                  <c:v>-2.6638430853881681</c:v>
                </c:pt>
                <c:pt idx="1">
                  <c:v>-1.7232631502768936</c:v>
                </c:pt>
                <c:pt idx="2">
                  <c:v>-1.2020231152465501</c:v>
                </c:pt>
                <c:pt idx="3">
                  <c:v>-0.82166651512868705</c:v>
                </c:pt>
                <c:pt idx="4">
                  <c:v>-0.50859539373414853</c:v>
                </c:pt>
                <c:pt idx="5">
                  <c:v>-0.23036544473331988</c:v>
                </c:pt>
                <c:pt idx="6">
                  <c:v>3.2924961914339322E-2</c:v>
                </c:pt>
                <c:pt idx="7">
                  <c:v>0.29903293186204805</c:v>
                </c:pt>
                <c:pt idx="8">
                  <c:v>0.59397721666038561</c:v>
                </c:pt>
                <c:pt idx="9">
                  <c:v>0.99268892949027088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9B-4296-AD36-1171B44E9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508440"/>
        <c:axId val="406515000"/>
      </c:scatterChart>
      <c:valAx>
        <c:axId val="40650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515000"/>
        <c:crosses val="autoZero"/>
        <c:crossBetween val="midCat"/>
      </c:valAx>
      <c:valAx>
        <c:axId val="40651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508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0</xdr:row>
      <xdr:rowOff>233362</xdr:rowOff>
    </xdr:from>
    <xdr:to>
      <xdr:col>12</xdr:col>
      <xdr:colOff>142875</xdr:colOff>
      <xdr:row>12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3B14E2-1BC7-B67E-B39E-A906A8BDCE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8"/>
  <sheetViews>
    <sheetView showGridLines="0" tabSelected="1" zoomScaleNormal="100" workbookViewId="0">
      <selection activeCell="H18" sqref="H18"/>
    </sheetView>
  </sheetViews>
  <sheetFormatPr defaultRowHeight="20.100000000000001" customHeight="1" x14ac:dyDescent="0.25"/>
  <cols>
    <col min="1" max="1" width="3.85546875" customWidth="1"/>
    <col min="2" max="2" width="10.28515625" customWidth="1"/>
    <col min="3" max="3" width="9.42578125" customWidth="1"/>
    <col min="4" max="4" width="21.28515625" customWidth="1"/>
    <col min="5" max="5" width="18.140625" customWidth="1"/>
    <col min="6" max="6" width="21" customWidth="1"/>
    <col min="7" max="7" width="14.28515625" customWidth="1"/>
    <col min="8" max="8" width="20.7109375" customWidth="1"/>
    <col min="9" max="9" width="15.28515625" customWidth="1"/>
  </cols>
  <sheetData>
    <row r="1" spans="2:13" ht="20.100000000000001" customHeight="1" thickBot="1" x14ac:dyDescent="0.3"/>
    <row r="2" spans="2:13" ht="20.100000000000001" customHeight="1" thickBot="1" x14ac:dyDescent="0.3">
      <c r="B2" s="3" t="s">
        <v>0</v>
      </c>
      <c r="C2" s="4"/>
      <c r="D2" s="4"/>
      <c r="E2" s="4"/>
      <c r="F2" s="5"/>
    </row>
    <row r="3" spans="2:13" ht="20.100000000000001" customHeight="1" thickBot="1" x14ac:dyDescent="0.3"/>
    <row r="4" spans="2:13" ht="20.100000000000001" customHeight="1" thickBot="1" x14ac:dyDescent="0.3">
      <c r="B4" s="2" t="s">
        <v>1</v>
      </c>
      <c r="C4" s="2" t="s">
        <v>2</v>
      </c>
      <c r="D4" s="2" t="s">
        <v>4</v>
      </c>
      <c r="E4" s="2" t="s">
        <v>3</v>
      </c>
      <c r="F4" s="2" t="s">
        <v>5</v>
      </c>
    </row>
    <row r="5" spans="2:13" ht="20.100000000000001" customHeight="1" x14ac:dyDescent="0.25">
      <c r="B5" s="1">
        <v>1</v>
      </c>
      <c r="C5" s="1">
        <v>400</v>
      </c>
      <c r="D5" s="8">
        <f>(B5-0.3)/($B$14+0.4)</f>
        <v>6.7307692307692304E-2</v>
      </c>
      <c r="E5" s="1">
        <f>LN(C5)</f>
        <v>5.9914645471079817</v>
      </c>
      <c r="F5" s="1">
        <f>LN(LN(1/(1-D5)))</f>
        <v>-2.6638430853881681</v>
      </c>
    </row>
    <row r="6" spans="2:13" ht="20.100000000000001" customHeight="1" x14ac:dyDescent="0.25">
      <c r="B6" s="1">
        <v>2</v>
      </c>
      <c r="C6" s="1">
        <v>820</v>
      </c>
      <c r="D6" s="8">
        <f t="shared" ref="D6:D14" si="0">(B6-0.3)/($B$14+0.4)</f>
        <v>0.16346153846153846</v>
      </c>
      <c r="E6" s="1">
        <f t="shared" ref="E6:E14" si="1">LN(C6)</f>
        <v>6.7093043402582984</v>
      </c>
      <c r="F6" s="1">
        <f t="shared" ref="F6:F14" si="2">LN(LN(1/(1-D6)))</f>
        <v>-1.7232631502768936</v>
      </c>
    </row>
    <row r="7" spans="2:13" ht="20.100000000000001" customHeight="1" x14ac:dyDescent="0.25">
      <c r="B7" s="1">
        <v>3</v>
      </c>
      <c r="C7" s="1">
        <v>1050</v>
      </c>
      <c r="D7" s="8">
        <f t="shared" si="0"/>
        <v>0.25961538461538464</v>
      </c>
      <c r="E7" s="1">
        <f t="shared" si="1"/>
        <v>6.956545443151569</v>
      </c>
      <c r="F7" s="1">
        <f t="shared" si="2"/>
        <v>-1.2020231152465501</v>
      </c>
    </row>
    <row r="8" spans="2:13" ht="20.100000000000001" customHeight="1" x14ac:dyDescent="0.3">
      <c r="B8" s="1">
        <v>4</v>
      </c>
      <c r="C8" s="1">
        <v>1244</v>
      </c>
      <c r="D8" s="8">
        <f t="shared" si="0"/>
        <v>0.35576923076923078</v>
      </c>
      <c r="E8" s="1">
        <f t="shared" si="1"/>
        <v>7.1260872732991247</v>
      </c>
      <c r="F8" s="1">
        <f t="shared" si="2"/>
        <v>-0.82166651512868705</v>
      </c>
      <c r="I8" s="7"/>
    </row>
    <row r="9" spans="2:13" ht="20.100000000000001" customHeight="1" x14ac:dyDescent="0.25">
      <c r="B9" s="1">
        <v>5</v>
      </c>
      <c r="C9" s="1">
        <v>1500</v>
      </c>
      <c r="D9" s="8">
        <f t="shared" si="0"/>
        <v>0.45192307692307693</v>
      </c>
      <c r="E9" s="1">
        <f t="shared" si="1"/>
        <v>7.3132203870903014</v>
      </c>
      <c r="F9" s="1">
        <f t="shared" si="2"/>
        <v>-0.50859539373414853</v>
      </c>
      <c r="M9" s="6"/>
    </row>
    <row r="10" spans="2:13" ht="20.100000000000001" customHeight="1" x14ac:dyDescent="0.25">
      <c r="B10" s="1">
        <v>6</v>
      </c>
      <c r="C10" s="1">
        <v>1780</v>
      </c>
      <c r="D10" s="8">
        <f t="shared" si="0"/>
        <v>0.54807692307692313</v>
      </c>
      <c r="E10" s="1">
        <f t="shared" si="1"/>
        <v>7.4843686432861309</v>
      </c>
      <c r="F10" s="1">
        <f t="shared" si="2"/>
        <v>-0.23036544473331988</v>
      </c>
    </row>
    <row r="11" spans="2:13" ht="20.100000000000001" customHeight="1" x14ac:dyDescent="0.25">
      <c r="B11" s="1">
        <v>7</v>
      </c>
      <c r="C11" s="1">
        <v>1920</v>
      </c>
      <c r="D11" s="8">
        <f t="shared" si="0"/>
        <v>0.64423076923076927</v>
      </c>
      <c r="E11" s="1">
        <f t="shared" si="1"/>
        <v>7.5600804650218274</v>
      </c>
      <c r="F11" s="1">
        <f t="shared" si="2"/>
        <v>3.2924961914339322E-2</v>
      </c>
    </row>
    <row r="12" spans="2:13" ht="20.100000000000001" customHeight="1" x14ac:dyDescent="0.25">
      <c r="B12" s="1">
        <v>8</v>
      </c>
      <c r="C12" s="1">
        <v>2100</v>
      </c>
      <c r="D12" s="8">
        <f t="shared" si="0"/>
        <v>0.74038461538461542</v>
      </c>
      <c r="E12" s="1">
        <f t="shared" si="1"/>
        <v>7.6496926237115144</v>
      </c>
      <c r="F12" s="1">
        <f t="shared" si="2"/>
        <v>0.29903293186204805</v>
      </c>
    </row>
    <row r="13" spans="2:13" ht="20.100000000000001" customHeight="1" x14ac:dyDescent="0.25">
      <c r="B13" s="1">
        <v>9</v>
      </c>
      <c r="C13" s="1">
        <v>2230</v>
      </c>
      <c r="D13" s="8">
        <f t="shared" si="0"/>
        <v>0.83653846153846145</v>
      </c>
      <c r="E13" s="1">
        <f t="shared" si="1"/>
        <v>7.7097568644541647</v>
      </c>
      <c r="F13" s="1">
        <f t="shared" si="2"/>
        <v>0.59397721666038561</v>
      </c>
    </row>
    <row r="14" spans="2:13" ht="20.100000000000001" customHeight="1" x14ac:dyDescent="0.25">
      <c r="B14" s="1">
        <v>10</v>
      </c>
      <c r="C14" s="1">
        <v>2500</v>
      </c>
      <c r="D14" s="8">
        <f t="shared" si="0"/>
        <v>0.9326923076923076</v>
      </c>
      <c r="E14" s="1">
        <f t="shared" si="1"/>
        <v>7.8240460108562919</v>
      </c>
      <c r="F14" s="1">
        <f t="shared" si="2"/>
        <v>0.99268892949027088</v>
      </c>
    </row>
    <row r="16" spans="2:13" ht="20.100000000000001" customHeight="1" x14ac:dyDescent="0.25">
      <c r="B16" s="9" t="s">
        <v>7</v>
      </c>
      <c r="C16" s="10">
        <v>1.9551000000000001</v>
      </c>
    </row>
    <row r="17" spans="2:3" ht="20.100000000000001" customHeight="1" x14ac:dyDescent="0.25">
      <c r="B17" s="9" t="s">
        <v>8</v>
      </c>
      <c r="C17" s="10">
        <v>14.663</v>
      </c>
    </row>
    <row r="18" spans="2:3" ht="20.100000000000001" customHeight="1" x14ac:dyDescent="0.25">
      <c r="B18" s="9" t="s">
        <v>6</v>
      </c>
      <c r="C18" s="10">
        <f>EXP((C17/C16))</f>
        <v>1807.8112335929925</v>
      </c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2022-09-11T09:37:39Z</dcterms:modified>
</cp:coreProperties>
</file>