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filterPrivacy="1"/>
  <xr:revisionPtr revIDLastSave="0" documentId="13_ncr:1_{D72F6AD8-4F55-4D0C-A13B-384C4C71601D}" xr6:coauthVersionLast="47" xr6:coauthVersionMax="47" xr10:uidLastSave="{00000000-0000-0000-0000-000000000000}"/>
  <bookViews>
    <workbookView xWindow="-120" yWindow="-120" windowWidth="20730" windowHeight="11160" activeTab="2" xr2:uid="{00000000-000D-0000-FFFF-FFFF00000000}"/>
  </bookViews>
  <sheets>
    <sheet name="RATE" sheetId="1" r:id="rId1"/>
    <sheet name="IRR" sheetId="2" r:id="rId2"/>
    <sheet name="Comments" sheetId="3" r:id="rId3"/>
  </sheets>
  <calcPr calcId="191029" iterate="1" iterateCount="500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10" i="3" l="1"/>
  <c r="P7" i="1"/>
  <c r="R7" i="1"/>
  <c r="Q7" i="1"/>
  <c r="P9" i="1"/>
  <c r="C14" i="1"/>
  <c r="C22" i="2"/>
  <c r="C24" i="2" s="1"/>
  <c r="C13" i="1"/>
  <c r="C12" i="1"/>
</calcChain>
</file>

<file path=xl/sharedStrings.xml><?xml version="1.0" encoding="utf-8"?>
<sst xmlns="http://schemas.openxmlformats.org/spreadsheetml/2006/main" count="74" uniqueCount="55">
  <si>
    <t>Par Value of Bond</t>
  </si>
  <si>
    <t>Coupon Rate (Annual)</t>
  </si>
  <si>
    <t>Coupons Per Year</t>
  </si>
  <si>
    <t>Years to Maturity</t>
  </si>
  <si>
    <t>Current Price of Bond</t>
  </si>
  <si>
    <t>User Inputs</t>
  </si>
  <si>
    <t>Outputs</t>
  </si>
  <si>
    <t>Coupon</t>
  </si>
  <si>
    <t>&lt;&lt; pmt</t>
  </si>
  <si>
    <t>Number of Periods</t>
  </si>
  <si>
    <t>&lt;&lt; npery</t>
  </si>
  <si>
    <t>&lt;&lt; rate</t>
  </si>
  <si>
    <t>&lt;&lt; fv</t>
  </si>
  <si>
    <t>&lt;&lt; nper</t>
  </si>
  <si>
    <t>&lt;&lt; pv</t>
  </si>
  <si>
    <t>Excel RATE Function</t>
  </si>
  <si>
    <t>RATE (nper, pmt, pv, [fv], [type], [guess])</t>
  </si>
  <si>
    <r>
      <t>=RATE(</t>
    </r>
    <r>
      <rPr>
        <sz val="11"/>
        <color rgb="FF0070C0"/>
        <rFont val="Calibri"/>
        <family val="2"/>
        <scheme val="minor"/>
      </rPr>
      <t>C13</t>
    </r>
    <r>
      <rPr>
        <sz val="11"/>
        <color theme="1"/>
        <rFont val="Calibri"/>
        <family val="2"/>
        <scheme val="minor"/>
      </rPr>
      <t>,</t>
    </r>
    <r>
      <rPr>
        <sz val="11"/>
        <color rgb="FFFF0000"/>
        <rFont val="Calibri"/>
        <family val="2"/>
        <scheme val="minor"/>
      </rPr>
      <t>C12</t>
    </r>
    <r>
      <rPr>
        <sz val="11"/>
        <color theme="1"/>
        <rFont val="Calibri"/>
        <family val="2"/>
        <scheme val="minor"/>
      </rPr>
      <t>,-</t>
    </r>
    <r>
      <rPr>
        <sz val="11"/>
        <color rgb="FF7030A0"/>
        <rFont val="Calibri"/>
        <family val="2"/>
        <scheme val="minor"/>
      </rPr>
      <t>C9</t>
    </r>
    <r>
      <rPr>
        <sz val="11"/>
        <color theme="1"/>
        <rFont val="Calibri"/>
        <family val="2"/>
        <scheme val="minor"/>
      </rPr>
      <t>,</t>
    </r>
    <r>
      <rPr>
        <sz val="11"/>
        <color rgb="FF00B050"/>
        <rFont val="Calibri"/>
        <family val="2"/>
        <scheme val="minor"/>
      </rPr>
      <t>C5</t>
    </r>
    <r>
      <rPr>
        <sz val="11"/>
        <color theme="1"/>
        <rFont val="Calibri"/>
        <family val="2"/>
        <scheme val="minor"/>
      </rPr>
      <t>)*</t>
    </r>
    <r>
      <rPr>
        <sz val="11"/>
        <color rgb="FFC00000"/>
        <rFont val="Calibri"/>
        <family val="2"/>
        <scheme val="minor"/>
      </rPr>
      <t>C7</t>
    </r>
  </si>
  <si>
    <t>Formula used in cell C14</t>
  </si>
  <si>
    <t>nper</t>
  </si>
  <si>
    <t>pmt</t>
  </si>
  <si>
    <t>pv</t>
  </si>
  <si>
    <t>fv</t>
  </si>
  <si>
    <t>Annualizing Factor</t>
  </si>
  <si>
    <t>there are two periods in a year (coupons per year is 2). So, to get</t>
  </si>
  <si>
    <t>the yearly interest rate, we multiplied the RATE value by 2 (cell C7)</t>
  </si>
  <si>
    <r>
      <rPr>
        <i/>
        <sz val="11"/>
        <color rgb="FF00B050"/>
        <rFont val="Calibri"/>
        <family val="2"/>
        <scheme val="minor"/>
      </rPr>
      <t>A.</t>
    </r>
    <r>
      <rPr>
        <i/>
        <sz val="11"/>
        <color theme="1"/>
        <rFont val="Calibri"/>
        <family val="2"/>
        <scheme val="minor"/>
      </rPr>
      <t xml:space="preserve"> Because it's the cost to buy the bond today</t>
    </r>
  </si>
  <si>
    <r>
      <rPr>
        <i/>
        <sz val="11"/>
        <color rgb="FF00B050"/>
        <rFont val="Calibri"/>
        <family val="2"/>
        <scheme val="minor"/>
      </rPr>
      <t>A.</t>
    </r>
    <r>
      <rPr>
        <i/>
        <sz val="11"/>
        <color theme="1"/>
        <rFont val="Calibri"/>
        <family val="2"/>
        <scheme val="minor"/>
      </rPr>
      <t xml:space="preserve"> RATE function returns interest rate for a period. In our case,</t>
    </r>
  </si>
  <si>
    <r>
      <rPr>
        <b/>
        <i/>
        <sz val="11"/>
        <color rgb="FFFF0000"/>
        <rFont val="Calibri"/>
        <family val="2"/>
        <scheme val="minor"/>
      </rPr>
      <t>Q.</t>
    </r>
    <r>
      <rPr>
        <b/>
        <i/>
        <sz val="11"/>
        <color theme="1"/>
        <rFont val="Calibri"/>
        <family val="2"/>
        <scheme val="minor"/>
      </rPr>
      <t xml:space="preserve"> Why is pv -ve?</t>
    </r>
  </si>
  <si>
    <r>
      <rPr>
        <b/>
        <i/>
        <sz val="11"/>
        <color rgb="FFFF0000"/>
        <rFont val="Calibri"/>
        <family val="2"/>
        <scheme val="minor"/>
      </rPr>
      <t>Q.</t>
    </r>
    <r>
      <rPr>
        <b/>
        <i/>
        <sz val="11"/>
        <color theme="1"/>
        <rFont val="Calibri"/>
        <family val="2"/>
        <scheme val="minor"/>
      </rPr>
      <t xml:space="preserve"> What is Annualizing Factor?</t>
    </r>
  </si>
  <si>
    <t>Yield to Maturity (YTM)</t>
  </si>
  <si>
    <t>Yield to Maturity in Excel (Using RATE Function)</t>
  </si>
  <si>
    <t>Yield to Maturity in Excel (Using IRR Function)</t>
  </si>
  <si>
    <t>© ExcelDemy.com</t>
  </si>
  <si>
    <t>Period</t>
  </si>
  <si>
    <t>Payment</t>
  </si>
  <si>
    <t>IRR (For a Period):</t>
  </si>
  <si>
    <t>Excel IRR Function</t>
  </si>
  <si>
    <t>IRR or Yield to Maturity (YTM)
(For a Year)</t>
  </si>
  <si>
    <t>Formula Used in Cell C22:</t>
  </si>
  <si>
    <t>=IRR(C11:C21)</t>
  </si>
  <si>
    <t>Formula Used in Cell C24:</t>
  </si>
  <si>
    <t>IRR (values, [guess])</t>
  </si>
  <si>
    <t>IRR function returns the internal rate of return for a series of cash flows</t>
  </si>
  <si>
    <t>RATE Function returns the interest rate per period of a loan or an investment. For example, use 6%/4 for quarterly payments at 6% APR.</t>
  </si>
  <si>
    <t>=C22*C6</t>
  </si>
  <si>
    <t>FV</t>
  </si>
  <si>
    <t>PV</t>
  </si>
  <si>
    <t>Nper</t>
  </si>
  <si>
    <t>Use of RATE Function</t>
  </si>
  <si>
    <t>PMT</t>
  </si>
  <si>
    <t>NPER</t>
  </si>
  <si>
    <t>Type</t>
  </si>
  <si>
    <t>Guess</t>
  </si>
  <si>
    <t>&lt;&lt;  Try Yourself  &gt;&gt;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</si>
</sst>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8" formatCode="&quot;$&quot;#,##0.00_);[Red]\(&quot;$&quot;#,##0.00\)"/>
    <numFmt numFmtId="44" formatCode="_(&quot;$&quot;* #,##0.00_);_(&quot;$&quot;* \(#,##0.00\);_(&quot;$&quot;* &quot;-&quot;??_);_(@_)"/>
  </numFmts>
  <fonts count="25" x14ac:knownFonts="1">
    <font>
      <sz val="11"/>
      <color theme="1"/>
      <name val="Calibri"/>
      <family val="2"/>
      <scheme val="minor"/>
    </font>
    <font>
      <sz val="11"/>
      <color rgb="FF0070C0"/>
      <name val="Calibri"/>
      <family val="2"/>
      <scheme val="minor"/>
    </font>
    <font>
      <b/>
      <sz val="11"/>
      <color rgb="FF3F3F3F"/>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i/>
      <sz val="11"/>
      <color rgb="FF7F7F7F"/>
      <name val="Calibri"/>
      <family val="2"/>
      <scheme val="minor"/>
    </font>
    <font>
      <b/>
      <sz val="13"/>
      <color theme="1"/>
      <name val="Calibri"/>
      <family val="2"/>
      <scheme val="minor"/>
    </font>
    <font>
      <i/>
      <sz val="13"/>
      <color theme="0"/>
      <name val="Calibri"/>
      <family val="2"/>
      <scheme val="minor"/>
    </font>
    <font>
      <sz val="11"/>
      <color theme="1"/>
      <name val="Calibri"/>
      <family val="2"/>
      <scheme val="minor"/>
    </font>
    <font>
      <sz val="18"/>
      <color theme="3"/>
      <name val="Calibri Light"/>
      <family val="2"/>
      <scheme val="major"/>
    </font>
    <font>
      <sz val="11"/>
      <color rgb="FFFF0000"/>
      <name val="Calibri"/>
      <family val="2"/>
      <scheme val="minor"/>
    </font>
    <font>
      <sz val="11"/>
      <color rgb="FF00B050"/>
      <name val="Calibri"/>
      <family val="2"/>
      <scheme val="minor"/>
    </font>
    <font>
      <sz val="11"/>
      <color rgb="FF7030A0"/>
      <name val="Calibri"/>
      <family val="2"/>
      <scheme val="minor"/>
    </font>
    <font>
      <sz val="11"/>
      <color rgb="FFC00000"/>
      <name val="Calibri"/>
      <family val="2"/>
      <scheme val="minor"/>
    </font>
    <font>
      <i/>
      <sz val="11"/>
      <color theme="1"/>
      <name val="Calibri"/>
      <family val="2"/>
      <scheme val="minor"/>
    </font>
    <font>
      <i/>
      <sz val="11"/>
      <color rgb="FF00B050"/>
      <name val="Calibri"/>
      <family val="2"/>
      <scheme val="minor"/>
    </font>
    <font>
      <u/>
      <sz val="11"/>
      <color theme="10"/>
      <name val="Calibri"/>
      <family val="2"/>
      <scheme val="minor"/>
    </font>
    <font>
      <b/>
      <i/>
      <sz val="11"/>
      <color theme="1"/>
      <name val="Calibri"/>
      <family val="2"/>
      <scheme val="minor"/>
    </font>
    <font>
      <b/>
      <i/>
      <sz val="11"/>
      <color rgb="FFFF0000"/>
      <name val="Calibri"/>
      <family val="2"/>
      <scheme val="minor"/>
    </font>
    <font>
      <sz val="15"/>
      <color theme="0"/>
      <name val="Arial"/>
      <family val="2"/>
    </font>
    <font>
      <sz val="10"/>
      <color theme="1"/>
      <name val="Arial"/>
      <family val="2"/>
    </font>
    <font>
      <b/>
      <sz val="12"/>
      <color theme="0"/>
      <name val="Arial"/>
      <family val="2"/>
    </font>
    <font>
      <b/>
      <sz val="12"/>
      <color theme="1"/>
      <name val="Arial"/>
      <family val="2"/>
    </font>
    <font>
      <b/>
      <sz val="10"/>
      <color theme="0"/>
      <name val="Arial"/>
      <family val="2"/>
    </font>
  </fonts>
  <fills count="14">
    <fill>
      <patternFill patternType="none"/>
    </fill>
    <fill>
      <patternFill patternType="gray125"/>
    </fill>
    <fill>
      <patternFill patternType="solid">
        <fgColor theme="7" tint="0.79998168889431442"/>
        <bgColor indexed="64"/>
      </patternFill>
    </fill>
    <fill>
      <patternFill patternType="solid">
        <fgColor rgb="FFF2F2F2"/>
      </patternFill>
    </fill>
    <fill>
      <patternFill patternType="solid">
        <fgColor theme="5"/>
      </patternFill>
    </fill>
    <fill>
      <patternFill patternType="solid">
        <fgColor theme="9" tint="0.59999389629810485"/>
        <bgColor indexed="64"/>
      </patternFill>
    </fill>
    <fill>
      <patternFill patternType="solid">
        <fgColor rgb="FFFFFFCC"/>
      </patternFill>
    </fill>
    <fill>
      <patternFill patternType="solid">
        <fgColor theme="7" tint="0.59999389629810485"/>
        <bgColor indexed="64"/>
      </patternFill>
    </fill>
    <fill>
      <patternFill patternType="solid">
        <fgColor rgb="FF00B050"/>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rgb="FFFF0000"/>
        <bgColor indexed="64"/>
      </patternFill>
    </fill>
    <fill>
      <patternFill patternType="solid">
        <fgColor theme="5" tint="-0.249977111117893"/>
        <bgColor indexed="64"/>
      </patternFill>
    </fill>
    <fill>
      <patternFill patternType="solid">
        <fgColor theme="7" tint="0.39997558519241921"/>
        <bgColor indexed="64"/>
      </patternFill>
    </fill>
  </fills>
  <borders count="16">
    <border>
      <left/>
      <right/>
      <top/>
      <bottom/>
      <diagonal/>
    </border>
    <border>
      <left/>
      <right style="dashed">
        <color indexed="64"/>
      </right>
      <top/>
      <bottom/>
      <diagonal/>
    </border>
    <border>
      <left style="thin">
        <color rgb="FF3F3F3F"/>
      </left>
      <right style="thin">
        <color rgb="FF3F3F3F"/>
      </right>
      <top style="thin">
        <color rgb="FF3F3F3F"/>
      </top>
      <bottom style="thin">
        <color rgb="FF3F3F3F"/>
      </bottom>
      <diagonal/>
    </border>
    <border>
      <left style="dashed">
        <color indexed="64"/>
      </left>
      <right style="thin">
        <color rgb="FF3F3F3F"/>
      </right>
      <top style="thin">
        <color rgb="FF3F3F3F"/>
      </top>
      <bottom style="thin">
        <color rgb="FF3F3F3F"/>
      </bottom>
      <diagonal/>
    </border>
    <border>
      <left style="dashed">
        <color indexed="64"/>
      </left>
      <right style="dashed">
        <color indexed="64"/>
      </right>
      <top style="dashed">
        <color indexed="64"/>
      </top>
      <bottom style="dashed">
        <color indexed="64"/>
      </bottom>
      <diagonal/>
    </border>
    <border>
      <left style="dashed">
        <color indexed="64"/>
      </left>
      <right style="thin">
        <color rgb="FF3F3F3F"/>
      </right>
      <top style="thin">
        <color rgb="FF3F3F3F"/>
      </top>
      <bottom/>
      <diagonal/>
    </border>
    <border>
      <left style="thin">
        <color rgb="FFB2B2B2"/>
      </left>
      <right style="thin">
        <color rgb="FFB2B2B2"/>
      </right>
      <top style="thin">
        <color rgb="FFB2B2B2"/>
      </top>
      <bottom style="thin">
        <color rgb="FFB2B2B2"/>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s>
  <cellStyleXfs count="9">
    <xf numFmtId="0" fontId="0" fillId="0" borderId="0"/>
    <xf numFmtId="0" fontId="2" fillId="3" borderId="2" applyNumberFormat="0" applyAlignment="0" applyProtection="0"/>
    <xf numFmtId="0" fontId="3" fillId="0" borderId="0" applyNumberFormat="0" applyFill="0" applyBorder="0" applyAlignment="0" applyProtection="0"/>
    <xf numFmtId="0" fontId="5" fillId="4" borderId="0" applyNumberFormat="0" applyBorder="0" applyAlignment="0" applyProtection="0"/>
    <xf numFmtId="9" fontId="9" fillId="0" borderId="0" applyFont="0" applyFill="0" applyBorder="0" applyAlignment="0" applyProtection="0"/>
    <xf numFmtId="0" fontId="10" fillId="0" borderId="0" applyNumberFormat="0" applyFill="0" applyBorder="0" applyAlignment="0" applyProtection="0"/>
    <xf numFmtId="0" fontId="9" fillId="6" borderId="6" applyNumberFormat="0" applyFont="0" applyAlignment="0" applyProtection="0"/>
    <xf numFmtId="0" fontId="17" fillId="0" borderId="0" applyNumberFormat="0" applyFill="0" applyBorder="0" applyAlignment="0" applyProtection="0"/>
    <xf numFmtId="44" fontId="9" fillId="0" borderId="0" applyFont="0" applyFill="0" applyBorder="0" applyAlignment="0" applyProtection="0"/>
  </cellStyleXfs>
  <cellXfs count="51">
    <xf numFmtId="0" fontId="0" fillId="0" borderId="0" xfId="0"/>
    <xf numFmtId="0" fontId="0" fillId="0" borderId="0" xfId="0" applyAlignment="1">
      <alignment horizontal="right"/>
    </xf>
    <xf numFmtId="0" fontId="0" fillId="0" borderId="1" xfId="0" applyBorder="1" applyAlignment="1">
      <alignment horizontal="right" indent="1"/>
    </xf>
    <xf numFmtId="6" fontId="1" fillId="2" borderId="0" xfId="0" applyNumberFormat="1" applyFont="1" applyFill="1" applyAlignment="1">
      <alignment horizontal="left" indent="1"/>
    </xf>
    <xf numFmtId="0" fontId="1" fillId="2" borderId="0" xfId="0" applyFont="1" applyFill="1" applyAlignment="1">
      <alignment horizontal="left" indent="1"/>
    </xf>
    <xf numFmtId="0" fontId="0" fillId="0" borderId="0" xfId="0" applyAlignment="1">
      <alignment horizontal="right" indent="1"/>
    </xf>
    <xf numFmtId="0" fontId="2" fillId="5" borderId="3" xfId="1" applyFill="1" applyBorder="1"/>
    <xf numFmtId="0" fontId="2" fillId="5" borderId="5" xfId="1" applyFill="1" applyBorder="1"/>
    <xf numFmtId="0" fontId="6" fillId="0" borderId="0" xfId="2" applyFont="1"/>
    <xf numFmtId="0" fontId="4" fillId="0" borderId="0" xfId="0" applyFont="1"/>
    <xf numFmtId="0" fontId="7" fillId="0" borderId="0" xfId="0" applyFont="1"/>
    <xf numFmtId="9" fontId="1" fillId="2" borderId="0" xfId="0" applyNumberFormat="1" applyFont="1" applyFill="1" applyAlignment="1">
      <alignment horizontal="left" indent="1"/>
    </xf>
    <xf numFmtId="8" fontId="0" fillId="0" borderId="0" xfId="0" applyNumberFormat="1"/>
    <xf numFmtId="8" fontId="1" fillId="2" borderId="0" xfId="0" applyNumberFormat="1" applyFont="1" applyFill="1" applyAlignment="1">
      <alignment horizontal="left" indent="1"/>
    </xf>
    <xf numFmtId="0" fontId="8" fillId="4" borderId="4" xfId="3" applyFont="1" applyBorder="1" applyAlignment="1">
      <alignment horizontal="right" indent="1"/>
    </xf>
    <xf numFmtId="10" fontId="8" fillId="4" borderId="4" xfId="3" applyNumberFormat="1" applyFont="1" applyBorder="1"/>
    <xf numFmtId="10" fontId="0" fillId="0" borderId="0" xfId="4" quotePrefix="1" applyNumberFormat="1" applyFont="1"/>
    <xf numFmtId="0" fontId="0" fillId="0" borderId="0" xfId="0" applyAlignment="1">
      <alignment horizontal="center"/>
    </xf>
    <xf numFmtId="0" fontId="0" fillId="0" borderId="0" xfId="0" applyAlignment="1">
      <alignment horizontal="right" indent="3"/>
    </xf>
    <xf numFmtId="0" fontId="0" fillId="0" borderId="0" xfId="0" applyAlignment="1">
      <alignment horizontal="left" indent="4"/>
    </xf>
    <xf numFmtId="0" fontId="0" fillId="0" borderId="0" xfId="0" applyAlignment="1">
      <alignment horizontal="left" indent="7"/>
    </xf>
    <xf numFmtId="0" fontId="15" fillId="0" borderId="0" xfId="0" applyFont="1"/>
    <xf numFmtId="0" fontId="18" fillId="0" borderId="0" xfId="0" applyFont="1"/>
    <xf numFmtId="0" fontId="17" fillId="0" borderId="0" xfId="7"/>
    <xf numFmtId="10" fontId="2" fillId="5" borderId="3" xfId="4" applyNumberFormat="1" applyFont="1" applyFill="1" applyBorder="1"/>
    <xf numFmtId="0" fontId="8" fillId="4" borderId="4" xfId="3" applyFont="1" applyBorder="1" applyAlignment="1">
      <alignment horizontal="center" vertical="center" wrapText="1"/>
    </xf>
    <xf numFmtId="10" fontId="8" fillId="4" borderId="4" xfId="4" applyNumberFormat="1" applyFont="1" applyFill="1" applyBorder="1" applyAlignment="1">
      <alignment horizontal="center" vertical="center" wrapText="1"/>
    </xf>
    <xf numFmtId="0" fontId="0" fillId="6" borderId="6" xfId="6" applyFont="1"/>
    <xf numFmtId="0" fontId="3" fillId="0" borderId="0" xfId="2" applyAlignment="1">
      <alignment horizontal="center" vertical="center"/>
    </xf>
    <xf numFmtId="10" fontId="3" fillId="0" borderId="0" xfId="4" quotePrefix="1" applyNumberFormat="1" applyFont="1" applyAlignment="1">
      <alignment horizontal="center" vertical="center"/>
    </xf>
    <xf numFmtId="10" fontId="0" fillId="0" borderId="0" xfId="4" quotePrefix="1" applyNumberFormat="1" applyFont="1" applyAlignment="1">
      <alignment horizontal="center"/>
    </xf>
    <xf numFmtId="0" fontId="0" fillId="0" borderId="0" xfId="0" applyAlignment="1">
      <alignment horizontal="center"/>
    </xf>
    <xf numFmtId="0" fontId="10" fillId="7" borderId="0" xfId="5" applyFill="1" applyAlignment="1">
      <alignment horizontal="center"/>
    </xf>
    <xf numFmtId="0" fontId="0" fillId="0" borderId="0" xfId="0" applyAlignment="1">
      <alignment wrapText="1"/>
    </xf>
    <xf numFmtId="9" fontId="0" fillId="0" borderId="0" xfId="0" applyNumberFormat="1"/>
    <xf numFmtId="0" fontId="20" fillId="8" borderId="7" xfId="0" applyFont="1" applyFill="1" applyBorder="1" applyAlignment="1">
      <alignment horizontal="center" wrapText="1"/>
    </xf>
    <xf numFmtId="0" fontId="20" fillId="8" borderId="8" xfId="0" applyFont="1" applyFill="1" applyBorder="1" applyAlignment="1">
      <alignment horizontal="center" wrapText="1"/>
    </xf>
    <xf numFmtId="0" fontId="21" fillId="9" borderId="9" xfId="0" applyFont="1" applyFill="1" applyBorder="1" applyAlignment="1">
      <alignment horizontal="center" vertical="center" wrapText="1"/>
    </xf>
    <xf numFmtId="2" fontId="21" fillId="0" borderId="10" xfId="8" applyNumberFormat="1" applyFont="1" applyBorder="1" applyAlignment="1">
      <alignment horizontal="center" vertical="center" wrapText="1"/>
    </xf>
    <xf numFmtId="0" fontId="21" fillId="5" borderId="11" xfId="0" applyFont="1" applyFill="1" applyBorder="1" applyAlignment="1">
      <alignment horizontal="center" vertical="center" wrapText="1"/>
    </xf>
    <xf numFmtId="2" fontId="21" fillId="0" borderId="12" xfId="8" applyNumberFormat="1" applyFont="1" applyBorder="1" applyAlignment="1">
      <alignment horizontal="center" vertical="center" wrapText="1"/>
    </xf>
    <xf numFmtId="0" fontId="21" fillId="10" borderId="11" xfId="0" applyFont="1" applyFill="1" applyBorder="1" applyAlignment="1">
      <alignment horizontal="center" vertical="center" wrapText="1"/>
    </xf>
    <xf numFmtId="0" fontId="21" fillId="0" borderId="12" xfId="0" applyFont="1" applyBorder="1" applyAlignment="1">
      <alignment horizontal="center" vertical="center" wrapText="1"/>
    </xf>
    <xf numFmtId="0" fontId="21" fillId="9" borderId="11" xfId="0" applyFont="1" applyFill="1" applyBorder="1" applyAlignment="1">
      <alignment horizontal="center" vertical="center" wrapText="1"/>
    </xf>
    <xf numFmtId="0" fontId="21" fillId="0" borderId="14" xfId="0" applyFont="1" applyBorder="1" applyAlignment="1">
      <alignment horizontal="center" vertical="center" wrapText="1"/>
    </xf>
    <xf numFmtId="0" fontId="22" fillId="12" borderId="7" xfId="0" applyFont="1" applyFill="1" applyBorder="1" applyAlignment="1">
      <alignment horizontal="center" vertical="center" wrapText="1"/>
    </xf>
    <xf numFmtId="9" fontId="23" fillId="13" borderId="15" xfId="0" applyNumberFormat="1" applyFont="1" applyFill="1" applyBorder="1" applyAlignment="1">
      <alignment horizontal="center" vertical="center" wrapText="1"/>
    </xf>
    <xf numFmtId="0" fontId="24" fillId="11" borderId="11" xfId="0" applyFont="1" applyFill="1" applyBorder="1" applyAlignment="1">
      <alignment horizontal="center" vertical="center" wrapText="1"/>
    </xf>
    <xf numFmtId="0" fontId="24" fillId="8" borderId="13" xfId="0" applyFont="1" applyFill="1" applyBorder="1" applyAlignment="1">
      <alignment horizontal="center" vertical="center" wrapText="1"/>
    </xf>
    <xf numFmtId="0" fontId="20" fillId="11" borderId="7" xfId="0" applyFont="1" applyFill="1" applyBorder="1" applyAlignment="1">
      <alignment horizontal="center" vertical="center" wrapText="1"/>
    </xf>
    <xf numFmtId="0" fontId="20" fillId="11" borderId="8" xfId="0" applyFont="1" applyFill="1" applyBorder="1" applyAlignment="1">
      <alignment horizontal="center" vertical="center" wrapText="1"/>
    </xf>
  </cellXfs>
  <cellStyles count="9">
    <cellStyle name="Accent2" xfId="3" builtinId="33"/>
    <cellStyle name="Currency" xfId="8" builtinId="4"/>
    <cellStyle name="Explanatory Text" xfId="2" builtinId="53"/>
    <cellStyle name="Hyperlink" xfId="7" builtinId="8"/>
    <cellStyle name="Normal" xfId="0" builtinId="0"/>
    <cellStyle name="Note" xfId="6" builtinId="10"/>
    <cellStyle name="Output" xfId="1" builtinId="21"/>
    <cellStyle name="Percent" xfId="4" builtinId="5"/>
    <cellStyle name="Title" xfId="5" builtin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47624</xdr:colOff>
      <xdr:row>7</xdr:row>
      <xdr:rowOff>47624</xdr:rowOff>
    </xdr:from>
    <xdr:to>
      <xdr:col>13</xdr:col>
      <xdr:colOff>38100</xdr:colOff>
      <xdr:row>32</xdr:row>
      <xdr:rowOff>142874</xdr:rowOff>
    </xdr:to>
    <xdr:sp macro="" textlink="">
      <xdr:nvSpPr>
        <xdr:cNvPr id="2" name="TextBox 1">
          <a:extLst>
            <a:ext uri="{FF2B5EF4-FFF2-40B4-BE49-F238E27FC236}">
              <a16:creationId xmlns:a16="http://schemas.microsoft.com/office/drawing/2014/main" id="{7B2C403F-6649-4A1E-81A5-E2A68740B547}"/>
            </a:ext>
          </a:extLst>
        </xdr:cNvPr>
        <xdr:cNvSpPr txBox="1"/>
      </xdr:nvSpPr>
      <xdr:spPr>
        <a:xfrm>
          <a:off x="4114799" y="1028699"/>
          <a:ext cx="4467226" cy="48863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i="0">
              <a:solidFill>
                <a:schemeClr val="dk1"/>
              </a:solidFill>
              <a:effectLst/>
              <a:latin typeface="+mn-lt"/>
              <a:ea typeface="+mn-ea"/>
              <a:cs typeface="+mn-cs"/>
            </a:rPr>
            <a:t>Nper </a:t>
          </a:r>
          <a:r>
            <a:rPr lang="en-US" sz="1100" b="0" i="0">
              <a:solidFill>
                <a:schemeClr val="dk1"/>
              </a:solidFill>
              <a:effectLst/>
              <a:latin typeface="+mn-lt"/>
              <a:ea typeface="+mn-ea"/>
              <a:cs typeface="+mn-cs"/>
            </a:rPr>
            <a:t>(Required)</a:t>
          </a:r>
        </a:p>
        <a:p>
          <a:r>
            <a:rPr lang="en-US" sz="1100" b="0" i="0">
              <a:solidFill>
                <a:schemeClr val="dk1"/>
              </a:solidFill>
              <a:effectLst/>
              <a:latin typeface="+mn-lt"/>
              <a:ea typeface="+mn-ea"/>
              <a:cs typeface="+mn-cs"/>
            </a:rPr>
            <a:t>     The total number of payment periods in an annuity.</a:t>
          </a:r>
        </a:p>
        <a:p>
          <a:endParaRPr lang="en-US" sz="1100" b="0" i="0">
            <a:solidFill>
              <a:schemeClr val="dk1"/>
            </a:solidFill>
            <a:effectLst/>
            <a:latin typeface="+mn-lt"/>
            <a:ea typeface="+mn-ea"/>
            <a:cs typeface="+mn-cs"/>
          </a:endParaRPr>
        </a:p>
        <a:p>
          <a:r>
            <a:rPr lang="en-US" sz="1100" b="1" i="0">
              <a:solidFill>
                <a:schemeClr val="dk1"/>
              </a:solidFill>
              <a:effectLst/>
              <a:latin typeface="+mn-lt"/>
              <a:ea typeface="+mn-ea"/>
              <a:cs typeface="+mn-cs"/>
            </a:rPr>
            <a:t>Pmt </a:t>
          </a:r>
          <a:r>
            <a:rPr lang="en-US" sz="1100" b="0" i="0">
              <a:solidFill>
                <a:schemeClr val="dk1"/>
              </a:solidFill>
              <a:effectLst/>
              <a:latin typeface="+mn-lt"/>
              <a:ea typeface="+mn-ea"/>
              <a:cs typeface="+mn-cs"/>
            </a:rPr>
            <a:t>(Required)</a:t>
          </a:r>
        </a:p>
        <a:p>
          <a:r>
            <a:rPr lang="en-US" sz="1100" b="0" i="0">
              <a:solidFill>
                <a:schemeClr val="dk1"/>
              </a:solidFill>
              <a:effectLst/>
              <a:latin typeface="+mn-lt"/>
              <a:ea typeface="+mn-ea"/>
              <a:cs typeface="+mn-cs"/>
            </a:rPr>
            <a:t>     The payment made each period and cannot change over the life of the annuity. Typically, pmt includes principal and interest but no other fees or taxes. If pmt is omitted, you must include the fv argument.</a:t>
          </a:r>
        </a:p>
        <a:p>
          <a:endParaRPr lang="en-US" sz="1100" b="0" i="0">
            <a:solidFill>
              <a:schemeClr val="dk1"/>
            </a:solidFill>
            <a:effectLst/>
            <a:latin typeface="+mn-lt"/>
            <a:ea typeface="+mn-ea"/>
            <a:cs typeface="+mn-cs"/>
          </a:endParaRPr>
        </a:p>
        <a:p>
          <a:r>
            <a:rPr lang="en-US" sz="1100" b="1" i="0">
              <a:solidFill>
                <a:schemeClr val="dk1"/>
              </a:solidFill>
              <a:effectLst/>
              <a:latin typeface="+mn-lt"/>
              <a:ea typeface="+mn-ea"/>
              <a:cs typeface="+mn-cs"/>
            </a:rPr>
            <a:t>Pv </a:t>
          </a:r>
          <a:r>
            <a:rPr lang="en-US" sz="1100" b="0" i="0">
              <a:solidFill>
                <a:schemeClr val="dk1"/>
              </a:solidFill>
              <a:effectLst/>
              <a:latin typeface="+mn-lt"/>
              <a:ea typeface="+mn-ea"/>
              <a:cs typeface="+mn-cs"/>
            </a:rPr>
            <a:t>(Required)</a:t>
          </a:r>
        </a:p>
        <a:p>
          <a:r>
            <a:rPr lang="en-US" sz="1100" b="0" i="0">
              <a:solidFill>
                <a:schemeClr val="dk1"/>
              </a:solidFill>
              <a:effectLst/>
              <a:latin typeface="+mn-lt"/>
              <a:ea typeface="+mn-ea"/>
              <a:cs typeface="+mn-cs"/>
            </a:rPr>
            <a:t>     The present value — the total amount that a series of future payments is worth now.</a:t>
          </a:r>
        </a:p>
        <a:p>
          <a:endParaRPr lang="en-US" sz="1100" b="0" i="0">
            <a:solidFill>
              <a:schemeClr val="dk1"/>
            </a:solidFill>
            <a:effectLst/>
            <a:latin typeface="+mn-lt"/>
            <a:ea typeface="+mn-ea"/>
            <a:cs typeface="+mn-cs"/>
          </a:endParaRPr>
        </a:p>
        <a:p>
          <a:r>
            <a:rPr lang="en-US" sz="1100" b="1" i="0">
              <a:solidFill>
                <a:schemeClr val="dk1"/>
              </a:solidFill>
              <a:effectLst/>
              <a:latin typeface="+mn-lt"/>
              <a:ea typeface="+mn-ea"/>
              <a:cs typeface="+mn-cs"/>
            </a:rPr>
            <a:t>Fv </a:t>
          </a:r>
          <a:r>
            <a:rPr lang="en-US" sz="1100" b="0" i="0">
              <a:solidFill>
                <a:schemeClr val="dk1"/>
              </a:solidFill>
              <a:effectLst/>
              <a:latin typeface="+mn-lt"/>
              <a:ea typeface="+mn-ea"/>
              <a:cs typeface="+mn-cs"/>
            </a:rPr>
            <a:t>(Optional)</a:t>
          </a:r>
        </a:p>
        <a:p>
          <a:r>
            <a:rPr lang="en-US" sz="1100" b="0" i="0">
              <a:solidFill>
                <a:schemeClr val="dk1"/>
              </a:solidFill>
              <a:effectLst/>
              <a:latin typeface="+mn-lt"/>
              <a:ea typeface="+mn-ea"/>
              <a:cs typeface="+mn-cs"/>
            </a:rPr>
            <a:t>     The future value, or a cash balance you want to attain after the last payment is made. If fv is omitted, it is assumed to be 0 (the future value of a loan, for example, is 0). If fv is omitted, you must include the pmt argument.</a:t>
          </a:r>
        </a:p>
        <a:p>
          <a:endParaRPr lang="en-US" sz="1100" b="0" i="0">
            <a:solidFill>
              <a:schemeClr val="dk1"/>
            </a:solidFill>
            <a:effectLst/>
            <a:latin typeface="+mn-lt"/>
            <a:ea typeface="+mn-ea"/>
            <a:cs typeface="+mn-cs"/>
          </a:endParaRPr>
        </a:p>
        <a:p>
          <a:r>
            <a:rPr lang="en-US" sz="1100" b="1" i="0">
              <a:solidFill>
                <a:schemeClr val="dk1"/>
              </a:solidFill>
              <a:effectLst/>
              <a:latin typeface="+mn-lt"/>
              <a:ea typeface="+mn-ea"/>
              <a:cs typeface="+mn-cs"/>
            </a:rPr>
            <a:t>Type (</a:t>
          </a:r>
          <a:r>
            <a:rPr lang="en-US" sz="1100" b="0" i="0">
              <a:solidFill>
                <a:schemeClr val="dk1"/>
              </a:solidFill>
              <a:effectLst/>
              <a:latin typeface="+mn-lt"/>
              <a:ea typeface="+mn-ea"/>
              <a:cs typeface="+mn-cs"/>
            </a:rPr>
            <a:t>Optional)</a:t>
          </a:r>
        </a:p>
        <a:p>
          <a:r>
            <a:rPr lang="en-US" sz="1100" b="0" i="0">
              <a:solidFill>
                <a:schemeClr val="dk1"/>
              </a:solidFill>
              <a:effectLst/>
              <a:latin typeface="+mn-lt"/>
              <a:ea typeface="+mn-ea"/>
              <a:cs typeface="+mn-cs"/>
            </a:rPr>
            <a:t>     The number 0 or 1 and indicates when payments are due.</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r>
            <a:rPr lang="en-US" sz="1100" i="1">
              <a:solidFill>
                <a:schemeClr val="dk1"/>
              </a:solidFill>
              <a:effectLst/>
              <a:latin typeface="+mn-lt"/>
              <a:ea typeface="+mn-ea"/>
              <a:cs typeface="+mn-cs"/>
            </a:rPr>
            <a:t>0 or omitted: At the end of the period</a:t>
          </a:r>
        </a:p>
        <a:p>
          <a:r>
            <a:rPr lang="en-US" sz="1100" i="1">
              <a:solidFill>
                <a:schemeClr val="dk1"/>
              </a:solidFill>
              <a:effectLst/>
              <a:latin typeface="+mn-lt"/>
              <a:ea typeface="+mn-ea"/>
              <a:cs typeface="+mn-cs"/>
            </a:rPr>
            <a:t>        1: At the beginning of the period</a:t>
          </a:r>
        </a:p>
        <a:p>
          <a:endParaRPr lang="en-US" sz="1100" b="1" i="0">
            <a:solidFill>
              <a:schemeClr val="dk1"/>
            </a:solidFill>
            <a:effectLst/>
            <a:latin typeface="+mn-lt"/>
            <a:ea typeface="+mn-ea"/>
            <a:cs typeface="+mn-cs"/>
          </a:endParaRPr>
        </a:p>
        <a:p>
          <a:r>
            <a:rPr lang="en-US" sz="1100" b="1" i="0">
              <a:solidFill>
                <a:schemeClr val="dk1"/>
              </a:solidFill>
              <a:effectLst/>
              <a:latin typeface="+mn-lt"/>
              <a:ea typeface="+mn-ea"/>
              <a:cs typeface="+mn-cs"/>
            </a:rPr>
            <a:t>Guess </a:t>
          </a:r>
          <a:r>
            <a:rPr lang="en-US" sz="1100" b="0" i="0">
              <a:solidFill>
                <a:schemeClr val="dk1"/>
              </a:solidFill>
              <a:effectLst/>
              <a:latin typeface="+mn-lt"/>
              <a:ea typeface="+mn-ea"/>
              <a:cs typeface="+mn-cs"/>
            </a:rPr>
            <a:t>(Optional)</a:t>
          </a:r>
        </a:p>
        <a:p>
          <a:r>
            <a:rPr lang="en-US" sz="1100" b="0" i="0">
              <a:solidFill>
                <a:schemeClr val="dk1"/>
              </a:solidFill>
              <a:effectLst/>
              <a:latin typeface="+mn-lt"/>
              <a:ea typeface="+mn-ea"/>
              <a:cs typeface="+mn-cs"/>
            </a:rPr>
            <a:t>     Your guess for what the rate will be.</a:t>
          </a:r>
        </a:p>
        <a:p>
          <a:pPr lvl="1"/>
          <a:r>
            <a:rPr lang="en-US" sz="1100" b="0" i="1">
              <a:solidFill>
                <a:schemeClr val="dk1"/>
              </a:solidFill>
              <a:effectLst/>
              <a:latin typeface="+mn-lt"/>
              <a:ea typeface="+mn-ea"/>
              <a:cs typeface="+mn-cs"/>
            </a:rPr>
            <a:t>If you omit guess, it is assumed to be 10 percent.</a:t>
          </a:r>
        </a:p>
        <a:p>
          <a:pPr lvl="1"/>
          <a:r>
            <a:rPr lang="en-US" sz="1100" b="0" i="1">
              <a:solidFill>
                <a:schemeClr val="dk1"/>
              </a:solidFill>
              <a:effectLst/>
              <a:latin typeface="+mn-lt"/>
              <a:ea typeface="+mn-ea"/>
              <a:cs typeface="+mn-cs"/>
            </a:rPr>
            <a:t>If RATE does not converge, try different values for guess. RATE usually converges if guess is between 0 and 1.</a:t>
          </a:r>
        </a:p>
        <a:p>
          <a:endParaRPr lang="en-US" sz="1100"/>
        </a:p>
      </xdr:txBody>
    </xdr:sp>
    <xdr:clientData/>
  </xdr:twoCellAnchor>
  <xdr:twoCellAnchor>
    <xdr:from>
      <xdr:col>1</xdr:col>
      <xdr:colOff>812132</xdr:colOff>
      <xdr:row>16</xdr:row>
      <xdr:rowOff>180474</xdr:rowOff>
    </xdr:from>
    <xdr:to>
      <xdr:col>1</xdr:col>
      <xdr:colOff>1143000</xdr:colOff>
      <xdr:row>19</xdr:row>
      <xdr:rowOff>30079</xdr:rowOff>
    </xdr:to>
    <xdr:cxnSp macro="">
      <xdr:nvCxnSpPr>
        <xdr:cNvPr id="4" name="Straight Arrow Connector 3">
          <a:extLst>
            <a:ext uri="{FF2B5EF4-FFF2-40B4-BE49-F238E27FC236}">
              <a16:creationId xmlns:a16="http://schemas.microsoft.com/office/drawing/2014/main" id="{81118357-0902-4844-A67C-3BE4C23CBF8E}"/>
            </a:ext>
          </a:extLst>
        </xdr:cNvPr>
        <xdr:cNvCxnSpPr/>
      </xdr:nvCxnSpPr>
      <xdr:spPr>
        <a:xfrm flipH="1">
          <a:off x="982579" y="3288632"/>
          <a:ext cx="330868" cy="42110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1203158</xdr:colOff>
      <xdr:row>16</xdr:row>
      <xdr:rowOff>182479</xdr:rowOff>
    </xdr:from>
    <xdr:to>
      <xdr:col>1</xdr:col>
      <xdr:colOff>1415715</xdr:colOff>
      <xdr:row>21</xdr:row>
      <xdr:rowOff>20053</xdr:rowOff>
    </xdr:to>
    <xdr:cxnSp macro="">
      <xdr:nvCxnSpPr>
        <xdr:cNvPr id="5" name="Straight Arrow Connector 4">
          <a:extLst>
            <a:ext uri="{FF2B5EF4-FFF2-40B4-BE49-F238E27FC236}">
              <a16:creationId xmlns:a16="http://schemas.microsoft.com/office/drawing/2014/main" id="{082C4B09-1C22-44C0-BC67-7C48466D2487}"/>
            </a:ext>
          </a:extLst>
        </xdr:cNvPr>
        <xdr:cNvCxnSpPr/>
      </xdr:nvCxnSpPr>
      <xdr:spPr>
        <a:xfrm flipH="1">
          <a:off x="1373605" y="3290637"/>
          <a:ext cx="212557" cy="790074"/>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84220</xdr:colOff>
      <xdr:row>16</xdr:row>
      <xdr:rowOff>184485</xdr:rowOff>
    </xdr:from>
    <xdr:to>
      <xdr:col>2</xdr:col>
      <xdr:colOff>100263</xdr:colOff>
      <xdr:row>21</xdr:row>
      <xdr:rowOff>10026</xdr:rowOff>
    </xdr:to>
    <xdr:cxnSp macro="">
      <xdr:nvCxnSpPr>
        <xdr:cNvPr id="7" name="Straight Arrow Connector 6">
          <a:extLst>
            <a:ext uri="{FF2B5EF4-FFF2-40B4-BE49-F238E27FC236}">
              <a16:creationId xmlns:a16="http://schemas.microsoft.com/office/drawing/2014/main" id="{D84F857F-A1C7-4E40-ABC2-8B0CB926627B}"/>
            </a:ext>
          </a:extLst>
        </xdr:cNvPr>
        <xdr:cNvCxnSpPr/>
      </xdr:nvCxnSpPr>
      <xdr:spPr>
        <a:xfrm>
          <a:off x="1858878" y="3292643"/>
          <a:ext cx="16043" cy="778041"/>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276725</xdr:colOff>
      <xdr:row>16</xdr:row>
      <xdr:rowOff>166437</xdr:rowOff>
    </xdr:from>
    <xdr:to>
      <xdr:col>2</xdr:col>
      <xdr:colOff>421105</xdr:colOff>
      <xdr:row>19</xdr:row>
      <xdr:rowOff>20053</xdr:rowOff>
    </xdr:to>
    <xdr:cxnSp macro="">
      <xdr:nvCxnSpPr>
        <xdr:cNvPr id="9" name="Straight Arrow Connector 8">
          <a:extLst>
            <a:ext uri="{FF2B5EF4-FFF2-40B4-BE49-F238E27FC236}">
              <a16:creationId xmlns:a16="http://schemas.microsoft.com/office/drawing/2014/main" id="{40DD86B6-A181-4D70-A797-F8D345BD28A3}"/>
            </a:ext>
          </a:extLst>
        </xdr:cNvPr>
        <xdr:cNvCxnSpPr/>
      </xdr:nvCxnSpPr>
      <xdr:spPr>
        <a:xfrm>
          <a:off x="2051383" y="3274595"/>
          <a:ext cx="144380" cy="425116"/>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509335</xdr:colOff>
      <xdr:row>16</xdr:row>
      <xdr:rowOff>168442</xdr:rowOff>
    </xdr:from>
    <xdr:to>
      <xdr:col>2</xdr:col>
      <xdr:colOff>1112921</xdr:colOff>
      <xdr:row>19</xdr:row>
      <xdr:rowOff>180474</xdr:rowOff>
    </xdr:to>
    <xdr:cxnSp macro="">
      <xdr:nvCxnSpPr>
        <xdr:cNvPr id="11" name="Straight Arrow Connector 10">
          <a:extLst>
            <a:ext uri="{FF2B5EF4-FFF2-40B4-BE49-F238E27FC236}">
              <a16:creationId xmlns:a16="http://schemas.microsoft.com/office/drawing/2014/main" id="{D069A1CD-9347-46E9-88EF-FC945358E824}"/>
            </a:ext>
          </a:extLst>
        </xdr:cNvPr>
        <xdr:cNvCxnSpPr/>
      </xdr:nvCxnSpPr>
      <xdr:spPr>
        <a:xfrm>
          <a:off x="2283993" y="3276600"/>
          <a:ext cx="603586" cy="583532"/>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30080</xdr:colOff>
      <xdr:row>6</xdr:row>
      <xdr:rowOff>110290</xdr:rowOff>
    </xdr:from>
    <xdr:to>
      <xdr:col>12</xdr:col>
      <xdr:colOff>601580</xdr:colOff>
      <xdr:row>23</xdr:row>
      <xdr:rowOff>10027</xdr:rowOff>
    </xdr:to>
    <xdr:sp macro="" textlink="">
      <xdr:nvSpPr>
        <xdr:cNvPr id="2" name="TextBox 1">
          <a:extLst>
            <a:ext uri="{FF2B5EF4-FFF2-40B4-BE49-F238E27FC236}">
              <a16:creationId xmlns:a16="http://schemas.microsoft.com/office/drawing/2014/main" id="{61D7AAFA-B441-43FC-9AA4-1D6288D42937}"/>
            </a:ext>
          </a:extLst>
        </xdr:cNvPr>
        <xdr:cNvSpPr txBox="1"/>
      </xdr:nvSpPr>
      <xdr:spPr>
        <a:xfrm>
          <a:off x="3639554" y="1383632"/>
          <a:ext cx="4973052" cy="3238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i="0">
              <a:solidFill>
                <a:schemeClr val="dk1"/>
              </a:solidFill>
              <a:effectLst/>
              <a:latin typeface="+mn-lt"/>
              <a:ea typeface="+mn-ea"/>
              <a:cs typeface="+mn-cs"/>
            </a:rPr>
            <a:t>Values</a:t>
          </a:r>
          <a:r>
            <a:rPr lang="en-US" sz="1100" b="0" i="0">
              <a:solidFill>
                <a:schemeClr val="dk1"/>
              </a:solidFill>
              <a:effectLst/>
              <a:latin typeface="+mn-lt"/>
              <a:ea typeface="+mn-ea"/>
              <a:cs typeface="+mn-cs"/>
            </a:rPr>
            <a:t>  (Required)</a:t>
          </a:r>
        </a:p>
        <a:p>
          <a:r>
            <a:rPr lang="en-US" sz="1100" b="0" i="0">
              <a:solidFill>
                <a:schemeClr val="dk1"/>
              </a:solidFill>
              <a:effectLst/>
              <a:latin typeface="+mn-lt"/>
              <a:ea typeface="+mn-ea"/>
              <a:cs typeface="+mn-cs"/>
            </a:rPr>
            <a:t>     An array or a reference to cells that contain numbers for which you want to calculate the internal rate of return.</a:t>
          </a:r>
        </a:p>
        <a:p>
          <a:pPr lvl="1"/>
          <a:endParaRPr lang="en-US" sz="1100" b="0" i="0">
            <a:solidFill>
              <a:schemeClr val="dk1"/>
            </a:solidFill>
            <a:effectLst/>
            <a:latin typeface="+mn-lt"/>
            <a:ea typeface="+mn-ea"/>
            <a:cs typeface="+mn-cs"/>
          </a:endParaRPr>
        </a:p>
        <a:p>
          <a:pPr lvl="1"/>
          <a:r>
            <a:rPr lang="en-US" sz="1100" b="0" i="0">
              <a:solidFill>
                <a:schemeClr val="dk1"/>
              </a:solidFill>
              <a:effectLst/>
              <a:latin typeface="+mn-lt"/>
              <a:ea typeface="+mn-ea"/>
              <a:cs typeface="+mn-cs"/>
            </a:rPr>
            <a:t>- Values must contain at least one positive value and one negative value to calculate the internal rate of return.</a:t>
          </a:r>
        </a:p>
        <a:p>
          <a:pPr lvl="1"/>
          <a:endParaRPr lang="en-US" sz="1100" b="0" i="0">
            <a:solidFill>
              <a:schemeClr val="dk1"/>
            </a:solidFill>
            <a:effectLst/>
            <a:latin typeface="+mn-lt"/>
            <a:ea typeface="+mn-ea"/>
            <a:cs typeface="+mn-cs"/>
          </a:endParaRPr>
        </a:p>
        <a:p>
          <a:pPr lvl="1"/>
          <a:r>
            <a:rPr lang="en-US" sz="1100" b="0" i="0">
              <a:solidFill>
                <a:schemeClr val="dk1"/>
              </a:solidFill>
              <a:effectLst/>
              <a:latin typeface="+mn-lt"/>
              <a:ea typeface="+mn-ea"/>
              <a:cs typeface="+mn-cs"/>
            </a:rPr>
            <a:t>- IRR uses the order of values to interpret the order of cash flows. Be sure to enter your payment and income values in the sequence you want.</a:t>
          </a:r>
        </a:p>
        <a:p>
          <a:pPr lvl="1"/>
          <a:endParaRPr lang="en-US" sz="1100" b="0" i="0">
            <a:solidFill>
              <a:schemeClr val="dk1"/>
            </a:solidFill>
            <a:effectLst/>
            <a:latin typeface="+mn-lt"/>
            <a:ea typeface="+mn-ea"/>
            <a:cs typeface="+mn-cs"/>
          </a:endParaRPr>
        </a:p>
        <a:p>
          <a:pPr lvl="1"/>
          <a:r>
            <a:rPr lang="en-US" sz="1100" b="0" i="0">
              <a:solidFill>
                <a:schemeClr val="dk1"/>
              </a:solidFill>
              <a:effectLst/>
              <a:latin typeface="+mn-lt"/>
              <a:ea typeface="+mn-ea"/>
              <a:cs typeface="+mn-cs"/>
            </a:rPr>
            <a:t>- If an array or reference argument contains text, logical values, or empty cells, those values are ignored.</a:t>
          </a:r>
        </a:p>
        <a:p>
          <a:pPr lvl="1"/>
          <a:endParaRPr lang="en-US" sz="1100" b="0" i="0">
            <a:solidFill>
              <a:schemeClr val="dk1"/>
            </a:solidFill>
            <a:effectLst/>
            <a:latin typeface="+mn-lt"/>
            <a:ea typeface="+mn-ea"/>
            <a:cs typeface="+mn-cs"/>
          </a:endParaRPr>
        </a:p>
        <a:p>
          <a:r>
            <a:rPr lang="en-US" sz="1100" b="1" i="0">
              <a:solidFill>
                <a:schemeClr val="dk1"/>
              </a:solidFill>
              <a:effectLst/>
              <a:latin typeface="+mn-lt"/>
              <a:ea typeface="+mn-ea"/>
              <a:cs typeface="+mn-cs"/>
            </a:rPr>
            <a:t>Guess </a:t>
          </a:r>
          <a:r>
            <a:rPr lang="en-US" sz="1100" b="0" i="0">
              <a:solidFill>
                <a:schemeClr val="dk1"/>
              </a:solidFill>
              <a:effectLst/>
              <a:latin typeface="+mn-lt"/>
              <a:ea typeface="+mn-ea"/>
              <a:cs typeface="+mn-cs"/>
            </a:rPr>
            <a:t>(Optional)</a:t>
          </a:r>
        </a:p>
        <a:p>
          <a:r>
            <a:rPr lang="en-US" sz="1100" b="0" i="0">
              <a:solidFill>
                <a:schemeClr val="dk1"/>
              </a:solidFill>
              <a:effectLst/>
              <a:latin typeface="+mn-lt"/>
              <a:ea typeface="+mn-ea"/>
              <a:cs typeface="+mn-cs"/>
            </a:rPr>
            <a:t>     A number that you guess is close to the result of IRR.</a:t>
          </a:r>
        </a:p>
        <a:p>
          <a:pPr lvl="1"/>
          <a:r>
            <a:rPr lang="en-US" sz="1100" b="0" i="0">
              <a:solidFill>
                <a:schemeClr val="dk1"/>
              </a:solidFill>
              <a:effectLst/>
              <a:latin typeface="+mn-lt"/>
              <a:ea typeface="+mn-ea"/>
              <a:cs typeface="+mn-cs"/>
            </a:rPr>
            <a:t>In most cases you do not need to provide guess for the IRR calculation. If guess is omitted, it is assumed to be 0.1 (10 percent).</a:t>
          </a:r>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R30"/>
  <sheetViews>
    <sheetView showGridLines="0" zoomScale="95" zoomScaleNormal="95" workbookViewId="0">
      <selection activeCell="O18" sqref="O18"/>
    </sheetView>
  </sheetViews>
  <sheetFormatPr defaultRowHeight="15" x14ac:dyDescent="0.25"/>
  <cols>
    <col min="1" max="1" width="2.5703125" customWidth="1"/>
    <col min="2" max="2" width="27.28515625" customWidth="1"/>
    <col min="3" max="3" width="18.5703125" customWidth="1"/>
    <col min="4" max="4" width="8.42578125" customWidth="1"/>
    <col min="5" max="5" width="3.42578125" customWidth="1"/>
    <col min="6" max="6" width="3.140625" customWidth="1"/>
  </cols>
  <sheetData>
    <row r="1" spans="2:18" ht="23.25" x14ac:dyDescent="0.35">
      <c r="B1" s="32" t="s">
        <v>31</v>
      </c>
      <c r="C1" s="32"/>
      <c r="D1" s="32"/>
      <c r="E1" s="32"/>
      <c r="F1" s="32"/>
      <c r="G1" s="32"/>
      <c r="H1" s="32"/>
      <c r="I1" s="32"/>
      <c r="J1" s="32"/>
      <c r="K1" s="32"/>
      <c r="L1" s="32"/>
      <c r="M1" s="32"/>
      <c r="O1" t="s">
        <v>21</v>
      </c>
    </row>
    <row r="2" spans="2:18" x14ac:dyDescent="0.25">
      <c r="B2" s="23" t="s">
        <v>33</v>
      </c>
      <c r="O2" t="s">
        <v>46</v>
      </c>
    </row>
    <row r="3" spans="2:18" ht="17.25" x14ac:dyDescent="0.3">
      <c r="F3" s="10" t="s">
        <v>15</v>
      </c>
      <c r="O3" t="s">
        <v>47</v>
      </c>
      <c r="P3">
        <v>89000</v>
      </c>
      <c r="Q3">
        <v>-890</v>
      </c>
    </row>
    <row r="4" spans="2:18" x14ac:dyDescent="0.25">
      <c r="C4" t="s">
        <v>5</v>
      </c>
      <c r="F4" s="33" t="s">
        <v>44</v>
      </c>
      <c r="G4" s="33"/>
      <c r="H4" s="33"/>
      <c r="I4" s="33"/>
      <c r="J4" s="33"/>
      <c r="K4" s="33"/>
      <c r="L4" s="33"/>
      <c r="M4" s="33"/>
      <c r="O4" t="s">
        <v>46</v>
      </c>
      <c r="P4">
        <v>100000</v>
      </c>
      <c r="Q4">
        <v>1000</v>
      </c>
    </row>
    <row r="5" spans="2:18" x14ac:dyDescent="0.25">
      <c r="B5" s="2" t="s">
        <v>0</v>
      </c>
      <c r="C5" s="3">
        <v>1000</v>
      </c>
      <c r="D5" s="8" t="s">
        <v>12</v>
      </c>
      <c r="F5" s="33"/>
      <c r="G5" s="33"/>
      <c r="H5" s="33"/>
      <c r="I5" s="33"/>
      <c r="J5" s="33"/>
      <c r="K5" s="33"/>
      <c r="L5" s="33"/>
      <c r="M5" s="33"/>
      <c r="O5" t="s">
        <v>20</v>
      </c>
      <c r="P5">
        <v>200</v>
      </c>
      <c r="Q5">
        <v>200</v>
      </c>
    </row>
    <row r="6" spans="2:18" x14ac:dyDescent="0.25">
      <c r="B6" s="2" t="s">
        <v>1</v>
      </c>
      <c r="C6" s="11">
        <v>0.06</v>
      </c>
      <c r="D6" s="8" t="s">
        <v>11</v>
      </c>
      <c r="O6" t="s">
        <v>48</v>
      </c>
      <c r="P6">
        <v>31</v>
      </c>
      <c r="Q6">
        <v>31</v>
      </c>
    </row>
    <row r="7" spans="2:18" x14ac:dyDescent="0.25">
      <c r="B7" s="2" t="s">
        <v>2</v>
      </c>
      <c r="C7" s="4">
        <v>2</v>
      </c>
      <c r="D7" s="8" t="s">
        <v>10</v>
      </c>
      <c r="F7" s="9" t="s">
        <v>16</v>
      </c>
      <c r="P7" s="34">
        <f>RATE(P6,P5,-8900,1000)</f>
        <v>-1.1316581952029158E-2</v>
      </c>
      <c r="Q7" s="34">
        <f>IRR(Q3:Q6)</f>
        <v>0.31467894365976434</v>
      </c>
      <c r="R7" s="34" t="e">
        <f>RATE(Q6,Q5,Q3,Q4)</f>
        <v>#NUM!</v>
      </c>
    </row>
    <row r="8" spans="2:18" x14ac:dyDescent="0.25">
      <c r="B8" s="2" t="s">
        <v>3</v>
      </c>
      <c r="C8" s="4">
        <v>5</v>
      </c>
      <c r="D8" s="9"/>
    </row>
    <row r="9" spans="2:18" x14ac:dyDescent="0.25">
      <c r="B9" s="2" t="s">
        <v>4</v>
      </c>
      <c r="C9" s="13">
        <v>938.4</v>
      </c>
      <c r="D9" s="8" t="s">
        <v>14</v>
      </c>
      <c r="P9" t="e">
        <f>100^500</f>
        <v>#NUM!</v>
      </c>
    </row>
    <row r="10" spans="2:18" x14ac:dyDescent="0.25">
      <c r="D10" s="9"/>
    </row>
    <row r="11" spans="2:18" x14ac:dyDescent="0.25">
      <c r="B11" s="1"/>
      <c r="C11" t="s">
        <v>6</v>
      </c>
      <c r="D11" s="9"/>
    </row>
    <row r="12" spans="2:18" x14ac:dyDescent="0.25">
      <c r="B12" s="5" t="s">
        <v>7</v>
      </c>
      <c r="C12" s="6">
        <f>$C$5*($C$6/$C$7)</f>
        <v>30</v>
      </c>
      <c r="D12" s="8" t="s">
        <v>8</v>
      </c>
    </row>
    <row r="13" spans="2:18" x14ac:dyDescent="0.25">
      <c r="B13" s="5" t="s">
        <v>9</v>
      </c>
      <c r="C13" s="7">
        <f>$C$7*$C$8</f>
        <v>10</v>
      </c>
      <c r="D13" s="8" t="s">
        <v>13</v>
      </c>
    </row>
    <row r="14" spans="2:18" ht="17.25" x14ac:dyDescent="0.3">
      <c r="B14" s="14" t="s">
        <v>30</v>
      </c>
      <c r="C14" s="15">
        <f>RATE(C13,C12,-C9,C5)*C7</f>
        <v>7.5001036309887303E-2</v>
      </c>
    </row>
    <row r="15" spans="2:18" x14ac:dyDescent="0.25">
      <c r="B15" s="1"/>
    </row>
    <row r="16" spans="2:18" x14ac:dyDescent="0.25">
      <c r="B16" s="31" t="s">
        <v>18</v>
      </c>
      <c r="C16" s="31"/>
    </row>
    <row r="17" spans="2:5" x14ac:dyDescent="0.25">
      <c r="B17" s="30" t="s">
        <v>17</v>
      </c>
      <c r="C17" s="30"/>
    </row>
    <row r="18" spans="2:5" x14ac:dyDescent="0.25">
      <c r="B18" s="1"/>
      <c r="C18" s="16"/>
    </row>
    <row r="19" spans="2:5" x14ac:dyDescent="0.25">
      <c r="B19" s="1"/>
      <c r="C19" s="12"/>
    </row>
    <row r="20" spans="2:5" x14ac:dyDescent="0.25">
      <c r="B20" s="17" t="s">
        <v>19</v>
      </c>
      <c r="C20" s="19" t="s">
        <v>22</v>
      </c>
    </row>
    <row r="21" spans="2:5" x14ac:dyDescent="0.25">
      <c r="B21" s="1"/>
      <c r="C21" s="20" t="s">
        <v>23</v>
      </c>
    </row>
    <row r="22" spans="2:5" x14ac:dyDescent="0.25">
      <c r="B22" s="18" t="s">
        <v>20</v>
      </c>
      <c r="C22" t="s">
        <v>21</v>
      </c>
    </row>
    <row r="23" spans="2:5" x14ac:dyDescent="0.25">
      <c r="B23" s="1"/>
    </row>
    <row r="24" spans="2:5" x14ac:dyDescent="0.25">
      <c r="B24" s="22" t="s">
        <v>28</v>
      </c>
      <c r="C24" s="21"/>
      <c r="D24" s="21"/>
      <c r="E24" s="21"/>
    </row>
    <row r="25" spans="2:5" x14ac:dyDescent="0.25">
      <c r="B25" s="21" t="s">
        <v>26</v>
      </c>
      <c r="C25" s="21"/>
      <c r="D25" s="21"/>
      <c r="E25" s="21"/>
    </row>
    <row r="26" spans="2:5" x14ac:dyDescent="0.25">
      <c r="B26" s="21"/>
      <c r="C26" s="21"/>
      <c r="D26" s="21"/>
      <c r="E26" s="21"/>
    </row>
    <row r="27" spans="2:5" x14ac:dyDescent="0.25">
      <c r="B27" s="22" t="s">
        <v>29</v>
      </c>
      <c r="C27" s="21"/>
      <c r="D27" s="21"/>
      <c r="E27" s="21"/>
    </row>
    <row r="28" spans="2:5" x14ac:dyDescent="0.25">
      <c r="B28" s="21" t="s">
        <v>27</v>
      </c>
      <c r="C28" s="21"/>
      <c r="D28" s="21"/>
      <c r="E28" s="21"/>
    </row>
    <row r="29" spans="2:5" x14ac:dyDescent="0.25">
      <c r="B29" s="21" t="s">
        <v>24</v>
      </c>
      <c r="C29" s="21"/>
      <c r="D29" s="21"/>
      <c r="E29" s="21"/>
    </row>
    <row r="30" spans="2:5" x14ac:dyDescent="0.25">
      <c r="B30" s="21" t="s">
        <v>25</v>
      </c>
      <c r="C30" s="21"/>
      <c r="D30" s="21"/>
      <c r="E30" s="21"/>
    </row>
  </sheetData>
  <mergeCells count="4">
    <mergeCell ref="B17:C17"/>
    <mergeCell ref="B16:C16"/>
    <mergeCell ref="B1:M1"/>
    <mergeCell ref="F4:M5"/>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129C63-C920-47B4-AEEC-4EF514857275}">
  <dimension ref="B1:M25"/>
  <sheetViews>
    <sheetView showGridLines="0" zoomScale="95" zoomScaleNormal="95" workbookViewId="0">
      <selection activeCell="O18" sqref="O18"/>
    </sheetView>
  </sheetViews>
  <sheetFormatPr defaultRowHeight="15" x14ac:dyDescent="0.25"/>
  <cols>
    <col min="1" max="1" width="2.42578125" customWidth="1"/>
    <col min="2" max="2" width="34" bestFit="1" customWidth="1"/>
    <col min="3" max="3" width="12.7109375" customWidth="1"/>
    <col min="4" max="4" width="2.28515625" customWidth="1"/>
    <col min="5" max="5" width="2.7109375" customWidth="1"/>
    <col min="6" max="6" width="11" bestFit="1" customWidth="1"/>
  </cols>
  <sheetData>
    <row r="1" spans="2:13" ht="23.25" x14ac:dyDescent="0.35">
      <c r="B1" s="32" t="s">
        <v>32</v>
      </c>
      <c r="C1" s="32"/>
      <c r="D1" s="32"/>
      <c r="E1" s="32"/>
      <c r="F1" s="32"/>
      <c r="G1" s="32"/>
      <c r="H1" s="32"/>
      <c r="I1" s="32"/>
      <c r="J1" s="32"/>
      <c r="K1" s="32"/>
      <c r="L1" s="32"/>
      <c r="M1" s="32"/>
    </row>
    <row r="2" spans="2:13" x14ac:dyDescent="0.25">
      <c r="B2" s="23" t="s">
        <v>33</v>
      </c>
    </row>
    <row r="3" spans="2:13" ht="17.25" x14ac:dyDescent="0.3">
      <c r="F3" s="10" t="s">
        <v>37</v>
      </c>
    </row>
    <row r="4" spans="2:13" x14ac:dyDescent="0.25">
      <c r="B4" s="2" t="s">
        <v>0</v>
      </c>
      <c r="C4" s="3">
        <v>1000</v>
      </c>
      <c r="F4" t="s">
        <v>43</v>
      </c>
    </row>
    <row r="5" spans="2:13" x14ac:dyDescent="0.25">
      <c r="B5" s="2" t="s">
        <v>1</v>
      </c>
      <c r="C5" s="11">
        <v>0.06</v>
      </c>
    </row>
    <row r="6" spans="2:13" x14ac:dyDescent="0.25">
      <c r="B6" s="2" t="s">
        <v>2</v>
      </c>
      <c r="C6" s="4">
        <v>2</v>
      </c>
      <c r="F6" s="9" t="s">
        <v>42</v>
      </c>
    </row>
    <row r="7" spans="2:13" x14ac:dyDescent="0.25">
      <c r="B7" s="2" t="s">
        <v>3</v>
      </c>
      <c r="C7" s="4">
        <v>5</v>
      </c>
    </row>
    <row r="8" spans="2:13" x14ac:dyDescent="0.25">
      <c r="B8" s="2" t="s">
        <v>4</v>
      </c>
      <c r="C8" s="13">
        <v>938.4</v>
      </c>
    </row>
    <row r="10" spans="2:13" x14ac:dyDescent="0.25">
      <c r="B10" s="27" t="s">
        <v>34</v>
      </c>
      <c r="C10" s="27" t="s">
        <v>35</v>
      </c>
    </row>
    <row r="11" spans="2:13" x14ac:dyDescent="0.25">
      <c r="B11">
        <v>0</v>
      </c>
      <c r="C11">
        <v>-938.4</v>
      </c>
    </row>
    <row r="12" spans="2:13" x14ac:dyDescent="0.25">
      <c r="B12">
        <v>1</v>
      </c>
      <c r="C12">
        <v>30</v>
      </c>
    </row>
    <row r="13" spans="2:13" x14ac:dyDescent="0.25">
      <c r="B13">
        <v>2</v>
      </c>
      <c r="C13">
        <v>30</v>
      </c>
    </row>
    <row r="14" spans="2:13" x14ac:dyDescent="0.25">
      <c r="B14">
        <v>3</v>
      </c>
      <c r="C14">
        <v>30</v>
      </c>
    </row>
    <row r="15" spans="2:13" x14ac:dyDescent="0.25">
      <c r="B15">
        <v>4</v>
      </c>
      <c r="C15">
        <v>30</v>
      </c>
    </row>
    <row r="16" spans="2:13" x14ac:dyDescent="0.25">
      <c r="B16">
        <v>5</v>
      </c>
      <c r="C16">
        <v>30</v>
      </c>
    </row>
    <row r="17" spans="2:3" x14ac:dyDescent="0.25">
      <c r="B17">
        <v>6</v>
      </c>
      <c r="C17">
        <v>30</v>
      </c>
    </row>
    <row r="18" spans="2:3" x14ac:dyDescent="0.25">
      <c r="B18">
        <v>7</v>
      </c>
      <c r="C18">
        <v>30</v>
      </c>
    </row>
    <row r="19" spans="2:3" x14ac:dyDescent="0.25">
      <c r="B19">
        <v>8</v>
      </c>
      <c r="C19">
        <v>30</v>
      </c>
    </row>
    <row r="20" spans="2:3" x14ac:dyDescent="0.25">
      <c r="B20">
        <v>9</v>
      </c>
      <c r="C20">
        <v>30</v>
      </c>
    </row>
    <row r="21" spans="2:3" x14ac:dyDescent="0.25">
      <c r="B21">
        <v>10</v>
      </c>
      <c r="C21">
        <v>1030</v>
      </c>
    </row>
    <row r="22" spans="2:3" x14ac:dyDescent="0.25">
      <c r="B22" s="6" t="s">
        <v>36</v>
      </c>
      <c r="C22" s="24">
        <f>IRR(C11:C21)</f>
        <v>3.7500518155083817E-2</v>
      </c>
    </row>
    <row r="23" spans="2:3" ht="22.5" customHeight="1" x14ac:dyDescent="0.25">
      <c r="B23" s="28" t="s">
        <v>39</v>
      </c>
      <c r="C23" s="29" t="s">
        <v>40</v>
      </c>
    </row>
    <row r="24" spans="2:3" ht="34.5" x14ac:dyDescent="0.25">
      <c r="B24" s="25" t="s">
        <v>38</v>
      </c>
      <c r="C24" s="26">
        <f>C22*C6</f>
        <v>7.5001036310167635E-2</v>
      </c>
    </row>
    <row r="25" spans="2:3" ht="22.5" customHeight="1" x14ac:dyDescent="0.25">
      <c r="B25" s="28" t="s">
        <v>41</v>
      </c>
      <c r="C25" s="29" t="s">
        <v>45</v>
      </c>
    </row>
  </sheetData>
  <mergeCells count="1">
    <mergeCell ref="B1:M1"/>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1A303E-77F0-42B4-A281-40D7522B6AA4}">
  <dimension ref="B1:F11"/>
  <sheetViews>
    <sheetView showGridLines="0" tabSelected="1" workbookViewId="0">
      <selection activeCell="E12" sqref="E12"/>
    </sheetView>
  </sheetViews>
  <sheetFormatPr defaultRowHeight="20.100000000000001" customHeight="1" x14ac:dyDescent="0.25"/>
  <cols>
    <col min="1" max="1" width="4.7109375" customWidth="1"/>
    <col min="2" max="2" width="25.85546875" customWidth="1"/>
    <col min="3" max="3" width="25.5703125" customWidth="1"/>
    <col min="4" max="4" width="37.5703125" customWidth="1"/>
    <col min="5" max="5" width="27.7109375" customWidth="1"/>
    <col min="6" max="6" width="22.42578125" customWidth="1"/>
  </cols>
  <sheetData>
    <row r="1" spans="2:6" ht="20.100000000000001" customHeight="1" thickBot="1" x14ac:dyDescent="0.3"/>
    <row r="2" spans="2:6" ht="20.100000000000001" customHeight="1" thickBot="1" x14ac:dyDescent="0.3">
      <c r="B2" s="35" t="s">
        <v>49</v>
      </c>
      <c r="C2" s="36"/>
      <c r="E2" s="49" t="s">
        <v>54</v>
      </c>
      <c r="F2" s="50"/>
    </row>
    <row r="3" spans="2:6" ht="20.100000000000001" customHeight="1" thickBot="1" x14ac:dyDescent="0.3"/>
    <row r="4" spans="2:6" ht="20.100000000000001" customHeight="1" x14ac:dyDescent="0.25">
      <c r="B4" s="37" t="s">
        <v>47</v>
      </c>
      <c r="C4" s="38">
        <v>-890</v>
      </c>
      <c r="E4" s="37" t="s">
        <v>47</v>
      </c>
      <c r="F4" s="38">
        <v>-890</v>
      </c>
    </row>
    <row r="5" spans="2:6" ht="20.100000000000001" customHeight="1" x14ac:dyDescent="0.25">
      <c r="B5" s="39" t="s">
        <v>46</v>
      </c>
      <c r="C5" s="40">
        <v>1000</v>
      </c>
      <c r="E5" s="39" t="s">
        <v>46</v>
      </c>
      <c r="F5" s="40">
        <v>1000</v>
      </c>
    </row>
    <row r="6" spans="2:6" ht="20.100000000000001" customHeight="1" x14ac:dyDescent="0.25">
      <c r="B6" s="41" t="s">
        <v>50</v>
      </c>
      <c r="C6" s="42">
        <v>200</v>
      </c>
      <c r="E6" s="41" t="s">
        <v>50</v>
      </c>
      <c r="F6" s="42">
        <v>200</v>
      </c>
    </row>
    <row r="7" spans="2:6" ht="20.100000000000001" customHeight="1" x14ac:dyDescent="0.25">
      <c r="B7" s="43" t="s">
        <v>51</v>
      </c>
      <c r="C7" s="42">
        <v>31</v>
      </c>
      <c r="E7" s="43" t="s">
        <v>51</v>
      </c>
      <c r="F7" s="42">
        <v>31</v>
      </c>
    </row>
    <row r="8" spans="2:6" ht="20.100000000000001" customHeight="1" x14ac:dyDescent="0.25">
      <c r="B8" s="47" t="s">
        <v>52</v>
      </c>
      <c r="C8" s="42">
        <v>0</v>
      </c>
      <c r="E8" s="47" t="s">
        <v>52</v>
      </c>
      <c r="F8" s="42">
        <v>0</v>
      </c>
    </row>
    <row r="9" spans="2:6" ht="20.100000000000001" customHeight="1" thickBot="1" x14ac:dyDescent="0.3">
      <c r="B9" s="48" t="s">
        <v>53</v>
      </c>
      <c r="C9" s="44">
        <v>1</v>
      </c>
      <c r="E9" s="48" t="s">
        <v>53</v>
      </c>
      <c r="F9" s="44">
        <v>1</v>
      </c>
    </row>
    <row r="10" spans="2:6" ht="20.100000000000001" customHeight="1" thickBot="1" x14ac:dyDescent="0.3">
      <c r="B10" s="45" t="s">
        <v>30</v>
      </c>
      <c r="C10" s="46">
        <f>RATE(C7,C6,C4,C5,0,1)</f>
        <v>0.22477096339812161</v>
      </c>
      <c r="E10" s="45" t="s">
        <v>30</v>
      </c>
      <c r="F10" s="46"/>
    </row>
    <row r="11" spans="2:6" ht="66.75" customHeight="1" x14ac:dyDescent="0.25"/>
  </sheetData>
  <mergeCells count="2">
    <mergeCell ref="B2:C2"/>
    <mergeCell ref="E2:F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RATE</vt:lpstr>
      <vt:lpstr>IRR</vt:lpstr>
      <vt:lpstr>Comments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2022-09-04T10:01:53Z</dcterms:modified>
</cp:coreProperties>
</file>