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rid\OneDrive\Desktop\"/>
    </mc:Choice>
  </mc:AlternateContent>
  <xr:revisionPtr revIDLastSave="0" documentId="13_ncr:1_{FDCB4987-46F9-4166-8E51-83790F14D743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C12" i="1" l="1"/>
  <c r="D12" i="1" s="1"/>
  <c r="E11" i="1"/>
  <c r="C13" i="1" l="1"/>
  <c r="D13" i="1" s="1"/>
  <c r="F11" i="1"/>
  <c r="E12" i="1" s="1"/>
  <c r="G11" i="1"/>
  <c r="H11" i="1" l="1"/>
  <c r="C14" i="1"/>
  <c r="D14" i="1" s="1"/>
  <c r="C15" i="1" s="1"/>
  <c r="D15" i="1" s="1"/>
  <c r="C16" i="1" s="1"/>
  <c r="D16" i="1" s="1"/>
  <c r="F12" i="1" l="1"/>
  <c r="C17" i="1"/>
  <c r="D17" i="1" s="1"/>
  <c r="G12" i="1" l="1"/>
  <c r="H12" i="1" s="1"/>
  <c r="E13" i="1"/>
  <c r="F13" i="1" s="1"/>
  <c r="E14" i="1" s="1"/>
  <c r="C18" i="1"/>
  <c r="D18" i="1" s="1"/>
  <c r="G13" i="1" l="1"/>
  <c r="F14" i="1"/>
  <c r="E15" i="1" s="1"/>
  <c r="C19" i="1"/>
  <c r="D19" i="1" s="1"/>
  <c r="H13" i="1" l="1"/>
  <c r="G14" i="1" s="1"/>
  <c r="F15" i="1"/>
  <c r="E16" i="1" s="1"/>
  <c r="C20" i="1"/>
  <c r="D20" i="1" s="1"/>
  <c r="H14" i="1" l="1"/>
  <c r="G15" i="1" s="1"/>
  <c r="C21" i="1"/>
  <c r="D21" i="1" s="1"/>
  <c r="H15" i="1" l="1"/>
  <c r="F16" i="1"/>
  <c r="E17" i="1" s="1"/>
  <c r="C22" i="1"/>
  <c r="D22" i="1" s="1"/>
  <c r="G16" i="1" l="1"/>
  <c r="H16" i="1" s="1"/>
  <c r="F17" i="1"/>
  <c r="E18" i="1" s="1"/>
  <c r="C23" i="1"/>
  <c r="D23" i="1" s="1"/>
  <c r="G17" i="1" l="1"/>
  <c r="H17" i="1" s="1"/>
  <c r="C24" i="1"/>
  <c r="D24" i="1" s="1"/>
  <c r="F18" i="1" l="1"/>
  <c r="E19" i="1" s="1"/>
  <c r="C25" i="1"/>
  <c r="D25" i="1" s="1"/>
  <c r="G18" i="1" l="1"/>
  <c r="H18" i="1" s="1"/>
  <c r="F19" i="1"/>
  <c r="E20" i="1" s="1"/>
  <c r="C26" i="1"/>
  <c r="D26" i="1" s="1"/>
  <c r="G19" i="1" l="1"/>
  <c r="H19" i="1" s="1"/>
  <c r="F20" i="1"/>
  <c r="E21" i="1" s="1"/>
  <c r="C27" i="1"/>
  <c r="D27" i="1" s="1"/>
  <c r="G20" i="1" l="1"/>
  <c r="H20" i="1" s="1"/>
  <c r="F21" i="1"/>
  <c r="E22" i="1" s="1"/>
  <c r="C28" i="1"/>
  <c r="D28" i="1" s="1"/>
  <c r="G21" i="1" l="1"/>
  <c r="H21" i="1" s="1"/>
  <c r="F22" i="1"/>
  <c r="E23" i="1" s="1"/>
  <c r="C29" i="1"/>
  <c r="D29" i="1" s="1"/>
  <c r="G22" i="1" l="1"/>
  <c r="H22" i="1" s="1"/>
  <c r="F23" i="1"/>
  <c r="E24" i="1" s="1"/>
  <c r="C30" i="1"/>
  <c r="D30" i="1" s="1"/>
  <c r="G23" i="1" l="1"/>
  <c r="H23" i="1" s="1"/>
  <c r="G24" i="1" s="1"/>
  <c r="F24" i="1"/>
  <c r="E25" i="1" s="1"/>
  <c r="C31" i="1"/>
  <c r="D31" i="1" s="1"/>
  <c r="H24" i="1" l="1"/>
  <c r="F25" i="1"/>
  <c r="E26" i="1" s="1"/>
  <c r="C32" i="1"/>
  <c r="D32" i="1" s="1"/>
  <c r="G25" i="1" l="1"/>
  <c r="H25" i="1"/>
  <c r="F26" i="1"/>
  <c r="E27" i="1" s="1"/>
  <c r="C33" i="1"/>
  <c r="D33" i="1" s="1"/>
  <c r="G26" i="1" l="1"/>
  <c r="H26" i="1" s="1"/>
  <c r="F27" i="1"/>
  <c r="E28" i="1" s="1"/>
  <c r="C34" i="1"/>
  <c r="D34" i="1" s="1"/>
  <c r="G27" i="1" l="1"/>
  <c r="H27" i="1" s="1"/>
  <c r="F28" i="1"/>
  <c r="E29" i="1" s="1"/>
  <c r="G28" i="1" l="1"/>
  <c r="H28" i="1" s="1"/>
  <c r="F29" i="1"/>
  <c r="E30" i="1" s="1"/>
  <c r="G29" i="1" l="1"/>
  <c r="F30" i="1"/>
  <c r="E31" i="1" s="1"/>
  <c r="H29" i="1"/>
  <c r="G30" i="1" l="1"/>
  <c r="H30" i="1"/>
  <c r="F31" i="1"/>
  <c r="E32" i="1" s="1"/>
  <c r="G31" i="1" l="1"/>
  <c r="H31" i="1"/>
  <c r="F32" i="1" l="1"/>
  <c r="G32" i="1" l="1"/>
  <c r="H32" i="1" s="1"/>
  <c r="E33" i="1"/>
  <c r="F33" i="1" s="1"/>
  <c r="E34" i="1" s="1"/>
  <c r="G33" i="1" l="1"/>
  <c r="H33" i="1" s="1"/>
  <c r="F34" i="1" l="1"/>
  <c r="G34" i="1" s="1"/>
  <c r="H34" i="1" l="1"/>
</calcChain>
</file>

<file path=xl/sharedStrings.xml><?xml version="1.0" encoding="utf-8"?>
<sst xmlns="http://schemas.openxmlformats.org/spreadsheetml/2006/main" count="19" uniqueCount="12">
  <si>
    <t>Debt 1</t>
  </si>
  <si>
    <t>Debt 2</t>
  </si>
  <si>
    <t>Debt 3</t>
  </si>
  <si>
    <t>Additional Payment</t>
  </si>
  <si>
    <t>Balance</t>
  </si>
  <si>
    <t>Per Month</t>
  </si>
  <si>
    <t>Payment</t>
  </si>
  <si>
    <t>Month</t>
  </si>
  <si>
    <t>Amount</t>
  </si>
  <si>
    <t>Minimum
Payment</t>
  </si>
  <si>
    <t>Rate</t>
  </si>
  <si>
    <t>Multiple Credit Card Payoff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</si>
</sst>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Bahnschrift SemiCondensed"/>
      <family val="2"/>
    </font>
    <font>
      <b/>
      <sz val="14"/>
      <color theme="0"/>
      <name val="Bahnschrift SemiCondensed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6" fontId="3" fillId="0" borderId="2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6" fontId="7" fillId="7" borderId="2" xfId="0" applyNumberFormat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40"/>
  <sheetViews>
    <sheetView showGridLines="0" tabSelected="1" zoomScale="97" zoomScaleNormal="97" workbookViewId="0">
      <selection activeCell="D6" sqref="D6"/>
    </sheetView>
  </sheetViews>
  <sheetFormatPr defaultColWidth="9.109375" defaultRowHeight="20.100000000000001" customHeight="1" x14ac:dyDescent="0.3"/>
  <cols>
    <col min="1" max="1" width="1.44140625" style="1" customWidth="1"/>
    <col min="2" max="2" width="12.109375" style="1" customWidth="1"/>
    <col min="3" max="3" width="11.5546875" style="1" bestFit="1" customWidth="1"/>
    <col min="4" max="4" width="12.109375" style="1" bestFit="1" customWidth="1"/>
    <col min="5" max="5" width="11.44140625" style="1" bestFit="1" customWidth="1"/>
    <col min="6" max="6" width="12.109375" style="1" bestFit="1" customWidth="1"/>
    <col min="7" max="7" width="14.44140625" style="1" customWidth="1"/>
    <col min="8" max="8" width="12.33203125" style="1" customWidth="1"/>
    <col min="9" max="9" width="9.109375" style="1"/>
    <col min="10" max="10" width="13.6640625" style="1" bestFit="1" customWidth="1"/>
    <col min="11" max="11" width="12.44140625" style="1" bestFit="1" customWidth="1"/>
    <col min="12" max="16384" width="9.109375" style="1"/>
  </cols>
  <sheetData>
    <row r="1" spans="2:8" ht="20.100000000000001" customHeight="1" thickBot="1" x14ac:dyDescent="0.35"/>
    <row r="2" spans="2:8" ht="20.100000000000001" customHeight="1" thickBot="1" x14ac:dyDescent="0.35">
      <c r="B2" s="15" t="s">
        <v>11</v>
      </c>
      <c r="C2" s="16"/>
      <c r="D2" s="16"/>
      <c r="E2" s="16"/>
      <c r="F2" s="16"/>
      <c r="G2" s="16"/>
      <c r="H2" s="17"/>
    </row>
    <row r="4" spans="2:8" ht="20.100000000000001" customHeight="1" x14ac:dyDescent="0.3">
      <c r="C4" s="8" t="s">
        <v>0</v>
      </c>
      <c r="D4" s="8" t="s">
        <v>1</v>
      </c>
      <c r="E4" s="8" t="s">
        <v>2</v>
      </c>
      <c r="G4" s="18" t="s">
        <v>3</v>
      </c>
      <c r="H4" s="18"/>
    </row>
    <row r="5" spans="2:8" ht="19.5" customHeight="1" x14ac:dyDescent="0.3">
      <c r="B5" s="6" t="s">
        <v>8</v>
      </c>
      <c r="C5" s="2">
        <v>2700</v>
      </c>
      <c r="D5" s="2">
        <v>5000</v>
      </c>
      <c r="E5" s="2">
        <v>6000</v>
      </c>
      <c r="G5" s="11" t="s">
        <v>5</v>
      </c>
      <c r="H5" s="12">
        <v>500</v>
      </c>
    </row>
    <row r="6" spans="2:8" ht="38.25" customHeight="1" x14ac:dyDescent="0.3">
      <c r="B6" s="7" t="s">
        <v>9</v>
      </c>
      <c r="C6" s="2">
        <v>50</v>
      </c>
      <c r="D6" s="2">
        <v>130</v>
      </c>
      <c r="E6" s="2">
        <v>240</v>
      </c>
      <c r="F6"/>
      <c r="G6"/>
      <c r="H6"/>
    </row>
    <row r="7" spans="2:8" ht="20.100000000000001" customHeight="1" x14ac:dyDescent="0.3">
      <c r="B7" s="6" t="s">
        <v>10</v>
      </c>
      <c r="C7" s="3">
        <v>0.15</v>
      </c>
      <c r="D7" s="4">
        <v>0.06</v>
      </c>
      <c r="E7" s="4">
        <v>0.08</v>
      </c>
    </row>
    <row r="9" spans="2:8" ht="20.100000000000001" customHeight="1" x14ac:dyDescent="0.3">
      <c r="B9" s="19" t="s">
        <v>7</v>
      </c>
      <c r="C9" s="13" t="s">
        <v>0</v>
      </c>
      <c r="D9" s="14"/>
      <c r="E9" s="13" t="s">
        <v>1</v>
      </c>
      <c r="F9" s="14"/>
      <c r="G9" s="13" t="s">
        <v>2</v>
      </c>
      <c r="H9" s="14"/>
    </row>
    <row r="10" spans="2:8" ht="20.100000000000001" customHeight="1" x14ac:dyDescent="0.3">
      <c r="B10" s="20"/>
      <c r="C10" s="9" t="s">
        <v>6</v>
      </c>
      <c r="D10" s="9" t="s">
        <v>4</v>
      </c>
      <c r="E10" s="9" t="s">
        <v>6</v>
      </c>
      <c r="F10" s="9" t="s">
        <v>4</v>
      </c>
      <c r="G10" s="9" t="s">
        <v>6</v>
      </c>
      <c r="H10" s="9" t="s">
        <v>4</v>
      </c>
    </row>
    <row r="11" spans="2:8" ht="20.100000000000001" customHeight="1" x14ac:dyDescent="0.3">
      <c r="B11" s="10">
        <v>1</v>
      </c>
      <c r="C11" s="5">
        <f>IF(H5&gt;=C5,C5,H5+C6)</f>
        <v>550</v>
      </c>
      <c r="D11" s="5">
        <f>IF(C5-C11&lt;0,0,C5-C11)</f>
        <v>2150</v>
      </c>
      <c r="E11" s="5">
        <f>IF(H5&gt;=C5+D5,D5,IF(AND(C11=C5,C11&lt;&gt;0),H5-D5+D6,D6))</f>
        <v>130</v>
      </c>
      <c r="F11" s="5">
        <f>D5-E11</f>
        <v>4870</v>
      </c>
      <c r="G11" s="5">
        <f>IF(H5&gt;=D5+E5+C5,E5,IF(AND(E11=D5, E11&lt;&gt;0),H5-D5-C5+E6,E6))</f>
        <v>240</v>
      </c>
      <c r="H11" s="5">
        <f>E5-G11</f>
        <v>5760</v>
      </c>
    </row>
    <row r="12" spans="2:8" ht="20.100000000000001" customHeight="1" x14ac:dyDescent="0.3">
      <c r="B12" s="10">
        <v>2</v>
      </c>
      <c r="C12" s="5">
        <f>IF(D11-$H$5-$C$6&lt;=0,$H$5+D11-$H$5,$H$5+$C$6)</f>
        <v>550</v>
      </c>
      <c r="D12" s="5">
        <f>IF(D11-C12&lt;=0,0,(D11-C12)*(1+($C$7/12)))</f>
        <v>1620</v>
      </c>
      <c r="E12" s="5">
        <f>IF(AND(((F11-$H$5+C12-D$6-C$6)&lt;=0),D12=0),F11,IF((F11-$D$6-$H$5)&lt;=0,F11,IF(D12=0,$H$5-C12+D$6,D$6)))</f>
        <v>130</v>
      </c>
      <c r="F12" s="5">
        <f>IF(F11-E12&lt;0,0,(F11-E12)*(1+($D$7/12)))</f>
        <v>4763.7</v>
      </c>
      <c r="G12" s="5">
        <f>IF(AND(((H11-$H$5+E12-E$6-D$6-C$6)&lt;=0),F12=0),H11, IF((H11-$E$6-$H$5)&lt;=0,H11,IF(F12=0,$H$5-E12+E$6,E$6)))</f>
        <v>240</v>
      </c>
      <c r="H12" s="5">
        <f>IF(H11-G12&lt;0,0,(H11-G12)*(1+($E$7/12)))</f>
        <v>5556.7999999999993</v>
      </c>
    </row>
    <row r="13" spans="2:8" ht="20.100000000000001" customHeight="1" x14ac:dyDescent="0.3">
      <c r="B13" s="10">
        <v>3</v>
      </c>
      <c r="C13" s="5">
        <f>IF(D12-$H$5-$C$6&lt;=0,$H$5+D12-$H$5,$H$5+$C$6)</f>
        <v>550</v>
      </c>
      <c r="D13" s="5">
        <f t="shared" ref="D13:D34" si="0">IF(D12-C13&lt;=0,0,(D12-C13)*(1+($C$7/12)))</f>
        <v>1083.375</v>
      </c>
      <c r="E13" s="5">
        <f>IF(AND(((F12-$H$5+C13-D$6-C$6)&lt;=0),D13=0),F12,IF((F12-$D$6-$H$5)&lt;=0,F12,IF(D13=0,$H$5-C13+D$6,D$6)))</f>
        <v>130</v>
      </c>
      <c r="F13" s="5">
        <f t="shared" ref="F13:F34" si="1">IF(F12-E13&lt;0,0,(F12-E13)*(1+($D$7/12)))</f>
        <v>4656.8684999999996</v>
      </c>
      <c r="G13" s="5">
        <f>IF(AND(((H12-$H$5+E13-E$6-D$6-C$6)&lt;=0),F13=0),H12, IF((H12-$E$6-$H$5)&lt;=0,H12,IF(F13=0,$H$5-E13+E$6,E$6)))</f>
        <v>240</v>
      </c>
      <c r="H13" s="5">
        <f t="shared" ref="H13:H34" si="2">IF(H12-G13&lt;0,0,(H12-G13)*(1+($E$7/12)))</f>
        <v>5352.2453333333324</v>
      </c>
    </row>
    <row r="14" spans="2:8" ht="20.100000000000001" customHeight="1" x14ac:dyDescent="0.3">
      <c r="B14" s="10">
        <v>4</v>
      </c>
      <c r="C14" s="5">
        <f>IF(D13-$H$5-$C$6&lt;=0,$H$5+D13-$H$5,$H$5+$C$6)</f>
        <v>550</v>
      </c>
      <c r="D14" s="5">
        <f t="shared" si="0"/>
        <v>540.04218749999995</v>
      </c>
      <c r="E14" s="5">
        <f>IF(AND(((F13-$H$5+C14-D$6-C$6)&lt;=0),D14=0),F13,IF((F13-$D$6-$H$5)&lt;=0,F13,IF(D14=0,$H$5-C14+D$6,D$6)))</f>
        <v>130</v>
      </c>
      <c r="F14" s="5">
        <f t="shared" si="1"/>
        <v>4549.5028424999991</v>
      </c>
      <c r="G14" s="5">
        <f>IF(AND(((H13-$H$5+E14-E$6-D$6-C$6)&lt;=0),F14=0),H13, IF((H13-$E$6-$H$5)&lt;=0,H13,IF(F14=0,$H$5-E14+E$6,E$6)))</f>
        <v>240</v>
      </c>
      <c r="H14" s="5">
        <f t="shared" si="2"/>
        <v>5146.3269688888877</v>
      </c>
    </row>
    <row r="15" spans="2:8" ht="20.100000000000001" customHeight="1" x14ac:dyDescent="0.3">
      <c r="B15" s="10">
        <v>5</v>
      </c>
      <c r="C15" s="5">
        <f>IF(D14-$H$5-$C$6&lt;=0,$H$5+D14-$H$5,$H$5+$C$6)</f>
        <v>540.04218749999995</v>
      </c>
      <c r="D15" s="5">
        <f t="shared" si="0"/>
        <v>0</v>
      </c>
      <c r="E15" s="5">
        <f>IF(AND(((F14-$H$5+C15-D$6-C$6)&lt;=0),D15=0),F14,IF((F14-$D$6-$H$5)&lt;=0,F14,IF(D15=0,$H$5-C15+D$6,D$6)))</f>
        <v>89.957812500000045</v>
      </c>
      <c r="F15" s="5">
        <f t="shared" si="1"/>
        <v>4481.842755149999</v>
      </c>
      <c r="G15" s="5">
        <f>IF(AND(((H14-$H$5+E15-E$6-D$6-C$6)&lt;=0),F15=0),H14, IF((H14-$E$6-$H$5)&lt;=0,H14,IF(F15=0,$H$5-E15+E$6,E$6)))</f>
        <v>240</v>
      </c>
      <c r="H15" s="5">
        <f t="shared" si="2"/>
        <v>4939.0358153481466</v>
      </c>
    </row>
    <row r="16" spans="2:8" ht="20.100000000000001" customHeight="1" x14ac:dyDescent="0.3">
      <c r="B16" s="10">
        <v>6</v>
      </c>
      <c r="C16" s="5">
        <f>IF(D15-$H$5-$C$6&lt;=0,$H$5+D15-$H$5,$H$5+$C$6)</f>
        <v>0</v>
      </c>
      <c r="D16" s="5">
        <f t="shared" si="0"/>
        <v>0</v>
      </c>
      <c r="E16" s="5">
        <f>IF(AND(((F15-$H$5+C16-D$6-C$6)&lt;=0),D16=0),F15,IF((F15-$D$6-$H$5)&lt;=0,F15,IF(D16=0,$H$5-C16+D$6,D$6)))</f>
        <v>630</v>
      </c>
      <c r="F16" s="5">
        <f t="shared" si="1"/>
        <v>3871.1019689257487</v>
      </c>
      <c r="G16" s="5">
        <f>IF(AND(((H15-$H$5+E16-E$6-D$6-C$6)&lt;=0),F16=0),H15, IF((H15-$E$6-$H$5)&lt;=0,H15,IF(F16=0,$H$5-E16+E$6,E$6)))</f>
        <v>240</v>
      </c>
      <c r="H16" s="5">
        <f t="shared" si="2"/>
        <v>4730.3627207838008</v>
      </c>
    </row>
    <row r="17" spans="2:8" ht="20.100000000000001" customHeight="1" x14ac:dyDescent="0.3">
      <c r="B17" s="10">
        <v>7</v>
      </c>
      <c r="C17" s="5">
        <f>IF(D16-$H$5-$C$6&lt;=0,$H$5+D16-$H$5,$H$5+$C$6)</f>
        <v>0</v>
      </c>
      <c r="D17" s="5">
        <f t="shared" si="0"/>
        <v>0</v>
      </c>
      <c r="E17" s="5">
        <f>IF(AND(((F16-$H$5+C17-D$6-C$6)&lt;=0),D17=0),F16,IF((F16-$D$6-$H$5)&lt;=0,F16,IF(D17=0,$H$5-C17+D$6,D$6)))</f>
        <v>630</v>
      </c>
      <c r="F17" s="5">
        <f t="shared" si="1"/>
        <v>3257.3074787703772</v>
      </c>
      <c r="G17" s="5">
        <f>IF(AND(((H16-$H$5+E17-E$6-D$6-C$6)&lt;=0),F17=0),H16, IF((H16-$E$6-$H$5)&lt;=0,H16,IF(F17=0,$H$5-E17+E$6,E$6)))</f>
        <v>240</v>
      </c>
      <c r="H17" s="5">
        <f t="shared" si="2"/>
        <v>4520.2984722556921</v>
      </c>
    </row>
    <row r="18" spans="2:8" ht="20.100000000000001" customHeight="1" x14ac:dyDescent="0.3">
      <c r="B18" s="10">
        <v>8</v>
      </c>
      <c r="C18" s="5">
        <f>IF(D17-$H$5-$C$6&lt;=0,$H$5+D17-$H$5,$H$5+$C$6)</f>
        <v>0</v>
      </c>
      <c r="D18" s="5">
        <f t="shared" si="0"/>
        <v>0</v>
      </c>
      <c r="E18" s="5">
        <f>IF(AND(((F17-$H$5+C18-D$6-C$6)&lt;=0),D18=0),F17,IF((F17-$D$6-$H$5)&lt;=0,F17,IF(D18=0,$H$5-C18+D$6,D$6)))</f>
        <v>630</v>
      </c>
      <c r="F18" s="5">
        <f t="shared" si="1"/>
        <v>2640.4440161642287</v>
      </c>
      <c r="G18" s="5">
        <f>IF(AND(((H17-$H$5+E18-E$6-D$6-C$6)&lt;=0),F18=0),H17, IF((H17-$E$6-$H$5)&lt;=0,H17,IF(F18=0,$H$5-E18+E$6,E$6)))</f>
        <v>240</v>
      </c>
      <c r="H18" s="5">
        <f t="shared" si="2"/>
        <v>4308.8337954040635</v>
      </c>
    </row>
    <row r="19" spans="2:8" ht="20.100000000000001" customHeight="1" x14ac:dyDescent="0.3">
      <c r="B19" s="10">
        <v>9</v>
      </c>
      <c r="C19" s="5">
        <f>IF(D18-$H$5-$C$6&lt;=0,$H$5+D18-$H$5,$H$5+$C$6)</f>
        <v>0</v>
      </c>
      <c r="D19" s="5">
        <f t="shared" si="0"/>
        <v>0</v>
      </c>
      <c r="E19" s="5">
        <f>IF(AND(((F18-$H$5+C19-D$6-C$6)&lt;=0),D19=0),F18,IF((F18-$D$6-$H$5)&lt;=0,F18,IF(D19=0,$H$5-C19+D$6,D$6)))</f>
        <v>630</v>
      </c>
      <c r="F19" s="5">
        <f t="shared" si="1"/>
        <v>2020.4962362450497</v>
      </c>
      <c r="G19" s="5">
        <f>IF(AND(((H18-$H$5+E19-E$6-D$6-C$6)&lt;=0),F19=0),H18, IF((H18-$E$6-$H$5)&lt;=0,H18,IF(F19=0,$H$5-E19+E$6,E$6)))</f>
        <v>240</v>
      </c>
      <c r="H19" s="5">
        <f t="shared" si="2"/>
        <v>4095.9593540400901</v>
      </c>
    </row>
    <row r="20" spans="2:8" ht="20.100000000000001" customHeight="1" x14ac:dyDescent="0.3">
      <c r="B20" s="10">
        <v>10</v>
      </c>
      <c r="C20" s="5">
        <f>IF(D19-$H$5-$C$6&lt;=0,$H$5+D19-$H$5,$H$5+$C$6)</f>
        <v>0</v>
      </c>
      <c r="D20" s="5">
        <f t="shared" si="0"/>
        <v>0</v>
      </c>
      <c r="E20" s="5">
        <f>IF(AND(((F19-$H$5+C20-D$6-C$6)&lt;=0),D20=0),F19,IF((F19-$D$6-$H$5)&lt;=0,F19,IF(D20=0,$H$5-C20+D$6,D$6)))</f>
        <v>630</v>
      </c>
      <c r="F20" s="5">
        <f t="shared" si="1"/>
        <v>1397.4487174262747</v>
      </c>
      <c r="G20" s="5">
        <f>IF(AND(((H19-$H$5+E20-E$6-D$6-C$6)&lt;=0),F20=0),H19, IF((H19-$E$6-$H$5)&lt;=0,H19,IF(F20=0,$H$5-E20+E$6,E$6)))</f>
        <v>240</v>
      </c>
      <c r="H20" s="5">
        <f t="shared" si="2"/>
        <v>3881.6657497336905</v>
      </c>
    </row>
    <row r="21" spans="2:8" ht="20.100000000000001" customHeight="1" x14ac:dyDescent="0.3">
      <c r="B21" s="10">
        <v>11</v>
      </c>
      <c r="C21" s="5">
        <f>IF(D20-$H$5-$C$6&lt;=0,$H$5+D20-$H$5,$H$5+$C$6)</f>
        <v>0</v>
      </c>
      <c r="D21" s="5">
        <f t="shared" si="0"/>
        <v>0</v>
      </c>
      <c r="E21" s="5">
        <f>IF(AND(((F20-$H$5+C21-D$6-C$6)&lt;=0),D21=0),F20,IF((F20-$D$6-$H$5)&lt;=0,F20,IF(D21=0,$H$5-C21+D$6,D$6)))</f>
        <v>630</v>
      </c>
      <c r="F21" s="5">
        <f t="shared" si="1"/>
        <v>771.28596101340599</v>
      </c>
      <c r="G21" s="5">
        <f>IF(AND(((H20-$H$5+E21-E$6-D$6-C$6)&lt;=0),F21=0),H20, IF((H20-$E$6-$H$5)&lt;=0,H20,IF(F21=0,$H$5-E21+E$6,E$6)))</f>
        <v>240</v>
      </c>
      <c r="H21" s="5">
        <f t="shared" si="2"/>
        <v>3665.9435213985817</v>
      </c>
    </row>
    <row r="22" spans="2:8" ht="20.100000000000001" customHeight="1" x14ac:dyDescent="0.3">
      <c r="B22" s="10">
        <v>12</v>
      </c>
      <c r="C22" s="5">
        <f>IF(D21-$H$5-$C$6&lt;=0,$H$5+D21-$H$5,$H$5+$C$6)</f>
        <v>0</v>
      </c>
      <c r="D22" s="5">
        <f t="shared" si="0"/>
        <v>0</v>
      </c>
      <c r="E22" s="5">
        <f>IF(AND(((F21-$H$5+C22-D$6-C$6)&lt;=0),D22=0),F21,IF((F21-$D$6-$H$5)&lt;=0,F21,IF(D22=0,$H$5-C22+D$6,D$6)))</f>
        <v>630</v>
      </c>
      <c r="F22" s="5">
        <f t="shared" si="1"/>
        <v>141.99239081847301</v>
      </c>
      <c r="G22" s="5">
        <f>IF(AND(((H21-$H$5+E22-E$6-D$6-C$6)&lt;=0),F22=0),H21, IF((H21-$E$6-$H$5)&lt;=0,H21,IF(F22=0,$H$5-E22+E$6,E$6)))</f>
        <v>240</v>
      </c>
      <c r="H22" s="5">
        <f t="shared" si="2"/>
        <v>3448.7831448745719</v>
      </c>
    </row>
    <row r="23" spans="2:8" ht="20.100000000000001" customHeight="1" x14ac:dyDescent="0.3">
      <c r="B23" s="10">
        <v>13</v>
      </c>
      <c r="C23" s="5">
        <f>IF(D22-$H$5-$C$6&lt;=0,$H$5+D22-$H$5,$H$5+$C$6)</f>
        <v>0</v>
      </c>
      <c r="D23" s="5">
        <f t="shared" si="0"/>
        <v>0</v>
      </c>
      <c r="E23" s="5">
        <f>IF(AND(((F22-$H$5+C23-D$6-C$6)&lt;=0),D23=0),F22,IF((F22-$D$6-$H$5)&lt;=0,F22,IF(D23=0,$H$5-C23+D$6,D$6)))</f>
        <v>141.99239081847301</v>
      </c>
      <c r="F23" s="5">
        <f t="shared" si="1"/>
        <v>0</v>
      </c>
      <c r="G23" s="5">
        <f>IF(AND(((H22-$H$5+E23-E$6-D$6-C$6)&lt;=0),F23=0),H22, IF((H22-$E$6-$H$5)&lt;=0,H22,IF(F23=0,$H$5-E23+E$6,E$6)))</f>
        <v>598.00760918152696</v>
      </c>
      <c r="H23" s="5">
        <f t="shared" si="2"/>
        <v>2869.780705930998</v>
      </c>
    </row>
    <row r="24" spans="2:8" ht="20.100000000000001" customHeight="1" x14ac:dyDescent="0.3">
      <c r="B24" s="10">
        <v>14</v>
      </c>
      <c r="C24" s="5">
        <f>IF(D23-$H$5-$C$6&lt;=0,$H$5+D23-$H$5,$H$5+$C$6)</f>
        <v>0</v>
      </c>
      <c r="D24" s="5">
        <f t="shared" si="0"/>
        <v>0</v>
      </c>
      <c r="E24" s="5">
        <f>IF(AND(((F23-$H$5+C24-D$6-C$6)&lt;=0),D24=0),F23,IF((F23-$D$6-$H$5)&lt;=0,F23,IF(D24=0,$H$5-C24+D$6,D$6)))</f>
        <v>0</v>
      </c>
      <c r="F24" s="5">
        <f t="shared" si="1"/>
        <v>0</v>
      </c>
      <c r="G24" s="5">
        <f>IF(AND(((H23-$H$5+E24-E$6-D$6-C$6)&lt;=0),F24=0),H23, IF((H23-$E$6-$H$5)&lt;=0,H23,IF(F24=0,$H$5-E24+E$6,E$6)))</f>
        <v>740</v>
      </c>
      <c r="H24" s="5">
        <f t="shared" si="2"/>
        <v>2143.9792439705379</v>
      </c>
    </row>
    <row r="25" spans="2:8" ht="20.100000000000001" customHeight="1" x14ac:dyDescent="0.3">
      <c r="B25" s="10">
        <v>15</v>
      </c>
      <c r="C25" s="5">
        <f>IF(D24-$H$5-$C$6&lt;=0,$H$5+D24-$H$5,$H$5+$C$6)</f>
        <v>0</v>
      </c>
      <c r="D25" s="5">
        <f t="shared" si="0"/>
        <v>0</v>
      </c>
      <c r="E25" s="5">
        <f>IF(AND(((F24-$H$5+C25-D$6-C$6)&lt;=0),D25=0),F24,IF((F24-$D$6-$H$5)&lt;=0,F24,IF(D25=0,$H$5-C25+D$6,D$6)))</f>
        <v>0</v>
      </c>
      <c r="F25" s="5">
        <f t="shared" si="1"/>
        <v>0</v>
      </c>
      <c r="G25" s="5">
        <f>IF(AND(((H24-$H$5+E25-E$6-D$6-C$6)&lt;=0),F25=0),H24, IF((H24-$E$6-$H$5)&lt;=0,H24,IF(F25=0,$H$5-E25+E$6,E$6)))</f>
        <v>740</v>
      </c>
      <c r="H25" s="5">
        <f t="shared" si="2"/>
        <v>1413.339105597008</v>
      </c>
    </row>
    <row r="26" spans="2:8" ht="20.100000000000001" customHeight="1" x14ac:dyDescent="0.3">
      <c r="B26" s="10">
        <v>16</v>
      </c>
      <c r="C26" s="5">
        <f>IF(D25-$H$5-$C$6&lt;=0,$H$5+D25-$H$5,$H$5+$C$6)</f>
        <v>0</v>
      </c>
      <c r="D26" s="5">
        <f t="shared" si="0"/>
        <v>0</v>
      </c>
      <c r="E26" s="5">
        <f>IF(AND(((F25-$H$5+C26-D$6-C$6)&lt;=0),D26=0),F25,IF((F25-$D$6-$H$5)&lt;=0,F25,IF(D26=0,$H$5-C26+D$6,D$6)))</f>
        <v>0</v>
      </c>
      <c r="F26" s="5">
        <f t="shared" si="1"/>
        <v>0</v>
      </c>
      <c r="G26" s="5">
        <f>IF(AND(((H25-$H$5+E26-E$6-D$6-C$6)&lt;=0),F26=0),H25, IF((H25-$E$6-$H$5)&lt;=0,H25,IF(F26=0,$H$5-E26+E$6,E$6)))</f>
        <v>740</v>
      </c>
      <c r="H26" s="5">
        <f t="shared" si="2"/>
        <v>677.82803296765474</v>
      </c>
    </row>
    <row r="27" spans="2:8" ht="20.100000000000001" customHeight="1" x14ac:dyDescent="0.3">
      <c r="B27" s="10">
        <v>17</v>
      </c>
      <c r="C27" s="5">
        <f>IF(D26-$H$5-$C$6&lt;=0,$H$5+D26-$H$5,$H$5+$C$6)</f>
        <v>0</v>
      </c>
      <c r="D27" s="5">
        <f t="shared" si="0"/>
        <v>0</v>
      </c>
      <c r="E27" s="5">
        <f>IF(AND(((F26-$H$5+C27-D$6-C$6)&lt;=0),D27=0),F26,IF((F26-$D$6-$H$5)&lt;=0,F26,IF(D27=0,$H$5-C27+D$6,D$6)))</f>
        <v>0</v>
      </c>
      <c r="F27" s="5">
        <f t="shared" si="1"/>
        <v>0</v>
      </c>
      <c r="G27" s="5">
        <f>IF(AND(((H26-$H$5+E27-E$6-D$6-C$6)&lt;=0),F27=0),H26, IF((H26-$E$6-$H$5)&lt;=0,H26,IF(F27=0,$H$5-E27+E$6,E$6)))</f>
        <v>677.82803296765474</v>
      </c>
      <c r="H27" s="5">
        <f t="shared" si="2"/>
        <v>0</v>
      </c>
    </row>
    <row r="28" spans="2:8" ht="20.100000000000001" customHeight="1" x14ac:dyDescent="0.3">
      <c r="B28" s="10">
        <v>18</v>
      </c>
      <c r="C28" s="5">
        <f>IF(D27-$H$5-$C$6&lt;=0,$H$5+D27-$H$5,$H$5+$C$6)</f>
        <v>0</v>
      </c>
      <c r="D28" s="5">
        <f t="shared" si="0"/>
        <v>0</v>
      </c>
      <c r="E28" s="5">
        <f>IF(AND(((F27-$H$5+C28-D$6-C$6)&lt;=0),D28=0),F27,IF((F27-$D$6-$H$5)&lt;=0,F27,IF(D28=0,$H$5-C28+D$6,D$6)))</f>
        <v>0</v>
      </c>
      <c r="F28" s="5">
        <f t="shared" si="1"/>
        <v>0</v>
      </c>
      <c r="G28" s="5">
        <f>IF(AND(((H27-$H$5+E28-E$6-D$6-C$6)&lt;=0),F28=0),H27, IF((H27-$E$6-$H$5)&lt;=0,H27,IF(F28=0,$H$5-E28+E$6,E$6)))</f>
        <v>0</v>
      </c>
      <c r="H28" s="5">
        <f t="shared" si="2"/>
        <v>0</v>
      </c>
    </row>
    <row r="29" spans="2:8" ht="20.100000000000001" customHeight="1" x14ac:dyDescent="0.3">
      <c r="B29" s="10">
        <v>19</v>
      </c>
      <c r="C29" s="5">
        <f>IF(D28-$H$5-$C$6&lt;=0,$H$5+D28-$H$5,$H$5+$C$6)</f>
        <v>0</v>
      </c>
      <c r="D29" s="5">
        <f t="shared" si="0"/>
        <v>0</v>
      </c>
      <c r="E29" s="5">
        <f>IF(AND(((F28-$H$5+C29-D$6-C$6)&lt;=0),D29=0),F28,IF((F28-$D$6-$H$5)&lt;=0,F28,IF(D29=0,$H$5-C29+D$6,D$6)))</f>
        <v>0</v>
      </c>
      <c r="F29" s="5">
        <f t="shared" si="1"/>
        <v>0</v>
      </c>
      <c r="G29" s="5">
        <f>IF(AND(((H28-$H$5+E29-E$6-D$6-C$6)&lt;=0),F29=0),H28, IF((H28-$E$6-$H$5)&lt;=0,H28,IF(F29=0,$H$5-E29+E$6,E$6)))</f>
        <v>0</v>
      </c>
      <c r="H29" s="5">
        <f t="shared" si="2"/>
        <v>0</v>
      </c>
    </row>
    <row r="30" spans="2:8" ht="20.100000000000001" customHeight="1" x14ac:dyDescent="0.3">
      <c r="B30" s="10">
        <v>20</v>
      </c>
      <c r="C30" s="5">
        <f>IF(D29-$H$5-$C$6&lt;=0,$H$5+D29-$H$5,$H$5+$C$6)</f>
        <v>0</v>
      </c>
      <c r="D30" s="5">
        <f t="shared" si="0"/>
        <v>0</v>
      </c>
      <c r="E30" s="5">
        <f>IF(AND(((F29-$H$5+C30-D$6-C$6)&lt;=0),D30=0),F29,IF((F29-$D$6-$H$5)&lt;=0,F29,IF(D30=0,$H$5-C30+D$6,D$6)))</f>
        <v>0</v>
      </c>
      <c r="F30" s="5">
        <f t="shared" si="1"/>
        <v>0</v>
      </c>
      <c r="G30" s="5">
        <f>IF(AND(((H29-$H$5+E30-E$6-D$6-C$6)&lt;=0),F30=0),H29, IF((H29-$E$6-$H$5)&lt;=0,H29,IF(F30=0,$H$5-E30+E$6,E$6)))</f>
        <v>0</v>
      </c>
      <c r="H30" s="5">
        <f t="shared" si="2"/>
        <v>0</v>
      </c>
    </row>
    <row r="31" spans="2:8" ht="20.100000000000001" customHeight="1" x14ac:dyDescent="0.3">
      <c r="B31" s="10">
        <v>21</v>
      </c>
      <c r="C31" s="5">
        <f>IF(D30-$H$5-$C$6&lt;=0,$H$5+D30-$H$5,$H$5+$C$6)</f>
        <v>0</v>
      </c>
      <c r="D31" s="5">
        <f t="shared" si="0"/>
        <v>0</v>
      </c>
      <c r="E31" s="5">
        <f>IF(AND(((F30-$H$5+C31-D$6-C$6)&lt;=0),D31=0),F30,IF((F30-$D$6-$H$5)&lt;=0,F30,IF(D31=0,$H$5-C31+D$6,D$6)))</f>
        <v>0</v>
      </c>
      <c r="F31" s="5">
        <f t="shared" si="1"/>
        <v>0</v>
      </c>
      <c r="G31" s="5">
        <f>IF(AND(((H30-$H$5+E31-E$6-D$6-C$6)&lt;=0),F31=0),H30, IF((H30-$E$6-$H$5)&lt;=0,H30,IF(F31=0,$H$5-E31+E$6,E$6)))</f>
        <v>0</v>
      </c>
      <c r="H31" s="5">
        <f t="shared" si="2"/>
        <v>0</v>
      </c>
    </row>
    <row r="32" spans="2:8" ht="20.100000000000001" customHeight="1" x14ac:dyDescent="0.3">
      <c r="B32" s="10">
        <v>22</v>
      </c>
      <c r="C32" s="5">
        <f>IF(D31-$H$5-$C$6&lt;=0,$H$5+D31-$H$5,$H$5+$C$6)</f>
        <v>0</v>
      </c>
      <c r="D32" s="5">
        <f t="shared" si="0"/>
        <v>0</v>
      </c>
      <c r="E32" s="5">
        <f>IF(AND(((F31-$H$5+C32-D$6-C$6)&lt;=0),D32=0),F31,IF((F31-$D$6-$H$5)&lt;=0,F31,IF(D32=0,$H$5-C32+D$6,D$6)))</f>
        <v>0</v>
      </c>
      <c r="F32" s="5">
        <f t="shared" si="1"/>
        <v>0</v>
      </c>
      <c r="G32" s="5">
        <f>IF(AND(((H31-$H$5+E32-E$6-D$6-C$6)&lt;=0),F32=0),H31, IF((H31-$E$6-$H$5)&lt;=0,H31,IF(F32=0,$H$5-E32+E$6,E$6)))</f>
        <v>0</v>
      </c>
      <c r="H32" s="5">
        <f t="shared" si="2"/>
        <v>0</v>
      </c>
    </row>
    <row r="33" spans="2:8" ht="20.100000000000001" customHeight="1" x14ac:dyDescent="0.3">
      <c r="B33" s="10">
        <v>23</v>
      </c>
      <c r="C33" s="5">
        <f>IF(D32-$H$5-$C$6&lt;=0,$H$5+D32-$H$5,$H$5+$C$6)</f>
        <v>0</v>
      </c>
      <c r="D33" s="5">
        <f t="shared" si="0"/>
        <v>0</v>
      </c>
      <c r="E33" s="5">
        <f>IF(AND(((F32-$H$5+C33-D$6-C$6)&lt;=0),D33=0),F32,IF((F32-$D$6-$H$5)&lt;=0,F32,IF(D33=0,$H$5-C33+D$6,D$6)))</f>
        <v>0</v>
      </c>
      <c r="F33" s="5">
        <f t="shared" si="1"/>
        <v>0</v>
      </c>
      <c r="G33" s="5">
        <f>IF(AND(((H32-$H$5+E33-E$6-D$6-C$6)&lt;=0),F33=0),H32, IF((H32-$E$6-$H$5)&lt;=0,H32,IF(F33=0,$H$5-E33+E$6,E$6)))</f>
        <v>0</v>
      </c>
      <c r="H33" s="5">
        <f t="shared" si="2"/>
        <v>0</v>
      </c>
    </row>
    <row r="34" spans="2:8" ht="20.100000000000001" customHeight="1" x14ac:dyDescent="0.3">
      <c r="B34" s="10">
        <v>24</v>
      </c>
      <c r="C34" s="5">
        <f>IF(D33-$H$5-$C$6&lt;=0,$H$5+D33-$H$5,$H$5+$C$6)</f>
        <v>0</v>
      </c>
      <c r="D34" s="5">
        <f t="shared" si="0"/>
        <v>0</v>
      </c>
      <c r="E34" s="5">
        <f>IF(AND(((F33-$H$5+C34-D$6-C$6)&lt;=0),D34=0),F33,IF((F33-$D$6-$H$5)&lt;=0,F33,IF(D34=0,$H$5-C34+D$6,D$6)))</f>
        <v>0</v>
      </c>
      <c r="F34" s="5">
        <f t="shared" si="1"/>
        <v>0</v>
      </c>
      <c r="G34" s="5">
        <f>IF(AND(((H33-$H$5+E34-E$6-D$6-C$6)&lt;=0),F34=0),H33, IF((H33-$E$6-$H$5)&lt;=0,H33,IF(F34=0,$H$5-E34+E$6,E$6)))</f>
        <v>0</v>
      </c>
      <c r="H34" s="5">
        <f t="shared" si="2"/>
        <v>0</v>
      </c>
    </row>
    <row r="35" spans="2:8" ht="20.100000000000001" customHeight="1" x14ac:dyDescent="0.3">
      <c r="B35"/>
      <c r="C35"/>
      <c r="D35"/>
      <c r="E35"/>
      <c r="F35"/>
      <c r="G35"/>
      <c r="H35"/>
    </row>
    <row r="36" spans="2:8" ht="20.100000000000001" customHeight="1" x14ac:dyDescent="0.3">
      <c r="B36"/>
      <c r="C36"/>
      <c r="D36"/>
      <c r="E36"/>
      <c r="F36"/>
      <c r="G36"/>
      <c r="H36"/>
    </row>
    <row r="37" spans="2:8" ht="20.100000000000001" customHeight="1" x14ac:dyDescent="0.3">
      <c r="B37"/>
      <c r="C37"/>
      <c r="D37"/>
      <c r="E37"/>
      <c r="F37"/>
      <c r="G37"/>
      <c r="H37"/>
    </row>
    <row r="38" spans="2:8" ht="20.100000000000001" customHeight="1" x14ac:dyDescent="0.3">
      <c r="B38"/>
      <c r="C38"/>
      <c r="D38"/>
      <c r="E38"/>
      <c r="F38"/>
      <c r="G38"/>
      <c r="H38"/>
    </row>
    <row r="39" spans="2:8" ht="20.100000000000001" customHeight="1" x14ac:dyDescent="0.3">
      <c r="B39"/>
      <c r="C39"/>
      <c r="D39"/>
      <c r="E39"/>
      <c r="F39"/>
      <c r="G39"/>
      <c r="H39"/>
    </row>
    <row r="40" spans="2:8" ht="20.100000000000001" customHeight="1" x14ac:dyDescent="0.3">
      <c r="B40"/>
      <c r="C40"/>
      <c r="D40"/>
      <c r="E40"/>
      <c r="F40"/>
      <c r="G40"/>
      <c r="H40"/>
    </row>
  </sheetData>
  <mergeCells count="6">
    <mergeCell ref="B2:H2"/>
    <mergeCell ref="G4:H4"/>
    <mergeCell ref="B9:B10"/>
    <mergeCell ref="C9:D9"/>
    <mergeCell ref="E9:F9"/>
    <mergeCell ref="G9:H9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Osman Goni Ridwan</cp:lastModifiedBy>
  <dcterms:created xsi:type="dcterms:W3CDTF">2015-06-05T18:17:20Z</dcterms:created>
  <dcterms:modified xsi:type="dcterms:W3CDTF">2023-10-05T10:42:01Z</dcterms:modified>
</cp:coreProperties>
</file>