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hriar Abrar\Desktop\"/>
    </mc:Choice>
  </mc:AlternateContent>
  <xr:revisionPtr revIDLastSave="0" documentId="13_ncr:1_{E5BA29EA-E185-467E-B342-534334AEB59C}" xr6:coauthVersionLast="47" xr6:coauthVersionMax="47" xr10:uidLastSave="{00000000-0000-0000-0000-000000000000}"/>
  <bookViews>
    <workbookView xWindow="-120" yWindow="-120" windowWidth="20730" windowHeight="11160" xr2:uid="{A04A3C41-1986-4377-8C20-B6C84D3D2F30}"/>
  </bookViews>
  <sheets>
    <sheet name="Summary" sheetId="5" r:id="rId1"/>
    <sheet name="Jan" sheetId="1" r:id="rId2"/>
    <sheet name="Feb" sheetId="3" r:id="rId3"/>
    <sheet name="Mar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3" i="5" l="1"/>
  <c r="G12" i="5"/>
  <c r="G11" i="5"/>
  <c r="E13" i="5"/>
  <c r="D13" i="5"/>
  <c r="E12" i="5"/>
  <c r="D12" i="5"/>
  <c r="D14" i="5" s="1"/>
  <c r="E11" i="5"/>
  <c r="D11" i="5"/>
  <c r="G7" i="5"/>
  <c r="F17" i="4"/>
  <c r="E17" i="4"/>
  <c r="D8" i="4"/>
  <c r="G12" i="4" s="1"/>
  <c r="G13" i="4" s="1"/>
  <c r="G14" i="4" s="1"/>
  <c r="G15" i="4" s="1"/>
  <c r="G16" i="4" s="1"/>
  <c r="G3" i="4" a="1"/>
  <c r="G3" i="4" s="1"/>
  <c r="D7" i="4" s="1"/>
  <c r="G7" i="4" s="1"/>
  <c r="F18" i="3"/>
  <c r="E18" i="3"/>
  <c r="D8" i="3"/>
  <c r="G12" i="3" s="1"/>
  <c r="G13" i="3" s="1"/>
  <c r="G14" i="3" s="1"/>
  <c r="G15" i="3" s="1"/>
  <c r="G16" i="3" s="1"/>
  <c r="G17" i="3" s="1"/>
  <c r="G3" i="3" a="1"/>
  <c r="G3" i="3" s="1"/>
  <c r="D7" i="3" s="1"/>
  <c r="G7" i="3" s="1"/>
  <c r="G8" i="1"/>
  <c r="G19" i="1"/>
  <c r="F19" i="1"/>
  <c r="E19" i="1"/>
  <c r="G14" i="1"/>
  <c r="G15" i="1" s="1"/>
  <c r="G16" i="1" s="1"/>
  <c r="G17" i="1" s="1"/>
  <c r="G18" i="1" s="1"/>
  <c r="G13" i="1"/>
  <c r="G12" i="1"/>
  <c r="G3" i="1" a="1"/>
  <c r="G3" i="1" s="1"/>
  <c r="D7" i="1" s="1"/>
  <c r="G7" i="1" s="1"/>
  <c r="E14" i="5" l="1"/>
  <c r="G14" i="5" s="1"/>
  <c r="G8" i="5" s="1"/>
  <c r="G17" i="4"/>
  <c r="G8" i="4" s="1"/>
  <c r="G18" i="3"/>
  <c r="G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<sst xmlns="http://schemas.openxmlformats.org/spreadsheetml/2006/main" count="83" uniqueCount="27">
  <si>
    <t>Ledger</t>
  </si>
  <si>
    <t>Balance</t>
  </si>
  <si>
    <t>Opening Date :</t>
  </si>
  <si>
    <t>Balance :</t>
  </si>
  <si>
    <t>Closing Date :</t>
  </si>
  <si>
    <t>Date</t>
  </si>
  <si>
    <t>Bill Ref.</t>
  </si>
  <si>
    <t>Description</t>
  </si>
  <si>
    <t>Debit</t>
  </si>
  <si>
    <t>Credit</t>
  </si>
  <si>
    <t>Company Name :</t>
  </si>
  <si>
    <t>Address :</t>
  </si>
  <si>
    <t>ABC Company</t>
  </si>
  <si>
    <t>Cash Receive</t>
  </si>
  <si>
    <t>Salary</t>
  </si>
  <si>
    <t>Grocery Purchase</t>
  </si>
  <si>
    <t>Software Purchase</t>
  </si>
  <si>
    <t>Total:</t>
  </si>
  <si>
    <t>Utility Bill</t>
  </si>
  <si>
    <t>658 Veltri Drive, AK 99503, Alaska, USA</t>
  </si>
  <si>
    <t>Vehicle Maintenance</t>
  </si>
  <si>
    <t>Rent</t>
  </si>
  <si>
    <t>Month</t>
  </si>
  <si>
    <t>Summary</t>
  </si>
  <si>
    <t>Januray</t>
  </si>
  <si>
    <t>February</t>
  </si>
  <si>
    <t>March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</si>
</sst>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$&quot;* #,##0_);_(&quot;$&quot;* \(#,##0\);_(&quot;$&quot;* &quot;-&quot;_);_(@_)"/>
    <numFmt numFmtId="166" formatCode="[$-409]d/mmm;@"/>
  </numFmts>
  <fonts count="8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71">
    <xf numFmtId="0" fontId="0" fillId="0" borderId="0" xfId="0"/>
    <xf numFmtId="0" fontId="3" fillId="0" borderId="0" xfId="0" applyFont="1" applyAlignment="1">
      <alignment horizontal="center" vertical="center"/>
    </xf>
    <xf numFmtId="0" fontId="1" fillId="2" borderId="1" xfId="1" applyFill="1" applyAlignment="1">
      <alignment horizontal="center" vertical="center"/>
    </xf>
    <xf numFmtId="42" fontId="3" fillId="0" borderId="0" xfId="0" applyNumberFormat="1" applyFont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42" fontId="0" fillId="4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2" fontId="3" fillId="0" borderId="2" xfId="0" applyNumberFormat="1" applyFont="1" applyBorder="1" applyAlignment="1">
      <alignment horizontal="center" vertical="center"/>
    </xf>
    <xf numFmtId="0" fontId="1" fillId="2" borderId="0" xfId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42" fontId="4" fillId="4" borderId="2" xfId="0" applyNumberFormat="1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Continuous" vertical="center"/>
    </xf>
    <xf numFmtId="42" fontId="3" fillId="0" borderId="2" xfId="0" applyNumberFormat="1" applyFont="1" applyBorder="1" applyAlignment="1">
      <alignment vertical="center"/>
    </xf>
    <xf numFmtId="0" fontId="3" fillId="6" borderId="2" xfId="0" applyFont="1" applyFill="1" applyBorder="1" applyAlignment="1">
      <alignment horizontal="centerContinuous" vertical="center"/>
    </xf>
    <xf numFmtId="0" fontId="3" fillId="0" borderId="7" xfId="0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42" fontId="3" fillId="0" borderId="0" xfId="0" applyNumberFormat="1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Continuous" vertical="center"/>
    </xf>
    <xf numFmtId="0" fontId="3" fillId="0" borderId="0" xfId="0" applyFont="1" applyFill="1" applyBorder="1" applyAlignment="1">
      <alignment horizontal="centerContinuous" vertical="center"/>
    </xf>
    <xf numFmtId="42" fontId="3" fillId="0" borderId="0" xfId="0" applyNumberFormat="1" applyFont="1" applyFill="1" applyBorder="1" applyAlignment="1">
      <alignment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Continuous" vertical="center"/>
    </xf>
    <xf numFmtId="0" fontId="3" fillId="0" borderId="11" xfId="0" applyFont="1" applyBorder="1" applyAlignment="1">
      <alignment horizontal="centerContinuous" vertical="center"/>
    </xf>
    <xf numFmtId="0" fontId="3" fillId="0" borderId="3" xfId="0" applyFont="1" applyBorder="1" applyAlignment="1">
      <alignment horizontal="centerContinuous" vertical="center"/>
    </xf>
    <xf numFmtId="0" fontId="3" fillId="0" borderId="0" xfId="0" applyFont="1" applyFill="1" applyAlignment="1">
      <alignment horizontal="center" vertical="center"/>
    </xf>
    <xf numFmtId="166" fontId="3" fillId="7" borderId="9" xfId="0" applyNumberFormat="1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42" fontId="3" fillId="7" borderId="8" xfId="0" applyNumberFormat="1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42" fontId="3" fillId="7" borderId="4" xfId="0" applyNumberFormat="1" applyFont="1" applyFill="1" applyBorder="1" applyAlignment="1">
      <alignment horizontal="center" vertical="center"/>
    </xf>
    <xf numFmtId="42" fontId="3" fillId="7" borderId="2" xfId="0" applyNumberFormat="1" applyFont="1" applyFill="1" applyBorder="1" applyAlignment="1">
      <alignment horizontal="center" vertical="center"/>
    </xf>
    <xf numFmtId="42" fontId="6" fillId="9" borderId="2" xfId="0" applyNumberFormat="1" applyFont="1" applyFill="1" applyBorder="1" applyAlignment="1">
      <alignment horizontal="center" vertical="center"/>
    </xf>
    <xf numFmtId="42" fontId="5" fillId="9" borderId="2" xfId="0" applyNumberFormat="1" applyFont="1" applyFill="1" applyBorder="1" applyAlignment="1">
      <alignment horizontal="center" vertical="center"/>
    </xf>
    <xf numFmtId="166" fontId="3" fillId="7" borderId="11" xfId="0" applyNumberFormat="1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42" fontId="6" fillId="9" borderId="5" xfId="0" applyNumberFormat="1" applyFont="1" applyFill="1" applyBorder="1" applyAlignment="1">
      <alignment horizontal="center" vertical="center"/>
    </xf>
    <xf numFmtId="42" fontId="5" fillId="9" borderId="5" xfId="0" applyNumberFormat="1" applyFont="1" applyFill="1" applyBorder="1" applyAlignment="1">
      <alignment horizontal="center" vertical="center"/>
    </xf>
    <xf numFmtId="166" fontId="3" fillId="7" borderId="2" xfId="0" applyNumberFormat="1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42" fontId="2" fillId="9" borderId="5" xfId="0" applyNumberFormat="1" applyFont="1" applyFill="1" applyBorder="1" applyAlignment="1">
      <alignment horizontal="center" vertical="center"/>
    </xf>
    <xf numFmtId="166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2" fontId="3" fillId="0" borderId="0" xfId="0" applyNumberFormat="1" applyFont="1" applyFill="1" applyBorder="1" applyAlignment="1">
      <alignment horizontal="center" vertical="center"/>
    </xf>
    <xf numFmtId="42" fontId="6" fillId="0" borderId="0" xfId="0" applyNumberFormat="1" applyFont="1" applyFill="1" applyBorder="1" applyAlignment="1">
      <alignment horizontal="center" vertical="center"/>
    </xf>
    <xf numFmtId="42" fontId="5" fillId="0" borderId="0" xfId="0" applyNumberFormat="1" applyFont="1" applyFill="1" applyBorder="1" applyAlignment="1">
      <alignment horizontal="center" vertical="center"/>
    </xf>
    <xf numFmtId="166" fontId="4" fillId="9" borderId="4" xfId="0" applyNumberFormat="1" applyFont="1" applyFill="1" applyBorder="1" applyAlignment="1">
      <alignment horizontal="center" vertical="center"/>
    </xf>
    <xf numFmtId="166" fontId="4" fillId="9" borderId="3" xfId="0" applyNumberFormat="1" applyFont="1" applyFill="1" applyBorder="1" applyAlignment="1">
      <alignment horizontal="center" vertical="center"/>
    </xf>
    <xf numFmtId="42" fontId="4" fillId="4" borderId="3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42" fontId="7" fillId="10" borderId="2" xfId="0" applyNumberFormat="1" applyFont="1" applyFill="1" applyBorder="1" applyAlignment="1">
      <alignment horizontal="center" vertical="center"/>
    </xf>
    <xf numFmtId="42" fontId="7" fillId="10" borderId="4" xfId="0" applyNumberFormat="1" applyFont="1" applyFill="1" applyBorder="1" applyAlignment="1">
      <alignment horizontal="center" vertical="center"/>
    </xf>
    <xf numFmtId="42" fontId="7" fillId="10" borderId="3" xfId="0" applyNumberFormat="1" applyFont="1" applyFill="1" applyBorder="1" applyAlignment="1">
      <alignment horizontal="center" vertical="center"/>
    </xf>
    <xf numFmtId="42" fontId="3" fillId="10" borderId="2" xfId="0" applyNumberFormat="1" applyFont="1" applyFill="1" applyBorder="1" applyAlignment="1">
      <alignment horizontal="center" vertical="center"/>
    </xf>
    <xf numFmtId="42" fontId="3" fillId="10" borderId="4" xfId="0" applyNumberFormat="1" applyFont="1" applyFill="1" applyBorder="1" applyAlignment="1">
      <alignment horizontal="center" vertical="center"/>
    </xf>
    <xf numFmtId="42" fontId="3" fillId="10" borderId="3" xfId="0" applyNumberFormat="1" applyFont="1" applyFill="1" applyBorder="1" applyAlignment="1">
      <alignment horizontal="center" vertical="center"/>
    </xf>
    <xf numFmtId="42" fontId="3" fillId="10" borderId="7" xfId="0" applyNumberFormat="1" applyFont="1" applyFill="1" applyBorder="1" applyAlignment="1">
      <alignment horizontal="center" vertical="center"/>
    </xf>
    <xf numFmtId="42" fontId="3" fillId="10" borderId="8" xfId="0" applyNumberFormat="1" applyFont="1" applyFill="1" applyBorder="1" applyAlignment="1">
      <alignment horizontal="center" vertical="center"/>
    </xf>
    <xf numFmtId="42" fontId="3" fillId="10" borderId="6" xfId="0" applyNumberFormat="1" applyFont="1" applyFill="1" applyBorder="1" applyAlignment="1">
      <alignment horizontal="center" vertical="center"/>
    </xf>
    <xf numFmtId="0" fontId="7" fillId="10" borderId="11" xfId="0" applyFont="1" applyFill="1" applyBorder="1" applyAlignment="1">
      <alignment horizontal="centerContinuous" vertical="center"/>
    </xf>
    <xf numFmtId="0" fontId="7" fillId="10" borderId="3" xfId="0" applyFont="1" applyFill="1" applyBorder="1" applyAlignment="1">
      <alignment horizontal="centerContinuous" vertical="center"/>
    </xf>
    <xf numFmtId="166" fontId="3" fillId="10" borderId="11" xfId="0" applyNumberFormat="1" applyFont="1" applyFill="1" applyBorder="1" applyAlignment="1">
      <alignment horizontal="centerContinuous" vertical="center"/>
    </xf>
    <xf numFmtId="166" fontId="3" fillId="10" borderId="3" xfId="0" applyNumberFormat="1" applyFont="1" applyFill="1" applyBorder="1" applyAlignment="1">
      <alignment horizontal="centerContinuous" vertical="center"/>
    </xf>
    <xf numFmtId="166" fontId="3" fillId="10" borderId="9" xfId="0" applyNumberFormat="1" applyFont="1" applyFill="1" applyBorder="1" applyAlignment="1">
      <alignment horizontal="centerContinuous" vertical="center"/>
    </xf>
    <xf numFmtId="166" fontId="3" fillId="10" borderId="6" xfId="0" applyNumberFormat="1" applyFont="1" applyFill="1" applyBorder="1" applyAlignment="1">
      <alignment horizontal="centerContinuous" vertical="center"/>
    </xf>
    <xf numFmtId="42" fontId="0" fillId="4" borderId="4" xfId="0" applyNumberFormat="1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43">
    <dxf>
      <fill>
        <patternFill patternType="solid">
          <fgColor indexed="64"/>
          <bgColor theme="0"/>
        </patternFill>
      </fill>
      <alignment horizontal="centerContinuous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Continuous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2" formatCode="_(&quot;$&quot;* #,##0_);_(&quot;$&quot;* \(#,##0\);_(&quot;$&quot;* &quot;-&quot;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2" formatCode="_(&quot;$&quot;* #,##0_);_(&quot;$&quot;* \(#,##0\);_(&quot;$&quot;* &quot;-&quot;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2" formatCode="_(&quot;$&quot;* #,##0_);_(&quot;$&quot;* \(#,##0\);_(&quot;$&quot;* &quot;-&quot;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2" formatCode="_(&quot;$&quot;* #,##0_);_(&quot;$&quot;* \(#,##0\);_(&quot;$&quot;* &quot;-&quot;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2" formatCode="_(&quot;$&quot;* #,##0_);_(&quot;$&quot;* \(#,##0\);_(&quot;$&quot;* &quot;-&quot;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2" formatCode="_(&quot;$&quot;* #,##0_);_(&quot;$&quot;* \(#,##0\);_(&quot;$&quot;* &quot;-&quot;_);_(@_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2" formatCode="_(&quot;$&quot;* #,##0_);_(&quot;$&quot;* \(#,##0\);_(&quot;$&quot;* &quot;-&quot;_);_(@_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2" formatCode="_(&quot;$&quot;* #,##0_);_(&quot;$&quot;* \(#,##0\);_(&quot;$&quot;* &quot;-&quot;_);_(@_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[$-409]d/mmm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solid">
          <fgColor rgb="FF000000"/>
          <bgColor rgb="FFFCE4D6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2" formatCode="_(&quot;$&quot;* #,##0_);_(&quot;$&quot;* \(#,##0\);_(&quot;$&quot;* &quot;-&quot;_);_(@_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2" formatCode="_(&quot;$&quot;* #,##0_);_(&quot;$&quot;* \(#,##0\);_(&quot;$&quot;* &quot;-&quot;_);_(@_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2" formatCode="_(&quot;$&quot;* #,##0_);_(&quot;$&quot;* \(#,##0\);_(&quot;$&quot;* &quot;-&quot;_);_(@_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[$-409]d/mmm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2" formatCode="_(&quot;$&quot;* #,##0_);_(&quot;$&quot;* \(#,##0\);_(&quot;$&quot;* &quot;-&quot;_);_(@_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2" formatCode="_(&quot;$&quot;* #,##0_);_(&quot;$&quot;* \(#,##0\);_(&quot;$&quot;* &quot;-&quot;_);_(@_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2" formatCode="_(&quot;$&quot;* #,##0_);_(&quot;$&quot;* \(#,##0\);_(&quot;$&quot;* &quot;-&quot;_);_(@_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[$-409]d/mmm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E1772C28-1DD9-40A9-8855-81C39FFB477E}" name="Table12" displayName="Table12" ref="B11:G13" headerRowCount="0" totalsRowShown="0" headerRowDxfId="3" dataDxfId="2" headerRowBorderDxfId="15" tableBorderDxfId="16" totalsRowBorderDxfId="14">
  <tableColumns count="6">
    <tableColumn id="1" xr3:uid="{BD57CDED-14CE-42A4-BFCA-3A4ED1E2DAFB}" name="Column1" headerRowDxfId="8" dataDxfId="1"/>
    <tableColumn id="2" xr3:uid="{70B21AD9-5196-4DEB-87E7-D18576B86CB0}" name="Column2" headerRowDxfId="9" dataDxfId="0"/>
    <tableColumn id="3" xr3:uid="{62EA82C5-60D3-49A0-A95B-39F6AD9B6D53}" name="Column3" headerRowDxfId="10" dataDxfId="7"/>
    <tableColumn id="4" xr3:uid="{FEE6D6DF-BC0A-4067-974D-537ADB8DFAF4}" name="Column4" headerRowDxfId="11" dataDxfId="6"/>
    <tableColumn id="5" xr3:uid="{145CEB1E-FE66-42BE-A0FF-A373A1024516}" name="Column5" headerRowDxfId="12" dataDxfId="5"/>
    <tableColumn id="6" xr3:uid="{89072221-2999-49AC-A39A-C01027075AAE}" name="Column6" headerRowDxfId="13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41B3136-2AA1-4365-8245-71277379469A}" name="Table5" displayName="Table5" ref="B11:G18" totalsRowShown="0" headerRowDxfId="34" dataDxfId="35" tableBorderDxfId="42">
  <tableColumns count="6">
    <tableColumn id="1" xr3:uid="{8914EEFE-BF0E-41DA-875C-57C66FF3AF68}" name="Date" dataDxfId="41"/>
    <tableColumn id="2" xr3:uid="{D5640405-0F3F-4671-9A63-20ED40839CE8}" name="Bill Ref." dataDxfId="40"/>
    <tableColumn id="3" xr3:uid="{4C4CB935-98AF-43F2-A575-DC2ECC88A42D}" name="Description" dataDxfId="39"/>
    <tableColumn id="4" xr3:uid="{10818D96-2D59-488B-B6CD-2073BEDDFA3D}" name="Debit" dataDxfId="38"/>
    <tableColumn id="5" xr3:uid="{3B7E6D85-C769-4F6D-8030-EDF1D62D9342}" name="Credit" dataDxfId="37"/>
    <tableColumn id="6" xr3:uid="{E4916D28-3109-44D8-A7E9-E2B34A1874E9}" name="Balance" dataDxfId="36">
      <calculatedColumnFormula>G11-E12+F12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4C50301-B9F9-4FD2-B8EA-8BF90C92453D}" name="Table6" displayName="Table6" ref="B11:G17" totalsRowShown="0" headerRowDxfId="32" tableBorderDxfId="33">
  <tableColumns count="6">
    <tableColumn id="1" xr3:uid="{492A3B06-1312-400C-BD0B-3AA5D5C60D03}" name="Date" dataDxfId="31"/>
    <tableColumn id="2" xr3:uid="{19887597-1029-4AEA-9650-E775C645A7D7}" name="Bill Ref." dataDxfId="30"/>
    <tableColumn id="3" xr3:uid="{47F94E59-D539-4E0D-8C60-A9339F823EBE}" name="Description" dataDxfId="29"/>
    <tableColumn id="4" xr3:uid="{4C2538A2-2425-480C-952A-F35D07EB60FB}" name="Debit" dataDxfId="28"/>
    <tableColumn id="5" xr3:uid="{59BB231E-AE9C-4474-A8DC-40774BA8DFB1}" name="Credit" dataDxfId="27"/>
    <tableColumn id="6" xr3:uid="{7980032C-1461-4E00-B631-D3DA90F1F49D}" name="Balance" dataDxfId="26">
      <calculatedColumnFormula>G11-E12+F12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A2330D7-0B93-4BF6-AE64-EE4C464998D3}" name="Table58" displayName="Table58" ref="B11:G16" totalsRowShown="0" headerRowDxfId="25" dataDxfId="24" tableBorderDxfId="23">
  <tableColumns count="6">
    <tableColumn id="1" xr3:uid="{DF67B854-5987-49CB-B611-34D230EE1C84}" name="Date" dataDxfId="22"/>
    <tableColumn id="2" xr3:uid="{9D3D18E8-6C06-4F2E-929F-AE217A9F8F31}" name="Bill Ref." dataDxfId="21"/>
    <tableColumn id="3" xr3:uid="{42FD7235-7ED1-44E5-9BA7-74716E0AD96E}" name="Description" dataDxfId="20"/>
    <tableColumn id="4" xr3:uid="{833AFFA7-649D-4237-A312-A9C52EA736E0}" name="Debit" dataDxfId="19"/>
    <tableColumn id="5" xr3:uid="{2DBD940E-6F3F-4D3D-8D2E-842A03D646B8}" name="Credit" dataDxfId="18"/>
    <tableColumn id="6" xr3:uid="{3D142D10-803D-4CBC-A889-C8BFCD3363E3}" name="Balance" dataDxfId="17">
      <calculatedColumnFormula>G11-E12+F12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9E9D9-AABA-4473-ABFB-BAE4348636C4}">
  <dimension ref="B2:O24"/>
  <sheetViews>
    <sheetView showGridLines="0" tabSelected="1" zoomScale="110" zoomScaleNormal="110" workbookViewId="0">
      <selection activeCell="B10" sqref="B10:C10"/>
    </sheetView>
  </sheetViews>
  <sheetFormatPr defaultRowHeight="20.100000000000001" customHeight="1" x14ac:dyDescent="0.25"/>
  <cols>
    <col min="1" max="1" width="4.7109375" style="1" customWidth="1"/>
    <col min="2" max="2" width="13.7109375" style="1" customWidth="1"/>
    <col min="3" max="3" width="11.7109375" style="1" customWidth="1"/>
    <col min="4" max="4" width="21.85546875" style="1" customWidth="1"/>
    <col min="5" max="6" width="13.28515625" style="1" customWidth="1"/>
    <col min="7" max="7" width="17.28515625" style="1" customWidth="1"/>
    <col min="8" max="8" width="4.7109375" style="1" customWidth="1"/>
    <col min="9" max="16384" width="9.140625" style="1"/>
  </cols>
  <sheetData>
    <row r="2" spans="2:7" ht="20.100000000000001" customHeight="1" thickBot="1" x14ac:dyDescent="0.3">
      <c r="B2" s="2" t="s">
        <v>23</v>
      </c>
      <c r="C2" s="2"/>
      <c r="D2" s="2"/>
      <c r="E2" s="2"/>
      <c r="F2" s="2"/>
      <c r="G2" s="2"/>
    </row>
    <row r="3" spans="2:7" ht="20.100000000000001" customHeight="1" thickTop="1" x14ac:dyDescent="0.25">
      <c r="G3" s="24"/>
    </row>
    <row r="4" spans="2:7" ht="20.100000000000001" customHeight="1" x14ac:dyDescent="0.25">
      <c r="B4" s="13" t="s">
        <v>10</v>
      </c>
      <c r="C4" s="15"/>
      <c r="D4" s="8" t="s">
        <v>12</v>
      </c>
      <c r="E4" s="8"/>
      <c r="F4" s="8"/>
      <c r="G4" s="8"/>
    </row>
    <row r="5" spans="2:7" ht="20.100000000000001" customHeight="1" x14ac:dyDescent="0.25">
      <c r="B5" s="22" t="s">
        <v>11</v>
      </c>
      <c r="C5" s="23"/>
      <c r="D5" s="25" t="s">
        <v>19</v>
      </c>
      <c r="E5" s="26"/>
      <c r="F5" s="26"/>
      <c r="G5" s="27"/>
    </row>
    <row r="7" spans="2:7" ht="20.100000000000001" customHeight="1" x14ac:dyDescent="0.25">
      <c r="B7" s="13" t="s">
        <v>2</v>
      </c>
      <c r="C7" s="15"/>
      <c r="D7" s="17">
        <v>44562</v>
      </c>
      <c r="E7" s="13" t="s">
        <v>4</v>
      </c>
      <c r="F7" s="15"/>
      <c r="G7" s="17">
        <f>EOMONTH(D7,2)</f>
        <v>44651</v>
      </c>
    </row>
    <row r="8" spans="2:7" ht="20.100000000000001" customHeight="1" x14ac:dyDescent="0.25">
      <c r="B8" s="13" t="s">
        <v>3</v>
      </c>
      <c r="C8" s="15"/>
      <c r="D8" s="14">
        <v>25000</v>
      </c>
      <c r="E8" s="13" t="s">
        <v>3</v>
      </c>
      <c r="F8" s="15"/>
      <c r="G8" s="9">
        <f>G14</f>
        <v>55000</v>
      </c>
    </row>
    <row r="9" spans="2:7" ht="20.100000000000001" customHeight="1" x14ac:dyDescent="0.25">
      <c r="B9" s="19"/>
      <c r="C9" s="20"/>
      <c r="D9" s="21"/>
      <c r="E9" s="19"/>
      <c r="F9" s="20"/>
      <c r="G9" s="18"/>
    </row>
    <row r="10" spans="2:7" ht="20.100000000000001" customHeight="1" x14ac:dyDescent="0.25">
      <c r="B10" s="53" t="s">
        <v>22</v>
      </c>
      <c r="C10" s="54"/>
      <c r="D10" s="4" t="s">
        <v>8</v>
      </c>
      <c r="E10" s="53" t="s">
        <v>9</v>
      </c>
      <c r="F10" s="54"/>
      <c r="G10" s="4" t="s">
        <v>1</v>
      </c>
    </row>
    <row r="11" spans="2:7" ht="20.100000000000001" customHeight="1" x14ac:dyDescent="0.25">
      <c r="B11" s="64" t="s">
        <v>24</v>
      </c>
      <c r="C11" s="65"/>
      <c r="D11" s="55">
        <f>Jan!E19</f>
        <v>22500</v>
      </c>
      <c r="E11" s="56">
        <f>Jan!F19</f>
        <v>42000</v>
      </c>
      <c r="F11" s="57"/>
      <c r="G11" s="56">
        <f>Jan!G19</f>
        <v>44500</v>
      </c>
    </row>
    <row r="12" spans="2:7" ht="20.100000000000001" customHeight="1" x14ac:dyDescent="0.25">
      <c r="B12" s="66" t="s">
        <v>25</v>
      </c>
      <c r="C12" s="67"/>
      <c r="D12" s="58">
        <f>Feb!E18</f>
        <v>26500</v>
      </c>
      <c r="E12" s="59">
        <f>Feb!F18</f>
        <v>40500</v>
      </c>
      <c r="F12" s="60"/>
      <c r="G12" s="59">
        <f>Feb!G18</f>
        <v>58500</v>
      </c>
    </row>
    <row r="13" spans="2:7" ht="20.100000000000001" customHeight="1" x14ac:dyDescent="0.25">
      <c r="B13" s="68" t="s">
        <v>26</v>
      </c>
      <c r="C13" s="69"/>
      <c r="D13" s="61">
        <f>Mar!E17</f>
        <v>33500</v>
      </c>
      <c r="E13" s="62">
        <f>Mar!F17</f>
        <v>30000</v>
      </c>
      <c r="F13" s="63"/>
      <c r="G13" s="62">
        <f>Mar!G17</f>
        <v>55000</v>
      </c>
    </row>
    <row r="14" spans="2:7" ht="20.100000000000001" customHeight="1" x14ac:dyDescent="0.25">
      <c r="B14" s="50" t="s">
        <v>17</v>
      </c>
      <c r="C14" s="51"/>
      <c r="D14" s="7">
        <f>SUM(D11:D13)</f>
        <v>82500</v>
      </c>
      <c r="E14" s="70">
        <f>SUM(E11:F13)</f>
        <v>112500</v>
      </c>
      <c r="F14" s="52"/>
      <c r="G14" s="12">
        <f>D8+E14-D14</f>
        <v>55000</v>
      </c>
    </row>
    <row r="15" spans="2:7" ht="20.100000000000001" customHeight="1" x14ac:dyDescent="0.25">
      <c r="B15" s="45"/>
      <c r="C15" s="46"/>
      <c r="D15" s="46"/>
      <c r="E15" s="47"/>
      <c r="F15" s="47"/>
      <c r="G15" s="47"/>
    </row>
    <row r="16" spans="2:7" ht="20.100000000000001" customHeight="1" x14ac:dyDescent="0.25">
      <c r="B16" s="45"/>
      <c r="C16" s="46"/>
      <c r="D16" s="46"/>
      <c r="E16" s="47"/>
      <c r="F16" s="47"/>
      <c r="G16" s="47"/>
    </row>
    <row r="17" spans="2:15" ht="20.100000000000001" customHeight="1" x14ac:dyDescent="0.25">
      <c r="B17" s="45"/>
      <c r="C17" s="46"/>
      <c r="D17" s="46"/>
      <c r="E17" s="47"/>
      <c r="F17" s="47"/>
      <c r="G17" s="47"/>
    </row>
    <row r="18" spans="2:15" ht="20.100000000000001" customHeight="1" x14ac:dyDescent="0.25">
      <c r="B18" s="45"/>
      <c r="C18" s="46"/>
      <c r="D18" s="46"/>
      <c r="E18" s="47"/>
      <c r="F18" s="47"/>
      <c r="G18" s="47"/>
    </row>
    <row r="19" spans="2:15" ht="20.100000000000001" customHeight="1" x14ac:dyDescent="0.25">
      <c r="B19" s="46"/>
      <c r="C19" s="46"/>
      <c r="D19" s="24"/>
      <c r="E19" s="48"/>
      <c r="F19" s="48"/>
      <c r="G19" s="49"/>
    </row>
    <row r="24" spans="2:15" ht="20.100000000000001" customHeight="1" x14ac:dyDescent="0.25">
      <c r="O24" s="3"/>
    </row>
  </sheetData>
  <mergeCells count="7">
    <mergeCell ref="E10:F10"/>
    <mergeCell ref="B10:C10"/>
    <mergeCell ref="B14:C14"/>
    <mergeCell ref="E14:F14"/>
    <mergeCell ref="B2:G2"/>
    <mergeCell ref="D4:G4"/>
    <mergeCell ref="B5:C5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A8DDF-BFFD-46B8-90E8-AE9B892D9594}">
  <dimension ref="B2:O26"/>
  <sheetViews>
    <sheetView showGridLines="0" zoomScale="110" zoomScaleNormal="110" workbookViewId="0">
      <selection activeCell="B11" sqref="B11"/>
    </sheetView>
  </sheetViews>
  <sheetFormatPr defaultRowHeight="20.100000000000001" customHeight="1" x14ac:dyDescent="0.25"/>
  <cols>
    <col min="1" max="1" width="4.7109375" style="1" customWidth="1"/>
    <col min="2" max="2" width="13.7109375" style="1" customWidth="1"/>
    <col min="3" max="3" width="10.140625" style="1" customWidth="1"/>
    <col min="4" max="4" width="21.85546875" style="1" customWidth="1"/>
    <col min="5" max="5" width="11.42578125" style="1" customWidth="1"/>
    <col min="6" max="6" width="11" style="1" customWidth="1"/>
    <col min="7" max="7" width="17.28515625" style="1" customWidth="1"/>
    <col min="8" max="8" width="4.7109375" style="1" customWidth="1"/>
    <col min="9" max="16384" width="9.140625" style="1"/>
  </cols>
  <sheetData>
    <row r="2" spans="2:7" ht="20.100000000000001" customHeight="1" thickBot="1" x14ac:dyDescent="0.3">
      <c r="B2" s="2" t="s">
        <v>0</v>
      </c>
      <c r="C2" s="2"/>
      <c r="D2" s="2"/>
      <c r="E2" s="2"/>
      <c r="F2" s="2"/>
      <c r="G2" s="10"/>
    </row>
    <row r="3" spans="2:7" ht="20.100000000000001" customHeight="1" thickTop="1" x14ac:dyDescent="0.25">
      <c r="G3" s="11" t="str" cm="1">
        <f t="array" aca="1" ref="G3" ca="1">MID(CELL("filename",A1),FIND("]",CELL("filename",A1))+1,255)&amp;" "&amp;2022</f>
        <v>Jan 2022</v>
      </c>
    </row>
    <row r="4" spans="2:7" ht="20.100000000000001" customHeight="1" x14ac:dyDescent="0.25">
      <c r="B4" s="13" t="s">
        <v>10</v>
      </c>
      <c r="C4" s="15"/>
      <c r="D4" s="16" t="s">
        <v>12</v>
      </c>
      <c r="E4" s="16"/>
      <c r="F4" s="16"/>
      <c r="G4" s="16"/>
    </row>
    <row r="5" spans="2:7" ht="20.100000000000001" customHeight="1" x14ac:dyDescent="0.25">
      <c r="B5" s="22" t="s">
        <v>11</v>
      </c>
      <c r="C5" s="23"/>
      <c r="D5" s="25" t="s">
        <v>19</v>
      </c>
      <c r="E5" s="26"/>
      <c r="F5" s="26"/>
      <c r="G5" s="27"/>
    </row>
    <row r="7" spans="2:7" ht="20.100000000000001" customHeight="1" x14ac:dyDescent="0.25">
      <c r="B7" s="13" t="s">
        <v>2</v>
      </c>
      <c r="C7" s="15"/>
      <c r="D7" s="17">
        <f ca="1">DATEVALUE("1"&amp;G3)</f>
        <v>44562</v>
      </c>
      <c r="E7" s="13" t="s">
        <v>4</v>
      </c>
      <c r="F7" s="15"/>
      <c r="G7" s="17">
        <f ca="1">EOMONTH(D7,0)</f>
        <v>44592</v>
      </c>
    </row>
    <row r="8" spans="2:7" ht="20.100000000000001" customHeight="1" x14ac:dyDescent="0.25">
      <c r="B8" s="13" t="s">
        <v>3</v>
      </c>
      <c r="C8" s="15"/>
      <c r="D8" s="14">
        <v>25000</v>
      </c>
      <c r="E8" s="13" t="s">
        <v>3</v>
      </c>
      <c r="F8" s="15"/>
      <c r="G8" s="9">
        <f>G19</f>
        <v>44500</v>
      </c>
    </row>
    <row r="9" spans="2:7" ht="20.100000000000001" customHeight="1" x14ac:dyDescent="0.25">
      <c r="B9" s="19"/>
      <c r="C9" s="20"/>
      <c r="D9" s="21"/>
      <c r="E9" s="19"/>
      <c r="F9" s="20"/>
      <c r="G9" s="18"/>
    </row>
    <row r="11" spans="2:7" ht="20.100000000000001" customHeight="1" x14ac:dyDescent="0.25">
      <c r="B11" s="5" t="s">
        <v>5</v>
      </c>
      <c r="C11" s="6" t="s">
        <v>6</v>
      </c>
      <c r="D11" s="6" t="s">
        <v>7</v>
      </c>
      <c r="E11" s="6" t="s">
        <v>8</v>
      </c>
      <c r="F11" s="6" t="s">
        <v>9</v>
      </c>
      <c r="G11" s="6" t="s">
        <v>1</v>
      </c>
    </row>
    <row r="12" spans="2:7" ht="20.100000000000001" customHeight="1" x14ac:dyDescent="0.25">
      <c r="B12" s="29">
        <v>44562</v>
      </c>
      <c r="C12" s="30">
        <v>220101</v>
      </c>
      <c r="D12" s="30" t="s">
        <v>13</v>
      </c>
      <c r="E12" s="31"/>
      <c r="F12" s="31">
        <v>13000</v>
      </c>
      <c r="G12" s="31">
        <f>D8-E12+F12</f>
        <v>38000</v>
      </c>
    </row>
    <row r="13" spans="2:7" ht="20.100000000000001" customHeight="1" x14ac:dyDescent="0.25">
      <c r="B13" s="29">
        <v>44564</v>
      </c>
      <c r="C13" s="30">
        <v>220106</v>
      </c>
      <c r="D13" s="30" t="s">
        <v>13</v>
      </c>
      <c r="E13" s="31"/>
      <c r="F13" s="31">
        <v>17000</v>
      </c>
      <c r="G13" s="31">
        <f>G12-E13+F13</f>
        <v>55000</v>
      </c>
    </row>
    <row r="14" spans="2:7" ht="20.100000000000001" customHeight="1" x14ac:dyDescent="0.25">
      <c r="B14" s="29">
        <v>44568</v>
      </c>
      <c r="C14" s="30">
        <v>220119</v>
      </c>
      <c r="D14" s="30" t="s">
        <v>14</v>
      </c>
      <c r="E14" s="31">
        <v>18000</v>
      </c>
      <c r="F14" s="31"/>
      <c r="G14" s="31">
        <f t="shared" ref="G14:G18" si="0">G13-E14+F14</f>
        <v>37000</v>
      </c>
    </row>
    <row r="15" spans="2:7" ht="20.100000000000001" customHeight="1" x14ac:dyDescent="0.25">
      <c r="B15" s="29">
        <v>44576</v>
      </c>
      <c r="C15" s="30">
        <v>220135</v>
      </c>
      <c r="D15" s="30" t="s">
        <v>18</v>
      </c>
      <c r="E15" s="31">
        <v>500</v>
      </c>
      <c r="F15" s="31"/>
      <c r="G15" s="31">
        <f t="shared" si="0"/>
        <v>36500</v>
      </c>
    </row>
    <row r="16" spans="2:7" ht="20.100000000000001" customHeight="1" x14ac:dyDescent="0.25">
      <c r="B16" s="29">
        <v>44578</v>
      </c>
      <c r="C16" s="30">
        <v>220146</v>
      </c>
      <c r="D16" s="30" t="s">
        <v>15</v>
      </c>
      <c r="E16" s="31">
        <v>1500</v>
      </c>
      <c r="F16" s="31"/>
      <c r="G16" s="31">
        <f t="shared" si="0"/>
        <v>35000</v>
      </c>
    </row>
    <row r="17" spans="2:15" ht="20.100000000000001" customHeight="1" x14ac:dyDescent="0.25">
      <c r="B17" s="29">
        <v>44580</v>
      </c>
      <c r="C17" s="30">
        <v>220150</v>
      </c>
      <c r="D17" s="30" t="s">
        <v>16</v>
      </c>
      <c r="E17" s="31">
        <v>2500</v>
      </c>
      <c r="F17" s="31"/>
      <c r="G17" s="31">
        <f t="shared" si="0"/>
        <v>32500</v>
      </c>
    </row>
    <row r="18" spans="2:15" ht="20.100000000000001" customHeight="1" x14ac:dyDescent="0.25">
      <c r="B18" s="38">
        <v>44584</v>
      </c>
      <c r="C18" s="33">
        <v>220164</v>
      </c>
      <c r="D18" s="33" t="s">
        <v>13</v>
      </c>
      <c r="E18" s="34"/>
      <c r="F18" s="34">
        <v>12000</v>
      </c>
      <c r="G18" s="31">
        <f t="shared" si="0"/>
        <v>44500</v>
      </c>
    </row>
    <row r="19" spans="2:15" ht="20.100000000000001" customHeight="1" x14ac:dyDescent="0.25">
      <c r="B19" s="28"/>
      <c r="C19" s="28"/>
      <c r="D19" s="32" t="s">
        <v>17</v>
      </c>
      <c r="E19" s="36">
        <f>SUM(E12:E18)</f>
        <v>22500</v>
      </c>
      <c r="F19" s="36">
        <f>SUM(F12:F18)</f>
        <v>42000</v>
      </c>
      <c r="G19" s="37">
        <f>D8-E19+F19</f>
        <v>44500</v>
      </c>
    </row>
    <row r="26" spans="2:15" ht="20.100000000000001" customHeight="1" x14ac:dyDescent="0.25">
      <c r="O26" s="3"/>
    </row>
  </sheetData>
  <mergeCells count="3">
    <mergeCell ref="B2:G2"/>
    <mergeCell ref="D4:G4"/>
    <mergeCell ref="B5:C5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7A8EA-75A3-4EA1-A44B-6293174605C4}">
  <dimension ref="B2:O23"/>
  <sheetViews>
    <sheetView showGridLines="0" zoomScale="110" zoomScaleNormal="110" workbookViewId="0">
      <selection activeCell="B11" sqref="B11"/>
    </sheetView>
  </sheetViews>
  <sheetFormatPr defaultRowHeight="20.100000000000001" customHeight="1" x14ac:dyDescent="0.25"/>
  <cols>
    <col min="1" max="1" width="4.7109375" style="1" customWidth="1"/>
    <col min="2" max="2" width="13.7109375" style="1" customWidth="1"/>
    <col min="3" max="3" width="10.140625" style="1" customWidth="1"/>
    <col min="4" max="4" width="21.85546875" style="1" customWidth="1"/>
    <col min="5" max="5" width="11.42578125" style="1" customWidth="1"/>
    <col min="6" max="6" width="11" style="1" customWidth="1"/>
    <col min="7" max="7" width="17.28515625" style="1" customWidth="1"/>
    <col min="8" max="8" width="4.7109375" style="1" customWidth="1"/>
    <col min="9" max="16384" width="9.140625" style="1"/>
  </cols>
  <sheetData>
    <row r="2" spans="2:7" ht="20.100000000000001" customHeight="1" thickBot="1" x14ac:dyDescent="0.3">
      <c r="B2" s="2" t="s">
        <v>0</v>
      </c>
      <c r="C2" s="2"/>
      <c r="D2" s="2"/>
      <c r="E2" s="2"/>
      <c r="F2" s="2"/>
      <c r="G2" s="10"/>
    </row>
    <row r="3" spans="2:7" ht="20.100000000000001" customHeight="1" thickTop="1" x14ac:dyDescent="0.25">
      <c r="G3" s="11" t="str" cm="1">
        <f t="array" aca="1" ref="G3" ca="1">MID(CELL("filename",A1),FIND("]",CELL("filename",A1))+1,255)&amp;" "&amp;2022</f>
        <v>Feb 2022</v>
      </c>
    </row>
    <row r="4" spans="2:7" ht="20.100000000000001" customHeight="1" x14ac:dyDescent="0.25">
      <c r="B4" s="13" t="s">
        <v>10</v>
      </c>
      <c r="C4" s="15"/>
      <c r="D4" s="16" t="s">
        <v>12</v>
      </c>
      <c r="E4" s="16"/>
      <c r="F4" s="16"/>
      <c r="G4" s="16"/>
    </row>
    <row r="5" spans="2:7" ht="20.100000000000001" customHeight="1" x14ac:dyDescent="0.25">
      <c r="B5" s="22" t="s">
        <v>11</v>
      </c>
      <c r="C5" s="23"/>
      <c r="D5" s="25" t="s">
        <v>19</v>
      </c>
      <c r="E5" s="26"/>
      <c r="F5" s="26"/>
      <c r="G5" s="27"/>
    </row>
    <row r="7" spans="2:7" ht="20.100000000000001" customHeight="1" x14ac:dyDescent="0.25">
      <c r="B7" s="13" t="s">
        <v>2</v>
      </c>
      <c r="C7" s="15"/>
      <c r="D7" s="17">
        <f ca="1">DATEVALUE("1"&amp;G3)</f>
        <v>44593</v>
      </c>
      <c r="E7" s="13" t="s">
        <v>4</v>
      </c>
      <c r="F7" s="15"/>
      <c r="G7" s="17">
        <f ca="1">EOMONTH(D7,0)</f>
        <v>44620</v>
      </c>
    </row>
    <row r="8" spans="2:7" ht="20.100000000000001" customHeight="1" x14ac:dyDescent="0.25">
      <c r="B8" s="13" t="s">
        <v>3</v>
      </c>
      <c r="C8" s="15"/>
      <c r="D8" s="14">
        <f>Jan!G19</f>
        <v>44500</v>
      </c>
      <c r="E8" s="13" t="s">
        <v>3</v>
      </c>
      <c r="F8" s="15"/>
      <c r="G8" s="9">
        <f>G18</f>
        <v>58500</v>
      </c>
    </row>
    <row r="9" spans="2:7" ht="20.100000000000001" customHeight="1" x14ac:dyDescent="0.25">
      <c r="B9" s="19"/>
      <c r="C9" s="20"/>
      <c r="D9" s="21"/>
      <c r="E9" s="19"/>
      <c r="F9" s="20"/>
      <c r="G9" s="18"/>
    </row>
    <row r="11" spans="2:7" ht="20.100000000000001" customHeight="1" x14ac:dyDescent="0.25">
      <c r="B11" s="5" t="s">
        <v>5</v>
      </c>
      <c r="C11" s="6" t="s">
        <v>6</v>
      </c>
      <c r="D11" s="6" t="s">
        <v>7</v>
      </c>
      <c r="E11" s="6" t="s">
        <v>8</v>
      </c>
      <c r="F11" s="6" t="s">
        <v>9</v>
      </c>
      <c r="G11" s="6" t="s">
        <v>1</v>
      </c>
    </row>
    <row r="12" spans="2:7" ht="20.100000000000001" customHeight="1" x14ac:dyDescent="0.25">
      <c r="B12" s="42">
        <v>44593</v>
      </c>
      <c r="C12" s="43">
        <v>220202</v>
      </c>
      <c r="D12" s="43" t="s">
        <v>13</v>
      </c>
      <c r="E12" s="35"/>
      <c r="F12" s="35">
        <v>5500</v>
      </c>
      <c r="G12" s="35">
        <f>D8-E12+F12</f>
        <v>50000</v>
      </c>
    </row>
    <row r="13" spans="2:7" ht="20.100000000000001" customHeight="1" x14ac:dyDescent="0.25">
      <c r="B13" s="42">
        <v>44597</v>
      </c>
      <c r="C13" s="43">
        <v>220225</v>
      </c>
      <c r="D13" s="43" t="s">
        <v>13</v>
      </c>
      <c r="E13" s="35"/>
      <c r="F13" s="35">
        <v>35000</v>
      </c>
      <c r="G13" s="35">
        <f>G12-E13+F13</f>
        <v>85000</v>
      </c>
    </row>
    <row r="14" spans="2:7" ht="20.100000000000001" customHeight="1" x14ac:dyDescent="0.25">
      <c r="B14" s="42">
        <v>44600</v>
      </c>
      <c r="C14" s="43">
        <v>220230</v>
      </c>
      <c r="D14" s="43" t="s">
        <v>14</v>
      </c>
      <c r="E14" s="35">
        <v>20500</v>
      </c>
      <c r="F14" s="35"/>
      <c r="G14" s="35">
        <f t="shared" ref="G14:G16" si="0">G13-E14+F14</f>
        <v>64500</v>
      </c>
    </row>
    <row r="15" spans="2:7" ht="20.100000000000001" customHeight="1" x14ac:dyDescent="0.25">
      <c r="B15" s="42">
        <v>44604</v>
      </c>
      <c r="C15" s="43">
        <v>220255</v>
      </c>
      <c r="D15" s="43" t="s">
        <v>15</v>
      </c>
      <c r="E15" s="35">
        <v>2500</v>
      </c>
      <c r="F15" s="35"/>
      <c r="G15" s="35">
        <f t="shared" si="0"/>
        <v>62000</v>
      </c>
    </row>
    <row r="16" spans="2:7" ht="20.100000000000001" customHeight="1" x14ac:dyDescent="0.25">
      <c r="B16" s="42">
        <v>44610</v>
      </c>
      <c r="C16" s="43">
        <v>220260</v>
      </c>
      <c r="D16" s="43" t="s">
        <v>18</v>
      </c>
      <c r="E16" s="35">
        <v>500</v>
      </c>
      <c r="F16" s="35"/>
      <c r="G16" s="35">
        <f t="shared" si="0"/>
        <v>61500</v>
      </c>
    </row>
    <row r="17" spans="2:15" ht="20.100000000000001" customHeight="1" x14ac:dyDescent="0.25">
      <c r="B17" s="42">
        <v>44612</v>
      </c>
      <c r="C17" s="43">
        <v>220265</v>
      </c>
      <c r="D17" s="43" t="s">
        <v>20</v>
      </c>
      <c r="E17" s="35">
        <v>3000</v>
      </c>
      <c r="F17" s="35"/>
      <c r="G17" s="35">
        <f>G16-E17+F17</f>
        <v>58500</v>
      </c>
    </row>
    <row r="18" spans="2:15" ht="20.100000000000001" customHeight="1" x14ac:dyDescent="0.25">
      <c r="B18" s="28"/>
      <c r="C18" s="28"/>
      <c r="D18" s="39" t="s">
        <v>17</v>
      </c>
      <c r="E18" s="44">
        <f>SUM(E12:E17)</f>
        <v>26500</v>
      </c>
      <c r="F18" s="44">
        <f>SUM(F12:F17)</f>
        <v>40500</v>
      </c>
      <c r="G18" s="41">
        <f>D8-E18+F18</f>
        <v>58500</v>
      </c>
    </row>
    <row r="23" spans="2:15" ht="20.100000000000001" customHeight="1" x14ac:dyDescent="0.25">
      <c r="O23" s="3"/>
    </row>
  </sheetData>
  <mergeCells count="3">
    <mergeCell ref="B2:G2"/>
    <mergeCell ref="D4:G4"/>
    <mergeCell ref="B5:C5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5B9C4-012D-4196-8B61-1FF99A52420C}">
  <dimension ref="B2:O24"/>
  <sheetViews>
    <sheetView showGridLines="0" zoomScale="110" zoomScaleNormal="110" workbookViewId="0">
      <selection activeCell="B11" sqref="B11"/>
    </sheetView>
  </sheetViews>
  <sheetFormatPr defaultRowHeight="20.100000000000001" customHeight="1" x14ac:dyDescent="0.25"/>
  <cols>
    <col min="1" max="1" width="4.7109375" style="1" customWidth="1"/>
    <col min="2" max="2" width="13.7109375" style="1" customWidth="1"/>
    <col min="3" max="3" width="10.140625" style="1" customWidth="1"/>
    <col min="4" max="4" width="21.85546875" style="1" customWidth="1"/>
    <col min="5" max="5" width="11.42578125" style="1" customWidth="1"/>
    <col min="6" max="6" width="11" style="1" customWidth="1"/>
    <col min="7" max="7" width="17.28515625" style="1" customWidth="1"/>
    <col min="8" max="8" width="4.7109375" style="1" customWidth="1"/>
    <col min="9" max="16384" width="9.140625" style="1"/>
  </cols>
  <sheetData>
    <row r="2" spans="2:7" ht="20.100000000000001" customHeight="1" thickBot="1" x14ac:dyDescent="0.3">
      <c r="B2" s="2" t="s">
        <v>0</v>
      </c>
      <c r="C2" s="2"/>
      <c r="D2" s="2"/>
      <c r="E2" s="2"/>
      <c r="F2" s="2"/>
      <c r="G2" s="10"/>
    </row>
    <row r="3" spans="2:7" ht="20.100000000000001" customHeight="1" thickTop="1" x14ac:dyDescent="0.25">
      <c r="G3" s="11" t="str" cm="1">
        <f t="array" aca="1" ref="G3" ca="1">MID(CELL("filename",A1),FIND("]",CELL("filename",A1))+1,255)&amp;" "&amp;2022</f>
        <v>Mar 2022</v>
      </c>
    </row>
    <row r="4" spans="2:7" ht="20.100000000000001" customHeight="1" x14ac:dyDescent="0.25">
      <c r="B4" s="13" t="s">
        <v>10</v>
      </c>
      <c r="C4" s="15"/>
      <c r="D4" s="16" t="s">
        <v>12</v>
      </c>
      <c r="E4" s="16"/>
      <c r="F4" s="16"/>
      <c r="G4" s="16"/>
    </row>
    <row r="5" spans="2:7" ht="20.100000000000001" customHeight="1" x14ac:dyDescent="0.25">
      <c r="B5" s="22" t="s">
        <v>11</v>
      </c>
      <c r="C5" s="23"/>
      <c r="D5" s="25" t="s">
        <v>19</v>
      </c>
      <c r="E5" s="26"/>
      <c r="F5" s="26"/>
      <c r="G5" s="27"/>
    </row>
    <row r="7" spans="2:7" ht="20.100000000000001" customHeight="1" x14ac:dyDescent="0.25">
      <c r="B7" s="13" t="s">
        <v>2</v>
      </c>
      <c r="C7" s="15"/>
      <c r="D7" s="17">
        <f ca="1">DATEVALUE("1"&amp;G3)</f>
        <v>44621</v>
      </c>
      <c r="E7" s="13" t="s">
        <v>4</v>
      </c>
      <c r="F7" s="15"/>
      <c r="G7" s="17">
        <f ca="1">EOMONTH(D7,0)</f>
        <v>44651</v>
      </c>
    </row>
    <row r="8" spans="2:7" ht="20.100000000000001" customHeight="1" x14ac:dyDescent="0.25">
      <c r="B8" s="13" t="s">
        <v>3</v>
      </c>
      <c r="C8" s="15"/>
      <c r="D8" s="14">
        <f>Feb!G18</f>
        <v>58500</v>
      </c>
      <c r="E8" s="13" t="s">
        <v>3</v>
      </c>
      <c r="F8" s="15"/>
      <c r="G8" s="9">
        <f>G17</f>
        <v>55000</v>
      </c>
    </row>
    <row r="9" spans="2:7" ht="20.100000000000001" customHeight="1" x14ac:dyDescent="0.25">
      <c r="B9" s="19"/>
      <c r="C9" s="20"/>
      <c r="D9" s="21"/>
      <c r="E9" s="19"/>
      <c r="F9" s="20"/>
      <c r="G9" s="18"/>
    </row>
    <row r="11" spans="2:7" ht="20.100000000000001" customHeight="1" x14ac:dyDescent="0.25">
      <c r="B11" s="5" t="s">
        <v>5</v>
      </c>
      <c r="C11" s="6" t="s">
        <v>6</v>
      </c>
      <c r="D11" s="6" t="s">
        <v>7</v>
      </c>
      <c r="E11" s="6" t="s">
        <v>8</v>
      </c>
      <c r="F11" s="6" t="s">
        <v>9</v>
      </c>
      <c r="G11" s="6" t="s">
        <v>1</v>
      </c>
    </row>
    <row r="12" spans="2:7" ht="20.100000000000001" customHeight="1" x14ac:dyDescent="0.25">
      <c r="B12" s="29">
        <v>44621</v>
      </c>
      <c r="C12" s="30">
        <v>220301</v>
      </c>
      <c r="D12" s="30" t="s">
        <v>13</v>
      </c>
      <c r="E12" s="31"/>
      <c r="F12" s="31">
        <v>13000</v>
      </c>
      <c r="G12" s="31">
        <f>D8-E12+F12</f>
        <v>71500</v>
      </c>
    </row>
    <row r="13" spans="2:7" ht="20.100000000000001" customHeight="1" x14ac:dyDescent="0.25">
      <c r="B13" s="29">
        <v>44623</v>
      </c>
      <c r="C13" s="30">
        <v>220306</v>
      </c>
      <c r="D13" s="30" t="s">
        <v>13</v>
      </c>
      <c r="E13" s="31"/>
      <c r="F13" s="31">
        <v>17000</v>
      </c>
      <c r="G13" s="31">
        <f>G12-E13+F13</f>
        <v>88500</v>
      </c>
    </row>
    <row r="14" spans="2:7" ht="20.100000000000001" customHeight="1" x14ac:dyDescent="0.25">
      <c r="B14" s="29">
        <v>44625</v>
      </c>
      <c r="C14" s="30">
        <v>220319</v>
      </c>
      <c r="D14" s="30" t="s">
        <v>14</v>
      </c>
      <c r="E14" s="31">
        <v>18000</v>
      </c>
      <c r="F14" s="31"/>
      <c r="G14" s="31">
        <f t="shared" ref="G14:G16" si="0">G13-E14+F14</f>
        <v>70500</v>
      </c>
    </row>
    <row r="15" spans="2:7" ht="20.100000000000001" customHeight="1" x14ac:dyDescent="0.25">
      <c r="B15" s="29">
        <v>44627</v>
      </c>
      <c r="C15" s="30">
        <v>220335</v>
      </c>
      <c r="D15" s="30" t="s">
        <v>18</v>
      </c>
      <c r="E15" s="31">
        <v>500</v>
      </c>
      <c r="F15" s="31"/>
      <c r="G15" s="31">
        <f t="shared" si="0"/>
        <v>70000</v>
      </c>
    </row>
    <row r="16" spans="2:7" ht="20.100000000000001" customHeight="1" x14ac:dyDescent="0.25">
      <c r="B16" s="42">
        <v>44629</v>
      </c>
      <c r="C16" s="43">
        <v>220346</v>
      </c>
      <c r="D16" s="43" t="s">
        <v>21</v>
      </c>
      <c r="E16" s="35">
        <v>15000</v>
      </c>
      <c r="F16" s="35"/>
      <c r="G16" s="35">
        <f t="shared" si="0"/>
        <v>55000</v>
      </c>
    </row>
    <row r="17" spans="2:15" ht="20.100000000000001" customHeight="1" x14ac:dyDescent="0.25">
      <c r="B17" s="28"/>
      <c r="C17" s="28"/>
      <c r="D17" s="39" t="s">
        <v>17</v>
      </c>
      <c r="E17" s="40">
        <f>SUM(E12:E16)</f>
        <v>33500</v>
      </c>
      <c r="F17" s="40">
        <f>SUM(F12:F16)</f>
        <v>30000</v>
      </c>
      <c r="G17" s="41">
        <f>D8-E17+F17</f>
        <v>55000</v>
      </c>
    </row>
    <row r="24" spans="2:15" ht="20.100000000000001" customHeight="1" x14ac:dyDescent="0.25">
      <c r="O24" s="3"/>
    </row>
  </sheetData>
  <mergeCells count="3">
    <mergeCell ref="B2:G2"/>
    <mergeCell ref="D4:G4"/>
    <mergeCell ref="B5:C5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Jan</vt:lpstr>
      <vt:lpstr>Feb</vt:lpstr>
      <vt:lpstr>Mar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Shahriar Abrar</dc:creator>
  <cp:lastModifiedBy>Shahriar Abrar</cp:lastModifiedBy>
  <dcterms:created xsi:type="dcterms:W3CDTF">2022-07-31T05:04:22Z</dcterms:created>
  <dcterms:modified xsi:type="dcterms:W3CDTF">2022-07-31T12:11:30Z</dcterms:modified>
</cp:coreProperties>
</file>