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984F062-BC9C-49EE-8A66-3FAAD707FAB8}" xr6:coauthVersionLast="47" xr6:coauthVersionMax="47" xr10:uidLastSave="{00000000-0000-0000-0000-000000000000}"/>
  <bookViews>
    <workbookView xWindow="-108" yWindow="-108" windowWidth="23256" windowHeight="12456" activeTab="4" xr2:uid="{BBC44D3D-3A14-43DF-81C2-90229B7A4DDD}"/>
  </bookViews>
  <sheets>
    <sheet name="Dataset" sheetId="1" r:id="rId1"/>
    <sheet name="Add-ins" sheetId="2" r:id="rId2"/>
    <sheet name="Sheet3" sheetId="3" r:id="rId3"/>
    <sheet name="Simple Formula" sheetId="5" r:id="rId4"/>
    <sheet name="CONFIDENCE" sheetId="7" r:id="rId5"/>
    <sheet name="CONFIDENCE.NORM" sheetId="9" r:id="rId6"/>
    <sheet name="NORM.S.INV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6" i="5"/>
  <c r="E5" i="5"/>
  <c r="E4" i="5"/>
  <c r="B17" i="3"/>
  <c r="P6" i="5"/>
  <c r="P5" i="5"/>
  <c r="P4" i="5"/>
  <c r="E8" i="11"/>
  <c r="E7" i="11"/>
  <c r="E4" i="11"/>
  <c r="E6" i="11"/>
  <c r="E5" i="11"/>
  <c r="E10" i="7"/>
  <c r="E11" i="9"/>
  <c r="E10" i="9"/>
  <c r="E9" i="9"/>
  <c r="E8" i="9"/>
  <c r="E4" i="9"/>
  <c r="E6" i="9"/>
  <c r="E5" i="9"/>
  <c r="E9" i="7"/>
  <c r="E8" i="7"/>
  <c r="E4" i="7"/>
  <c r="E6" i="7"/>
  <c r="E5" i="7"/>
  <c r="B18" i="3"/>
  <c r="E9" i="5" l="1"/>
</calcChain>
</file>

<file path=xl/sharedStrings.xml><?xml version="1.0" encoding="utf-8"?>
<sst xmlns="http://schemas.openxmlformats.org/spreadsheetml/2006/main" count="109" uniqueCount="32">
  <si>
    <t>Sample No.</t>
  </si>
  <si>
    <t/>
  </si>
  <si>
    <t>Weight List</t>
  </si>
  <si>
    <t>Using Excel Add-ins</t>
  </si>
  <si>
    <t>Weight (Kg)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</si>
  <si>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</si>
  <si>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</si>
  <si>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</si>
  <si>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</si>
  <si>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</si>
  <si>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</si>
  <si>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</si>
  <si>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</si>
  <si>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</si>
  <si>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</si>
  <si>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</si>
  <si>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</si>
  <si>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</si>
  <si>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</si>
  <si>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</si>
  <si>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Lower Limit</t>
  </si>
  <si>
    <t>Upper Limit</t>
  </si>
  <si>
    <t>Sample Size</t>
  </si>
  <si>
    <t>z</t>
  </si>
  <si>
    <t>Applying Simple Formula</t>
  </si>
  <si>
    <t>Applying CONFIDENCE Function</t>
  </si>
  <si>
    <t>alpha</t>
  </si>
  <si>
    <t>Confidence Interval</t>
  </si>
  <si>
    <t>Applying CONFIDENCE.NORM Function</t>
  </si>
  <si>
    <t>NORMSDIST</t>
  </si>
  <si>
    <t>Applying NORM.S.INV Function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</si>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</sst>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FD0F-DDE7-4DD6-A662-1B7D77BD3D33}">
  <dimension ref="B1:I15"/>
  <sheetViews>
    <sheetView showGridLines="0" workbookViewId="0">
      <selection activeCell="P20" sqref="P20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</cols>
  <sheetData>
    <row r="1" spans="2:9" ht="19.95" customHeight="1" x14ac:dyDescent="0.3">
      <c r="B1" s="4" t="s">
        <v>2</v>
      </c>
      <c r="C1" s="4"/>
    </row>
    <row r="3" spans="2:9" ht="19.95" customHeight="1" x14ac:dyDescent="0.3">
      <c r="B3" s="3" t="s">
        <v>0</v>
      </c>
      <c r="C3" s="3" t="s">
        <v>4</v>
      </c>
    </row>
    <row r="4" spans="2:9" ht="19.95" customHeight="1" x14ac:dyDescent="0.3">
      <c r="B4" s="2">
        <v>1</v>
      </c>
      <c r="C4" s="2">
        <v>95</v>
      </c>
    </row>
    <row r="5" spans="2:9" ht="19.95" customHeight="1" x14ac:dyDescent="0.3">
      <c r="B5" s="2">
        <v>2</v>
      </c>
      <c r="C5" s="2">
        <v>74</v>
      </c>
    </row>
    <row r="6" spans="2:9" ht="19.95" customHeight="1" x14ac:dyDescent="0.3">
      <c r="B6" s="2">
        <v>3</v>
      </c>
      <c r="C6" s="2">
        <v>91</v>
      </c>
    </row>
    <row r="7" spans="2:9" ht="19.95" customHeight="1" x14ac:dyDescent="0.3">
      <c r="B7" s="2">
        <v>4</v>
      </c>
      <c r="C7" s="2">
        <v>78</v>
      </c>
    </row>
    <row r="8" spans="2:9" ht="19.95" customHeight="1" x14ac:dyDescent="0.3">
      <c r="B8" s="2">
        <v>5</v>
      </c>
      <c r="C8" s="2">
        <v>84</v>
      </c>
    </row>
    <row r="9" spans="2:9" ht="19.95" customHeight="1" x14ac:dyDescent="0.3">
      <c r="B9" s="2">
        <v>6</v>
      </c>
      <c r="C9" s="2">
        <v>63</v>
      </c>
    </row>
    <row r="10" spans="2:9" ht="19.95" customHeight="1" x14ac:dyDescent="0.3">
      <c r="B10" s="2">
        <v>7</v>
      </c>
      <c r="C10" s="2">
        <v>57</v>
      </c>
    </row>
    <row r="11" spans="2:9" ht="19.95" customHeight="1" x14ac:dyDescent="0.3">
      <c r="B11" s="2">
        <v>8</v>
      </c>
      <c r="C11" s="2">
        <v>55</v>
      </c>
    </row>
    <row r="12" spans="2:9" ht="19.95" customHeight="1" x14ac:dyDescent="0.3">
      <c r="B12" s="2">
        <v>9</v>
      </c>
      <c r="C12" s="2">
        <v>72</v>
      </c>
    </row>
    <row r="13" spans="2:9" ht="19.95" customHeight="1" x14ac:dyDescent="0.3">
      <c r="B13" s="2">
        <v>10</v>
      </c>
      <c r="C13" s="2">
        <v>88</v>
      </c>
    </row>
    <row r="14" spans="2:9" ht="19.95" customHeight="1" x14ac:dyDescent="0.3">
      <c r="B14" s="2">
        <v>11</v>
      </c>
      <c r="C14" s="2">
        <v>60</v>
      </c>
    </row>
    <row r="15" spans="2:9" ht="19.95" customHeight="1" x14ac:dyDescent="0.3">
      <c r="I15" s="1" t="s">
        <v>1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576C-B79C-4E28-AB3B-57AEE37AC662}">
  <dimension ref="B1:I15"/>
  <sheetViews>
    <sheetView showGridLines="0" workbookViewId="0">
      <selection activeCell="L19" sqref="L19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  <col min="4" max="5" width="21.33203125" bestFit="1" customWidth="1"/>
    <col min="6" max="6" width="12.6640625" bestFit="1" customWidth="1"/>
  </cols>
  <sheetData>
    <row r="1" spans="2:9" ht="19.95" customHeight="1" x14ac:dyDescent="0.3">
      <c r="B1" s="4" t="s">
        <v>3</v>
      </c>
      <c r="C1" s="4"/>
    </row>
    <row r="3" spans="2:9" ht="19.95" customHeight="1" x14ac:dyDescent="0.3">
      <c r="B3" s="3" t="s">
        <v>0</v>
      </c>
      <c r="C3" s="3" t="s">
        <v>4</v>
      </c>
    </row>
    <row r="4" spans="2:9" ht="19.95" customHeight="1" x14ac:dyDescent="0.3">
      <c r="B4" s="2">
        <v>1</v>
      </c>
      <c r="C4" s="2">
        <v>95</v>
      </c>
    </row>
    <row r="5" spans="2:9" ht="19.95" customHeight="1" x14ac:dyDescent="0.3">
      <c r="B5" s="2">
        <v>2</v>
      </c>
      <c r="C5" s="2">
        <v>74</v>
      </c>
    </row>
    <row r="6" spans="2:9" ht="19.95" customHeight="1" x14ac:dyDescent="0.3">
      <c r="B6" s="2">
        <v>3</v>
      </c>
      <c r="C6" s="2">
        <v>91</v>
      </c>
    </row>
    <row r="7" spans="2:9" ht="19.95" customHeight="1" x14ac:dyDescent="0.3">
      <c r="B7" s="2">
        <v>4</v>
      </c>
      <c r="C7" s="2">
        <v>78</v>
      </c>
    </row>
    <row r="8" spans="2:9" ht="19.95" customHeight="1" x14ac:dyDescent="0.3">
      <c r="B8" s="2">
        <v>5</v>
      </c>
      <c r="C8" s="2">
        <v>84</v>
      </c>
    </row>
    <row r="9" spans="2:9" ht="19.95" customHeight="1" x14ac:dyDescent="0.3">
      <c r="B9" s="2">
        <v>6</v>
      </c>
      <c r="C9" s="2">
        <v>63</v>
      </c>
    </row>
    <row r="10" spans="2:9" ht="19.95" customHeight="1" x14ac:dyDescent="0.3">
      <c r="B10" s="2">
        <v>7</v>
      </c>
      <c r="C10" s="2">
        <v>57</v>
      </c>
    </row>
    <row r="11" spans="2:9" ht="19.95" customHeight="1" x14ac:dyDescent="0.3">
      <c r="B11" s="2">
        <v>8</v>
      </c>
      <c r="C11" s="2">
        <v>55</v>
      </c>
    </row>
    <row r="12" spans="2:9" ht="19.95" customHeight="1" x14ac:dyDescent="0.3">
      <c r="B12" s="2">
        <v>9</v>
      </c>
      <c r="C12" s="2">
        <v>72</v>
      </c>
    </row>
    <row r="13" spans="2:9" ht="19.95" customHeight="1" x14ac:dyDescent="0.3">
      <c r="B13" s="2">
        <v>10</v>
      </c>
      <c r="C13" s="2">
        <v>88</v>
      </c>
    </row>
    <row r="14" spans="2:9" ht="19.95" customHeight="1" x14ac:dyDescent="0.3">
      <c r="B14" s="2">
        <v>11</v>
      </c>
      <c r="C14" s="2">
        <v>60</v>
      </c>
    </row>
    <row r="15" spans="2:9" ht="19.95" customHeight="1" x14ac:dyDescent="0.3">
      <c r="I15" s="1" t="s">
        <v>1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17AA-EA8D-460D-A820-C9EED7DA5A0B}">
  <dimension ref="A1:B18"/>
  <sheetViews>
    <sheetView workbookViewId="0">
      <selection activeCell="B18" sqref="B18"/>
    </sheetView>
  </sheetViews>
  <sheetFormatPr defaultRowHeight="14.4" x14ac:dyDescent="0.3"/>
  <cols>
    <col min="1" max="1" width="21.33203125" bestFit="1" customWidth="1"/>
    <col min="2" max="2" width="12.6640625" bestFit="1" customWidth="1"/>
  </cols>
  <sheetData>
    <row r="1" spans="1:2" x14ac:dyDescent="0.3">
      <c r="A1" s="7" t="s">
        <v>5</v>
      </c>
      <c r="B1" s="7"/>
    </row>
    <row r="2" spans="1:2" x14ac:dyDescent="0.3">
      <c r="A2" s="5"/>
      <c r="B2" s="5"/>
    </row>
    <row r="3" spans="1:2" x14ac:dyDescent="0.3">
      <c r="A3" s="5" t="s">
        <v>6</v>
      </c>
      <c r="B3" s="5">
        <v>74.272727272727266</v>
      </c>
    </row>
    <row r="4" spans="1:2" x14ac:dyDescent="0.3">
      <c r="A4" s="5" t="s">
        <v>7</v>
      </c>
      <c r="B4" s="5">
        <v>4.2769804749929659</v>
      </c>
    </row>
    <row r="5" spans="1:2" x14ac:dyDescent="0.3">
      <c r="A5" s="5" t="s">
        <v>8</v>
      </c>
      <c r="B5" s="5">
        <v>74</v>
      </c>
    </row>
    <row r="6" spans="1:2" x14ac:dyDescent="0.3">
      <c r="A6" s="5" t="s">
        <v>9</v>
      </c>
      <c r="B6" s="5" t="e">
        <v>#N/A</v>
      </c>
    </row>
    <row r="7" spans="1:2" x14ac:dyDescent="0.3">
      <c r="A7" s="5" t="s">
        <v>10</v>
      </c>
      <c r="B7" s="5">
        <v>14.185139471227684</v>
      </c>
    </row>
    <row r="8" spans="1:2" x14ac:dyDescent="0.3">
      <c r="A8" s="5" t="s">
        <v>11</v>
      </c>
      <c r="B8" s="5">
        <v>201.21818181818162</v>
      </c>
    </row>
    <row r="9" spans="1:2" x14ac:dyDescent="0.3">
      <c r="A9" s="5" t="s">
        <v>12</v>
      </c>
      <c r="B9" s="5">
        <v>-1.4853317630330976</v>
      </c>
    </row>
    <row r="10" spans="1:2" x14ac:dyDescent="0.3">
      <c r="A10" s="5" t="s">
        <v>13</v>
      </c>
      <c r="B10" s="5">
        <v>2.0572836803803986E-2</v>
      </c>
    </row>
    <row r="11" spans="1:2" x14ac:dyDescent="0.3">
      <c r="A11" s="5" t="s">
        <v>14</v>
      </c>
      <c r="B11" s="5">
        <v>40</v>
      </c>
    </row>
    <row r="12" spans="1:2" x14ac:dyDescent="0.3">
      <c r="A12" s="5" t="s">
        <v>15</v>
      </c>
      <c r="B12" s="5">
        <v>55</v>
      </c>
    </row>
    <row r="13" spans="1:2" x14ac:dyDescent="0.3">
      <c r="A13" s="5" t="s">
        <v>16</v>
      </c>
      <c r="B13" s="5">
        <v>95</v>
      </c>
    </row>
    <row r="14" spans="1:2" x14ac:dyDescent="0.3">
      <c r="A14" s="5" t="s">
        <v>17</v>
      </c>
      <c r="B14" s="5">
        <v>817</v>
      </c>
    </row>
    <row r="15" spans="1:2" x14ac:dyDescent="0.3">
      <c r="A15" s="5" t="s">
        <v>18</v>
      </c>
      <c r="B15" s="5">
        <v>11</v>
      </c>
    </row>
    <row r="16" spans="1:2" ht="15" thickBot="1" x14ac:dyDescent="0.35">
      <c r="A16" s="6" t="s">
        <v>19</v>
      </c>
      <c r="B16" s="6">
        <v>9.5297063655185372</v>
      </c>
    </row>
    <row r="17" spans="1:2" x14ac:dyDescent="0.3">
      <c r="A17" s="5" t="s">
        <v>20</v>
      </c>
      <c r="B17">
        <f>B3-B16</f>
        <v>64.743020907208731</v>
      </c>
    </row>
    <row r="18" spans="1:2" x14ac:dyDescent="0.3">
      <c r="A18" s="5" t="s">
        <v>21</v>
      </c>
      <c r="B18">
        <f>B3+B16</f>
        <v>83.802433638245802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4ED3-432C-49DF-BFAD-D370EBC47E29}">
  <dimension ref="B1:P19"/>
  <sheetViews>
    <sheetView showGridLines="0" topLeftCell="C1" workbookViewId="0">
      <selection activeCell="E8" sqref="E8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  <col min="4" max="4" width="22.33203125" customWidth="1"/>
    <col min="5" max="5" width="13.33203125" bestFit="1" customWidth="1"/>
    <col min="13" max="13" width="17.77734375" customWidth="1"/>
    <col min="14" max="14" width="18.88671875" customWidth="1"/>
    <col min="15" max="15" width="22.33203125" customWidth="1"/>
    <col min="16" max="16" width="13.33203125" bestFit="1" customWidth="1"/>
  </cols>
  <sheetData>
    <row r="1" spans="2:16" ht="19.95" customHeight="1" x14ac:dyDescent="0.3">
      <c r="B1" s="4" t="s">
        <v>24</v>
      </c>
      <c r="C1" s="4"/>
      <c r="D1" s="4"/>
      <c r="E1" s="4"/>
      <c r="M1" s="4" t="s">
        <v>31</v>
      </c>
      <c r="N1" s="4"/>
      <c r="O1" s="4"/>
      <c r="P1" s="4"/>
    </row>
    <row r="3" spans="2:16" ht="19.95" customHeight="1" x14ac:dyDescent="0.3">
      <c r="B3" s="3" t="s">
        <v>0</v>
      </c>
      <c r="C3" s="3" t="s">
        <v>4</v>
      </c>
      <c r="M3" s="3" t="s">
        <v>0</v>
      </c>
      <c r="N3" s="3" t="s">
        <v>4</v>
      </c>
    </row>
    <row r="4" spans="2:16" ht="19.95" customHeight="1" x14ac:dyDescent="0.3">
      <c r="B4" s="2">
        <v>1</v>
      </c>
      <c r="C4" s="2">
        <v>95</v>
      </c>
      <c r="D4" s="3" t="s">
        <v>6</v>
      </c>
      <c r="E4" s="2">
        <f>AVERAGE(C4:C14)</f>
        <v>74.272727272727266</v>
      </c>
      <c r="M4" s="2">
        <v>1</v>
      </c>
      <c r="N4" s="2">
        <v>95</v>
      </c>
      <c r="O4" s="3" t="s">
        <v>6</v>
      </c>
      <c r="P4" s="2">
        <f>AVERAGE(N4:N14)</f>
        <v>74.272727272727266</v>
      </c>
    </row>
    <row r="5" spans="2:16" ht="19.95" customHeight="1" x14ac:dyDescent="0.3">
      <c r="B5" s="2">
        <v>2</v>
      </c>
      <c r="C5" s="2">
        <v>74</v>
      </c>
      <c r="D5" s="3" t="s">
        <v>10</v>
      </c>
      <c r="E5" s="2">
        <f>STDEV(C4:C14)</f>
        <v>14.185139471227684</v>
      </c>
      <c r="M5" s="2">
        <v>2</v>
      </c>
      <c r="N5" s="2">
        <v>74</v>
      </c>
      <c r="O5" s="3" t="s">
        <v>10</v>
      </c>
      <c r="P5" s="2">
        <f>STDEV(N4:N14)</f>
        <v>14.185139471227684</v>
      </c>
    </row>
    <row r="6" spans="2:16" ht="19.95" customHeight="1" x14ac:dyDescent="0.3">
      <c r="B6" s="2">
        <v>3</v>
      </c>
      <c r="C6" s="2">
        <v>91</v>
      </c>
      <c r="D6" s="3" t="s">
        <v>22</v>
      </c>
      <c r="E6" s="2">
        <f>COUNT(C4:C14)</f>
        <v>11</v>
      </c>
      <c r="M6" s="2">
        <v>3</v>
      </c>
      <c r="N6" s="2">
        <v>91</v>
      </c>
      <c r="O6" s="3" t="s">
        <v>22</v>
      </c>
      <c r="P6" s="2">
        <f>COUNT(N4:N14)</f>
        <v>11</v>
      </c>
    </row>
    <row r="7" spans="2:16" ht="19.95" customHeight="1" x14ac:dyDescent="0.3">
      <c r="B7" s="2">
        <v>4</v>
      </c>
      <c r="C7" s="2">
        <v>78</v>
      </c>
      <c r="D7" s="3" t="s">
        <v>23</v>
      </c>
      <c r="E7" s="2">
        <v>1.96</v>
      </c>
      <c r="M7" s="2">
        <v>4</v>
      </c>
      <c r="N7" s="2">
        <v>78</v>
      </c>
      <c r="O7" s="3" t="s">
        <v>23</v>
      </c>
      <c r="P7" s="2">
        <v>1.96</v>
      </c>
    </row>
    <row r="8" spans="2:16" ht="19.95" customHeight="1" x14ac:dyDescent="0.3">
      <c r="B8" s="2">
        <v>5</v>
      </c>
      <c r="C8" s="2">
        <v>84</v>
      </c>
      <c r="D8" s="3" t="s">
        <v>20</v>
      </c>
      <c r="E8" s="2">
        <f>E4-E7*E5/SQRT(E6)</f>
        <v>65.889845541741053</v>
      </c>
      <c r="M8" s="2">
        <v>5</v>
      </c>
      <c r="N8" s="2">
        <v>84</v>
      </c>
      <c r="O8" s="3" t="s">
        <v>20</v>
      </c>
      <c r="P8" s="2"/>
    </row>
    <row r="9" spans="2:16" ht="19.95" customHeight="1" x14ac:dyDescent="0.3">
      <c r="B9" s="2">
        <v>6</v>
      </c>
      <c r="C9" s="2">
        <v>63</v>
      </c>
      <c r="D9" s="3" t="s">
        <v>21</v>
      </c>
      <c r="E9" s="2">
        <f>E4+E7*E5/SQRT(E6)</f>
        <v>82.655609003713479</v>
      </c>
      <c r="M9" s="2">
        <v>6</v>
      </c>
      <c r="N9" s="2">
        <v>63</v>
      </c>
      <c r="O9" s="3" t="s">
        <v>21</v>
      </c>
      <c r="P9" s="2"/>
    </row>
    <row r="10" spans="2:16" ht="19.95" customHeight="1" x14ac:dyDescent="0.3">
      <c r="B10" s="2">
        <v>7</v>
      </c>
      <c r="C10" s="2">
        <v>57</v>
      </c>
      <c r="M10" s="2">
        <v>7</v>
      </c>
      <c r="N10" s="2">
        <v>57</v>
      </c>
    </row>
    <row r="11" spans="2:16" ht="19.95" customHeight="1" x14ac:dyDescent="0.3">
      <c r="B11" s="2">
        <v>8</v>
      </c>
      <c r="C11" s="2">
        <v>55</v>
      </c>
      <c r="M11" s="2">
        <v>8</v>
      </c>
      <c r="N11" s="2">
        <v>55</v>
      </c>
    </row>
    <row r="12" spans="2:16" ht="19.95" customHeight="1" x14ac:dyDescent="0.3">
      <c r="B12" s="2">
        <v>9</v>
      </c>
      <c r="C12" s="2">
        <v>72</v>
      </c>
      <c r="M12" s="2">
        <v>9</v>
      </c>
      <c r="N12" s="2">
        <v>72</v>
      </c>
    </row>
    <row r="13" spans="2:16" ht="19.95" customHeight="1" x14ac:dyDescent="0.3">
      <c r="B13" s="2">
        <v>10</v>
      </c>
      <c r="C13" s="2">
        <v>88</v>
      </c>
      <c r="M13" s="2">
        <v>10</v>
      </c>
      <c r="N13" s="2">
        <v>88</v>
      </c>
    </row>
    <row r="14" spans="2:16" ht="19.95" customHeight="1" x14ac:dyDescent="0.3">
      <c r="B14" s="2">
        <v>11</v>
      </c>
      <c r="C14" s="2">
        <v>60</v>
      </c>
      <c r="M14" s="2">
        <v>11</v>
      </c>
      <c r="N14" s="2">
        <v>60</v>
      </c>
    </row>
    <row r="15" spans="2:16" ht="19.95" customHeight="1" x14ac:dyDescent="0.3">
      <c r="I15" s="1" t="s">
        <v>1</v>
      </c>
    </row>
    <row r="19" spans="15:15" ht="19.95" customHeight="1" x14ac:dyDescent="0.3">
      <c r="O19" s="1" t="s">
        <v>1</v>
      </c>
    </row>
  </sheetData>
  <mergeCells count="2">
    <mergeCell ref="B1:E1"/>
    <mergeCell ref="M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A41E-901B-4B3D-83BB-AF15383A0679}">
  <dimension ref="B1:O19"/>
  <sheetViews>
    <sheetView showGridLines="0" tabSelected="1" workbookViewId="0">
      <selection activeCell="M18" sqref="M18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  <col min="4" max="4" width="22.33203125" customWidth="1"/>
    <col min="5" max="5" width="11.5546875" customWidth="1"/>
    <col min="12" max="12" width="17.77734375" customWidth="1"/>
    <col min="13" max="13" width="18.88671875" customWidth="1"/>
    <col min="14" max="14" width="22.33203125" customWidth="1"/>
    <col min="15" max="15" width="11.5546875" customWidth="1"/>
  </cols>
  <sheetData>
    <row r="1" spans="2:15" ht="19.95" customHeight="1" x14ac:dyDescent="0.3">
      <c r="B1" s="4" t="s">
        <v>25</v>
      </c>
      <c r="C1" s="4"/>
      <c r="D1" s="4"/>
      <c r="E1" s="4"/>
      <c r="L1" s="4" t="s">
        <v>31</v>
      </c>
      <c r="M1" s="4"/>
      <c r="N1" s="4"/>
      <c r="O1" s="4"/>
    </row>
    <row r="3" spans="2:15" ht="19.95" customHeight="1" x14ac:dyDescent="0.3">
      <c r="B3" s="3" t="s">
        <v>0</v>
      </c>
      <c r="C3" s="3" t="s">
        <v>4</v>
      </c>
      <c r="L3" s="3" t="s">
        <v>0</v>
      </c>
      <c r="M3" s="3" t="s">
        <v>4</v>
      </c>
    </row>
    <row r="4" spans="2:15" ht="19.95" customHeight="1" x14ac:dyDescent="0.3">
      <c r="B4" s="2">
        <v>1</v>
      </c>
      <c r="C4" s="2">
        <v>95</v>
      </c>
      <c r="D4" s="3" t="s">
        <v>6</v>
      </c>
      <c r="E4" s="2">
        <f>AVERAGE(C4:C14)</f>
        <v>74.272727272727266</v>
      </c>
      <c r="L4" s="2">
        <v>1</v>
      </c>
      <c r="M4" s="2">
        <v>95</v>
      </c>
      <c r="N4" s="3" t="s">
        <v>6</v>
      </c>
      <c r="O4" s="2"/>
    </row>
    <row r="5" spans="2:15" ht="19.95" customHeight="1" x14ac:dyDescent="0.3">
      <c r="B5" s="2">
        <v>2</v>
      </c>
      <c r="C5" s="2">
        <v>74</v>
      </c>
      <c r="D5" s="3" t="s">
        <v>10</v>
      </c>
      <c r="E5" s="2">
        <f>STDEV(C4:C14)</f>
        <v>14.185139471227684</v>
      </c>
      <c r="L5" s="2">
        <v>2</v>
      </c>
      <c r="M5" s="2">
        <v>74</v>
      </c>
      <c r="N5" s="3" t="s">
        <v>10</v>
      </c>
      <c r="O5" s="2"/>
    </row>
    <row r="6" spans="2:15" ht="19.95" customHeight="1" x14ac:dyDescent="0.3">
      <c r="B6" s="2">
        <v>3</v>
      </c>
      <c r="C6" s="2">
        <v>91</v>
      </c>
      <c r="D6" s="3" t="s">
        <v>22</v>
      </c>
      <c r="E6" s="2">
        <f>COUNT(C4:C14)</f>
        <v>11</v>
      </c>
      <c r="L6" s="2">
        <v>3</v>
      </c>
      <c r="M6" s="2">
        <v>91</v>
      </c>
      <c r="N6" s="3" t="s">
        <v>22</v>
      </c>
      <c r="O6" s="2"/>
    </row>
    <row r="7" spans="2:15" ht="19.95" customHeight="1" x14ac:dyDescent="0.3">
      <c r="B7" s="2">
        <v>4</v>
      </c>
      <c r="C7" s="2">
        <v>78</v>
      </c>
      <c r="D7" s="3" t="s">
        <v>26</v>
      </c>
      <c r="E7" s="2">
        <v>0.05</v>
      </c>
      <c r="L7" s="2">
        <v>4</v>
      </c>
      <c r="M7" s="2">
        <v>78</v>
      </c>
      <c r="N7" s="3" t="s">
        <v>26</v>
      </c>
      <c r="O7" s="2">
        <v>0.05</v>
      </c>
    </row>
    <row r="8" spans="2:15" ht="19.95" customHeight="1" x14ac:dyDescent="0.3">
      <c r="B8" s="2">
        <v>5</v>
      </c>
      <c r="C8" s="2">
        <v>84</v>
      </c>
      <c r="D8" s="3" t="s">
        <v>27</v>
      </c>
      <c r="E8" s="2">
        <f>CONFIDENCE(E7,E5,E6)</f>
        <v>8.3827276935672241</v>
      </c>
      <c r="L8" s="2">
        <v>5</v>
      </c>
      <c r="M8" s="2">
        <v>84</v>
      </c>
      <c r="N8" s="3" t="s">
        <v>27</v>
      </c>
      <c r="O8" s="2"/>
    </row>
    <row r="9" spans="2:15" ht="19.95" customHeight="1" x14ac:dyDescent="0.3">
      <c r="B9" s="2">
        <v>6</v>
      </c>
      <c r="C9" s="2">
        <v>63</v>
      </c>
      <c r="D9" s="3" t="s">
        <v>20</v>
      </c>
      <c r="E9" s="2">
        <f>E4-E8</f>
        <v>65.889999579160047</v>
      </c>
      <c r="L9" s="2">
        <v>6</v>
      </c>
      <c r="M9" s="2">
        <v>63</v>
      </c>
      <c r="N9" s="3" t="s">
        <v>20</v>
      </c>
      <c r="O9" s="2"/>
    </row>
    <row r="10" spans="2:15" ht="19.95" customHeight="1" x14ac:dyDescent="0.3">
      <c r="B10" s="2">
        <v>7</v>
      </c>
      <c r="C10" s="2">
        <v>57</v>
      </c>
      <c r="D10" s="3" t="s">
        <v>21</v>
      </c>
      <c r="E10" s="2">
        <f>E4+E8</f>
        <v>82.655454966294485</v>
      </c>
      <c r="L10" s="2">
        <v>7</v>
      </c>
      <c r="M10" s="2">
        <v>57</v>
      </c>
      <c r="N10" s="3" t="s">
        <v>21</v>
      </c>
      <c r="O10" s="2"/>
    </row>
    <row r="11" spans="2:15" ht="19.95" customHeight="1" x14ac:dyDescent="0.3">
      <c r="B11" s="2">
        <v>8</v>
      </c>
      <c r="C11" s="2">
        <v>55</v>
      </c>
      <c r="L11" s="2">
        <v>8</v>
      </c>
      <c r="M11" s="2">
        <v>55</v>
      </c>
    </row>
    <row r="12" spans="2:15" ht="19.95" customHeight="1" x14ac:dyDescent="0.3">
      <c r="B12" s="2">
        <v>9</v>
      </c>
      <c r="C12" s="2">
        <v>72</v>
      </c>
      <c r="L12" s="2">
        <v>9</v>
      </c>
      <c r="M12" s="2">
        <v>72</v>
      </c>
    </row>
    <row r="13" spans="2:15" ht="19.95" customHeight="1" x14ac:dyDescent="0.3">
      <c r="B13" s="2">
        <v>10</v>
      </c>
      <c r="C13" s="2">
        <v>88</v>
      </c>
      <c r="L13" s="2">
        <v>10</v>
      </c>
      <c r="M13" s="2">
        <v>88</v>
      </c>
    </row>
    <row r="14" spans="2:15" ht="19.95" customHeight="1" x14ac:dyDescent="0.3">
      <c r="B14" s="2">
        <v>11</v>
      </c>
      <c r="C14" s="2">
        <v>60</v>
      </c>
      <c r="L14" s="2">
        <v>11</v>
      </c>
      <c r="M14" s="2">
        <v>60</v>
      </c>
    </row>
    <row r="15" spans="2:15" ht="19.95" customHeight="1" x14ac:dyDescent="0.3">
      <c r="I15" s="1" t="s">
        <v>1</v>
      </c>
    </row>
    <row r="19" spans="15:15" ht="19.95" customHeight="1" x14ac:dyDescent="0.3">
      <c r="O19" s="1" t="s">
        <v>1</v>
      </c>
    </row>
  </sheetData>
  <mergeCells count="2">
    <mergeCell ref="B1:E1"/>
    <mergeCell ref="L1:O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9015-751B-4F78-8F66-6FC3BB6372EC}">
  <dimension ref="B1:O19"/>
  <sheetViews>
    <sheetView showGridLines="0" workbookViewId="0">
      <selection activeCell="K14" sqref="K14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  <col min="4" max="4" width="22.33203125" customWidth="1"/>
    <col min="5" max="5" width="13.33203125" bestFit="1" customWidth="1"/>
    <col min="12" max="12" width="17.77734375" customWidth="1"/>
    <col min="13" max="13" width="18.88671875" customWidth="1"/>
    <col min="14" max="14" width="22.33203125" customWidth="1"/>
    <col min="15" max="15" width="13.33203125" bestFit="1" customWidth="1"/>
  </cols>
  <sheetData>
    <row r="1" spans="2:15" ht="19.95" customHeight="1" x14ac:dyDescent="0.3">
      <c r="B1" s="4" t="s">
        <v>28</v>
      </c>
      <c r="C1" s="4"/>
      <c r="D1" s="4"/>
      <c r="E1" s="4"/>
      <c r="L1" s="4" t="s">
        <v>31</v>
      </c>
      <c r="M1" s="4"/>
      <c r="N1" s="4"/>
      <c r="O1" s="4"/>
    </row>
    <row r="3" spans="2:15" ht="19.95" customHeight="1" x14ac:dyDescent="0.3">
      <c r="B3" s="3" t="s">
        <v>0</v>
      </c>
      <c r="C3" s="3" t="s">
        <v>4</v>
      </c>
      <c r="L3" s="3" t="s">
        <v>0</v>
      </c>
      <c r="M3" s="3" t="s">
        <v>4</v>
      </c>
    </row>
    <row r="4" spans="2:15" ht="19.95" customHeight="1" x14ac:dyDescent="0.3">
      <c r="B4" s="2">
        <v>1</v>
      </c>
      <c r="C4" s="2">
        <v>95</v>
      </c>
      <c r="D4" s="3" t="s">
        <v>6</v>
      </c>
      <c r="E4" s="2">
        <f>AVERAGE(C4:C14)</f>
        <v>74.272727272727266</v>
      </c>
      <c r="L4" s="2">
        <v>1</v>
      </c>
      <c r="M4" s="2">
        <v>95</v>
      </c>
      <c r="N4" s="3" t="s">
        <v>6</v>
      </c>
      <c r="O4" s="2"/>
    </row>
    <row r="5" spans="2:15" ht="19.95" customHeight="1" x14ac:dyDescent="0.3">
      <c r="B5" s="2">
        <v>2</v>
      </c>
      <c r="C5" s="2">
        <v>74</v>
      </c>
      <c r="D5" s="3" t="s">
        <v>10</v>
      </c>
      <c r="E5" s="2">
        <f>STDEV(C4:C14)</f>
        <v>14.185139471227684</v>
      </c>
      <c r="L5" s="2">
        <v>2</v>
      </c>
      <c r="M5" s="2">
        <v>74</v>
      </c>
      <c r="N5" s="3" t="s">
        <v>10</v>
      </c>
      <c r="O5" s="2"/>
    </row>
    <row r="6" spans="2:15" ht="19.95" customHeight="1" x14ac:dyDescent="0.3">
      <c r="B6" s="2">
        <v>3</v>
      </c>
      <c r="C6" s="2">
        <v>91</v>
      </c>
      <c r="D6" s="3" t="s">
        <v>22</v>
      </c>
      <c r="E6" s="2">
        <f>COUNT(C4:C14)</f>
        <v>11</v>
      </c>
      <c r="L6" s="2">
        <v>3</v>
      </c>
      <c r="M6" s="2">
        <v>91</v>
      </c>
      <c r="N6" s="3" t="s">
        <v>22</v>
      </c>
      <c r="O6" s="2"/>
    </row>
    <row r="7" spans="2:15" ht="19.95" customHeight="1" x14ac:dyDescent="0.3">
      <c r="B7" s="2">
        <v>4</v>
      </c>
      <c r="C7" s="2">
        <v>78</v>
      </c>
      <c r="D7" s="3" t="s">
        <v>23</v>
      </c>
      <c r="E7" s="2">
        <v>1.645</v>
      </c>
      <c r="L7" s="2">
        <v>4</v>
      </c>
      <c r="M7" s="2">
        <v>78</v>
      </c>
      <c r="N7" s="3" t="s">
        <v>23</v>
      </c>
      <c r="O7" s="2">
        <v>1.645</v>
      </c>
    </row>
    <row r="8" spans="2:15" ht="19.95" customHeight="1" x14ac:dyDescent="0.3">
      <c r="B8" s="2">
        <v>5</v>
      </c>
      <c r="C8" s="2">
        <v>84</v>
      </c>
      <c r="D8" s="8" t="s">
        <v>29</v>
      </c>
      <c r="E8" s="2">
        <f>NORMSDIST(E7)</f>
        <v>0.95001509446087862</v>
      </c>
      <c r="L8" s="2">
        <v>5</v>
      </c>
      <c r="M8" s="2">
        <v>84</v>
      </c>
      <c r="N8" s="8" t="s">
        <v>29</v>
      </c>
      <c r="O8" s="2"/>
    </row>
    <row r="9" spans="2:15" ht="19.95" customHeight="1" x14ac:dyDescent="0.3">
      <c r="B9" s="2">
        <v>6</v>
      </c>
      <c r="C9" s="2">
        <v>63</v>
      </c>
      <c r="D9" s="3" t="s">
        <v>27</v>
      </c>
      <c r="E9" s="2">
        <f>_xlfn.CONFIDENCE.NORM(1-E8,E5,E6)</f>
        <v>8.3832800659577149</v>
      </c>
      <c r="L9" s="2">
        <v>6</v>
      </c>
      <c r="M9" s="2">
        <v>63</v>
      </c>
      <c r="N9" s="3" t="s">
        <v>27</v>
      </c>
      <c r="O9" s="2"/>
    </row>
    <row r="10" spans="2:15" ht="19.95" customHeight="1" x14ac:dyDescent="0.3">
      <c r="B10" s="2">
        <v>7</v>
      </c>
      <c r="C10" s="2">
        <v>57</v>
      </c>
      <c r="D10" s="3" t="s">
        <v>20</v>
      </c>
      <c r="E10" s="2">
        <f>E4-E9</f>
        <v>65.889447206769546</v>
      </c>
      <c r="L10" s="2">
        <v>7</v>
      </c>
      <c r="M10" s="2">
        <v>57</v>
      </c>
      <c r="N10" s="3" t="s">
        <v>20</v>
      </c>
      <c r="O10" s="2"/>
    </row>
    <row r="11" spans="2:15" ht="19.95" customHeight="1" x14ac:dyDescent="0.3">
      <c r="B11" s="2">
        <v>8</v>
      </c>
      <c r="C11" s="2">
        <v>55</v>
      </c>
      <c r="D11" s="3" t="s">
        <v>21</v>
      </c>
      <c r="E11" s="2">
        <f>E4+E9</f>
        <v>82.656007338684987</v>
      </c>
      <c r="L11" s="2">
        <v>8</v>
      </c>
      <c r="M11" s="2">
        <v>55</v>
      </c>
      <c r="N11" s="3" t="s">
        <v>21</v>
      </c>
      <c r="O11" s="2"/>
    </row>
    <row r="12" spans="2:15" ht="19.95" customHeight="1" x14ac:dyDescent="0.3">
      <c r="B12" s="2">
        <v>9</v>
      </c>
      <c r="C12" s="2">
        <v>72</v>
      </c>
      <c r="L12" s="2">
        <v>9</v>
      </c>
      <c r="M12" s="2">
        <v>72</v>
      </c>
    </row>
    <row r="13" spans="2:15" ht="19.95" customHeight="1" x14ac:dyDescent="0.3">
      <c r="B13" s="2">
        <v>10</v>
      </c>
      <c r="C13" s="2">
        <v>88</v>
      </c>
      <c r="L13" s="2">
        <v>10</v>
      </c>
      <c r="M13" s="2">
        <v>88</v>
      </c>
    </row>
    <row r="14" spans="2:15" ht="19.95" customHeight="1" x14ac:dyDescent="0.3">
      <c r="B14" s="2">
        <v>11</v>
      </c>
      <c r="C14" s="2">
        <v>60</v>
      </c>
      <c r="L14" s="2">
        <v>11</v>
      </c>
      <c r="M14" s="2">
        <v>60</v>
      </c>
    </row>
    <row r="15" spans="2:15" ht="19.95" customHeight="1" x14ac:dyDescent="0.3">
      <c r="I15" s="1" t="s">
        <v>1</v>
      </c>
    </row>
    <row r="19" spans="15:15" ht="19.95" customHeight="1" x14ac:dyDescent="0.3">
      <c r="O19" s="1" t="s">
        <v>1</v>
      </c>
    </row>
  </sheetData>
  <mergeCells count="2">
    <mergeCell ref="B1:E1"/>
    <mergeCell ref="L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0EC8-FF54-4C58-AFB4-06C3BCCAB891}">
  <dimension ref="B1:O19"/>
  <sheetViews>
    <sheetView showGridLines="0" workbookViewId="0">
      <selection activeCell="D28" sqref="D28"/>
    </sheetView>
  </sheetViews>
  <sheetFormatPr defaultRowHeight="19.95" customHeight="1" x14ac:dyDescent="0.3"/>
  <cols>
    <col min="1" max="1" width="3.6640625" customWidth="1"/>
    <col min="2" max="2" width="17.77734375" customWidth="1"/>
    <col min="3" max="3" width="18.88671875" customWidth="1"/>
    <col min="4" max="4" width="22.33203125" customWidth="1"/>
    <col min="5" max="5" width="15.44140625" customWidth="1"/>
    <col min="11" max="11" width="17.77734375" customWidth="1"/>
    <col min="12" max="12" width="18.88671875" customWidth="1"/>
    <col min="13" max="13" width="22.33203125" customWidth="1"/>
    <col min="14" max="14" width="15.44140625" customWidth="1"/>
  </cols>
  <sheetData>
    <row r="1" spans="2:14" ht="19.95" customHeight="1" x14ac:dyDescent="0.3">
      <c r="B1" s="4" t="s">
        <v>30</v>
      </c>
      <c r="C1" s="4"/>
      <c r="D1" s="4"/>
      <c r="E1" s="4"/>
      <c r="K1" s="4" t="s">
        <v>31</v>
      </c>
      <c r="L1" s="4"/>
      <c r="M1" s="4"/>
      <c r="N1" s="4"/>
    </row>
    <row r="3" spans="2:14" ht="19.95" customHeight="1" x14ac:dyDescent="0.3">
      <c r="B3" s="3" t="s">
        <v>0</v>
      </c>
      <c r="C3" s="3" t="s">
        <v>4</v>
      </c>
      <c r="K3" s="3" t="s">
        <v>0</v>
      </c>
      <c r="L3" s="3" t="s">
        <v>4</v>
      </c>
    </row>
    <row r="4" spans="2:14" ht="19.95" customHeight="1" x14ac:dyDescent="0.3">
      <c r="B4" s="2">
        <v>1</v>
      </c>
      <c r="C4" s="2">
        <v>95</v>
      </c>
      <c r="D4" s="3" t="s">
        <v>6</v>
      </c>
      <c r="E4" s="2">
        <f>AVERAGE(C4:C14)</f>
        <v>74.272727272727266</v>
      </c>
      <c r="K4" s="2">
        <v>1</v>
      </c>
      <c r="L4" s="2">
        <v>95</v>
      </c>
      <c r="M4" s="3" t="s">
        <v>6</v>
      </c>
      <c r="N4" s="2"/>
    </row>
    <row r="5" spans="2:14" ht="19.95" customHeight="1" x14ac:dyDescent="0.3">
      <c r="B5" s="2">
        <v>2</v>
      </c>
      <c r="C5" s="2">
        <v>74</v>
      </c>
      <c r="D5" s="3" t="s">
        <v>10</v>
      </c>
      <c r="E5" s="2">
        <f>STDEV(C4:C14)</f>
        <v>14.185139471227684</v>
      </c>
      <c r="K5" s="2">
        <v>2</v>
      </c>
      <c r="L5" s="2">
        <v>74</v>
      </c>
      <c r="M5" s="3" t="s">
        <v>10</v>
      </c>
      <c r="N5" s="2"/>
    </row>
    <row r="6" spans="2:14" ht="19.95" customHeight="1" x14ac:dyDescent="0.3">
      <c r="B6" s="2">
        <v>3</v>
      </c>
      <c r="C6" s="2">
        <v>91</v>
      </c>
      <c r="D6" s="3" t="s">
        <v>22</v>
      </c>
      <c r="E6" s="2">
        <f>COUNT(C4:C14)</f>
        <v>11</v>
      </c>
      <c r="K6" s="2">
        <v>3</v>
      </c>
      <c r="L6" s="2">
        <v>91</v>
      </c>
      <c r="M6" s="3" t="s">
        <v>22</v>
      </c>
      <c r="N6" s="2"/>
    </row>
    <row r="7" spans="2:14" ht="19.95" customHeight="1" x14ac:dyDescent="0.3">
      <c r="B7" s="2">
        <v>4</v>
      </c>
      <c r="C7" s="2">
        <v>78</v>
      </c>
      <c r="D7" s="3" t="s">
        <v>20</v>
      </c>
      <c r="E7" s="2">
        <f>$E$4-_xlfn.NORM.S.INV(0.975)*($E$5/SQRT($E$6))</f>
        <v>65.889999579160047</v>
      </c>
      <c r="K7" s="2">
        <v>4</v>
      </c>
      <c r="L7" s="2">
        <v>78</v>
      </c>
      <c r="M7" s="3" t="s">
        <v>20</v>
      </c>
      <c r="N7" s="2"/>
    </row>
    <row r="8" spans="2:14" ht="19.95" customHeight="1" x14ac:dyDescent="0.3">
      <c r="B8" s="2">
        <v>5</v>
      </c>
      <c r="C8" s="2">
        <v>84</v>
      </c>
      <c r="D8" s="3" t="s">
        <v>21</v>
      </c>
      <c r="E8" s="2">
        <f>$E$4+_xlfn.NORM.S.INV(0.975)*($E$5/SQRT($E$6))</f>
        <v>82.655454966294485</v>
      </c>
      <c r="K8" s="2">
        <v>5</v>
      </c>
      <c r="L8" s="2">
        <v>84</v>
      </c>
      <c r="M8" s="3" t="s">
        <v>21</v>
      </c>
      <c r="N8" s="2"/>
    </row>
    <row r="9" spans="2:14" ht="19.95" customHeight="1" x14ac:dyDescent="0.3">
      <c r="B9" s="2">
        <v>6</v>
      </c>
      <c r="C9" s="2">
        <v>63</v>
      </c>
      <c r="K9" s="2">
        <v>6</v>
      </c>
      <c r="L9" s="2">
        <v>63</v>
      </c>
    </row>
    <row r="10" spans="2:14" ht="19.95" customHeight="1" x14ac:dyDescent="0.3">
      <c r="B10" s="2">
        <v>7</v>
      </c>
      <c r="C10" s="2">
        <v>57</v>
      </c>
      <c r="K10" s="2">
        <v>7</v>
      </c>
      <c r="L10" s="2">
        <v>57</v>
      </c>
    </row>
    <row r="11" spans="2:14" ht="19.95" customHeight="1" x14ac:dyDescent="0.3">
      <c r="B11" s="2">
        <v>8</v>
      </c>
      <c r="C11" s="2">
        <v>55</v>
      </c>
      <c r="K11" s="2">
        <v>8</v>
      </c>
      <c r="L11" s="2">
        <v>55</v>
      </c>
    </row>
    <row r="12" spans="2:14" ht="19.95" customHeight="1" x14ac:dyDescent="0.3">
      <c r="B12" s="2">
        <v>9</v>
      </c>
      <c r="C12" s="2">
        <v>72</v>
      </c>
      <c r="K12" s="2">
        <v>9</v>
      </c>
      <c r="L12" s="2">
        <v>72</v>
      </c>
    </row>
    <row r="13" spans="2:14" ht="19.95" customHeight="1" x14ac:dyDescent="0.3">
      <c r="B13" s="2">
        <v>10</v>
      </c>
      <c r="C13" s="2">
        <v>88</v>
      </c>
      <c r="K13" s="2">
        <v>10</v>
      </c>
      <c r="L13" s="2">
        <v>88</v>
      </c>
    </row>
    <row r="14" spans="2:14" ht="19.95" customHeight="1" x14ac:dyDescent="0.3">
      <c r="B14" s="2">
        <v>11</v>
      </c>
      <c r="C14" s="2">
        <v>60</v>
      </c>
      <c r="K14" s="2">
        <v>11</v>
      </c>
      <c r="L14" s="2">
        <v>60</v>
      </c>
    </row>
    <row r="15" spans="2:14" ht="19.95" customHeight="1" x14ac:dyDescent="0.3">
      <c r="I15" s="1" t="s">
        <v>1</v>
      </c>
    </row>
    <row r="19" spans="15:15" ht="19.95" customHeight="1" x14ac:dyDescent="0.3">
      <c r="O19" s="1" t="s">
        <v>1</v>
      </c>
    </row>
  </sheetData>
  <mergeCells count="2">
    <mergeCell ref="B1:E1"/>
    <mergeCell ref="K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Add-ins</vt:lpstr>
      <vt:lpstr>Sheet3</vt:lpstr>
      <vt:lpstr>Simple Formula</vt:lpstr>
      <vt:lpstr>CONFIDENCE</vt:lpstr>
      <vt:lpstr>CONFIDENCE.NORM</vt:lpstr>
      <vt:lpstr>NORM.S.INV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2022-08-31T04:38:58Z</dcterms:created>
  <dcterms:modified xsi:type="dcterms:W3CDTF">2022-08-31T08:29:36Z</dcterms:modified>
</cp:coreProperties>
</file>